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D:\DropBox\Dropbox\Harvard Files\Desktop-Harvard-May2016\Professorship\Personalized corona\Cohort data\"/>
    </mc:Choice>
  </mc:AlternateContent>
  <bookViews>
    <workbookView xWindow="0" yWindow="0" windowWidth="28800" windowHeight="12210" activeTab="3"/>
  </bookViews>
  <sheets>
    <sheet name="Samples Report of Brain" sheetId="1" r:id="rId1"/>
    <sheet name="RPA" sheetId="2" r:id="rId2"/>
    <sheet name="MW" sheetId="3" r:id="rId3"/>
    <sheet name="pI" sheetId="4" r:id="rId4"/>
    <sheet name="TOP25" sheetId="5" r:id="rId5"/>
    <sheet name="Category" sheetId="6" r:id="rId6"/>
  </sheets>
  <definedNames>
    <definedName name="_xlnm._FilterDatabase" localSheetId="5" hidden="1">Category!$A$3:$V$3</definedName>
    <definedName name="_xlnm._FilterDatabase" localSheetId="4" hidden="1">'TOP25'!$A$3:$U$3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5" i="5" l="1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Z5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AN9" i="4"/>
  <c r="AM9" i="4"/>
  <c r="AM8" i="4"/>
  <c r="AM21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AN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AN7" i="4"/>
  <c r="AM7" i="4"/>
  <c r="AL7" i="4"/>
  <c r="AK7" i="4"/>
  <c r="AK6" i="4"/>
  <c r="AK19" i="4"/>
  <c r="AJ7" i="4"/>
  <c r="AI7" i="4"/>
  <c r="AH7" i="4"/>
  <c r="AG7" i="4"/>
  <c r="AF7" i="4"/>
  <c r="AE7" i="4"/>
  <c r="AD7" i="4"/>
  <c r="AC7" i="4"/>
  <c r="AB7" i="4"/>
  <c r="AA7" i="4"/>
  <c r="Z7" i="4"/>
  <c r="Y7" i="4"/>
  <c r="AN6" i="4"/>
  <c r="AM6" i="4"/>
  <c r="AL6" i="4"/>
  <c r="AJ6" i="4"/>
  <c r="AI6" i="4"/>
  <c r="AH6" i="4"/>
  <c r="AG6" i="4"/>
  <c r="AF6" i="4"/>
  <c r="AE6" i="4"/>
  <c r="AD6" i="4"/>
  <c r="AC6" i="4"/>
  <c r="AB6" i="4"/>
  <c r="AA6" i="4"/>
  <c r="Z6" i="4"/>
  <c r="Y6" i="4"/>
  <c r="AN5" i="4"/>
  <c r="AN17" i="4"/>
  <c r="AM5" i="4"/>
  <c r="AM17" i="4"/>
  <c r="AL5" i="4"/>
  <c r="AL17" i="4"/>
  <c r="AK5" i="4"/>
  <c r="AK17" i="4"/>
  <c r="AJ5" i="4"/>
  <c r="AJ17" i="4"/>
  <c r="AI5" i="4"/>
  <c r="AI17" i="4"/>
  <c r="AH5" i="4"/>
  <c r="AH17" i="4"/>
  <c r="AG5" i="4"/>
  <c r="AG17" i="4"/>
  <c r="AF5" i="4"/>
  <c r="AF17" i="4"/>
  <c r="AE5" i="4"/>
  <c r="AE17" i="4"/>
  <c r="AD5" i="4"/>
  <c r="AD17" i="4"/>
  <c r="AC5" i="4"/>
  <c r="AC17" i="4"/>
  <c r="AB5" i="4"/>
  <c r="AB17" i="4"/>
  <c r="AA5" i="4"/>
  <c r="AA17" i="4"/>
  <c r="Z17" i="4"/>
  <c r="Y5" i="4"/>
  <c r="Y17" i="4"/>
  <c r="Y6" i="3"/>
  <c r="AI6" i="3"/>
  <c r="AJ24" i="3"/>
  <c r="Z24" i="3"/>
  <c r="AM16" i="3"/>
  <c r="AL16" i="3"/>
  <c r="AK16" i="3"/>
  <c r="AJ16" i="3"/>
  <c r="AJ15" i="3"/>
  <c r="AK34" i="3"/>
  <c r="AI16" i="3"/>
  <c r="AH16" i="3"/>
  <c r="AG16" i="3"/>
  <c r="AF16" i="3"/>
  <c r="AF15" i="3"/>
  <c r="AG34" i="3"/>
  <c r="AE16" i="3"/>
  <c r="AD16" i="3"/>
  <c r="AC16" i="3"/>
  <c r="AB16" i="3"/>
  <c r="AA16" i="3"/>
  <c r="Z16" i="3"/>
  <c r="Y16" i="3"/>
  <c r="X16" i="3"/>
  <c r="AM15" i="3"/>
  <c r="AL15" i="3"/>
  <c r="AK15" i="3"/>
  <c r="AI15" i="3"/>
  <c r="AH15" i="3"/>
  <c r="AG15" i="3"/>
  <c r="AE15" i="3"/>
  <c r="AD15" i="3"/>
  <c r="AC15" i="3"/>
  <c r="AB15" i="3"/>
  <c r="AC34" i="3"/>
  <c r="AA15" i="3"/>
  <c r="Z15" i="3"/>
  <c r="Y15" i="3"/>
  <c r="X15" i="3"/>
  <c r="Y3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AM7" i="3"/>
  <c r="AL7" i="3"/>
  <c r="AK7" i="3"/>
  <c r="AJ7" i="3"/>
  <c r="AI7" i="3"/>
  <c r="AJ25" i="3"/>
  <c r="AH7" i="3"/>
  <c r="AG7" i="3"/>
  <c r="AF7" i="3"/>
  <c r="AF6" i="3"/>
  <c r="AG25" i="3"/>
  <c r="AE7" i="3"/>
  <c r="AD7" i="3"/>
  <c r="AC7" i="3"/>
  <c r="AB7" i="3"/>
  <c r="AB6" i="3"/>
  <c r="AC25" i="3"/>
  <c r="AA7" i="3"/>
  <c r="Z7" i="3"/>
  <c r="Y7" i="3"/>
  <c r="X7" i="3"/>
  <c r="X6" i="3"/>
  <c r="Y25" i="3"/>
  <c r="AM6" i="3"/>
  <c r="AN24" i="3"/>
  <c r="AL6" i="3"/>
  <c r="AM24" i="3"/>
  <c r="AK6" i="3"/>
  <c r="AL24" i="3"/>
  <c r="AJ6" i="3"/>
  <c r="AK24" i="3"/>
  <c r="AH6" i="3"/>
  <c r="AI24" i="3"/>
  <c r="AG6" i="3"/>
  <c r="AH24" i="3"/>
  <c r="AG24" i="3"/>
  <c r="AE6" i="3"/>
  <c r="AF24" i="3"/>
  <c r="AD6" i="3"/>
  <c r="AE24" i="3"/>
  <c r="AC6" i="3"/>
  <c r="AD24" i="3"/>
  <c r="AC24" i="3"/>
  <c r="AA6" i="3"/>
  <c r="AB24" i="3"/>
  <c r="Z6" i="3"/>
  <c r="AA24" i="3"/>
  <c r="Y24" i="3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T125" i="2"/>
  <c r="BT126" i="2"/>
  <c r="BT127" i="2"/>
  <c r="BT128" i="2"/>
  <c r="BT129" i="2"/>
  <c r="BT130" i="2"/>
  <c r="BT131" i="2"/>
  <c r="BT132" i="2"/>
  <c r="BT133" i="2"/>
  <c r="BT134" i="2"/>
  <c r="BT135" i="2"/>
  <c r="BT136" i="2"/>
  <c r="BT137" i="2"/>
  <c r="BT138" i="2"/>
  <c r="BT139" i="2"/>
  <c r="BT140" i="2"/>
  <c r="BT141" i="2"/>
  <c r="BT142" i="2"/>
  <c r="BT143" i="2"/>
  <c r="BT144" i="2"/>
  <c r="BT145" i="2"/>
  <c r="BT146" i="2"/>
  <c r="BT147" i="2"/>
  <c r="BT148" i="2"/>
  <c r="BT149" i="2"/>
  <c r="BT150" i="2"/>
  <c r="BT151" i="2"/>
  <c r="BT152" i="2"/>
  <c r="BT153" i="2"/>
  <c r="BT154" i="2"/>
  <c r="BT155" i="2"/>
  <c r="BT156" i="2"/>
  <c r="BT157" i="2"/>
  <c r="BT158" i="2"/>
  <c r="BT159" i="2"/>
  <c r="BT160" i="2"/>
  <c r="BT161" i="2"/>
  <c r="BT162" i="2"/>
  <c r="BT163" i="2"/>
  <c r="BT164" i="2"/>
  <c r="BT165" i="2"/>
  <c r="BT166" i="2"/>
  <c r="BT167" i="2"/>
  <c r="BT168" i="2"/>
  <c r="BT169" i="2"/>
  <c r="BT170" i="2"/>
  <c r="BT171" i="2"/>
  <c r="BT172" i="2"/>
  <c r="BT173" i="2"/>
  <c r="BT174" i="2"/>
  <c r="BT175" i="2"/>
  <c r="BT176" i="2"/>
  <c r="BT177" i="2"/>
  <c r="BT178" i="2"/>
  <c r="BT179" i="2"/>
  <c r="BT180" i="2"/>
  <c r="BT181" i="2"/>
  <c r="BT182" i="2"/>
  <c r="BT183" i="2"/>
  <c r="BT184" i="2"/>
  <c r="BT185" i="2"/>
  <c r="BT186" i="2"/>
  <c r="BT187" i="2"/>
  <c r="BT188" i="2"/>
  <c r="BT189" i="2"/>
  <c r="BT190" i="2"/>
  <c r="BT191" i="2"/>
  <c r="BT192" i="2"/>
  <c r="BT193" i="2"/>
  <c r="BT194" i="2"/>
  <c r="BT195" i="2"/>
  <c r="BT196" i="2"/>
  <c r="BT197" i="2"/>
  <c r="BT198" i="2"/>
  <c r="BT199" i="2"/>
  <c r="BT200" i="2"/>
  <c r="BT201" i="2"/>
  <c r="BT202" i="2"/>
  <c r="BT203" i="2"/>
  <c r="BT204" i="2"/>
  <c r="BT205" i="2"/>
  <c r="BT206" i="2"/>
  <c r="BT207" i="2"/>
  <c r="BT208" i="2"/>
  <c r="BT209" i="2"/>
  <c r="BT210" i="2"/>
  <c r="BT211" i="2"/>
  <c r="BT212" i="2"/>
  <c r="BT213" i="2"/>
  <c r="BT214" i="2"/>
  <c r="BT215" i="2"/>
  <c r="BT216" i="2"/>
  <c r="BT217" i="2"/>
  <c r="BT218" i="2"/>
  <c r="BT219" i="2"/>
  <c r="BT220" i="2"/>
  <c r="BT221" i="2"/>
  <c r="BT222" i="2"/>
  <c r="BT223" i="2"/>
  <c r="BT224" i="2"/>
  <c r="BT225" i="2"/>
  <c r="BT226" i="2"/>
  <c r="BT227" i="2"/>
  <c r="BT228" i="2"/>
  <c r="BT229" i="2"/>
  <c r="BT230" i="2"/>
  <c r="BT231" i="2"/>
  <c r="BT232" i="2"/>
  <c r="BT233" i="2"/>
  <c r="BT234" i="2"/>
  <c r="BT235" i="2"/>
  <c r="BT236" i="2"/>
  <c r="BT237" i="2"/>
  <c r="BT238" i="2"/>
  <c r="BT239" i="2"/>
  <c r="BT240" i="2"/>
  <c r="BT241" i="2"/>
  <c r="BT242" i="2"/>
  <c r="BT243" i="2"/>
  <c r="BT244" i="2"/>
  <c r="BT245" i="2"/>
  <c r="BT246" i="2"/>
  <c r="BT247" i="2"/>
  <c r="BT248" i="2"/>
  <c r="BT249" i="2"/>
  <c r="BT250" i="2"/>
  <c r="BT251" i="2"/>
  <c r="BT252" i="2"/>
  <c r="BT253" i="2"/>
  <c r="BT254" i="2"/>
  <c r="BT255" i="2"/>
  <c r="BT256" i="2"/>
  <c r="BT257" i="2"/>
  <c r="BT258" i="2"/>
  <c r="BT259" i="2"/>
  <c r="BT260" i="2"/>
  <c r="BT261" i="2"/>
  <c r="BT262" i="2"/>
  <c r="BT263" i="2"/>
  <c r="BT264" i="2"/>
  <c r="BT265" i="2"/>
  <c r="BT266" i="2"/>
  <c r="BT267" i="2"/>
  <c r="BT268" i="2"/>
  <c r="CI3" i="2"/>
  <c r="EF268" i="2"/>
  <c r="EE268" i="2"/>
  <c r="ED268" i="2"/>
  <c r="EC268" i="2"/>
  <c r="EB268" i="2"/>
  <c r="EA268" i="2"/>
  <c r="DZ268" i="2"/>
  <c r="DY268" i="2"/>
  <c r="DX268" i="2"/>
  <c r="DW268" i="2"/>
  <c r="DV268" i="2"/>
  <c r="DU268" i="2"/>
  <c r="DT268" i="2"/>
  <c r="DS268" i="2"/>
  <c r="DR268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EF266" i="2"/>
  <c r="EE266" i="2"/>
  <c r="ED266" i="2"/>
  <c r="EC266" i="2"/>
  <c r="EB266" i="2"/>
  <c r="EA266" i="2"/>
  <c r="DZ266" i="2"/>
  <c r="DY266" i="2"/>
  <c r="DX266" i="2"/>
  <c r="DW266" i="2"/>
  <c r="DV266" i="2"/>
  <c r="DU266" i="2"/>
  <c r="DT266" i="2"/>
  <c r="DS266" i="2"/>
  <c r="DR266" i="2"/>
  <c r="EF265" i="2"/>
  <c r="EE265" i="2"/>
  <c r="ED265" i="2"/>
  <c r="EC265" i="2"/>
  <c r="EB265" i="2"/>
  <c r="EA265" i="2"/>
  <c r="DZ265" i="2"/>
  <c r="DY265" i="2"/>
  <c r="DX265" i="2"/>
  <c r="DW265" i="2"/>
  <c r="DV265" i="2"/>
  <c r="DU265" i="2"/>
  <c r="DT265" i="2"/>
  <c r="DS265" i="2"/>
  <c r="DR265" i="2"/>
  <c r="EF264" i="2"/>
  <c r="EE264" i="2"/>
  <c r="ED264" i="2"/>
  <c r="EC264" i="2"/>
  <c r="EB264" i="2"/>
  <c r="EA264" i="2"/>
  <c r="DZ264" i="2"/>
  <c r="DY264" i="2"/>
  <c r="DX264" i="2"/>
  <c r="DW264" i="2"/>
  <c r="DV264" i="2"/>
  <c r="DU264" i="2"/>
  <c r="DT264" i="2"/>
  <c r="DS264" i="2"/>
  <c r="DR264" i="2"/>
  <c r="EF263" i="2"/>
  <c r="EE263" i="2"/>
  <c r="ED263" i="2"/>
  <c r="EC263" i="2"/>
  <c r="EB263" i="2"/>
  <c r="EA263" i="2"/>
  <c r="DZ263" i="2"/>
  <c r="DY263" i="2"/>
  <c r="DX263" i="2"/>
  <c r="DW263" i="2"/>
  <c r="DV263" i="2"/>
  <c r="DU263" i="2"/>
  <c r="DT263" i="2"/>
  <c r="DS263" i="2"/>
  <c r="DR263" i="2"/>
  <c r="EF262" i="2"/>
  <c r="EE262" i="2"/>
  <c r="ED262" i="2"/>
  <c r="EC262" i="2"/>
  <c r="EB262" i="2"/>
  <c r="EA262" i="2"/>
  <c r="DZ262" i="2"/>
  <c r="DY262" i="2"/>
  <c r="DX262" i="2"/>
  <c r="DW262" i="2"/>
  <c r="DV262" i="2"/>
  <c r="DU262" i="2"/>
  <c r="DT262" i="2"/>
  <c r="DS262" i="2"/>
  <c r="DR262" i="2"/>
  <c r="EF261" i="2"/>
  <c r="EE261" i="2"/>
  <c r="ED261" i="2"/>
  <c r="EC261" i="2"/>
  <c r="EB261" i="2"/>
  <c r="EA261" i="2"/>
  <c r="DZ261" i="2"/>
  <c r="DY261" i="2"/>
  <c r="DX261" i="2"/>
  <c r="DW261" i="2"/>
  <c r="DV261" i="2"/>
  <c r="DU261" i="2"/>
  <c r="DT261" i="2"/>
  <c r="DS261" i="2"/>
  <c r="DR261" i="2"/>
  <c r="EF260" i="2"/>
  <c r="EE260" i="2"/>
  <c r="ED260" i="2"/>
  <c r="EC260" i="2"/>
  <c r="EB260" i="2"/>
  <c r="EA260" i="2"/>
  <c r="DZ260" i="2"/>
  <c r="DY260" i="2"/>
  <c r="DX260" i="2"/>
  <c r="DW260" i="2"/>
  <c r="DV260" i="2"/>
  <c r="DU260" i="2"/>
  <c r="DT260" i="2"/>
  <c r="DS260" i="2"/>
  <c r="DR260" i="2"/>
  <c r="EF259" i="2"/>
  <c r="EE259" i="2"/>
  <c r="ED259" i="2"/>
  <c r="EC259" i="2"/>
  <c r="EB259" i="2"/>
  <c r="EA259" i="2"/>
  <c r="DZ259" i="2"/>
  <c r="DY259" i="2"/>
  <c r="DX259" i="2"/>
  <c r="DW259" i="2"/>
  <c r="DV259" i="2"/>
  <c r="DU259" i="2"/>
  <c r="DT259" i="2"/>
  <c r="DS259" i="2"/>
  <c r="DR259" i="2"/>
  <c r="EF258" i="2"/>
  <c r="EE258" i="2"/>
  <c r="ED258" i="2"/>
  <c r="EC258" i="2"/>
  <c r="EB258" i="2"/>
  <c r="EA258" i="2"/>
  <c r="DZ258" i="2"/>
  <c r="DY258" i="2"/>
  <c r="DX258" i="2"/>
  <c r="DW258" i="2"/>
  <c r="DV258" i="2"/>
  <c r="DU258" i="2"/>
  <c r="DT258" i="2"/>
  <c r="DS258" i="2"/>
  <c r="DR258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EF256" i="2"/>
  <c r="EE256" i="2"/>
  <c r="ED256" i="2"/>
  <c r="EC256" i="2"/>
  <c r="EB256" i="2"/>
  <c r="EA256" i="2"/>
  <c r="DZ256" i="2"/>
  <c r="DY256" i="2"/>
  <c r="DX256" i="2"/>
  <c r="DW256" i="2"/>
  <c r="DV256" i="2"/>
  <c r="DU256" i="2"/>
  <c r="DT256" i="2"/>
  <c r="DS256" i="2"/>
  <c r="DR256" i="2"/>
  <c r="EF255" i="2"/>
  <c r="EE255" i="2"/>
  <c r="ED255" i="2"/>
  <c r="EC255" i="2"/>
  <c r="EB255" i="2"/>
  <c r="EA255" i="2"/>
  <c r="DZ255" i="2"/>
  <c r="DY255" i="2"/>
  <c r="DX255" i="2"/>
  <c r="DW255" i="2"/>
  <c r="DV255" i="2"/>
  <c r="DU255" i="2"/>
  <c r="DT255" i="2"/>
  <c r="DS255" i="2"/>
  <c r="DR255" i="2"/>
  <c r="EF254" i="2"/>
  <c r="EE254" i="2"/>
  <c r="ED254" i="2"/>
  <c r="EC254" i="2"/>
  <c r="EB254" i="2"/>
  <c r="EA254" i="2"/>
  <c r="DZ254" i="2"/>
  <c r="DY254" i="2"/>
  <c r="DX254" i="2"/>
  <c r="DW254" i="2"/>
  <c r="DV254" i="2"/>
  <c r="DU254" i="2"/>
  <c r="DT254" i="2"/>
  <c r="DS254" i="2"/>
  <c r="DR254" i="2"/>
  <c r="EF253" i="2"/>
  <c r="EE253" i="2"/>
  <c r="ED253" i="2"/>
  <c r="EC253" i="2"/>
  <c r="EB253" i="2"/>
  <c r="EA253" i="2"/>
  <c r="DZ253" i="2"/>
  <c r="DY253" i="2"/>
  <c r="DX253" i="2"/>
  <c r="DW253" i="2"/>
  <c r="DV253" i="2"/>
  <c r="DU253" i="2"/>
  <c r="DT253" i="2"/>
  <c r="DS253" i="2"/>
  <c r="DR253" i="2"/>
  <c r="EF252" i="2"/>
  <c r="EE252" i="2"/>
  <c r="ED252" i="2"/>
  <c r="EC252" i="2"/>
  <c r="EB252" i="2"/>
  <c r="EA252" i="2"/>
  <c r="DZ252" i="2"/>
  <c r="DY252" i="2"/>
  <c r="DX252" i="2"/>
  <c r="DW252" i="2"/>
  <c r="DV252" i="2"/>
  <c r="DU252" i="2"/>
  <c r="DT252" i="2"/>
  <c r="DS252" i="2"/>
  <c r="DR252" i="2"/>
  <c r="EF251" i="2"/>
  <c r="EE251" i="2"/>
  <c r="ED251" i="2"/>
  <c r="EC251" i="2"/>
  <c r="EB251" i="2"/>
  <c r="EA251" i="2"/>
  <c r="DZ251" i="2"/>
  <c r="DY251" i="2"/>
  <c r="DX251" i="2"/>
  <c r="DW251" i="2"/>
  <c r="DV251" i="2"/>
  <c r="DU251" i="2"/>
  <c r="DT251" i="2"/>
  <c r="DS251" i="2"/>
  <c r="DR251" i="2"/>
  <c r="EF250" i="2"/>
  <c r="EE250" i="2"/>
  <c r="ED250" i="2"/>
  <c r="EC250" i="2"/>
  <c r="EB250" i="2"/>
  <c r="EA250" i="2"/>
  <c r="DZ250" i="2"/>
  <c r="DY250" i="2"/>
  <c r="DX250" i="2"/>
  <c r="DW250" i="2"/>
  <c r="DV250" i="2"/>
  <c r="DU250" i="2"/>
  <c r="DT250" i="2"/>
  <c r="DS250" i="2"/>
  <c r="DR250" i="2"/>
  <c r="EF249" i="2"/>
  <c r="EE249" i="2"/>
  <c r="ED249" i="2"/>
  <c r="EC249" i="2"/>
  <c r="EB249" i="2"/>
  <c r="EA249" i="2"/>
  <c r="DZ249" i="2"/>
  <c r="DY249" i="2"/>
  <c r="DX249" i="2"/>
  <c r="DW249" i="2"/>
  <c r="DV249" i="2"/>
  <c r="DU249" i="2"/>
  <c r="DT249" i="2"/>
  <c r="DS249" i="2"/>
  <c r="DR249" i="2"/>
  <c r="EF248" i="2"/>
  <c r="EE248" i="2"/>
  <c r="ED248" i="2"/>
  <c r="EC248" i="2"/>
  <c r="EB248" i="2"/>
  <c r="EA248" i="2"/>
  <c r="DZ248" i="2"/>
  <c r="DY248" i="2"/>
  <c r="DX248" i="2"/>
  <c r="DW248" i="2"/>
  <c r="DV248" i="2"/>
  <c r="DU248" i="2"/>
  <c r="DT248" i="2"/>
  <c r="DS248" i="2"/>
  <c r="DR248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EF246" i="2"/>
  <c r="EE246" i="2"/>
  <c r="ED246" i="2"/>
  <c r="EC246" i="2"/>
  <c r="EB246" i="2"/>
  <c r="EA246" i="2"/>
  <c r="DZ246" i="2"/>
  <c r="DY246" i="2"/>
  <c r="DX246" i="2"/>
  <c r="DW246" i="2"/>
  <c r="DV246" i="2"/>
  <c r="DU246" i="2"/>
  <c r="DT246" i="2"/>
  <c r="DS246" i="2"/>
  <c r="DR246" i="2"/>
  <c r="EF245" i="2"/>
  <c r="EE245" i="2"/>
  <c r="ED245" i="2"/>
  <c r="EC245" i="2"/>
  <c r="EB245" i="2"/>
  <c r="EA245" i="2"/>
  <c r="DZ245" i="2"/>
  <c r="DY245" i="2"/>
  <c r="DX245" i="2"/>
  <c r="DW245" i="2"/>
  <c r="DV245" i="2"/>
  <c r="DU245" i="2"/>
  <c r="DT245" i="2"/>
  <c r="DS245" i="2"/>
  <c r="DR245" i="2"/>
  <c r="EF244" i="2"/>
  <c r="EE244" i="2"/>
  <c r="ED244" i="2"/>
  <c r="EC244" i="2"/>
  <c r="EB244" i="2"/>
  <c r="EA244" i="2"/>
  <c r="DZ244" i="2"/>
  <c r="DY244" i="2"/>
  <c r="DX244" i="2"/>
  <c r="DW244" i="2"/>
  <c r="DV244" i="2"/>
  <c r="DU244" i="2"/>
  <c r="DT244" i="2"/>
  <c r="DS244" i="2"/>
  <c r="DR244" i="2"/>
  <c r="EF243" i="2"/>
  <c r="EE243" i="2"/>
  <c r="ED243" i="2"/>
  <c r="EC243" i="2"/>
  <c r="EB243" i="2"/>
  <c r="EA243" i="2"/>
  <c r="DZ243" i="2"/>
  <c r="DY243" i="2"/>
  <c r="DX243" i="2"/>
  <c r="DW243" i="2"/>
  <c r="DV243" i="2"/>
  <c r="DU243" i="2"/>
  <c r="DT243" i="2"/>
  <c r="DS243" i="2"/>
  <c r="DR243" i="2"/>
  <c r="EF242" i="2"/>
  <c r="EE242" i="2"/>
  <c r="ED242" i="2"/>
  <c r="EC242" i="2"/>
  <c r="EB242" i="2"/>
  <c r="EA242" i="2"/>
  <c r="DZ242" i="2"/>
  <c r="DY242" i="2"/>
  <c r="DX242" i="2"/>
  <c r="DW242" i="2"/>
  <c r="DV242" i="2"/>
  <c r="DU242" i="2"/>
  <c r="DT242" i="2"/>
  <c r="DS242" i="2"/>
  <c r="DR242" i="2"/>
  <c r="EF241" i="2"/>
  <c r="EE241" i="2"/>
  <c r="ED241" i="2"/>
  <c r="EC241" i="2"/>
  <c r="EB241" i="2"/>
  <c r="EA241" i="2"/>
  <c r="DZ241" i="2"/>
  <c r="DY241" i="2"/>
  <c r="DX241" i="2"/>
  <c r="DW241" i="2"/>
  <c r="DV241" i="2"/>
  <c r="DU241" i="2"/>
  <c r="DT241" i="2"/>
  <c r="DS241" i="2"/>
  <c r="DR241" i="2"/>
  <c r="EF240" i="2"/>
  <c r="EE240" i="2"/>
  <c r="ED240" i="2"/>
  <c r="EC240" i="2"/>
  <c r="EB240" i="2"/>
  <c r="EA240" i="2"/>
  <c r="DZ240" i="2"/>
  <c r="DY240" i="2"/>
  <c r="DX240" i="2"/>
  <c r="DW240" i="2"/>
  <c r="DV240" i="2"/>
  <c r="DU240" i="2"/>
  <c r="DT240" i="2"/>
  <c r="DS240" i="2"/>
  <c r="DR240" i="2"/>
  <c r="EF239" i="2"/>
  <c r="EE239" i="2"/>
  <c r="ED239" i="2"/>
  <c r="EC239" i="2"/>
  <c r="EB239" i="2"/>
  <c r="EA239" i="2"/>
  <c r="DZ239" i="2"/>
  <c r="DY239" i="2"/>
  <c r="DX239" i="2"/>
  <c r="DW239" i="2"/>
  <c r="DV239" i="2"/>
  <c r="DU239" i="2"/>
  <c r="DT239" i="2"/>
  <c r="DS239" i="2"/>
  <c r="DR239" i="2"/>
  <c r="EF238" i="2"/>
  <c r="EE238" i="2"/>
  <c r="ED238" i="2"/>
  <c r="EC238" i="2"/>
  <c r="EB238" i="2"/>
  <c r="EA238" i="2"/>
  <c r="DZ238" i="2"/>
  <c r="DY238" i="2"/>
  <c r="DX238" i="2"/>
  <c r="DW238" i="2"/>
  <c r="DV238" i="2"/>
  <c r="DU238" i="2"/>
  <c r="DT238" i="2"/>
  <c r="DS238" i="2"/>
  <c r="DR238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EF236" i="2"/>
  <c r="EE236" i="2"/>
  <c r="ED236" i="2"/>
  <c r="EC236" i="2"/>
  <c r="EB236" i="2"/>
  <c r="EA236" i="2"/>
  <c r="DZ236" i="2"/>
  <c r="DY236" i="2"/>
  <c r="DX236" i="2"/>
  <c r="DW236" i="2"/>
  <c r="DV236" i="2"/>
  <c r="DU236" i="2"/>
  <c r="DT236" i="2"/>
  <c r="DS236" i="2"/>
  <c r="DR236" i="2"/>
  <c r="EF235" i="2"/>
  <c r="EE235" i="2"/>
  <c r="ED235" i="2"/>
  <c r="EC235" i="2"/>
  <c r="EB235" i="2"/>
  <c r="EA235" i="2"/>
  <c r="DZ235" i="2"/>
  <c r="DY235" i="2"/>
  <c r="DX235" i="2"/>
  <c r="DW235" i="2"/>
  <c r="DV235" i="2"/>
  <c r="DU235" i="2"/>
  <c r="DT235" i="2"/>
  <c r="DS235" i="2"/>
  <c r="DR235" i="2"/>
  <c r="EF234" i="2"/>
  <c r="EE234" i="2"/>
  <c r="ED234" i="2"/>
  <c r="EC234" i="2"/>
  <c r="EB234" i="2"/>
  <c r="EA234" i="2"/>
  <c r="DZ234" i="2"/>
  <c r="DY234" i="2"/>
  <c r="DX234" i="2"/>
  <c r="DW234" i="2"/>
  <c r="DV234" i="2"/>
  <c r="DU234" i="2"/>
  <c r="DT234" i="2"/>
  <c r="DS234" i="2"/>
  <c r="DR234" i="2"/>
  <c r="EF233" i="2"/>
  <c r="EE233" i="2"/>
  <c r="ED233" i="2"/>
  <c r="EC233" i="2"/>
  <c r="EB233" i="2"/>
  <c r="EA233" i="2"/>
  <c r="DZ233" i="2"/>
  <c r="DY233" i="2"/>
  <c r="DX233" i="2"/>
  <c r="DW233" i="2"/>
  <c r="DV233" i="2"/>
  <c r="DU233" i="2"/>
  <c r="DT233" i="2"/>
  <c r="DS233" i="2"/>
  <c r="DR233" i="2"/>
  <c r="EF232" i="2"/>
  <c r="EE232" i="2"/>
  <c r="ED232" i="2"/>
  <c r="EC232" i="2"/>
  <c r="EB232" i="2"/>
  <c r="EA232" i="2"/>
  <c r="DZ232" i="2"/>
  <c r="DY232" i="2"/>
  <c r="DX232" i="2"/>
  <c r="DW232" i="2"/>
  <c r="DV232" i="2"/>
  <c r="DU232" i="2"/>
  <c r="DT232" i="2"/>
  <c r="DS232" i="2"/>
  <c r="DR232" i="2"/>
  <c r="EF231" i="2"/>
  <c r="EE231" i="2"/>
  <c r="ED231" i="2"/>
  <c r="EC231" i="2"/>
  <c r="EB231" i="2"/>
  <c r="EA231" i="2"/>
  <c r="DZ231" i="2"/>
  <c r="DY231" i="2"/>
  <c r="DX231" i="2"/>
  <c r="DW231" i="2"/>
  <c r="DV231" i="2"/>
  <c r="DU231" i="2"/>
  <c r="DT231" i="2"/>
  <c r="DS231" i="2"/>
  <c r="DR231" i="2"/>
  <c r="EF230" i="2"/>
  <c r="EE230" i="2"/>
  <c r="ED230" i="2"/>
  <c r="EC230" i="2"/>
  <c r="EB230" i="2"/>
  <c r="EA230" i="2"/>
  <c r="DZ230" i="2"/>
  <c r="DY230" i="2"/>
  <c r="DX230" i="2"/>
  <c r="DW230" i="2"/>
  <c r="DV230" i="2"/>
  <c r="DU230" i="2"/>
  <c r="DT230" i="2"/>
  <c r="DS230" i="2"/>
  <c r="DR230" i="2"/>
  <c r="EF229" i="2"/>
  <c r="EE229" i="2"/>
  <c r="ED229" i="2"/>
  <c r="EC229" i="2"/>
  <c r="EB229" i="2"/>
  <c r="EA229" i="2"/>
  <c r="DZ229" i="2"/>
  <c r="DY229" i="2"/>
  <c r="DX229" i="2"/>
  <c r="DW229" i="2"/>
  <c r="DV229" i="2"/>
  <c r="DU229" i="2"/>
  <c r="DT229" i="2"/>
  <c r="DS229" i="2"/>
  <c r="DR229" i="2"/>
  <c r="EF228" i="2"/>
  <c r="EE228" i="2"/>
  <c r="ED228" i="2"/>
  <c r="EC228" i="2"/>
  <c r="EB228" i="2"/>
  <c r="EA228" i="2"/>
  <c r="DZ228" i="2"/>
  <c r="DY228" i="2"/>
  <c r="DX228" i="2"/>
  <c r="DW228" i="2"/>
  <c r="DV228" i="2"/>
  <c r="DU228" i="2"/>
  <c r="DT228" i="2"/>
  <c r="DS228" i="2"/>
  <c r="DR228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EF226" i="2"/>
  <c r="EE226" i="2"/>
  <c r="ED226" i="2"/>
  <c r="EC226" i="2"/>
  <c r="EB226" i="2"/>
  <c r="EA226" i="2"/>
  <c r="DZ226" i="2"/>
  <c r="DY226" i="2"/>
  <c r="DX226" i="2"/>
  <c r="DW226" i="2"/>
  <c r="DV226" i="2"/>
  <c r="DU226" i="2"/>
  <c r="DT226" i="2"/>
  <c r="DS226" i="2"/>
  <c r="DR226" i="2"/>
  <c r="EF225" i="2"/>
  <c r="EE225" i="2"/>
  <c r="ED225" i="2"/>
  <c r="EC225" i="2"/>
  <c r="EB225" i="2"/>
  <c r="EA225" i="2"/>
  <c r="DZ225" i="2"/>
  <c r="DY225" i="2"/>
  <c r="DX225" i="2"/>
  <c r="DW225" i="2"/>
  <c r="DV225" i="2"/>
  <c r="DU225" i="2"/>
  <c r="DT225" i="2"/>
  <c r="DS225" i="2"/>
  <c r="DR225" i="2"/>
  <c r="EF224" i="2"/>
  <c r="EE224" i="2"/>
  <c r="ED224" i="2"/>
  <c r="EC224" i="2"/>
  <c r="EB224" i="2"/>
  <c r="EA224" i="2"/>
  <c r="DZ224" i="2"/>
  <c r="DY224" i="2"/>
  <c r="DX224" i="2"/>
  <c r="DW224" i="2"/>
  <c r="DV224" i="2"/>
  <c r="DU224" i="2"/>
  <c r="DT224" i="2"/>
  <c r="DS224" i="2"/>
  <c r="DR224" i="2"/>
  <c r="EF223" i="2"/>
  <c r="EE223" i="2"/>
  <c r="ED223" i="2"/>
  <c r="EC223" i="2"/>
  <c r="EB223" i="2"/>
  <c r="EA223" i="2"/>
  <c r="DZ223" i="2"/>
  <c r="DY223" i="2"/>
  <c r="DX223" i="2"/>
  <c r="DW223" i="2"/>
  <c r="DV223" i="2"/>
  <c r="DU223" i="2"/>
  <c r="DT223" i="2"/>
  <c r="DS223" i="2"/>
  <c r="DR223" i="2"/>
  <c r="EF222" i="2"/>
  <c r="EE222" i="2"/>
  <c r="ED222" i="2"/>
  <c r="EC222" i="2"/>
  <c r="EB222" i="2"/>
  <c r="EA222" i="2"/>
  <c r="DZ222" i="2"/>
  <c r="DY222" i="2"/>
  <c r="DX222" i="2"/>
  <c r="DW222" i="2"/>
  <c r="DV222" i="2"/>
  <c r="DU222" i="2"/>
  <c r="DT222" i="2"/>
  <c r="DS222" i="2"/>
  <c r="DR222" i="2"/>
  <c r="EF221" i="2"/>
  <c r="EE221" i="2"/>
  <c r="ED221" i="2"/>
  <c r="EC221" i="2"/>
  <c r="EB221" i="2"/>
  <c r="EA221" i="2"/>
  <c r="DZ221" i="2"/>
  <c r="DY221" i="2"/>
  <c r="DX221" i="2"/>
  <c r="DW221" i="2"/>
  <c r="DV221" i="2"/>
  <c r="DU221" i="2"/>
  <c r="DT221" i="2"/>
  <c r="DS221" i="2"/>
  <c r="DR221" i="2"/>
  <c r="EF220" i="2"/>
  <c r="EE220" i="2"/>
  <c r="ED220" i="2"/>
  <c r="EC220" i="2"/>
  <c r="EB220" i="2"/>
  <c r="EA220" i="2"/>
  <c r="DZ220" i="2"/>
  <c r="DY220" i="2"/>
  <c r="DX220" i="2"/>
  <c r="DW220" i="2"/>
  <c r="DV220" i="2"/>
  <c r="DU220" i="2"/>
  <c r="DT220" i="2"/>
  <c r="DS220" i="2"/>
  <c r="DR220" i="2"/>
  <c r="EF219" i="2"/>
  <c r="EE219" i="2"/>
  <c r="ED219" i="2"/>
  <c r="EC219" i="2"/>
  <c r="EB219" i="2"/>
  <c r="EA219" i="2"/>
  <c r="DZ219" i="2"/>
  <c r="DY219" i="2"/>
  <c r="DX219" i="2"/>
  <c r="DW219" i="2"/>
  <c r="DV219" i="2"/>
  <c r="DU219" i="2"/>
  <c r="DT219" i="2"/>
  <c r="DS219" i="2"/>
  <c r="DR219" i="2"/>
  <c r="EF218" i="2"/>
  <c r="EE218" i="2"/>
  <c r="ED218" i="2"/>
  <c r="EC218" i="2"/>
  <c r="EB218" i="2"/>
  <c r="EA218" i="2"/>
  <c r="DZ218" i="2"/>
  <c r="DY218" i="2"/>
  <c r="DX218" i="2"/>
  <c r="DW218" i="2"/>
  <c r="DV218" i="2"/>
  <c r="DU218" i="2"/>
  <c r="DT218" i="2"/>
  <c r="DS218" i="2"/>
  <c r="DR218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EF216" i="2"/>
  <c r="EE216" i="2"/>
  <c r="ED216" i="2"/>
  <c r="EC216" i="2"/>
  <c r="EB216" i="2"/>
  <c r="EA216" i="2"/>
  <c r="DZ216" i="2"/>
  <c r="DY216" i="2"/>
  <c r="DX216" i="2"/>
  <c r="DW216" i="2"/>
  <c r="DV216" i="2"/>
  <c r="DU216" i="2"/>
  <c r="DT216" i="2"/>
  <c r="DS216" i="2"/>
  <c r="DR216" i="2"/>
  <c r="EF215" i="2"/>
  <c r="EE215" i="2"/>
  <c r="ED215" i="2"/>
  <c r="EC215" i="2"/>
  <c r="EB215" i="2"/>
  <c r="EA215" i="2"/>
  <c r="DZ215" i="2"/>
  <c r="DY215" i="2"/>
  <c r="DX215" i="2"/>
  <c r="DW215" i="2"/>
  <c r="DV215" i="2"/>
  <c r="DU215" i="2"/>
  <c r="DT215" i="2"/>
  <c r="DS215" i="2"/>
  <c r="DR215" i="2"/>
  <c r="EF214" i="2"/>
  <c r="EE214" i="2"/>
  <c r="ED214" i="2"/>
  <c r="EC214" i="2"/>
  <c r="EB214" i="2"/>
  <c r="EA214" i="2"/>
  <c r="DZ214" i="2"/>
  <c r="DY214" i="2"/>
  <c r="DX214" i="2"/>
  <c r="DW214" i="2"/>
  <c r="DV214" i="2"/>
  <c r="DU214" i="2"/>
  <c r="DT214" i="2"/>
  <c r="DS214" i="2"/>
  <c r="DR214" i="2"/>
  <c r="EF213" i="2"/>
  <c r="EE213" i="2"/>
  <c r="ED213" i="2"/>
  <c r="EC213" i="2"/>
  <c r="EB213" i="2"/>
  <c r="EA213" i="2"/>
  <c r="DZ213" i="2"/>
  <c r="DY213" i="2"/>
  <c r="DX213" i="2"/>
  <c r="DW213" i="2"/>
  <c r="DV213" i="2"/>
  <c r="DU213" i="2"/>
  <c r="DT213" i="2"/>
  <c r="DS213" i="2"/>
  <c r="DR213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EF211" i="2"/>
  <c r="EE211" i="2"/>
  <c r="ED211" i="2"/>
  <c r="EC211" i="2"/>
  <c r="EB211" i="2"/>
  <c r="EA211" i="2"/>
  <c r="DZ211" i="2"/>
  <c r="DY211" i="2"/>
  <c r="DX211" i="2"/>
  <c r="DW211" i="2"/>
  <c r="DV211" i="2"/>
  <c r="DU211" i="2"/>
  <c r="DT211" i="2"/>
  <c r="DS211" i="2"/>
  <c r="DR211" i="2"/>
  <c r="EF210" i="2"/>
  <c r="EE210" i="2"/>
  <c r="ED210" i="2"/>
  <c r="EC210" i="2"/>
  <c r="EB210" i="2"/>
  <c r="EA210" i="2"/>
  <c r="DZ210" i="2"/>
  <c r="DY210" i="2"/>
  <c r="DX210" i="2"/>
  <c r="DW210" i="2"/>
  <c r="DV210" i="2"/>
  <c r="DU210" i="2"/>
  <c r="DT210" i="2"/>
  <c r="DS210" i="2"/>
  <c r="DR210" i="2"/>
  <c r="EF209" i="2"/>
  <c r="EE209" i="2"/>
  <c r="ED209" i="2"/>
  <c r="EC209" i="2"/>
  <c r="EB209" i="2"/>
  <c r="EA209" i="2"/>
  <c r="DZ209" i="2"/>
  <c r="DY209" i="2"/>
  <c r="DX209" i="2"/>
  <c r="DW209" i="2"/>
  <c r="DV209" i="2"/>
  <c r="DU209" i="2"/>
  <c r="DT209" i="2"/>
  <c r="DS209" i="2"/>
  <c r="DR209" i="2"/>
  <c r="EF208" i="2"/>
  <c r="EE208" i="2"/>
  <c r="ED208" i="2"/>
  <c r="EC208" i="2"/>
  <c r="EB208" i="2"/>
  <c r="EA208" i="2"/>
  <c r="DZ208" i="2"/>
  <c r="DY208" i="2"/>
  <c r="DX208" i="2"/>
  <c r="DW208" i="2"/>
  <c r="DV208" i="2"/>
  <c r="DU208" i="2"/>
  <c r="DT208" i="2"/>
  <c r="DS208" i="2"/>
  <c r="DR208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EF206" i="2"/>
  <c r="EE206" i="2"/>
  <c r="ED206" i="2"/>
  <c r="EC206" i="2"/>
  <c r="EB206" i="2"/>
  <c r="EA206" i="2"/>
  <c r="DZ206" i="2"/>
  <c r="DY206" i="2"/>
  <c r="DX206" i="2"/>
  <c r="DW206" i="2"/>
  <c r="DV206" i="2"/>
  <c r="DU206" i="2"/>
  <c r="DT206" i="2"/>
  <c r="DS206" i="2"/>
  <c r="DR206" i="2"/>
  <c r="EF205" i="2"/>
  <c r="EE205" i="2"/>
  <c r="ED205" i="2"/>
  <c r="EC205" i="2"/>
  <c r="EB205" i="2"/>
  <c r="EA205" i="2"/>
  <c r="DZ205" i="2"/>
  <c r="DY205" i="2"/>
  <c r="DX205" i="2"/>
  <c r="DW205" i="2"/>
  <c r="DV205" i="2"/>
  <c r="DU205" i="2"/>
  <c r="DT205" i="2"/>
  <c r="DS205" i="2"/>
  <c r="DR205" i="2"/>
  <c r="EF204" i="2"/>
  <c r="EE204" i="2"/>
  <c r="ED204" i="2"/>
  <c r="EC204" i="2"/>
  <c r="EB204" i="2"/>
  <c r="EA204" i="2"/>
  <c r="DZ204" i="2"/>
  <c r="DY204" i="2"/>
  <c r="DX204" i="2"/>
  <c r="DW204" i="2"/>
  <c r="DV204" i="2"/>
  <c r="DU204" i="2"/>
  <c r="DT204" i="2"/>
  <c r="DS204" i="2"/>
  <c r="DR204" i="2"/>
  <c r="EF203" i="2"/>
  <c r="EE203" i="2"/>
  <c r="ED203" i="2"/>
  <c r="EC203" i="2"/>
  <c r="EB203" i="2"/>
  <c r="EA203" i="2"/>
  <c r="DZ203" i="2"/>
  <c r="DY203" i="2"/>
  <c r="DX203" i="2"/>
  <c r="DW203" i="2"/>
  <c r="DV203" i="2"/>
  <c r="DU203" i="2"/>
  <c r="DT203" i="2"/>
  <c r="DS203" i="2"/>
  <c r="DR203" i="2"/>
  <c r="EF202" i="2"/>
  <c r="EE202" i="2"/>
  <c r="ED202" i="2"/>
  <c r="EC202" i="2"/>
  <c r="EB202" i="2"/>
  <c r="EA202" i="2"/>
  <c r="DZ202" i="2"/>
  <c r="DY202" i="2"/>
  <c r="DX202" i="2"/>
  <c r="DW202" i="2"/>
  <c r="DV202" i="2"/>
  <c r="DU202" i="2"/>
  <c r="DT202" i="2"/>
  <c r="DS202" i="2"/>
  <c r="DR202" i="2"/>
  <c r="EF201" i="2"/>
  <c r="EE201" i="2"/>
  <c r="ED201" i="2"/>
  <c r="EC201" i="2"/>
  <c r="EB201" i="2"/>
  <c r="EA201" i="2"/>
  <c r="DZ201" i="2"/>
  <c r="DY201" i="2"/>
  <c r="DX201" i="2"/>
  <c r="DW201" i="2"/>
  <c r="DV201" i="2"/>
  <c r="DU201" i="2"/>
  <c r="DT201" i="2"/>
  <c r="DS201" i="2"/>
  <c r="DR201" i="2"/>
  <c r="EF200" i="2"/>
  <c r="EE200" i="2"/>
  <c r="ED200" i="2"/>
  <c r="EC200" i="2"/>
  <c r="EB200" i="2"/>
  <c r="EA200" i="2"/>
  <c r="DZ200" i="2"/>
  <c r="DY200" i="2"/>
  <c r="DX200" i="2"/>
  <c r="DW200" i="2"/>
  <c r="DV200" i="2"/>
  <c r="DU200" i="2"/>
  <c r="DT200" i="2"/>
  <c r="DS200" i="2"/>
  <c r="DR200" i="2"/>
  <c r="EF199" i="2"/>
  <c r="EE199" i="2"/>
  <c r="ED199" i="2"/>
  <c r="EC199" i="2"/>
  <c r="EB199" i="2"/>
  <c r="EA199" i="2"/>
  <c r="DZ199" i="2"/>
  <c r="DY199" i="2"/>
  <c r="DX199" i="2"/>
  <c r="DW199" i="2"/>
  <c r="DV199" i="2"/>
  <c r="DU199" i="2"/>
  <c r="DT199" i="2"/>
  <c r="DS199" i="2"/>
  <c r="DR199" i="2"/>
  <c r="EF198" i="2"/>
  <c r="EE198" i="2"/>
  <c r="ED198" i="2"/>
  <c r="EC198" i="2"/>
  <c r="EB198" i="2"/>
  <c r="EA198" i="2"/>
  <c r="DZ198" i="2"/>
  <c r="DY198" i="2"/>
  <c r="DX198" i="2"/>
  <c r="DW198" i="2"/>
  <c r="DV198" i="2"/>
  <c r="DU198" i="2"/>
  <c r="DT198" i="2"/>
  <c r="DS198" i="2"/>
  <c r="DR198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EF196" i="2"/>
  <c r="EE196" i="2"/>
  <c r="ED196" i="2"/>
  <c r="EC196" i="2"/>
  <c r="EB196" i="2"/>
  <c r="EA196" i="2"/>
  <c r="DZ196" i="2"/>
  <c r="DY196" i="2"/>
  <c r="DX196" i="2"/>
  <c r="DW196" i="2"/>
  <c r="DV196" i="2"/>
  <c r="DU196" i="2"/>
  <c r="DT196" i="2"/>
  <c r="DS196" i="2"/>
  <c r="DR196" i="2"/>
  <c r="EF195" i="2"/>
  <c r="EE195" i="2"/>
  <c r="ED195" i="2"/>
  <c r="EC195" i="2"/>
  <c r="EB195" i="2"/>
  <c r="EA195" i="2"/>
  <c r="DZ195" i="2"/>
  <c r="DY195" i="2"/>
  <c r="DX195" i="2"/>
  <c r="DW195" i="2"/>
  <c r="DV195" i="2"/>
  <c r="DU195" i="2"/>
  <c r="DT195" i="2"/>
  <c r="DS195" i="2"/>
  <c r="DR195" i="2"/>
  <c r="EF194" i="2"/>
  <c r="EE194" i="2"/>
  <c r="ED194" i="2"/>
  <c r="EC194" i="2"/>
  <c r="EB194" i="2"/>
  <c r="EA194" i="2"/>
  <c r="DZ194" i="2"/>
  <c r="DY194" i="2"/>
  <c r="DX194" i="2"/>
  <c r="DW194" i="2"/>
  <c r="DV194" i="2"/>
  <c r="DU194" i="2"/>
  <c r="DT194" i="2"/>
  <c r="DS194" i="2"/>
  <c r="DR194" i="2"/>
  <c r="EF193" i="2"/>
  <c r="EE193" i="2"/>
  <c r="ED193" i="2"/>
  <c r="EC193" i="2"/>
  <c r="EB193" i="2"/>
  <c r="EA193" i="2"/>
  <c r="DZ193" i="2"/>
  <c r="DY193" i="2"/>
  <c r="DX193" i="2"/>
  <c r="DW193" i="2"/>
  <c r="DV193" i="2"/>
  <c r="DU193" i="2"/>
  <c r="DT193" i="2"/>
  <c r="DS193" i="2"/>
  <c r="DR193" i="2"/>
  <c r="EF192" i="2"/>
  <c r="EE192" i="2"/>
  <c r="ED192" i="2"/>
  <c r="EC192" i="2"/>
  <c r="EB192" i="2"/>
  <c r="EA192" i="2"/>
  <c r="DZ192" i="2"/>
  <c r="DY192" i="2"/>
  <c r="DX192" i="2"/>
  <c r="DW192" i="2"/>
  <c r="DV192" i="2"/>
  <c r="DU192" i="2"/>
  <c r="DT192" i="2"/>
  <c r="DS192" i="2"/>
  <c r="DR192" i="2"/>
  <c r="EF191" i="2"/>
  <c r="EE191" i="2"/>
  <c r="ED191" i="2"/>
  <c r="EC191" i="2"/>
  <c r="EB191" i="2"/>
  <c r="EA191" i="2"/>
  <c r="DZ191" i="2"/>
  <c r="DY191" i="2"/>
  <c r="DX191" i="2"/>
  <c r="DW191" i="2"/>
  <c r="DV191" i="2"/>
  <c r="DU191" i="2"/>
  <c r="DT191" i="2"/>
  <c r="DS191" i="2"/>
  <c r="DR191" i="2"/>
  <c r="EF190" i="2"/>
  <c r="EE190" i="2"/>
  <c r="ED190" i="2"/>
  <c r="EC190" i="2"/>
  <c r="EB190" i="2"/>
  <c r="EA190" i="2"/>
  <c r="DZ190" i="2"/>
  <c r="DY190" i="2"/>
  <c r="DX190" i="2"/>
  <c r="DW190" i="2"/>
  <c r="DV190" i="2"/>
  <c r="DU190" i="2"/>
  <c r="DT190" i="2"/>
  <c r="DS190" i="2"/>
  <c r="DR190" i="2"/>
  <c r="EF189" i="2"/>
  <c r="EE189" i="2"/>
  <c r="ED189" i="2"/>
  <c r="EC189" i="2"/>
  <c r="EB189" i="2"/>
  <c r="EA189" i="2"/>
  <c r="DZ189" i="2"/>
  <c r="DY189" i="2"/>
  <c r="DX189" i="2"/>
  <c r="DW189" i="2"/>
  <c r="DV189" i="2"/>
  <c r="DU189" i="2"/>
  <c r="DT189" i="2"/>
  <c r="DS189" i="2"/>
  <c r="DR189" i="2"/>
  <c r="EF188" i="2"/>
  <c r="EE188" i="2"/>
  <c r="ED188" i="2"/>
  <c r="EC188" i="2"/>
  <c r="EB188" i="2"/>
  <c r="EA188" i="2"/>
  <c r="DZ188" i="2"/>
  <c r="DY188" i="2"/>
  <c r="DX188" i="2"/>
  <c r="DW188" i="2"/>
  <c r="DV188" i="2"/>
  <c r="DU188" i="2"/>
  <c r="DT188" i="2"/>
  <c r="DS188" i="2"/>
  <c r="DR188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EF186" i="2"/>
  <c r="EE186" i="2"/>
  <c r="ED186" i="2"/>
  <c r="EC186" i="2"/>
  <c r="EB186" i="2"/>
  <c r="EA186" i="2"/>
  <c r="DZ186" i="2"/>
  <c r="DY186" i="2"/>
  <c r="DX186" i="2"/>
  <c r="DW186" i="2"/>
  <c r="DV186" i="2"/>
  <c r="DU186" i="2"/>
  <c r="DT186" i="2"/>
  <c r="DS186" i="2"/>
  <c r="DR186" i="2"/>
  <c r="EF185" i="2"/>
  <c r="EE185" i="2"/>
  <c r="ED185" i="2"/>
  <c r="EC185" i="2"/>
  <c r="EB185" i="2"/>
  <c r="EA185" i="2"/>
  <c r="DZ185" i="2"/>
  <c r="DY185" i="2"/>
  <c r="DX185" i="2"/>
  <c r="DW185" i="2"/>
  <c r="DV185" i="2"/>
  <c r="DU185" i="2"/>
  <c r="DT185" i="2"/>
  <c r="DS185" i="2"/>
  <c r="DR185" i="2"/>
  <c r="EF184" i="2"/>
  <c r="EE184" i="2"/>
  <c r="ED184" i="2"/>
  <c r="EC184" i="2"/>
  <c r="EB184" i="2"/>
  <c r="EA184" i="2"/>
  <c r="DZ184" i="2"/>
  <c r="DY184" i="2"/>
  <c r="DX184" i="2"/>
  <c r="DW184" i="2"/>
  <c r="DV184" i="2"/>
  <c r="DU184" i="2"/>
  <c r="DT184" i="2"/>
  <c r="DS184" i="2"/>
  <c r="DR184" i="2"/>
  <c r="EF183" i="2"/>
  <c r="EE183" i="2"/>
  <c r="ED183" i="2"/>
  <c r="EC183" i="2"/>
  <c r="EB183" i="2"/>
  <c r="EA183" i="2"/>
  <c r="DZ183" i="2"/>
  <c r="DY183" i="2"/>
  <c r="DX183" i="2"/>
  <c r="DW183" i="2"/>
  <c r="DV183" i="2"/>
  <c r="DU183" i="2"/>
  <c r="DT183" i="2"/>
  <c r="DS183" i="2"/>
  <c r="DR183" i="2"/>
  <c r="EF182" i="2"/>
  <c r="EE182" i="2"/>
  <c r="ED182" i="2"/>
  <c r="EC182" i="2"/>
  <c r="EB182" i="2"/>
  <c r="EA182" i="2"/>
  <c r="DZ182" i="2"/>
  <c r="DY182" i="2"/>
  <c r="DX182" i="2"/>
  <c r="DW182" i="2"/>
  <c r="DV182" i="2"/>
  <c r="DU182" i="2"/>
  <c r="DT182" i="2"/>
  <c r="DS182" i="2"/>
  <c r="DR182" i="2"/>
  <c r="EF181" i="2"/>
  <c r="EE181" i="2"/>
  <c r="ED181" i="2"/>
  <c r="EC181" i="2"/>
  <c r="EB181" i="2"/>
  <c r="EA181" i="2"/>
  <c r="DZ181" i="2"/>
  <c r="DY181" i="2"/>
  <c r="DX181" i="2"/>
  <c r="DW181" i="2"/>
  <c r="DV181" i="2"/>
  <c r="DU181" i="2"/>
  <c r="DT181" i="2"/>
  <c r="DS181" i="2"/>
  <c r="DR181" i="2"/>
  <c r="EF180" i="2"/>
  <c r="EE180" i="2"/>
  <c r="ED180" i="2"/>
  <c r="EC180" i="2"/>
  <c r="EB180" i="2"/>
  <c r="EA180" i="2"/>
  <c r="DZ180" i="2"/>
  <c r="DY180" i="2"/>
  <c r="DX180" i="2"/>
  <c r="DW180" i="2"/>
  <c r="DV180" i="2"/>
  <c r="DU180" i="2"/>
  <c r="DT180" i="2"/>
  <c r="DS180" i="2"/>
  <c r="DR180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EF169" i="2"/>
  <c r="EE169" i="2"/>
  <c r="ED169" i="2"/>
  <c r="EC169" i="2"/>
  <c r="EB169" i="2"/>
  <c r="EA169" i="2"/>
  <c r="DZ169" i="2"/>
  <c r="DY169" i="2"/>
  <c r="DX169" i="2"/>
  <c r="DW169" i="2"/>
  <c r="DV169" i="2"/>
  <c r="DU169" i="2"/>
  <c r="DT169" i="2"/>
  <c r="DS169" i="2"/>
  <c r="DR169" i="2"/>
  <c r="EF168" i="2"/>
  <c r="EE168" i="2"/>
  <c r="ED168" i="2"/>
  <c r="EC168" i="2"/>
  <c r="EB168" i="2"/>
  <c r="EA168" i="2"/>
  <c r="DZ168" i="2"/>
  <c r="DY168" i="2"/>
  <c r="DX168" i="2"/>
  <c r="DW168" i="2"/>
  <c r="DV168" i="2"/>
  <c r="DU168" i="2"/>
  <c r="DT168" i="2"/>
  <c r="DS168" i="2"/>
  <c r="DR168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EF166" i="2"/>
  <c r="EE166" i="2"/>
  <c r="ED166" i="2"/>
  <c r="EC166" i="2"/>
  <c r="EB166" i="2"/>
  <c r="EA166" i="2"/>
  <c r="DZ166" i="2"/>
  <c r="DY166" i="2"/>
  <c r="DX166" i="2"/>
  <c r="DW166" i="2"/>
  <c r="DV166" i="2"/>
  <c r="DU166" i="2"/>
  <c r="DT166" i="2"/>
  <c r="DS166" i="2"/>
  <c r="DR166" i="2"/>
  <c r="EF165" i="2"/>
  <c r="EE165" i="2"/>
  <c r="ED165" i="2"/>
  <c r="EC165" i="2"/>
  <c r="EB165" i="2"/>
  <c r="EA165" i="2"/>
  <c r="DZ165" i="2"/>
  <c r="DY165" i="2"/>
  <c r="DX165" i="2"/>
  <c r="DW165" i="2"/>
  <c r="DV165" i="2"/>
  <c r="DU165" i="2"/>
  <c r="DT165" i="2"/>
  <c r="DS165" i="2"/>
  <c r="DR165" i="2"/>
  <c r="EF164" i="2"/>
  <c r="EE164" i="2"/>
  <c r="ED164" i="2"/>
  <c r="EC164" i="2"/>
  <c r="EB164" i="2"/>
  <c r="EA164" i="2"/>
  <c r="DZ164" i="2"/>
  <c r="DY164" i="2"/>
  <c r="DX164" i="2"/>
  <c r="DW164" i="2"/>
  <c r="DV164" i="2"/>
  <c r="DU164" i="2"/>
  <c r="DT164" i="2"/>
  <c r="DS164" i="2"/>
  <c r="DR164" i="2"/>
  <c r="EF163" i="2"/>
  <c r="EE163" i="2"/>
  <c r="ED163" i="2"/>
  <c r="EC163" i="2"/>
  <c r="EB163" i="2"/>
  <c r="EA163" i="2"/>
  <c r="DZ163" i="2"/>
  <c r="DY163" i="2"/>
  <c r="DX163" i="2"/>
  <c r="DW163" i="2"/>
  <c r="DV163" i="2"/>
  <c r="DU163" i="2"/>
  <c r="DT163" i="2"/>
  <c r="DS163" i="2"/>
  <c r="DR163" i="2"/>
  <c r="EF162" i="2"/>
  <c r="EE162" i="2"/>
  <c r="ED162" i="2"/>
  <c r="EC162" i="2"/>
  <c r="EB162" i="2"/>
  <c r="EA162" i="2"/>
  <c r="DZ162" i="2"/>
  <c r="DY162" i="2"/>
  <c r="DX162" i="2"/>
  <c r="DW162" i="2"/>
  <c r="DV162" i="2"/>
  <c r="DU162" i="2"/>
  <c r="DT162" i="2"/>
  <c r="DS162" i="2"/>
  <c r="DR162" i="2"/>
  <c r="EF161" i="2"/>
  <c r="EE161" i="2"/>
  <c r="ED161" i="2"/>
  <c r="EC161" i="2"/>
  <c r="EB161" i="2"/>
  <c r="EA161" i="2"/>
  <c r="DZ161" i="2"/>
  <c r="DY161" i="2"/>
  <c r="DX161" i="2"/>
  <c r="DW161" i="2"/>
  <c r="DV161" i="2"/>
  <c r="DU161" i="2"/>
  <c r="DT161" i="2"/>
  <c r="DS161" i="2"/>
  <c r="DR161" i="2"/>
  <c r="EF160" i="2"/>
  <c r="EE160" i="2"/>
  <c r="ED160" i="2"/>
  <c r="EC160" i="2"/>
  <c r="EB160" i="2"/>
  <c r="EA160" i="2"/>
  <c r="DZ160" i="2"/>
  <c r="DY160" i="2"/>
  <c r="DX160" i="2"/>
  <c r="DW160" i="2"/>
  <c r="DV160" i="2"/>
  <c r="DU160" i="2"/>
  <c r="DT160" i="2"/>
  <c r="DS160" i="2"/>
  <c r="DR160" i="2"/>
  <c r="EF159" i="2"/>
  <c r="EE159" i="2"/>
  <c r="ED159" i="2"/>
  <c r="EC159" i="2"/>
  <c r="EB159" i="2"/>
  <c r="EA159" i="2"/>
  <c r="DZ159" i="2"/>
  <c r="DY159" i="2"/>
  <c r="DX159" i="2"/>
  <c r="DW159" i="2"/>
  <c r="DV159" i="2"/>
  <c r="DU159" i="2"/>
  <c r="DT159" i="2"/>
  <c r="DS159" i="2"/>
  <c r="DR159" i="2"/>
  <c r="EF158" i="2"/>
  <c r="EE158" i="2"/>
  <c r="ED158" i="2"/>
  <c r="EC158" i="2"/>
  <c r="EB158" i="2"/>
  <c r="EA158" i="2"/>
  <c r="DZ158" i="2"/>
  <c r="DY158" i="2"/>
  <c r="DX158" i="2"/>
  <c r="DW158" i="2"/>
  <c r="DV158" i="2"/>
  <c r="DU158" i="2"/>
  <c r="DT158" i="2"/>
  <c r="DS158" i="2"/>
  <c r="DR158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EF156" i="2"/>
  <c r="EE156" i="2"/>
  <c r="ED156" i="2"/>
  <c r="EC156" i="2"/>
  <c r="EB156" i="2"/>
  <c r="EA156" i="2"/>
  <c r="DZ156" i="2"/>
  <c r="DY156" i="2"/>
  <c r="DX156" i="2"/>
  <c r="DW156" i="2"/>
  <c r="DV156" i="2"/>
  <c r="DU156" i="2"/>
  <c r="DT156" i="2"/>
  <c r="DS156" i="2"/>
  <c r="DR156" i="2"/>
  <c r="EF155" i="2"/>
  <c r="EE155" i="2"/>
  <c r="ED155" i="2"/>
  <c r="EC155" i="2"/>
  <c r="EB155" i="2"/>
  <c r="EA155" i="2"/>
  <c r="DZ155" i="2"/>
  <c r="DY155" i="2"/>
  <c r="DX155" i="2"/>
  <c r="DW155" i="2"/>
  <c r="DV155" i="2"/>
  <c r="DU155" i="2"/>
  <c r="DT155" i="2"/>
  <c r="DS155" i="2"/>
  <c r="DR155" i="2"/>
  <c r="EF154" i="2"/>
  <c r="EE154" i="2"/>
  <c r="ED154" i="2"/>
  <c r="EC154" i="2"/>
  <c r="EB154" i="2"/>
  <c r="EA154" i="2"/>
  <c r="DZ154" i="2"/>
  <c r="DY154" i="2"/>
  <c r="DX154" i="2"/>
  <c r="DW154" i="2"/>
  <c r="DV154" i="2"/>
  <c r="DU154" i="2"/>
  <c r="DT154" i="2"/>
  <c r="DS154" i="2"/>
  <c r="DR154" i="2"/>
  <c r="EF153" i="2"/>
  <c r="EE153" i="2"/>
  <c r="ED153" i="2"/>
  <c r="EC153" i="2"/>
  <c r="EB153" i="2"/>
  <c r="EA153" i="2"/>
  <c r="DZ153" i="2"/>
  <c r="DY153" i="2"/>
  <c r="DX153" i="2"/>
  <c r="DW153" i="2"/>
  <c r="DV153" i="2"/>
  <c r="DU153" i="2"/>
  <c r="DT153" i="2"/>
  <c r="DS153" i="2"/>
  <c r="DR153" i="2"/>
  <c r="EF152" i="2"/>
  <c r="EE152" i="2"/>
  <c r="ED152" i="2"/>
  <c r="EC152" i="2"/>
  <c r="EB152" i="2"/>
  <c r="EA152" i="2"/>
  <c r="DZ152" i="2"/>
  <c r="DY152" i="2"/>
  <c r="DX152" i="2"/>
  <c r="DW152" i="2"/>
  <c r="DV152" i="2"/>
  <c r="DU152" i="2"/>
  <c r="DT152" i="2"/>
  <c r="DS152" i="2"/>
  <c r="DR152" i="2"/>
  <c r="EF151" i="2"/>
  <c r="EE151" i="2"/>
  <c r="ED151" i="2"/>
  <c r="EC151" i="2"/>
  <c r="EB151" i="2"/>
  <c r="EA151" i="2"/>
  <c r="DZ151" i="2"/>
  <c r="DY151" i="2"/>
  <c r="DX151" i="2"/>
  <c r="DW151" i="2"/>
  <c r="DV151" i="2"/>
  <c r="DU151" i="2"/>
  <c r="DT151" i="2"/>
  <c r="DS151" i="2"/>
  <c r="DR151" i="2"/>
  <c r="EF150" i="2"/>
  <c r="EE150" i="2"/>
  <c r="ED150" i="2"/>
  <c r="EC150" i="2"/>
  <c r="EB150" i="2"/>
  <c r="EA150" i="2"/>
  <c r="DZ150" i="2"/>
  <c r="DY150" i="2"/>
  <c r="DX150" i="2"/>
  <c r="DW150" i="2"/>
  <c r="DV150" i="2"/>
  <c r="DU150" i="2"/>
  <c r="DT150" i="2"/>
  <c r="DS150" i="2"/>
  <c r="DR150" i="2"/>
  <c r="EF149" i="2"/>
  <c r="EE149" i="2"/>
  <c r="ED149" i="2"/>
  <c r="EC149" i="2"/>
  <c r="EB149" i="2"/>
  <c r="EA149" i="2"/>
  <c r="DZ149" i="2"/>
  <c r="DY149" i="2"/>
  <c r="DX149" i="2"/>
  <c r="DW149" i="2"/>
  <c r="DV149" i="2"/>
  <c r="DU149" i="2"/>
  <c r="DT149" i="2"/>
  <c r="DS149" i="2"/>
  <c r="DR149" i="2"/>
  <c r="EF148" i="2"/>
  <c r="EE148" i="2"/>
  <c r="ED148" i="2"/>
  <c r="EC148" i="2"/>
  <c r="EB148" i="2"/>
  <c r="EA148" i="2"/>
  <c r="DZ148" i="2"/>
  <c r="DY148" i="2"/>
  <c r="DX148" i="2"/>
  <c r="DW148" i="2"/>
  <c r="DV148" i="2"/>
  <c r="DU148" i="2"/>
  <c r="DT148" i="2"/>
  <c r="DS148" i="2"/>
  <c r="DR148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EF146" i="2"/>
  <c r="EE146" i="2"/>
  <c r="ED146" i="2"/>
  <c r="EC146" i="2"/>
  <c r="EB146" i="2"/>
  <c r="EA146" i="2"/>
  <c r="DZ146" i="2"/>
  <c r="DY146" i="2"/>
  <c r="DX146" i="2"/>
  <c r="DW146" i="2"/>
  <c r="DV146" i="2"/>
  <c r="DU146" i="2"/>
  <c r="DT146" i="2"/>
  <c r="DS146" i="2"/>
  <c r="DR146" i="2"/>
  <c r="EF145" i="2"/>
  <c r="EE145" i="2"/>
  <c r="ED145" i="2"/>
  <c r="EC145" i="2"/>
  <c r="EB145" i="2"/>
  <c r="EA145" i="2"/>
  <c r="DZ145" i="2"/>
  <c r="DY145" i="2"/>
  <c r="DX145" i="2"/>
  <c r="DW145" i="2"/>
  <c r="DV145" i="2"/>
  <c r="DU145" i="2"/>
  <c r="DT145" i="2"/>
  <c r="DS145" i="2"/>
  <c r="DR145" i="2"/>
  <c r="EF144" i="2"/>
  <c r="EE144" i="2"/>
  <c r="ED144" i="2"/>
  <c r="EC144" i="2"/>
  <c r="EB144" i="2"/>
  <c r="EA144" i="2"/>
  <c r="DZ144" i="2"/>
  <c r="DY144" i="2"/>
  <c r="DX144" i="2"/>
  <c r="DW144" i="2"/>
  <c r="DV144" i="2"/>
  <c r="DU144" i="2"/>
  <c r="DT144" i="2"/>
  <c r="DS144" i="2"/>
  <c r="DR144" i="2"/>
  <c r="EF143" i="2"/>
  <c r="EE143" i="2"/>
  <c r="ED143" i="2"/>
  <c r="EC143" i="2"/>
  <c r="EB143" i="2"/>
  <c r="EA143" i="2"/>
  <c r="DZ143" i="2"/>
  <c r="DY143" i="2"/>
  <c r="DX143" i="2"/>
  <c r="DW143" i="2"/>
  <c r="DV143" i="2"/>
  <c r="DU143" i="2"/>
  <c r="DT143" i="2"/>
  <c r="DS143" i="2"/>
  <c r="DR143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EF141" i="2"/>
  <c r="EE141" i="2"/>
  <c r="ED141" i="2"/>
  <c r="EC141" i="2"/>
  <c r="EB141" i="2"/>
  <c r="EA141" i="2"/>
  <c r="DZ141" i="2"/>
  <c r="DY141" i="2"/>
  <c r="DX141" i="2"/>
  <c r="DW141" i="2"/>
  <c r="DV141" i="2"/>
  <c r="DU141" i="2"/>
  <c r="DT141" i="2"/>
  <c r="DS141" i="2"/>
  <c r="DR141" i="2"/>
  <c r="EF140" i="2"/>
  <c r="EE140" i="2"/>
  <c r="ED140" i="2"/>
  <c r="EC140" i="2"/>
  <c r="EB140" i="2"/>
  <c r="EA140" i="2"/>
  <c r="DZ140" i="2"/>
  <c r="DY140" i="2"/>
  <c r="DX140" i="2"/>
  <c r="DW140" i="2"/>
  <c r="DV140" i="2"/>
  <c r="DU140" i="2"/>
  <c r="DT140" i="2"/>
  <c r="DS140" i="2"/>
  <c r="DR140" i="2"/>
  <c r="EF139" i="2"/>
  <c r="EE139" i="2"/>
  <c r="ED139" i="2"/>
  <c r="EC139" i="2"/>
  <c r="EB139" i="2"/>
  <c r="EA139" i="2"/>
  <c r="DZ139" i="2"/>
  <c r="DY139" i="2"/>
  <c r="DX139" i="2"/>
  <c r="DW139" i="2"/>
  <c r="DV139" i="2"/>
  <c r="DU139" i="2"/>
  <c r="DT139" i="2"/>
  <c r="DS139" i="2"/>
  <c r="DR139" i="2"/>
  <c r="EF138" i="2"/>
  <c r="EE138" i="2"/>
  <c r="ED138" i="2"/>
  <c r="EC138" i="2"/>
  <c r="EB138" i="2"/>
  <c r="EA138" i="2"/>
  <c r="DZ138" i="2"/>
  <c r="DY138" i="2"/>
  <c r="DX138" i="2"/>
  <c r="DW138" i="2"/>
  <c r="DV138" i="2"/>
  <c r="DU138" i="2"/>
  <c r="DT138" i="2"/>
  <c r="DS138" i="2"/>
  <c r="DR138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EF136" i="2"/>
  <c r="EE136" i="2"/>
  <c r="ED136" i="2"/>
  <c r="EC136" i="2"/>
  <c r="EB136" i="2"/>
  <c r="EA136" i="2"/>
  <c r="DZ136" i="2"/>
  <c r="DY136" i="2"/>
  <c r="DX136" i="2"/>
  <c r="DW136" i="2"/>
  <c r="DV136" i="2"/>
  <c r="DU136" i="2"/>
  <c r="DT136" i="2"/>
  <c r="DS136" i="2"/>
  <c r="DR136" i="2"/>
  <c r="EF135" i="2"/>
  <c r="EE135" i="2"/>
  <c r="ED135" i="2"/>
  <c r="EC135" i="2"/>
  <c r="EB135" i="2"/>
  <c r="EA135" i="2"/>
  <c r="DZ135" i="2"/>
  <c r="DY135" i="2"/>
  <c r="DX135" i="2"/>
  <c r="DW135" i="2"/>
  <c r="DV135" i="2"/>
  <c r="DU135" i="2"/>
  <c r="DT135" i="2"/>
  <c r="DS135" i="2"/>
  <c r="DR135" i="2"/>
  <c r="EF134" i="2"/>
  <c r="EE134" i="2"/>
  <c r="ED134" i="2"/>
  <c r="EC134" i="2"/>
  <c r="EB134" i="2"/>
  <c r="EA134" i="2"/>
  <c r="DZ134" i="2"/>
  <c r="DY134" i="2"/>
  <c r="DX134" i="2"/>
  <c r="DW134" i="2"/>
  <c r="DV134" i="2"/>
  <c r="DU134" i="2"/>
  <c r="DT134" i="2"/>
  <c r="DS134" i="2"/>
  <c r="DR134" i="2"/>
  <c r="EF133" i="2"/>
  <c r="EE133" i="2"/>
  <c r="ED133" i="2"/>
  <c r="EC133" i="2"/>
  <c r="EB133" i="2"/>
  <c r="EA133" i="2"/>
  <c r="DZ133" i="2"/>
  <c r="DY133" i="2"/>
  <c r="DX133" i="2"/>
  <c r="DW133" i="2"/>
  <c r="DV133" i="2"/>
  <c r="DU133" i="2"/>
  <c r="DT133" i="2"/>
  <c r="DS133" i="2"/>
  <c r="DR133" i="2"/>
  <c r="EF132" i="2"/>
  <c r="EE132" i="2"/>
  <c r="ED132" i="2"/>
  <c r="EC132" i="2"/>
  <c r="EB132" i="2"/>
  <c r="EA132" i="2"/>
  <c r="DZ132" i="2"/>
  <c r="DY132" i="2"/>
  <c r="DX132" i="2"/>
  <c r="DW132" i="2"/>
  <c r="DV132" i="2"/>
  <c r="DU132" i="2"/>
  <c r="DT132" i="2"/>
  <c r="DS132" i="2"/>
  <c r="DR132" i="2"/>
  <c r="EF131" i="2"/>
  <c r="EE131" i="2"/>
  <c r="ED131" i="2"/>
  <c r="EC131" i="2"/>
  <c r="EB131" i="2"/>
  <c r="EA131" i="2"/>
  <c r="DZ131" i="2"/>
  <c r="DY131" i="2"/>
  <c r="DX131" i="2"/>
  <c r="DW131" i="2"/>
  <c r="DV131" i="2"/>
  <c r="DU131" i="2"/>
  <c r="DT131" i="2"/>
  <c r="DS131" i="2"/>
  <c r="DR131" i="2"/>
  <c r="EF130" i="2"/>
  <c r="EE130" i="2"/>
  <c r="ED130" i="2"/>
  <c r="EC130" i="2"/>
  <c r="EB130" i="2"/>
  <c r="EA130" i="2"/>
  <c r="DZ130" i="2"/>
  <c r="DY130" i="2"/>
  <c r="DX130" i="2"/>
  <c r="DW130" i="2"/>
  <c r="DV130" i="2"/>
  <c r="DU130" i="2"/>
  <c r="DT130" i="2"/>
  <c r="DS130" i="2"/>
  <c r="DR130" i="2"/>
  <c r="EF129" i="2"/>
  <c r="EE129" i="2"/>
  <c r="ED129" i="2"/>
  <c r="EC129" i="2"/>
  <c r="EB129" i="2"/>
  <c r="EA129" i="2"/>
  <c r="DZ129" i="2"/>
  <c r="DY129" i="2"/>
  <c r="DX129" i="2"/>
  <c r="DW129" i="2"/>
  <c r="DV129" i="2"/>
  <c r="DU129" i="2"/>
  <c r="DT129" i="2"/>
  <c r="DS129" i="2"/>
  <c r="DR129" i="2"/>
  <c r="EF128" i="2"/>
  <c r="EE128" i="2"/>
  <c r="ED128" i="2"/>
  <c r="EC128" i="2"/>
  <c r="EB128" i="2"/>
  <c r="EA128" i="2"/>
  <c r="DZ128" i="2"/>
  <c r="DY128" i="2"/>
  <c r="DX128" i="2"/>
  <c r="DW128" i="2"/>
  <c r="DV128" i="2"/>
  <c r="DU128" i="2"/>
  <c r="DT128" i="2"/>
  <c r="DS128" i="2"/>
  <c r="DR128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EF126" i="2"/>
  <c r="EE126" i="2"/>
  <c r="ED126" i="2"/>
  <c r="EC126" i="2"/>
  <c r="EB126" i="2"/>
  <c r="EA126" i="2"/>
  <c r="DZ126" i="2"/>
  <c r="DY126" i="2"/>
  <c r="DX126" i="2"/>
  <c r="DW126" i="2"/>
  <c r="DV126" i="2"/>
  <c r="DU126" i="2"/>
  <c r="DT126" i="2"/>
  <c r="DS126" i="2"/>
  <c r="DR126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EF124" i="2"/>
  <c r="EE124" i="2"/>
  <c r="ED124" i="2"/>
  <c r="EC124" i="2"/>
  <c r="EB124" i="2"/>
  <c r="EA124" i="2"/>
  <c r="DZ124" i="2"/>
  <c r="DY124" i="2"/>
  <c r="DX124" i="2"/>
  <c r="DW124" i="2"/>
  <c r="DV124" i="2"/>
  <c r="DU124" i="2"/>
  <c r="DT124" i="2"/>
  <c r="DS124" i="2"/>
  <c r="DR124" i="2"/>
  <c r="EF123" i="2"/>
  <c r="EE123" i="2"/>
  <c r="ED123" i="2"/>
  <c r="EC123" i="2"/>
  <c r="EB123" i="2"/>
  <c r="EA123" i="2"/>
  <c r="DZ123" i="2"/>
  <c r="DY123" i="2"/>
  <c r="DX123" i="2"/>
  <c r="DW123" i="2"/>
  <c r="DV123" i="2"/>
  <c r="DU123" i="2"/>
  <c r="DT123" i="2"/>
  <c r="DS123" i="2"/>
  <c r="DR123" i="2"/>
  <c r="EF122" i="2"/>
  <c r="EE122" i="2"/>
  <c r="ED122" i="2"/>
  <c r="EC122" i="2"/>
  <c r="EB122" i="2"/>
  <c r="EA122" i="2"/>
  <c r="DZ122" i="2"/>
  <c r="DY122" i="2"/>
  <c r="DX122" i="2"/>
  <c r="DW122" i="2"/>
  <c r="DV122" i="2"/>
  <c r="DU122" i="2"/>
  <c r="DT122" i="2"/>
  <c r="DS122" i="2"/>
  <c r="DR122" i="2"/>
  <c r="EF121" i="2"/>
  <c r="EE121" i="2"/>
  <c r="ED121" i="2"/>
  <c r="EC121" i="2"/>
  <c r="EB121" i="2"/>
  <c r="EA121" i="2"/>
  <c r="DZ121" i="2"/>
  <c r="DY121" i="2"/>
  <c r="DX121" i="2"/>
  <c r="DW121" i="2"/>
  <c r="DV121" i="2"/>
  <c r="DU121" i="2"/>
  <c r="DT121" i="2"/>
  <c r="DS121" i="2"/>
  <c r="DR121" i="2"/>
  <c r="EF120" i="2"/>
  <c r="EE120" i="2"/>
  <c r="ED120" i="2"/>
  <c r="EC120" i="2"/>
  <c r="EB120" i="2"/>
  <c r="EA120" i="2"/>
  <c r="DZ120" i="2"/>
  <c r="DY120" i="2"/>
  <c r="DX120" i="2"/>
  <c r="DW120" i="2"/>
  <c r="DV120" i="2"/>
  <c r="DU120" i="2"/>
  <c r="DT120" i="2"/>
  <c r="DS120" i="2"/>
  <c r="DR120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EF118" i="2"/>
  <c r="EE118" i="2"/>
  <c r="ED118" i="2"/>
  <c r="EC118" i="2"/>
  <c r="EB118" i="2"/>
  <c r="EA118" i="2"/>
  <c r="DZ118" i="2"/>
  <c r="DY118" i="2"/>
  <c r="DX118" i="2"/>
  <c r="DW118" i="2"/>
  <c r="DV118" i="2"/>
  <c r="DU118" i="2"/>
  <c r="DT118" i="2"/>
  <c r="DS118" i="2"/>
  <c r="DR118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EF116" i="2"/>
  <c r="EE116" i="2"/>
  <c r="ED116" i="2"/>
  <c r="EC116" i="2"/>
  <c r="EB116" i="2"/>
  <c r="EA116" i="2"/>
  <c r="DZ116" i="2"/>
  <c r="DY116" i="2"/>
  <c r="DX116" i="2"/>
  <c r="DW116" i="2"/>
  <c r="DV116" i="2"/>
  <c r="DU116" i="2"/>
  <c r="DT116" i="2"/>
  <c r="DS116" i="2"/>
  <c r="DR116" i="2"/>
  <c r="EF115" i="2"/>
  <c r="EE115" i="2"/>
  <c r="ED115" i="2"/>
  <c r="EC115" i="2"/>
  <c r="EB115" i="2"/>
  <c r="EA115" i="2"/>
  <c r="DZ115" i="2"/>
  <c r="DY115" i="2"/>
  <c r="DX115" i="2"/>
  <c r="DW115" i="2"/>
  <c r="DV115" i="2"/>
  <c r="DU115" i="2"/>
  <c r="DT115" i="2"/>
  <c r="DS115" i="2"/>
  <c r="DR115" i="2"/>
  <c r="EF114" i="2"/>
  <c r="EE114" i="2"/>
  <c r="ED114" i="2"/>
  <c r="EC114" i="2"/>
  <c r="EB114" i="2"/>
  <c r="EA114" i="2"/>
  <c r="DZ114" i="2"/>
  <c r="DY114" i="2"/>
  <c r="DX114" i="2"/>
  <c r="DW114" i="2"/>
  <c r="DV114" i="2"/>
  <c r="DU114" i="2"/>
  <c r="DT114" i="2"/>
  <c r="DS114" i="2"/>
  <c r="DR114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EF112" i="2"/>
  <c r="EE112" i="2"/>
  <c r="ED112" i="2"/>
  <c r="EC112" i="2"/>
  <c r="EB112" i="2"/>
  <c r="EA112" i="2"/>
  <c r="DZ112" i="2"/>
  <c r="DY112" i="2"/>
  <c r="DX112" i="2"/>
  <c r="DW112" i="2"/>
  <c r="DV112" i="2"/>
  <c r="DU112" i="2"/>
  <c r="DT112" i="2"/>
  <c r="DS112" i="2"/>
  <c r="DR112" i="2"/>
  <c r="EF111" i="2"/>
  <c r="EE111" i="2"/>
  <c r="ED111" i="2"/>
  <c r="EC111" i="2"/>
  <c r="EB111" i="2"/>
  <c r="EA111" i="2"/>
  <c r="DZ111" i="2"/>
  <c r="DY111" i="2"/>
  <c r="DX111" i="2"/>
  <c r="DW111" i="2"/>
  <c r="DV111" i="2"/>
  <c r="DU111" i="2"/>
  <c r="DT111" i="2"/>
  <c r="DS111" i="2"/>
  <c r="DR111" i="2"/>
  <c r="EF110" i="2"/>
  <c r="EE110" i="2"/>
  <c r="ED110" i="2"/>
  <c r="EC110" i="2"/>
  <c r="EB110" i="2"/>
  <c r="EA110" i="2"/>
  <c r="DZ110" i="2"/>
  <c r="DY110" i="2"/>
  <c r="DX110" i="2"/>
  <c r="DW110" i="2"/>
  <c r="DV110" i="2"/>
  <c r="DU110" i="2"/>
  <c r="DT110" i="2"/>
  <c r="DS110" i="2"/>
  <c r="DR110" i="2"/>
  <c r="EF109" i="2"/>
  <c r="EE109" i="2"/>
  <c r="ED109" i="2"/>
  <c r="EC109" i="2"/>
  <c r="EB109" i="2"/>
  <c r="EA109" i="2"/>
  <c r="DZ109" i="2"/>
  <c r="DY109" i="2"/>
  <c r="DX109" i="2"/>
  <c r="DW109" i="2"/>
  <c r="DV109" i="2"/>
  <c r="DU109" i="2"/>
  <c r="DT109" i="2"/>
  <c r="DS109" i="2"/>
  <c r="DR109" i="2"/>
  <c r="EF108" i="2"/>
  <c r="EE108" i="2"/>
  <c r="ED108" i="2"/>
  <c r="EC108" i="2"/>
  <c r="EB108" i="2"/>
  <c r="EA108" i="2"/>
  <c r="DZ108" i="2"/>
  <c r="DY108" i="2"/>
  <c r="DX108" i="2"/>
  <c r="DW108" i="2"/>
  <c r="DV108" i="2"/>
  <c r="DU108" i="2"/>
  <c r="DT108" i="2"/>
  <c r="DS108" i="2"/>
  <c r="DR108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EF106" i="2"/>
  <c r="EE106" i="2"/>
  <c r="ED106" i="2"/>
  <c r="EC106" i="2"/>
  <c r="EB106" i="2"/>
  <c r="EA106" i="2"/>
  <c r="DZ106" i="2"/>
  <c r="DY106" i="2"/>
  <c r="DX106" i="2"/>
  <c r="DW106" i="2"/>
  <c r="DV106" i="2"/>
  <c r="DU106" i="2"/>
  <c r="DT106" i="2"/>
  <c r="DS106" i="2"/>
  <c r="DR106" i="2"/>
  <c r="EF105" i="2"/>
  <c r="EE105" i="2"/>
  <c r="ED105" i="2"/>
  <c r="EC105" i="2"/>
  <c r="EB105" i="2"/>
  <c r="EA105" i="2"/>
  <c r="DZ105" i="2"/>
  <c r="DY105" i="2"/>
  <c r="DX105" i="2"/>
  <c r="DW105" i="2"/>
  <c r="DV105" i="2"/>
  <c r="DU105" i="2"/>
  <c r="DT105" i="2"/>
  <c r="DS105" i="2"/>
  <c r="DR105" i="2"/>
  <c r="EF104" i="2"/>
  <c r="EE104" i="2"/>
  <c r="ED104" i="2"/>
  <c r="EC104" i="2"/>
  <c r="EB104" i="2"/>
  <c r="EA104" i="2"/>
  <c r="DZ104" i="2"/>
  <c r="DY104" i="2"/>
  <c r="DX104" i="2"/>
  <c r="DW104" i="2"/>
  <c r="DV104" i="2"/>
  <c r="DU104" i="2"/>
  <c r="DT104" i="2"/>
  <c r="DS104" i="2"/>
  <c r="DR104" i="2"/>
  <c r="EF103" i="2"/>
  <c r="EE103" i="2"/>
  <c r="ED103" i="2"/>
  <c r="EC103" i="2"/>
  <c r="EB103" i="2"/>
  <c r="EA103" i="2"/>
  <c r="DZ103" i="2"/>
  <c r="DY103" i="2"/>
  <c r="DX103" i="2"/>
  <c r="DW103" i="2"/>
  <c r="DV103" i="2"/>
  <c r="DU103" i="2"/>
  <c r="DT103" i="2"/>
  <c r="DS103" i="2"/>
  <c r="DR103" i="2"/>
  <c r="EF102" i="2"/>
  <c r="EE102" i="2"/>
  <c r="ED102" i="2"/>
  <c r="EC102" i="2"/>
  <c r="EB102" i="2"/>
  <c r="EA102" i="2"/>
  <c r="DZ102" i="2"/>
  <c r="DY102" i="2"/>
  <c r="DX102" i="2"/>
  <c r="DW102" i="2"/>
  <c r="DV102" i="2"/>
  <c r="DU102" i="2"/>
  <c r="DT102" i="2"/>
  <c r="DS102" i="2"/>
  <c r="DR102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EF100" i="2"/>
  <c r="EE100" i="2"/>
  <c r="ED100" i="2"/>
  <c r="EC100" i="2"/>
  <c r="EB100" i="2"/>
  <c r="EA100" i="2"/>
  <c r="DZ100" i="2"/>
  <c r="DY100" i="2"/>
  <c r="DX100" i="2"/>
  <c r="DW100" i="2"/>
  <c r="DV100" i="2"/>
  <c r="DU100" i="2"/>
  <c r="DT100" i="2"/>
  <c r="DS100" i="2"/>
  <c r="DR100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EF98" i="2"/>
  <c r="EE98" i="2"/>
  <c r="ED98" i="2"/>
  <c r="EC98" i="2"/>
  <c r="EB98" i="2"/>
  <c r="EA98" i="2"/>
  <c r="DZ98" i="2"/>
  <c r="DY98" i="2"/>
  <c r="DX98" i="2"/>
  <c r="DW98" i="2"/>
  <c r="DV98" i="2"/>
  <c r="DU98" i="2"/>
  <c r="DT98" i="2"/>
  <c r="DS98" i="2"/>
  <c r="DR98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EF96" i="2"/>
  <c r="EE96" i="2"/>
  <c r="ED96" i="2"/>
  <c r="EC96" i="2"/>
  <c r="EB96" i="2"/>
  <c r="EA96" i="2"/>
  <c r="DZ96" i="2"/>
  <c r="DY96" i="2"/>
  <c r="DX96" i="2"/>
  <c r="DW96" i="2"/>
  <c r="DV96" i="2"/>
  <c r="DU96" i="2"/>
  <c r="DT96" i="2"/>
  <c r="DS96" i="2"/>
  <c r="DR96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EF94" i="2"/>
  <c r="EE94" i="2"/>
  <c r="ED94" i="2"/>
  <c r="EC94" i="2"/>
  <c r="EB94" i="2"/>
  <c r="EA94" i="2"/>
  <c r="DZ94" i="2"/>
  <c r="DY94" i="2"/>
  <c r="DX94" i="2"/>
  <c r="DW94" i="2"/>
  <c r="DV94" i="2"/>
  <c r="DU94" i="2"/>
  <c r="DT94" i="2"/>
  <c r="DS94" i="2"/>
  <c r="DR94" i="2"/>
  <c r="EF93" i="2"/>
  <c r="EE93" i="2"/>
  <c r="ED93" i="2"/>
  <c r="EC93" i="2"/>
  <c r="EB93" i="2"/>
  <c r="EA93" i="2"/>
  <c r="DZ93" i="2"/>
  <c r="DY93" i="2"/>
  <c r="DX93" i="2"/>
  <c r="DW93" i="2"/>
  <c r="DV93" i="2"/>
  <c r="DU93" i="2"/>
  <c r="DT93" i="2"/>
  <c r="DS93" i="2"/>
  <c r="DR93" i="2"/>
  <c r="EF92" i="2"/>
  <c r="EE92" i="2"/>
  <c r="ED92" i="2"/>
  <c r="EC92" i="2"/>
  <c r="EB92" i="2"/>
  <c r="EA92" i="2"/>
  <c r="DZ92" i="2"/>
  <c r="DY92" i="2"/>
  <c r="DX92" i="2"/>
  <c r="DW92" i="2"/>
  <c r="DV92" i="2"/>
  <c r="DU92" i="2"/>
  <c r="DT92" i="2"/>
  <c r="DS92" i="2"/>
  <c r="DR92" i="2"/>
  <c r="EF91" i="2"/>
  <c r="EE91" i="2"/>
  <c r="ED91" i="2"/>
  <c r="EC91" i="2"/>
  <c r="EB91" i="2"/>
  <c r="EA91" i="2"/>
  <c r="DZ91" i="2"/>
  <c r="DY91" i="2"/>
  <c r="DX91" i="2"/>
  <c r="DW91" i="2"/>
  <c r="DV91" i="2"/>
  <c r="DU91" i="2"/>
  <c r="DT91" i="2"/>
  <c r="DS91" i="2"/>
  <c r="DR91" i="2"/>
  <c r="EF90" i="2"/>
  <c r="EE90" i="2"/>
  <c r="ED90" i="2"/>
  <c r="EC90" i="2"/>
  <c r="EB90" i="2"/>
  <c r="EA90" i="2"/>
  <c r="DZ90" i="2"/>
  <c r="DY90" i="2"/>
  <c r="DX90" i="2"/>
  <c r="DW90" i="2"/>
  <c r="DV90" i="2"/>
  <c r="DU90" i="2"/>
  <c r="DT90" i="2"/>
  <c r="DS90" i="2"/>
  <c r="DR90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EF88" i="2"/>
  <c r="EE88" i="2"/>
  <c r="ED88" i="2"/>
  <c r="EC88" i="2"/>
  <c r="EB88" i="2"/>
  <c r="EA88" i="2"/>
  <c r="DZ88" i="2"/>
  <c r="DY88" i="2"/>
  <c r="DX88" i="2"/>
  <c r="DW88" i="2"/>
  <c r="DV88" i="2"/>
  <c r="DU88" i="2"/>
  <c r="DT88" i="2"/>
  <c r="DS88" i="2"/>
  <c r="DR88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EF86" i="2"/>
  <c r="EE86" i="2"/>
  <c r="ED86" i="2"/>
  <c r="EC86" i="2"/>
  <c r="EB86" i="2"/>
  <c r="EA86" i="2"/>
  <c r="DZ86" i="2"/>
  <c r="DY86" i="2"/>
  <c r="DX86" i="2"/>
  <c r="DW86" i="2"/>
  <c r="DV86" i="2"/>
  <c r="DU86" i="2"/>
  <c r="DT86" i="2"/>
  <c r="DS86" i="2"/>
  <c r="DR86" i="2"/>
  <c r="EF85" i="2"/>
  <c r="EE85" i="2"/>
  <c r="ED85" i="2"/>
  <c r="EC85" i="2"/>
  <c r="EB85" i="2"/>
  <c r="EA85" i="2"/>
  <c r="DZ85" i="2"/>
  <c r="DY85" i="2"/>
  <c r="DX85" i="2"/>
  <c r="DW85" i="2"/>
  <c r="DV85" i="2"/>
  <c r="DU85" i="2"/>
  <c r="DT85" i="2"/>
  <c r="DS85" i="2"/>
  <c r="DR85" i="2"/>
  <c r="EF84" i="2"/>
  <c r="EE84" i="2"/>
  <c r="ED84" i="2"/>
  <c r="EC84" i="2"/>
  <c r="EB84" i="2"/>
  <c r="EA84" i="2"/>
  <c r="DZ84" i="2"/>
  <c r="DY84" i="2"/>
  <c r="DX84" i="2"/>
  <c r="DW84" i="2"/>
  <c r="DV84" i="2"/>
  <c r="DU84" i="2"/>
  <c r="DT84" i="2"/>
  <c r="DS84" i="2"/>
  <c r="DR84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EF82" i="2"/>
  <c r="EE82" i="2"/>
  <c r="ED82" i="2"/>
  <c r="EC82" i="2"/>
  <c r="EB82" i="2"/>
  <c r="EA82" i="2"/>
  <c r="DZ82" i="2"/>
  <c r="DY82" i="2"/>
  <c r="DX82" i="2"/>
  <c r="DW82" i="2"/>
  <c r="DV82" i="2"/>
  <c r="DU82" i="2"/>
  <c r="DT82" i="2"/>
  <c r="DS82" i="2"/>
  <c r="DR82" i="2"/>
  <c r="EF81" i="2"/>
  <c r="EE81" i="2"/>
  <c r="ED81" i="2"/>
  <c r="EC81" i="2"/>
  <c r="EB81" i="2"/>
  <c r="EA81" i="2"/>
  <c r="DZ81" i="2"/>
  <c r="DY81" i="2"/>
  <c r="DX81" i="2"/>
  <c r="DW81" i="2"/>
  <c r="DV81" i="2"/>
  <c r="DU81" i="2"/>
  <c r="DT81" i="2"/>
  <c r="DS81" i="2"/>
  <c r="DR81" i="2"/>
  <c r="EF80" i="2"/>
  <c r="EE80" i="2"/>
  <c r="ED80" i="2"/>
  <c r="EC80" i="2"/>
  <c r="EB80" i="2"/>
  <c r="EA80" i="2"/>
  <c r="DZ80" i="2"/>
  <c r="DY80" i="2"/>
  <c r="DX80" i="2"/>
  <c r="DW80" i="2"/>
  <c r="DV80" i="2"/>
  <c r="DU80" i="2"/>
  <c r="DT80" i="2"/>
  <c r="DS80" i="2"/>
  <c r="DR80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EF69" i="2"/>
  <c r="EE69" i="2"/>
  <c r="ED69" i="2"/>
  <c r="EC69" i="2"/>
  <c r="EB69" i="2"/>
  <c r="EA69" i="2"/>
  <c r="DZ69" i="2"/>
  <c r="DY69" i="2"/>
  <c r="DX69" i="2"/>
  <c r="DW69" i="2"/>
  <c r="DV69" i="2"/>
  <c r="DU69" i="2"/>
  <c r="DT69" i="2"/>
  <c r="DS69" i="2"/>
  <c r="DR69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EF66" i="2"/>
  <c r="EE66" i="2"/>
  <c r="ED66" i="2"/>
  <c r="EC66" i="2"/>
  <c r="EB66" i="2"/>
  <c r="EA66" i="2"/>
  <c r="DZ66" i="2"/>
  <c r="DY66" i="2"/>
  <c r="DX66" i="2"/>
  <c r="DW66" i="2"/>
  <c r="DV66" i="2"/>
  <c r="DU66" i="2"/>
  <c r="DT66" i="2"/>
  <c r="DS66" i="2"/>
  <c r="DR66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EF64" i="2"/>
  <c r="EE64" i="2"/>
  <c r="ED64" i="2"/>
  <c r="EC64" i="2"/>
  <c r="EB64" i="2"/>
  <c r="EA64" i="2"/>
  <c r="DZ64" i="2"/>
  <c r="DY64" i="2"/>
  <c r="DX64" i="2"/>
  <c r="DW64" i="2"/>
  <c r="DV64" i="2"/>
  <c r="DU64" i="2"/>
  <c r="DT64" i="2"/>
  <c r="DS64" i="2"/>
  <c r="DR64" i="2"/>
  <c r="EF63" i="2"/>
  <c r="EE63" i="2"/>
  <c r="ED63" i="2"/>
  <c r="EC63" i="2"/>
  <c r="EB63" i="2"/>
  <c r="EA63" i="2"/>
  <c r="DZ63" i="2"/>
  <c r="DY63" i="2"/>
  <c r="DX63" i="2"/>
  <c r="DW63" i="2"/>
  <c r="DV63" i="2"/>
  <c r="DU63" i="2"/>
  <c r="DT63" i="2"/>
  <c r="DS63" i="2"/>
  <c r="DR63" i="2"/>
  <c r="EF62" i="2"/>
  <c r="EE62" i="2"/>
  <c r="ED62" i="2"/>
  <c r="EC62" i="2"/>
  <c r="EB62" i="2"/>
  <c r="EA62" i="2"/>
  <c r="DZ62" i="2"/>
  <c r="DY62" i="2"/>
  <c r="DX62" i="2"/>
  <c r="DW62" i="2"/>
  <c r="DV62" i="2"/>
  <c r="DU62" i="2"/>
  <c r="DT62" i="2"/>
  <c r="DS62" i="2"/>
  <c r="DR62" i="2"/>
  <c r="EF61" i="2"/>
  <c r="EE61" i="2"/>
  <c r="ED61" i="2"/>
  <c r="EC61" i="2"/>
  <c r="EB61" i="2"/>
  <c r="EA61" i="2"/>
  <c r="DZ61" i="2"/>
  <c r="DY61" i="2"/>
  <c r="DX61" i="2"/>
  <c r="DW61" i="2"/>
  <c r="DV61" i="2"/>
  <c r="DU61" i="2"/>
  <c r="DT61" i="2"/>
  <c r="DS61" i="2"/>
  <c r="DR61" i="2"/>
  <c r="EF60" i="2"/>
  <c r="EE60" i="2"/>
  <c r="ED60" i="2"/>
  <c r="EC60" i="2"/>
  <c r="EB60" i="2"/>
  <c r="EA60" i="2"/>
  <c r="DZ60" i="2"/>
  <c r="DY60" i="2"/>
  <c r="DX60" i="2"/>
  <c r="DW60" i="2"/>
  <c r="DV60" i="2"/>
  <c r="DU60" i="2"/>
  <c r="DT60" i="2"/>
  <c r="DS60" i="2"/>
  <c r="DR60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EF55" i="2"/>
  <c r="EE55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EF54" i="2"/>
  <c r="EE54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EF50" i="2"/>
  <c r="EE50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CH268" i="2"/>
  <c r="CG268" i="2"/>
  <c r="CF268" i="2"/>
  <c r="CE268" i="2"/>
  <c r="CD268" i="2"/>
  <c r="CC268" i="2"/>
  <c r="CB268" i="2"/>
  <c r="CA268" i="2"/>
  <c r="BZ268" i="2"/>
  <c r="BY268" i="2"/>
  <c r="BX268" i="2"/>
  <c r="BW268" i="2"/>
  <c r="BV268" i="2"/>
  <c r="BU268" i="2"/>
  <c r="CH267" i="2"/>
  <c r="CG267" i="2"/>
  <c r="CF267" i="2"/>
  <c r="CE267" i="2"/>
  <c r="CD267" i="2"/>
  <c r="CC267" i="2"/>
  <c r="CB267" i="2"/>
  <c r="CA267" i="2"/>
  <c r="BZ267" i="2"/>
  <c r="BY267" i="2"/>
  <c r="BX267" i="2"/>
  <c r="BW267" i="2"/>
  <c r="BV267" i="2"/>
  <c r="BU267" i="2"/>
  <c r="CH266" i="2"/>
  <c r="CG266" i="2"/>
  <c r="CF266" i="2"/>
  <c r="CE266" i="2"/>
  <c r="CD266" i="2"/>
  <c r="CC266" i="2"/>
  <c r="CB266" i="2"/>
  <c r="CA266" i="2"/>
  <c r="BZ266" i="2"/>
  <c r="BY266" i="2"/>
  <c r="BX266" i="2"/>
  <c r="BW266" i="2"/>
  <c r="BV266" i="2"/>
  <c r="BU266" i="2"/>
  <c r="CH265" i="2"/>
  <c r="CG265" i="2"/>
  <c r="CF265" i="2"/>
  <c r="CE265" i="2"/>
  <c r="CD265" i="2"/>
  <c r="CC265" i="2"/>
  <c r="CB265" i="2"/>
  <c r="CA265" i="2"/>
  <c r="BZ265" i="2"/>
  <c r="BY265" i="2"/>
  <c r="BX265" i="2"/>
  <c r="BW265" i="2"/>
  <c r="BV265" i="2"/>
  <c r="BU265" i="2"/>
  <c r="CH264" i="2"/>
  <c r="CG264" i="2"/>
  <c r="CF264" i="2"/>
  <c r="CE264" i="2"/>
  <c r="CD264" i="2"/>
  <c r="CC264" i="2"/>
  <c r="CB264" i="2"/>
  <c r="CA264" i="2"/>
  <c r="BZ264" i="2"/>
  <c r="BY264" i="2"/>
  <c r="BX264" i="2"/>
  <c r="BW264" i="2"/>
  <c r="BV264" i="2"/>
  <c r="BU264" i="2"/>
  <c r="CH263" i="2"/>
  <c r="CG263" i="2"/>
  <c r="CF263" i="2"/>
  <c r="CE263" i="2"/>
  <c r="CD263" i="2"/>
  <c r="CC263" i="2"/>
  <c r="CB263" i="2"/>
  <c r="CA263" i="2"/>
  <c r="BZ263" i="2"/>
  <c r="BY263" i="2"/>
  <c r="BX263" i="2"/>
  <c r="BW263" i="2"/>
  <c r="BV263" i="2"/>
  <c r="BU263" i="2"/>
  <c r="CH262" i="2"/>
  <c r="CG262" i="2"/>
  <c r="CF262" i="2"/>
  <c r="CE262" i="2"/>
  <c r="CD262" i="2"/>
  <c r="CC262" i="2"/>
  <c r="CB262" i="2"/>
  <c r="CA262" i="2"/>
  <c r="BZ262" i="2"/>
  <c r="BY262" i="2"/>
  <c r="BX262" i="2"/>
  <c r="BW262" i="2"/>
  <c r="BV262" i="2"/>
  <c r="BU262" i="2"/>
  <c r="CH261" i="2"/>
  <c r="CG261" i="2"/>
  <c r="CF261" i="2"/>
  <c r="CE261" i="2"/>
  <c r="CD261" i="2"/>
  <c r="CC261" i="2"/>
  <c r="CB261" i="2"/>
  <c r="CA261" i="2"/>
  <c r="BZ261" i="2"/>
  <c r="BY261" i="2"/>
  <c r="BX261" i="2"/>
  <c r="BW261" i="2"/>
  <c r="BV261" i="2"/>
  <c r="BU261" i="2"/>
  <c r="CH260" i="2"/>
  <c r="CG260" i="2"/>
  <c r="CF260" i="2"/>
  <c r="CE260" i="2"/>
  <c r="CD260" i="2"/>
  <c r="CC260" i="2"/>
  <c r="CB260" i="2"/>
  <c r="CA260" i="2"/>
  <c r="BZ260" i="2"/>
  <c r="BY260" i="2"/>
  <c r="BX260" i="2"/>
  <c r="BW260" i="2"/>
  <c r="BV260" i="2"/>
  <c r="BU260" i="2"/>
  <c r="CH259" i="2"/>
  <c r="CG259" i="2"/>
  <c r="CF259" i="2"/>
  <c r="CE259" i="2"/>
  <c r="CD259" i="2"/>
  <c r="CC259" i="2"/>
  <c r="CB259" i="2"/>
  <c r="CA259" i="2"/>
  <c r="BZ259" i="2"/>
  <c r="BY259" i="2"/>
  <c r="BX259" i="2"/>
  <c r="BW259" i="2"/>
  <c r="BV259" i="2"/>
  <c r="BU259" i="2"/>
  <c r="CH258" i="2"/>
  <c r="CG258" i="2"/>
  <c r="CF258" i="2"/>
  <c r="CE258" i="2"/>
  <c r="CD258" i="2"/>
  <c r="CC258" i="2"/>
  <c r="CB258" i="2"/>
  <c r="CA258" i="2"/>
  <c r="BZ258" i="2"/>
  <c r="BY258" i="2"/>
  <c r="BX258" i="2"/>
  <c r="BW258" i="2"/>
  <c r="BV258" i="2"/>
  <c r="BU258" i="2"/>
  <c r="CH257" i="2"/>
  <c r="CG257" i="2"/>
  <c r="CF257" i="2"/>
  <c r="CE257" i="2"/>
  <c r="CD257" i="2"/>
  <c r="CC257" i="2"/>
  <c r="CB257" i="2"/>
  <c r="CA257" i="2"/>
  <c r="BZ257" i="2"/>
  <c r="BY257" i="2"/>
  <c r="BX257" i="2"/>
  <c r="BW257" i="2"/>
  <c r="BV257" i="2"/>
  <c r="BU257" i="2"/>
  <c r="CH256" i="2"/>
  <c r="CG256" i="2"/>
  <c r="CF256" i="2"/>
  <c r="CE256" i="2"/>
  <c r="CD256" i="2"/>
  <c r="CC256" i="2"/>
  <c r="CB256" i="2"/>
  <c r="CA256" i="2"/>
  <c r="BZ256" i="2"/>
  <c r="BY256" i="2"/>
  <c r="BX256" i="2"/>
  <c r="BW256" i="2"/>
  <c r="BV256" i="2"/>
  <c r="BU256" i="2"/>
  <c r="CH255" i="2"/>
  <c r="CG255" i="2"/>
  <c r="CF255" i="2"/>
  <c r="CE255" i="2"/>
  <c r="CD255" i="2"/>
  <c r="CC255" i="2"/>
  <c r="CB255" i="2"/>
  <c r="CA255" i="2"/>
  <c r="BZ255" i="2"/>
  <c r="BY255" i="2"/>
  <c r="BX255" i="2"/>
  <c r="BW255" i="2"/>
  <c r="BV255" i="2"/>
  <c r="BU255" i="2"/>
  <c r="CH254" i="2"/>
  <c r="CG254" i="2"/>
  <c r="CF254" i="2"/>
  <c r="CE254" i="2"/>
  <c r="CD254" i="2"/>
  <c r="CC254" i="2"/>
  <c r="CB254" i="2"/>
  <c r="CA254" i="2"/>
  <c r="BZ254" i="2"/>
  <c r="BY254" i="2"/>
  <c r="BX254" i="2"/>
  <c r="BW254" i="2"/>
  <c r="BV254" i="2"/>
  <c r="BU254" i="2"/>
  <c r="CH253" i="2"/>
  <c r="CG253" i="2"/>
  <c r="CF253" i="2"/>
  <c r="CE253" i="2"/>
  <c r="CD253" i="2"/>
  <c r="CC253" i="2"/>
  <c r="CB253" i="2"/>
  <c r="CA253" i="2"/>
  <c r="BZ253" i="2"/>
  <c r="BY253" i="2"/>
  <c r="BX253" i="2"/>
  <c r="BW253" i="2"/>
  <c r="BV253" i="2"/>
  <c r="BU253" i="2"/>
  <c r="CH252" i="2"/>
  <c r="CG252" i="2"/>
  <c r="CF252" i="2"/>
  <c r="CE252" i="2"/>
  <c r="CD252" i="2"/>
  <c r="CC252" i="2"/>
  <c r="CB252" i="2"/>
  <c r="CA252" i="2"/>
  <c r="BZ252" i="2"/>
  <c r="BY252" i="2"/>
  <c r="BX252" i="2"/>
  <c r="BW252" i="2"/>
  <c r="BV252" i="2"/>
  <c r="BU252" i="2"/>
  <c r="CH251" i="2"/>
  <c r="CG251" i="2"/>
  <c r="CF251" i="2"/>
  <c r="CE251" i="2"/>
  <c r="CD251" i="2"/>
  <c r="CC251" i="2"/>
  <c r="CB251" i="2"/>
  <c r="CA251" i="2"/>
  <c r="BZ251" i="2"/>
  <c r="BY251" i="2"/>
  <c r="BX251" i="2"/>
  <c r="BW251" i="2"/>
  <c r="BV251" i="2"/>
  <c r="BU251" i="2"/>
  <c r="CH250" i="2"/>
  <c r="CG250" i="2"/>
  <c r="CF250" i="2"/>
  <c r="CE250" i="2"/>
  <c r="CD250" i="2"/>
  <c r="CC250" i="2"/>
  <c r="CB250" i="2"/>
  <c r="CA250" i="2"/>
  <c r="BZ250" i="2"/>
  <c r="BY250" i="2"/>
  <c r="BX250" i="2"/>
  <c r="BW250" i="2"/>
  <c r="BV250" i="2"/>
  <c r="BU250" i="2"/>
  <c r="CH249" i="2"/>
  <c r="CG249" i="2"/>
  <c r="CF249" i="2"/>
  <c r="CE249" i="2"/>
  <c r="CD249" i="2"/>
  <c r="CC249" i="2"/>
  <c r="CB249" i="2"/>
  <c r="CA249" i="2"/>
  <c r="BZ249" i="2"/>
  <c r="BY249" i="2"/>
  <c r="BX249" i="2"/>
  <c r="BW249" i="2"/>
  <c r="BV249" i="2"/>
  <c r="BU249" i="2"/>
  <c r="CH248" i="2"/>
  <c r="CG248" i="2"/>
  <c r="CF248" i="2"/>
  <c r="CE248" i="2"/>
  <c r="CD248" i="2"/>
  <c r="CC248" i="2"/>
  <c r="CB248" i="2"/>
  <c r="CA248" i="2"/>
  <c r="BZ248" i="2"/>
  <c r="BY248" i="2"/>
  <c r="BX248" i="2"/>
  <c r="BW248" i="2"/>
  <c r="BV248" i="2"/>
  <c r="BU248" i="2"/>
  <c r="CH247" i="2"/>
  <c r="CG247" i="2"/>
  <c r="CF247" i="2"/>
  <c r="CE247" i="2"/>
  <c r="CD247" i="2"/>
  <c r="CC247" i="2"/>
  <c r="CB247" i="2"/>
  <c r="CA247" i="2"/>
  <c r="BZ247" i="2"/>
  <c r="BY247" i="2"/>
  <c r="BX247" i="2"/>
  <c r="BW247" i="2"/>
  <c r="BV247" i="2"/>
  <c r="BU247" i="2"/>
  <c r="CH246" i="2"/>
  <c r="CG246" i="2"/>
  <c r="CF246" i="2"/>
  <c r="CE246" i="2"/>
  <c r="CD246" i="2"/>
  <c r="CC246" i="2"/>
  <c r="CB246" i="2"/>
  <c r="CA246" i="2"/>
  <c r="BZ246" i="2"/>
  <c r="BY246" i="2"/>
  <c r="BX246" i="2"/>
  <c r="BW246" i="2"/>
  <c r="BV246" i="2"/>
  <c r="BU246" i="2"/>
  <c r="CH245" i="2"/>
  <c r="CG245" i="2"/>
  <c r="CF245" i="2"/>
  <c r="CE245" i="2"/>
  <c r="CD245" i="2"/>
  <c r="CC245" i="2"/>
  <c r="CB245" i="2"/>
  <c r="CA245" i="2"/>
  <c r="BZ245" i="2"/>
  <c r="BY245" i="2"/>
  <c r="BX245" i="2"/>
  <c r="BW245" i="2"/>
  <c r="BV245" i="2"/>
  <c r="BU245" i="2"/>
  <c r="CH244" i="2"/>
  <c r="CG244" i="2"/>
  <c r="CF244" i="2"/>
  <c r="CE244" i="2"/>
  <c r="CD244" i="2"/>
  <c r="CC244" i="2"/>
  <c r="CB244" i="2"/>
  <c r="CA244" i="2"/>
  <c r="BZ244" i="2"/>
  <c r="BY244" i="2"/>
  <c r="BX244" i="2"/>
  <c r="BW244" i="2"/>
  <c r="BV244" i="2"/>
  <c r="BU244" i="2"/>
  <c r="CH243" i="2"/>
  <c r="CG243" i="2"/>
  <c r="CF243" i="2"/>
  <c r="CE243" i="2"/>
  <c r="CD243" i="2"/>
  <c r="CC243" i="2"/>
  <c r="CB243" i="2"/>
  <c r="CA243" i="2"/>
  <c r="BZ243" i="2"/>
  <c r="BY243" i="2"/>
  <c r="BX243" i="2"/>
  <c r="BW243" i="2"/>
  <c r="BV243" i="2"/>
  <c r="BU243" i="2"/>
  <c r="CH242" i="2"/>
  <c r="CG242" i="2"/>
  <c r="CF242" i="2"/>
  <c r="CE242" i="2"/>
  <c r="CD242" i="2"/>
  <c r="CC242" i="2"/>
  <c r="CB242" i="2"/>
  <c r="CA242" i="2"/>
  <c r="BZ242" i="2"/>
  <c r="BY242" i="2"/>
  <c r="BX242" i="2"/>
  <c r="BW242" i="2"/>
  <c r="BV242" i="2"/>
  <c r="BU242" i="2"/>
  <c r="CH241" i="2"/>
  <c r="CG241" i="2"/>
  <c r="CF241" i="2"/>
  <c r="CE241" i="2"/>
  <c r="CD241" i="2"/>
  <c r="CC241" i="2"/>
  <c r="CB241" i="2"/>
  <c r="CA241" i="2"/>
  <c r="BZ241" i="2"/>
  <c r="BY241" i="2"/>
  <c r="BX241" i="2"/>
  <c r="BW241" i="2"/>
  <c r="BV241" i="2"/>
  <c r="BU241" i="2"/>
  <c r="CH240" i="2"/>
  <c r="CG240" i="2"/>
  <c r="CF240" i="2"/>
  <c r="CE240" i="2"/>
  <c r="CD240" i="2"/>
  <c r="CC240" i="2"/>
  <c r="CB240" i="2"/>
  <c r="CA240" i="2"/>
  <c r="BZ240" i="2"/>
  <c r="BY240" i="2"/>
  <c r="BX240" i="2"/>
  <c r="BW240" i="2"/>
  <c r="BV240" i="2"/>
  <c r="BU240" i="2"/>
  <c r="CH239" i="2"/>
  <c r="CG239" i="2"/>
  <c r="CF239" i="2"/>
  <c r="CE239" i="2"/>
  <c r="CD239" i="2"/>
  <c r="CC239" i="2"/>
  <c r="CB239" i="2"/>
  <c r="CA239" i="2"/>
  <c r="BZ239" i="2"/>
  <c r="BY239" i="2"/>
  <c r="BX239" i="2"/>
  <c r="BW239" i="2"/>
  <c r="BV239" i="2"/>
  <c r="BU239" i="2"/>
  <c r="CH238" i="2"/>
  <c r="CG238" i="2"/>
  <c r="CF238" i="2"/>
  <c r="CE238" i="2"/>
  <c r="CD238" i="2"/>
  <c r="CC238" i="2"/>
  <c r="CB238" i="2"/>
  <c r="CA238" i="2"/>
  <c r="BZ238" i="2"/>
  <c r="BY238" i="2"/>
  <c r="BX238" i="2"/>
  <c r="BW238" i="2"/>
  <c r="BV238" i="2"/>
  <c r="BU238" i="2"/>
  <c r="CH237" i="2"/>
  <c r="CG237" i="2"/>
  <c r="CF237" i="2"/>
  <c r="CE237" i="2"/>
  <c r="CD237" i="2"/>
  <c r="CC237" i="2"/>
  <c r="CB237" i="2"/>
  <c r="CA237" i="2"/>
  <c r="BZ237" i="2"/>
  <c r="BY237" i="2"/>
  <c r="BX237" i="2"/>
  <c r="BW237" i="2"/>
  <c r="BV237" i="2"/>
  <c r="BU237" i="2"/>
  <c r="CH236" i="2"/>
  <c r="CG236" i="2"/>
  <c r="CF236" i="2"/>
  <c r="CE236" i="2"/>
  <c r="CD236" i="2"/>
  <c r="CC236" i="2"/>
  <c r="CB236" i="2"/>
  <c r="CA236" i="2"/>
  <c r="BZ236" i="2"/>
  <c r="BY236" i="2"/>
  <c r="BX236" i="2"/>
  <c r="BW236" i="2"/>
  <c r="BV236" i="2"/>
  <c r="BU236" i="2"/>
  <c r="CH235" i="2"/>
  <c r="CG235" i="2"/>
  <c r="CF235" i="2"/>
  <c r="CE235" i="2"/>
  <c r="CD235" i="2"/>
  <c r="CC235" i="2"/>
  <c r="CB235" i="2"/>
  <c r="CA235" i="2"/>
  <c r="BZ235" i="2"/>
  <c r="BY235" i="2"/>
  <c r="BX235" i="2"/>
  <c r="BW235" i="2"/>
  <c r="BV235" i="2"/>
  <c r="BU235" i="2"/>
  <c r="CH234" i="2"/>
  <c r="CG234" i="2"/>
  <c r="CF234" i="2"/>
  <c r="CE234" i="2"/>
  <c r="CD234" i="2"/>
  <c r="CC234" i="2"/>
  <c r="CB234" i="2"/>
  <c r="CA234" i="2"/>
  <c r="BZ234" i="2"/>
  <c r="BY234" i="2"/>
  <c r="BX234" i="2"/>
  <c r="BW234" i="2"/>
  <c r="BV234" i="2"/>
  <c r="BU234" i="2"/>
  <c r="CH233" i="2"/>
  <c r="CG233" i="2"/>
  <c r="CF233" i="2"/>
  <c r="CE233" i="2"/>
  <c r="CD233" i="2"/>
  <c r="CC233" i="2"/>
  <c r="CB233" i="2"/>
  <c r="CA233" i="2"/>
  <c r="BZ233" i="2"/>
  <c r="BY233" i="2"/>
  <c r="BX233" i="2"/>
  <c r="BW233" i="2"/>
  <c r="BV233" i="2"/>
  <c r="BU233" i="2"/>
  <c r="CH232" i="2"/>
  <c r="CG232" i="2"/>
  <c r="CF232" i="2"/>
  <c r="CE232" i="2"/>
  <c r="CD232" i="2"/>
  <c r="CC232" i="2"/>
  <c r="CB232" i="2"/>
  <c r="CA232" i="2"/>
  <c r="BZ232" i="2"/>
  <c r="BY232" i="2"/>
  <c r="BX232" i="2"/>
  <c r="BW232" i="2"/>
  <c r="BV232" i="2"/>
  <c r="BU232" i="2"/>
  <c r="CH231" i="2"/>
  <c r="CG231" i="2"/>
  <c r="CF231" i="2"/>
  <c r="CE231" i="2"/>
  <c r="CD231" i="2"/>
  <c r="CC231" i="2"/>
  <c r="CB231" i="2"/>
  <c r="CA231" i="2"/>
  <c r="BZ231" i="2"/>
  <c r="BY231" i="2"/>
  <c r="BX231" i="2"/>
  <c r="BW231" i="2"/>
  <c r="BV231" i="2"/>
  <c r="BU231" i="2"/>
  <c r="CH230" i="2"/>
  <c r="CG230" i="2"/>
  <c r="CF230" i="2"/>
  <c r="CE230" i="2"/>
  <c r="CD230" i="2"/>
  <c r="CC230" i="2"/>
  <c r="CB230" i="2"/>
  <c r="CA230" i="2"/>
  <c r="BZ230" i="2"/>
  <c r="BY230" i="2"/>
  <c r="BX230" i="2"/>
  <c r="BW230" i="2"/>
  <c r="BV230" i="2"/>
  <c r="BU230" i="2"/>
  <c r="CH229" i="2"/>
  <c r="CG229" i="2"/>
  <c r="CF229" i="2"/>
  <c r="CE229" i="2"/>
  <c r="CD229" i="2"/>
  <c r="CC229" i="2"/>
  <c r="CB229" i="2"/>
  <c r="CA229" i="2"/>
  <c r="BZ229" i="2"/>
  <c r="BY229" i="2"/>
  <c r="BX229" i="2"/>
  <c r="BW229" i="2"/>
  <c r="BV229" i="2"/>
  <c r="BU229" i="2"/>
  <c r="CH228" i="2"/>
  <c r="CG228" i="2"/>
  <c r="CF228" i="2"/>
  <c r="CE228" i="2"/>
  <c r="CD228" i="2"/>
  <c r="CC228" i="2"/>
  <c r="CB228" i="2"/>
  <c r="CA228" i="2"/>
  <c r="BZ228" i="2"/>
  <c r="BY228" i="2"/>
  <c r="BX228" i="2"/>
  <c r="BW228" i="2"/>
  <c r="BV228" i="2"/>
  <c r="BU228" i="2"/>
  <c r="CH227" i="2"/>
  <c r="CG227" i="2"/>
  <c r="CF227" i="2"/>
  <c r="CE227" i="2"/>
  <c r="CD227" i="2"/>
  <c r="CC227" i="2"/>
  <c r="CB227" i="2"/>
  <c r="CA227" i="2"/>
  <c r="BZ227" i="2"/>
  <c r="BY227" i="2"/>
  <c r="BX227" i="2"/>
  <c r="BW227" i="2"/>
  <c r="BV227" i="2"/>
  <c r="BU227" i="2"/>
  <c r="CH226" i="2"/>
  <c r="CG226" i="2"/>
  <c r="CF226" i="2"/>
  <c r="CE226" i="2"/>
  <c r="CD226" i="2"/>
  <c r="CC226" i="2"/>
  <c r="CB226" i="2"/>
  <c r="CA226" i="2"/>
  <c r="BZ226" i="2"/>
  <c r="BY226" i="2"/>
  <c r="BX226" i="2"/>
  <c r="BW226" i="2"/>
  <c r="BV226" i="2"/>
  <c r="BU226" i="2"/>
  <c r="CH225" i="2"/>
  <c r="CG225" i="2"/>
  <c r="CF225" i="2"/>
  <c r="CE225" i="2"/>
  <c r="CD225" i="2"/>
  <c r="CC225" i="2"/>
  <c r="CB225" i="2"/>
  <c r="CA225" i="2"/>
  <c r="BZ225" i="2"/>
  <c r="BY225" i="2"/>
  <c r="BX225" i="2"/>
  <c r="BW225" i="2"/>
  <c r="BV225" i="2"/>
  <c r="BU225" i="2"/>
  <c r="CH224" i="2"/>
  <c r="CG224" i="2"/>
  <c r="CF224" i="2"/>
  <c r="CE224" i="2"/>
  <c r="CD224" i="2"/>
  <c r="CC224" i="2"/>
  <c r="CB224" i="2"/>
  <c r="CA224" i="2"/>
  <c r="BZ224" i="2"/>
  <c r="BY224" i="2"/>
  <c r="BX224" i="2"/>
  <c r="BW224" i="2"/>
  <c r="BV224" i="2"/>
  <c r="BU224" i="2"/>
  <c r="CH223" i="2"/>
  <c r="CG223" i="2"/>
  <c r="CF223" i="2"/>
  <c r="CE223" i="2"/>
  <c r="CD223" i="2"/>
  <c r="CC223" i="2"/>
  <c r="CB223" i="2"/>
  <c r="CA223" i="2"/>
  <c r="BZ223" i="2"/>
  <c r="BY223" i="2"/>
  <c r="BX223" i="2"/>
  <c r="BW223" i="2"/>
  <c r="BV223" i="2"/>
  <c r="BU223" i="2"/>
  <c r="CH222" i="2"/>
  <c r="CG222" i="2"/>
  <c r="CF222" i="2"/>
  <c r="CE222" i="2"/>
  <c r="CD222" i="2"/>
  <c r="CC222" i="2"/>
  <c r="CB222" i="2"/>
  <c r="CA222" i="2"/>
  <c r="BZ222" i="2"/>
  <c r="BY222" i="2"/>
  <c r="BX222" i="2"/>
  <c r="BW222" i="2"/>
  <c r="BV222" i="2"/>
  <c r="BU222" i="2"/>
  <c r="CH221" i="2"/>
  <c r="CG221" i="2"/>
  <c r="CF221" i="2"/>
  <c r="CE221" i="2"/>
  <c r="CD221" i="2"/>
  <c r="CC221" i="2"/>
  <c r="CB221" i="2"/>
  <c r="CA221" i="2"/>
  <c r="BZ221" i="2"/>
  <c r="BY221" i="2"/>
  <c r="BX221" i="2"/>
  <c r="BW221" i="2"/>
  <c r="BV221" i="2"/>
  <c r="BU221" i="2"/>
  <c r="CH220" i="2"/>
  <c r="CG220" i="2"/>
  <c r="CF220" i="2"/>
  <c r="CE220" i="2"/>
  <c r="CD220" i="2"/>
  <c r="CC220" i="2"/>
  <c r="CB220" i="2"/>
  <c r="CA220" i="2"/>
  <c r="BZ220" i="2"/>
  <c r="BY220" i="2"/>
  <c r="BX220" i="2"/>
  <c r="BW220" i="2"/>
  <c r="BV220" i="2"/>
  <c r="BU220" i="2"/>
  <c r="CH219" i="2"/>
  <c r="CG219" i="2"/>
  <c r="CF219" i="2"/>
  <c r="CE219" i="2"/>
  <c r="CD219" i="2"/>
  <c r="CC219" i="2"/>
  <c r="CB219" i="2"/>
  <c r="CA219" i="2"/>
  <c r="BZ219" i="2"/>
  <c r="BY219" i="2"/>
  <c r="BX219" i="2"/>
  <c r="BW219" i="2"/>
  <c r="BV219" i="2"/>
  <c r="BU219" i="2"/>
  <c r="CH218" i="2"/>
  <c r="CG218" i="2"/>
  <c r="CF218" i="2"/>
  <c r="CE218" i="2"/>
  <c r="CD218" i="2"/>
  <c r="CC218" i="2"/>
  <c r="CB218" i="2"/>
  <c r="CA218" i="2"/>
  <c r="BZ218" i="2"/>
  <c r="BY218" i="2"/>
  <c r="BX218" i="2"/>
  <c r="BW218" i="2"/>
  <c r="BV218" i="2"/>
  <c r="BU218" i="2"/>
  <c r="CH217" i="2"/>
  <c r="CG217" i="2"/>
  <c r="CF217" i="2"/>
  <c r="CE217" i="2"/>
  <c r="CD217" i="2"/>
  <c r="CC217" i="2"/>
  <c r="CB217" i="2"/>
  <c r="CA217" i="2"/>
  <c r="BZ217" i="2"/>
  <c r="BY217" i="2"/>
  <c r="BX217" i="2"/>
  <c r="BW217" i="2"/>
  <c r="BV217" i="2"/>
  <c r="BU217" i="2"/>
  <c r="CH216" i="2"/>
  <c r="CG216" i="2"/>
  <c r="CF216" i="2"/>
  <c r="CE216" i="2"/>
  <c r="CD216" i="2"/>
  <c r="CC216" i="2"/>
  <c r="CB216" i="2"/>
  <c r="CA216" i="2"/>
  <c r="BZ216" i="2"/>
  <c r="BY216" i="2"/>
  <c r="BX216" i="2"/>
  <c r="BW216" i="2"/>
  <c r="BV216" i="2"/>
  <c r="BU216" i="2"/>
  <c r="CH215" i="2"/>
  <c r="CG215" i="2"/>
  <c r="CF215" i="2"/>
  <c r="CE215" i="2"/>
  <c r="CD215" i="2"/>
  <c r="CC215" i="2"/>
  <c r="CB215" i="2"/>
  <c r="CA215" i="2"/>
  <c r="BZ215" i="2"/>
  <c r="BY215" i="2"/>
  <c r="BX215" i="2"/>
  <c r="BW215" i="2"/>
  <c r="BV215" i="2"/>
  <c r="BU215" i="2"/>
  <c r="CH214" i="2"/>
  <c r="CG214" i="2"/>
  <c r="CF214" i="2"/>
  <c r="CE214" i="2"/>
  <c r="CD214" i="2"/>
  <c r="CC214" i="2"/>
  <c r="CB214" i="2"/>
  <c r="CA214" i="2"/>
  <c r="BZ214" i="2"/>
  <c r="BY214" i="2"/>
  <c r="BX214" i="2"/>
  <c r="BW214" i="2"/>
  <c r="BV214" i="2"/>
  <c r="BU214" i="2"/>
  <c r="CH213" i="2"/>
  <c r="CG213" i="2"/>
  <c r="CF213" i="2"/>
  <c r="CE213" i="2"/>
  <c r="CD213" i="2"/>
  <c r="CC213" i="2"/>
  <c r="CB213" i="2"/>
  <c r="CA213" i="2"/>
  <c r="BZ213" i="2"/>
  <c r="BY213" i="2"/>
  <c r="BX213" i="2"/>
  <c r="BW213" i="2"/>
  <c r="BV213" i="2"/>
  <c r="BU213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CH211" i="2"/>
  <c r="CG211" i="2"/>
  <c r="CF211" i="2"/>
  <c r="CE211" i="2"/>
  <c r="CD211" i="2"/>
  <c r="CC211" i="2"/>
  <c r="CB211" i="2"/>
  <c r="CA211" i="2"/>
  <c r="BZ211" i="2"/>
  <c r="BY211" i="2"/>
  <c r="BX211" i="2"/>
  <c r="BW211" i="2"/>
  <c r="BV211" i="2"/>
  <c r="BU211" i="2"/>
  <c r="CH210" i="2"/>
  <c r="CG210" i="2"/>
  <c r="CF210" i="2"/>
  <c r="CE210" i="2"/>
  <c r="CD210" i="2"/>
  <c r="CC210" i="2"/>
  <c r="CB210" i="2"/>
  <c r="CA210" i="2"/>
  <c r="BZ210" i="2"/>
  <c r="BY210" i="2"/>
  <c r="BX210" i="2"/>
  <c r="BW210" i="2"/>
  <c r="BV210" i="2"/>
  <c r="BU210" i="2"/>
  <c r="CH209" i="2"/>
  <c r="CG209" i="2"/>
  <c r="CF209" i="2"/>
  <c r="CE209" i="2"/>
  <c r="CD209" i="2"/>
  <c r="CC209" i="2"/>
  <c r="CB209" i="2"/>
  <c r="CA209" i="2"/>
  <c r="BZ209" i="2"/>
  <c r="BY209" i="2"/>
  <c r="BX209" i="2"/>
  <c r="BW209" i="2"/>
  <c r="BV209" i="2"/>
  <c r="BU209" i="2"/>
  <c r="CH208" i="2"/>
  <c r="CG208" i="2"/>
  <c r="CF208" i="2"/>
  <c r="CE208" i="2"/>
  <c r="CD208" i="2"/>
  <c r="CC208" i="2"/>
  <c r="CB208" i="2"/>
  <c r="CA208" i="2"/>
  <c r="BZ208" i="2"/>
  <c r="BY208" i="2"/>
  <c r="BX208" i="2"/>
  <c r="BW208" i="2"/>
  <c r="BV208" i="2"/>
  <c r="BU208" i="2"/>
  <c r="CH207" i="2"/>
  <c r="CG207" i="2"/>
  <c r="CF207" i="2"/>
  <c r="CE207" i="2"/>
  <c r="CD207" i="2"/>
  <c r="CC207" i="2"/>
  <c r="CB207" i="2"/>
  <c r="CA207" i="2"/>
  <c r="BZ207" i="2"/>
  <c r="BY207" i="2"/>
  <c r="BX207" i="2"/>
  <c r="BW207" i="2"/>
  <c r="BV207" i="2"/>
  <c r="BU207" i="2"/>
  <c r="CH206" i="2"/>
  <c r="CG206" i="2"/>
  <c r="CF206" i="2"/>
  <c r="CE206" i="2"/>
  <c r="CD206" i="2"/>
  <c r="CC206" i="2"/>
  <c r="CB206" i="2"/>
  <c r="CA206" i="2"/>
  <c r="BZ206" i="2"/>
  <c r="BY206" i="2"/>
  <c r="BX206" i="2"/>
  <c r="BW206" i="2"/>
  <c r="BV206" i="2"/>
  <c r="BU206" i="2"/>
  <c r="CH205" i="2"/>
  <c r="CG205" i="2"/>
  <c r="CF205" i="2"/>
  <c r="CE205" i="2"/>
  <c r="CD205" i="2"/>
  <c r="CC205" i="2"/>
  <c r="CB205" i="2"/>
  <c r="CA205" i="2"/>
  <c r="BZ205" i="2"/>
  <c r="BY205" i="2"/>
  <c r="BX205" i="2"/>
  <c r="BW205" i="2"/>
  <c r="BV205" i="2"/>
  <c r="BU205" i="2"/>
  <c r="CH204" i="2"/>
  <c r="CG204" i="2"/>
  <c r="CF204" i="2"/>
  <c r="CE204" i="2"/>
  <c r="CD204" i="2"/>
  <c r="CC204" i="2"/>
  <c r="CB204" i="2"/>
  <c r="CA204" i="2"/>
  <c r="BZ204" i="2"/>
  <c r="BY204" i="2"/>
  <c r="BX204" i="2"/>
  <c r="BW204" i="2"/>
  <c r="BV204" i="2"/>
  <c r="BU204" i="2"/>
  <c r="CH203" i="2"/>
  <c r="CG203" i="2"/>
  <c r="CF203" i="2"/>
  <c r="CE203" i="2"/>
  <c r="CD203" i="2"/>
  <c r="CC203" i="2"/>
  <c r="CB203" i="2"/>
  <c r="CA203" i="2"/>
  <c r="BZ203" i="2"/>
  <c r="BY203" i="2"/>
  <c r="BX203" i="2"/>
  <c r="BW203" i="2"/>
  <c r="BV203" i="2"/>
  <c r="BU203" i="2"/>
  <c r="CH202" i="2"/>
  <c r="CG202" i="2"/>
  <c r="CF202" i="2"/>
  <c r="CE202" i="2"/>
  <c r="CD202" i="2"/>
  <c r="CC202" i="2"/>
  <c r="CB202" i="2"/>
  <c r="CA202" i="2"/>
  <c r="BZ202" i="2"/>
  <c r="BY202" i="2"/>
  <c r="BX202" i="2"/>
  <c r="BW202" i="2"/>
  <c r="BV202" i="2"/>
  <c r="BU202" i="2"/>
  <c r="CH201" i="2"/>
  <c r="CG201" i="2"/>
  <c r="CF201" i="2"/>
  <c r="CE201" i="2"/>
  <c r="CD201" i="2"/>
  <c r="CC201" i="2"/>
  <c r="CB201" i="2"/>
  <c r="CA201" i="2"/>
  <c r="BZ201" i="2"/>
  <c r="BY201" i="2"/>
  <c r="BX201" i="2"/>
  <c r="BW201" i="2"/>
  <c r="BV201" i="2"/>
  <c r="BU201" i="2"/>
  <c r="CH200" i="2"/>
  <c r="CG200" i="2"/>
  <c r="CF200" i="2"/>
  <c r="CE200" i="2"/>
  <c r="CD200" i="2"/>
  <c r="CC200" i="2"/>
  <c r="CB200" i="2"/>
  <c r="CA200" i="2"/>
  <c r="BZ200" i="2"/>
  <c r="BY200" i="2"/>
  <c r="BX200" i="2"/>
  <c r="BW200" i="2"/>
  <c r="BV200" i="2"/>
  <c r="BU200" i="2"/>
  <c r="CH199" i="2"/>
  <c r="CG199" i="2"/>
  <c r="CF199" i="2"/>
  <c r="CE199" i="2"/>
  <c r="CD199" i="2"/>
  <c r="CC199" i="2"/>
  <c r="CB199" i="2"/>
  <c r="CA199" i="2"/>
  <c r="BZ199" i="2"/>
  <c r="BY199" i="2"/>
  <c r="BX199" i="2"/>
  <c r="BW199" i="2"/>
  <c r="BV199" i="2"/>
  <c r="BU199" i="2"/>
  <c r="CH198" i="2"/>
  <c r="CG198" i="2"/>
  <c r="CF198" i="2"/>
  <c r="CE198" i="2"/>
  <c r="CD198" i="2"/>
  <c r="CC198" i="2"/>
  <c r="CB198" i="2"/>
  <c r="CA198" i="2"/>
  <c r="BZ198" i="2"/>
  <c r="BY198" i="2"/>
  <c r="BX198" i="2"/>
  <c r="BW198" i="2"/>
  <c r="BV198" i="2"/>
  <c r="BU198" i="2"/>
  <c r="CH197" i="2"/>
  <c r="CG197" i="2"/>
  <c r="CF197" i="2"/>
  <c r="CE197" i="2"/>
  <c r="CD197" i="2"/>
  <c r="CC197" i="2"/>
  <c r="CB197" i="2"/>
  <c r="CA197" i="2"/>
  <c r="BZ197" i="2"/>
  <c r="BY197" i="2"/>
  <c r="BX197" i="2"/>
  <c r="BW197" i="2"/>
  <c r="BV197" i="2"/>
  <c r="BU197" i="2"/>
  <c r="CH196" i="2"/>
  <c r="CG196" i="2"/>
  <c r="CF196" i="2"/>
  <c r="CE196" i="2"/>
  <c r="CD196" i="2"/>
  <c r="CC196" i="2"/>
  <c r="CB196" i="2"/>
  <c r="CA196" i="2"/>
  <c r="BZ196" i="2"/>
  <c r="BY196" i="2"/>
  <c r="BX196" i="2"/>
  <c r="BW196" i="2"/>
  <c r="BV196" i="2"/>
  <c r="BU196" i="2"/>
  <c r="CH195" i="2"/>
  <c r="CG195" i="2"/>
  <c r="CF195" i="2"/>
  <c r="CE195" i="2"/>
  <c r="CD195" i="2"/>
  <c r="CC195" i="2"/>
  <c r="CB195" i="2"/>
  <c r="CA195" i="2"/>
  <c r="BZ195" i="2"/>
  <c r="BY195" i="2"/>
  <c r="BX195" i="2"/>
  <c r="BW195" i="2"/>
  <c r="BV195" i="2"/>
  <c r="BU195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CH193" i="2"/>
  <c r="CG193" i="2"/>
  <c r="CF193" i="2"/>
  <c r="CE193" i="2"/>
  <c r="CD193" i="2"/>
  <c r="CC193" i="2"/>
  <c r="CB193" i="2"/>
  <c r="CA193" i="2"/>
  <c r="BZ193" i="2"/>
  <c r="BY193" i="2"/>
  <c r="BX193" i="2"/>
  <c r="BW193" i="2"/>
  <c r="BV193" i="2"/>
  <c r="BU193" i="2"/>
  <c r="CH192" i="2"/>
  <c r="CG192" i="2"/>
  <c r="CF192" i="2"/>
  <c r="CE192" i="2"/>
  <c r="CD192" i="2"/>
  <c r="CC192" i="2"/>
  <c r="CB192" i="2"/>
  <c r="CA192" i="2"/>
  <c r="BZ192" i="2"/>
  <c r="BY192" i="2"/>
  <c r="BX192" i="2"/>
  <c r="BW192" i="2"/>
  <c r="BV192" i="2"/>
  <c r="BU192" i="2"/>
  <c r="CH191" i="2"/>
  <c r="CG191" i="2"/>
  <c r="CF191" i="2"/>
  <c r="CE191" i="2"/>
  <c r="CD191" i="2"/>
  <c r="CC191" i="2"/>
  <c r="CB191" i="2"/>
  <c r="CA191" i="2"/>
  <c r="BZ191" i="2"/>
  <c r="BY191" i="2"/>
  <c r="BX191" i="2"/>
  <c r="BW191" i="2"/>
  <c r="BV191" i="2"/>
  <c r="BU191" i="2"/>
  <c r="CH190" i="2"/>
  <c r="CG190" i="2"/>
  <c r="CF190" i="2"/>
  <c r="CE190" i="2"/>
  <c r="CD190" i="2"/>
  <c r="CC190" i="2"/>
  <c r="CB190" i="2"/>
  <c r="CA190" i="2"/>
  <c r="BZ190" i="2"/>
  <c r="BY190" i="2"/>
  <c r="BX190" i="2"/>
  <c r="BW190" i="2"/>
  <c r="BV190" i="2"/>
  <c r="BU190" i="2"/>
  <c r="CH189" i="2"/>
  <c r="CG189" i="2"/>
  <c r="CF189" i="2"/>
  <c r="CE189" i="2"/>
  <c r="CD189" i="2"/>
  <c r="CC189" i="2"/>
  <c r="CB189" i="2"/>
  <c r="CA189" i="2"/>
  <c r="BZ189" i="2"/>
  <c r="BY189" i="2"/>
  <c r="BX189" i="2"/>
  <c r="BW189" i="2"/>
  <c r="BV189" i="2"/>
  <c r="BU189" i="2"/>
  <c r="CH188" i="2"/>
  <c r="CG188" i="2"/>
  <c r="CF188" i="2"/>
  <c r="CE188" i="2"/>
  <c r="CD188" i="2"/>
  <c r="CC188" i="2"/>
  <c r="CB188" i="2"/>
  <c r="CA188" i="2"/>
  <c r="BZ188" i="2"/>
  <c r="BY188" i="2"/>
  <c r="BX188" i="2"/>
  <c r="BW188" i="2"/>
  <c r="BV188" i="2"/>
  <c r="BU188" i="2"/>
  <c r="CH187" i="2"/>
  <c r="CG187" i="2"/>
  <c r="CF187" i="2"/>
  <c r="CE187" i="2"/>
  <c r="CD187" i="2"/>
  <c r="CC187" i="2"/>
  <c r="CB187" i="2"/>
  <c r="CA187" i="2"/>
  <c r="BZ187" i="2"/>
  <c r="BY187" i="2"/>
  <c r="BX187" i="2"/>
  <c r="BW187" i="2"/>
  <c r="BV187" i="2"/>
  <c r="BU187" i="2"/>
  <c r="CH186" i="2"/>
  <c r="CG186" i="2"/>
  <c r="CF186" i="2"/>
  <c r="CE186" i="2"/>
  <c r="CD186" i="2"/>
  <c r="CC186" i="2"/>
  <c r="CB186" i="2"/>
  <c r="CA186" i="2"/>
  <c r="BZ186" i="2"/>
  <c r="BY186" i="2"/>
  <c r="BX186" i="2"/>
  <c r="BW186" i="2"/>
  <c r="BV186" i="2"/>
  <c r="BU186" i="2"/>
  <c r="CH185" i="2"/>
  <c r="CG185" i="2"/>
  <c r="CF185" i="2"/>
  <c r="CE185" i="2"/>
  <c r="CD185" i="2"/>
  <c r="CC185" i="2"/>
  <c r="CB185" i="2"/>
  <c r="CA185" i="2"/>
  <c r="BZ185" i="2"/>
  <c r="BY185" i="2"/>
  <c r="BX185" i="2"/>
  <c r="BW185" i="2"/>
  <c r="BV185" i="2"/>
  <c r="BU185" i="2"/>
  <c r="CH184" i="2"/>
  <c r="CG184" i="2"/>
  <c r="CF184" i="2"/>
  <c r="CE184" i="2"/>
  <c r="CD184" i="2"/>
  <c r="CC184" i="2"/>
  <c r="CB184" i="2"/>
  <c r="CA184" i="2"/>
  <c r="BZ184" i="2"/>
  <c r="BY184" i="2"/>
  <c r="BX184" i="2"/>
  <c r="BW184" i="2"/>
  <c r="BV184" i="2"/>
  <c r="BU184" i="2"/>
  <c r="CH183" i="2"/>
  <c r="CG183" i="2"/>
  <c r="CF183" i="2"/>
  <c r="CE183" i="2"/>
  <c r="CD183" i="2"/>
  <c r="CC183" i="2"/>
  <c r="CB183" i="2"/>
  <c r="CA183" i="2"/>
  <c r="BZ183" i="2"/>
  <c r="BY183" i="2"/>
  <c r="BX183" i="2"/>
  <c r="BW183" i="2"/>
  <c r="BV183" i="2"/>
  <c r="BU183" i="2"/>
  <c r="CH182" i="2"/>
  <c r="CG182" i="2"/>
  <c r="CF182" i="2"/>
  <c r="CE182" i="2"/>
  <c r="CD182" i="2"/>
  <c r="CC182" i="2"/>
  <c r="CB182" i="2"/>
  <c r="CA182" i="2"/>
  <c r="BZ182" i="2"/>
  <c r="BY182" i="2"/>
  <c r="BX182" i="2"/>
  <c r="BW182" i="2"/>
  <c r="BV182" i="2"/>
  <c r="BU182" i="2"/>
  <c r="CH181" i="2"/>
  <c r="CG181" i="2"/>
  <c r="CF181" i="2"/>
  <c r="CE181" i="2"/>
  <c r="CD181" i="2"/>
  <c r="CC181" i="2"/>
  <c r="CB181" i="2"/>
  <c r="CA181" i="2"/>
  <c r="BZ181" i="2"/>
  <c r="BY181" i="2"/>
  <c r="BX181" i="2"/>
  <c r="BW181" i="2"/>
  <c r="BV181" i="2"/>
  <c r="BU181" i="2"/>
  <c r="CH180" i="2"/>
  <c r="CG180" i="2"/>
  <c r="CF180" i="2"/>
  <c r="CE180" i="2"/>
  <c r="CD180" i="2"/>
  <c r="CC180" i="2"/>
  <c r="CB180" i="2"/>
  <c r="CA180" i="2"/>
  <c r="BZ180" i="2"/>
  <c r="BY180" i="2"/>
  <c r="BX180" i="2"/>
  <c r="BW180" i="2"/>
  <c r="BV180" i="2"/>
  <c r="BU180" i="2"/>
  <c r="CH179" i="2"/>
  <c r="CG179" i="2"/>
  <c r="CF179" i="2"/>
  <c r="CE179" i="2"/>
  <c r="CD179" i="2"/>
  <c r="CC179" i="2"/>
  <c r="CB179" i="2"/>
  <c r="CA179" i="2"/>
  <c r="BZ179" i="2"/>
  <c r="BY179" i="2"/>
  <c r="BX179" i="2"/>
  <c r="BW179" i="2"/>
  <c r="BV179" i="2"/>
  <c r="BU179" i="2"/>
  <c r="CH178" i="2"/>
  <c r="CG178" i="2"/>
  <c r="CF178" i="2"/>
  <c r="CE178" i="2"/>
  <c r="CD178" i="2"/>
  <c r="CC178" i="2"/>
  <c r="CB178" i="2"/>
  <c r="CA178" i="2"/>
  <c r="BZ178" i="2"/>
  <c r="BY178" i="2"/>
  <c r="BX178" i="2"/>
  <c r="BW178" i="2"/>
  <c r="BV178" i="2"/>
  <c r="BU178" i="2"/>
  <c r="CH177" i="2"/>
  <c r="CG177" i="2"/>
  <c r="CF177" i="2"/>
  <c r="CE177" i="2"/>
  <c r="CD177" i="2"/>
  <c r="CC177" i="2"/>
  <c r="CB177" i="2"/>
  <c r="CA177" i="2"/>
  <c r="BZ177" i="2"/>
  <c r="BY177" i="2"/>
  <c r="BX177" i="2"/>
  <c r="BW177" i="2"/>
  <c r="BV177" i="2"/>
  <c r="BU177" i="2"/>
  <c r="CH176" i="2"/>
  <c r="CG176" i="2"/>
  <c r="CF176" i="2"/>
  <c r="CE176" i="2"/>
  <c r="CD176" i="2"/>
  <c r="CC176" i="2"/>
  <c r="CB176" i="2"/>
  <c r="CA176" i="2"/>
  <c r="BZ176" i="2"/>
  <c r="BY176" i="2"/>
  <c r="BX176" i="2"/>
  <c r="BW176" i="2"/>
  <c r="BV176" i="2"/>
  <c r="BU176" i="2"/>
  <c r="CH175" i="2"/>
  <c r="CG175" i="2"/>
  <c r="CF175" i="2"/>
  <c r="CE175" i="2"/>
  <c r="CD175" i="2"/>
  <c r="CC175" i="2"/>
  <c r="CB175" i="2"/>
  <c r="CA175" i="2"/>
  <c r="BZ175" i="2"/>
  <c r="BY175" i="2"/>
  <c r="BX175" i="2"/>
  <c r="BW175" i="2"/>
  <c r="BV175" i="2"/>
  <c r="BU175" i="2"/>
  <c r="CH174" i="2"/>
  <c r="CG174" i="2"/>
  <c r="CF174" i="2"/>
  <c r="CE174" i="2"/>
  <c r="CD174" i="2"/>
  <c r="CC174" i="2"/>
  <c r="CB174" i="2"/>
  <c r="CA174" i="2"/>
  <c r="BZ174" i="2"/>
  <c r="BY174" i="2"/>
  <c r="BX174" i="2"/>
  <c r="BW174" i="2"/>
  <c r="BV174" i="2"/>
  <c r="BU174" i="2"/>
  <c r="CH173" i="2"/>
  <c r="CG173" i="2"/>
  <c r="CF173" i="2"/>
  <c r="CE173" i="2"/>
  <c r="CD173" i="2"/>
  <c r="CC173" i="2"/>
  <c r="CB173" i="2"/>
  <c r="CA173" i="2"/>
  <c r="BZ173" i="2"/>
  <c r="BY173" i="2"/>
  <c r="BX173" i="2"/>
  <c r="BW173" i="2"/>
  <c r="BV173" i="2"/>
  <c r="BU173" i="2"/>
  <c r="CH172" i="2"/>
  <c r="CG172" i="2"/>
  <c r="CF172" i="2"/>
  <c r="CE172" i="2"/>
  <c r="CD172" i="2"/>
  <c r="CC172" i="2"/>
  <c r="CB172" i="2"/>
  <c r="CA172" i="2"/>
  <c r="BZ172" i="2"/>
  <c r="BY172" i="2"/>
  <c r="BX172" i="2"/>
  <c r="BW172" i="2"/>
  <c r="BV172" i="2"/>
  <c r="BU172" i="2"/>
  <c r="CH171" i="2"/>
  <c r="CG171" i="2"/>
  <c r="CF171" i="2"/>
  <c r="CE171" i="2"/>
  <c r="CD171" i="2"/>
  <c r="CC171" i="2"/>
  <c r="CB171" i="2"/>
  <c r="CA171" i="2"/>
  <c r="BZ171" i="2"/>
  <c r="BY171" i="2"/>
  <c r="BX171" i="2"/>
  <c r="BW171" i="2"/>
  <c r="BV171" i="2"/>
  <c r="BU171" i="2"/>
  <c r="CH170" i="2"/>
  <c r="CG170" i="2"/>
  <c r="CF170" i="2"/>
  <c r="CE170" i="2"/>
  <c r="CD170" i="2"/>
  <c r="CC170" i="2"/>
  <c r="CB170" i="2"/>
  <c r="CA170" i="2"/>
  <c r="BZ170" i="2"/>
  <c r="BY170" i="2"/>
  <c r="BX170" i="2"/>
  <c r="BW170" i="2"/>
  <c r="BV170" i="2"/>
  <c r="BU170" i="2"/>
  <c r="CH169" i="2"/>
  <c r="CG169" i="2"/>
  <c r="CF169" i="2"/>
  <c r="CE169" i="2"/>
  <c r="CD169" i="2"/>
  <c r="CC169" i="2"/>
  <c r="CB169" i="2"/>
  <c r="CA169" i="2"/>
  <c r="BZ169" i="2"/>
  <c r="BY169" i="2"/>
  <c r="BX169" i="2"/>
  <c r="BW169" i="2"/>
  <c r="BV169" i="2"/>
  <c r="BU169" i="2"/>
  <c r="CH168" i="2"/>
  <c r="CG168" i="2"/>
  <c r="CF168" i="2"/>
  <c r="CE168" i="2"/>
  <c r="CD168" i="2"/>
  <c r="CC168" i="2"/>
  <c r="CB168" i="2"/>
  <c r="CA168" i="2"/>
  <c r="BZ168" i="2"/>
  <c r="BY168" i="2"/>
  <c r="BX168" i="2"/>
  <c r="BW168" i="2"/>
  <c r="BV168" i="2"/>
  <c r="BU168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CH165" i="2"/>
  <c r="CG165" i="2"/>
  <c r="CF165" i="2"/>
  <c r="CE165" i="2"/>
  <c r="CD165" i="2"/>
  <c r="CC165" i="2"/>
  <c r="CB165" i="2"/>
  <c r="CA165" i="2"/>
  <c r="BZ165" i="2"/>
  <c r="BY165" i="2"/>
  <c r="BX165" i="2"/>
  <c r="BW165" i="2"/>
  <c r="BV165" i="2"/>
  <c r="BU165" i="2"/>
  <c r="CH164" i="2"/>
  <c r="CG164" i="2"/>
  <c r="CF164" i="2"/>
  <c r="CE164" i="2"/>
  <c r="CD164" i="2"/>
  <c r="CC164" i="2"/>
  <c r="CB164" i="2"/>
  <c r="CA164" i="2"/>
  <c r="BZ164" i="2"/>
  <c r="BY164" i="2"/>
  <c r="BX164" i="2"/>
  <c r="BW164" i="2"/>
  <c r="BV164" i="2"/>
  <c r="BU164" i="2"/>
  <c r="CH163" i="2"/>
  <c r="CG163" i="2"/>
  <c r="CF163" i="2"/>
  <c r="CE163" i="2"/>
  <c r="CD163" i="2"/>
  <c r="CC163" i="2"/>
  <c r="CB163" i="2"/>
  <c r="CA163" i="2"/>
  <c r="BZ163" i="2"/>
  <c r="BY163" i="2"/>
  <c r="BX163" i="2"/>
  <c r="BW163" i="2"/>
  <c r="BV163" i="2"/>
  <c r="BU163" i="2"/>
  <c r="CH162" i="2"/>
  <c r="CG162" i="2"/>
  <c r="CF162" i="2"/>
  <c r="CE162" i="2"/>
  <c r="CD162" i="2"/>
  <c r="CC162" i="2"/>
  <c r="CB162" i="2"/>
  <c r="CA162" i="2"/>
  <c r="BZ162" i="2"/>
  <c r="BY162" i="2"/>
  <c r="BX162" i="2"/>
  <c r="BW162" i="2"/>
  <c r="BV162" i="2"/>
  <c r="BU162" i="2"/>
  <c r="CH161" i="2"/>
  <c r="CG161" i="2"/>
  <c r="CF161" i="2"/>
  <c r="CE161" i="2"/>
  <c r="CD161" i="2"/>
  <c r="CC161" i="2"/>
  <c r="CB161" i="2"/>
  <c r="CA161" i="2"/>
  <c r="BZ161" i="2"/>
  <c r="BY161" i="2"/>
  <c r="BX161" i="2"/>
  <c r="BW161" i="2"/>
  <c r="BV161" i="2"/>
  <c r="BU161" i="2"/>
  <c r="CH160" i="2"/>
  <c r="CG160" i="2"/>
  <c r="CF160" i="2"/>
  <c r="CE160" i="2"/>
  <c r="CD160" i="2"/>
  <c r="CC160" i="2"/>
  <c r="CB160" i="2"/>
  <c r="CA160" i="2"/>
  <c r="BZ160" i="2"/>
  <c r="BY160" i="2"/>
  <c r="BX160" i="2"/>
  <c r="BW160" i="2"/>
  <c r="BV160" i="2"/>
  <c r="BU160" i="2"/>
  <c r="CH159" i="2"/>
  <c r="CG159" i="2"/>
  <c r="CF159" i="2"/>
  <c r="CE159" i="2"/>
  <c r="CD159" i="2"/>
  <c r="CC159" i="2"/>
  <c r="CB159" i="2"/>
  <c r="CA159" i="2"/>
  <c r="BZ159" i="2"/>
  <c r="BY159" i="2"/>
  <c r="BX159" i="2"/>
  <c r="BW159" i="2"/>
  <c r="BV159" i="2"/>
  <c r="BU159" i="2"/>
  <c r="CH158" i="2"/>
  <c r="CG158" i="2"/>
  <c r="CF158" i="2"/>
  <c r="CE158" i="2"/>
  <c r="CD158" i="2"/>
  <c r="CC158" i="2"/>
  <c r="CB158" i="2"/>
  <c r="CA158" i="2"/>
  <c r="BZ158" i="2"/>
  <c r="BY158" i="2"/>
  <c r="BX158" i="2"/>
  <c r="BW158" i="2"/>
  <c r="BV158" i="2"/>
  <c r="BU158" i="2"/>
  <c r="CH157" i="2"/>
  <c r="CG157" i="2"/>
  <c r="CF157" i="2"/>
  <c r="CE157" i="2"/>
  <c r="CD157" i="2"/>
  <c r="CC157" i="2"/>
  <c r="CB157" i="2"/>
  <c r="CA157" i="2"/>
  <c r="BZ157" i="2"/>
  <c r="BY157" i="2"/>
  <c r="BX157" i="2"/>
  <c r="BW157" i="2"/>
  <c r="BV157" i="2"/>
  <c r="BU157" i="2"/>
  <c r="CH156" i="2"/>
  <c r="CG156" i="2"/>
  <c r="CF156" i="2"/>
  <c r="CE156" i="2"/>
  <c r="CD156" i="2"/>
  <c r="CC156" i="2"/>
  <c r="CB156" i="2"/>
  <c r="CA156" i="2"/>
  <c r="BZ156" i="2"/>
  <c r="BY156" i="2"/>
  <c r="BX156" i="2"/>
  <c r="BW156" i="2"/>
  <c r="BV156" i="2"/>
  <c r="BU156" i="2"/>
  <c r="CH155" i="2"/>
  <c r="CG155" i="2"/>
  <c r="CF155" i="2"/>
  <c r="CE155" i="2"/>
  <c r="CD155" i="2"/>
  <c r="CC155" i="2"/>
  <c r="CB155" i="2"/>
  <c r="CA155" i="2"/>
  <c r="BZ155" i="2"/>
  <c r="BY155" i="2"/>
  <c r="BX155" i="2"/>
  <c r="BW155" i="2"/>
  <c r="BV155" i="2"/>
  <c r="BU155" i="2"/>
  <c r="CH154" i="2"/>
  <c r="CG154" i="2"/>
  <c r="CF154" i="2"/>
  <c r="CE154" i="2"/>
  <c r="CD154" i="2"/>
  <c r="CC154" i="2"/>
  <c r="CB154" i="2"/>
  <c r="CA154" i="2"/>
  <c r="BZ154" i="2"/>
  <c r="BY154" i="2"/>
  <c r="BX154" i="2"/>
  <c r="BW154" i="2"/>
  <c r="BV154" i="2"/>
  <c r="BU154" i="2"/>
  <c r="CH153" i="2"/>
  <c r="CG153" i="2"/>
  <c r="CF153" i="2"/>
  <c r="CE153" i="2"/>
  <c r="CD153" i="2"/>
  <c r="CC153" i="2"/>
  <c r="CB153" i="2"/>
  <c r="CA153" i="2"/>
  <c r="BZ153" i="2"/>
  <c r="BY153" i="2"/>
  <c r="BX153" i="2"/>
  <c r="BW153" i="2"/>
  <c r="BV153" i="2"/>
  <c r="BU153" i="2"/>
  <c r="CH152" i="2"/>
  <c r="CG152" i="2"/>
  <c r="CF152" i="2"/>
  <c r="CE152" i="2"/>
  <c r="CD152" i="2"/>
  <c r="CC152" i="2"/>
  <c r="CB152" i="2"/>
  <c r="CA152" i="2"/>
  <c r="BZ152" i="2"/>
  <c r="BY152" i="2"/>
  <c r="BX152" i="2"/>
  <c r="BW152" i="2"/>
  <c r="BV152" i="2"/>
  <c r="BU152" i="2"/>
  <c r="CH151" i="2"/>
  <c r="CG151" i="2"/>
  <c r="CF151" i="2"/>
  <c r="CE151" i="2"/>
  <c r="CD151" i="2"/>
  <c r="CC151" i="2"/>
  <c r="CB151" i="2"/>
  <c r="CA151" i="2"/>
  <c r="BZ151" i="2"/>
  <c r="BY151" i="2"/>
  <c r="BX151" i="2"/>
  <c r="BW151" i="2"/>
  <c r="BV151" i="2"/>
  <c r="BU151" i="2"/>
  <c r="CH150" i="2"/>
  <c r="CG150" i="2"/>
  <c r="CF150" i="2"/>
  <c r="CE150" i="2"/>
  <c r="CD150" i="2"/>
  <c r="CC150" i="2"/>
  <c r="CB150" i="2"/>
  <c r="CA150" i="2"/>
  <c r="BZ150" i="2"/>
  <c r="BY150" i="2"/>
  <c r="BX150" i="2"/>
  <c r="BW150" i="2"/>
  <c r="BV150" i="2"/>
  <c r="BU150" i="2"/>
  <c r="CH149" i="2"/>
  <c r="CG149" i="2"/>
  <c r="CF149" i="2"/>
  <c r="CE149" i="2"/>
  <c r="CD149" i="2"/>
  <c r="CC149" i="2"/>
  <c r="CB149" i="2"/>
  <c r="CA149" i="2"/>
  <c r="BZ149" i="2"/>
  <c r="BY149" i="2"/>
  <c r="BX149" i="2"/>
  <c r="BW149" i="2"/>
  <c r="BV149" i="2"/>
  <c r="BU149" i="2"/>
  <c r="CH148" i="2"/>
  <c r="CG148" i="2"/>
  <c r="CF148" i="2"/>
  <c r="CE148" i="2"/>
  <c r="CD148" i="2"/>
  <c r="CC148" i="2"/>
  <c r="CB148" i="2"/>
  <c r="CA148" i="2"/>
  <c r="BZ148" i="2"/>
  <c r="BY148" i="2"/>
  <c r="BX148" i="2"/>
  <c r="BW148" i="2"/>
  <c r="BV148" i="2"/>
  <c r="BU148" i="2"/>
  <c r="CH147" i="2"/>
  <c r="CG147" i="2"/>
  <c r="CF147" i="2"/>
  <c r="CE147" i="2"/>
  <c r="CD147" i="2"/>
  <c r="CC147" i="2"/>
  <c r="CB147" i="2"/>
  <c r="CA147" i="2"/>
  <c r="BZ147" i="2"/>
  <c r="BY147" i="2"/>
  <c r="BX147" i="2"/>
  <c r="BW147" i="2"/>
  <c r="BV147" i="2"/>
  <c r="BU147" i="2"/>
  <c r="CH146" i="2"/>
  <c r="CG146" i="2"/>
  <c r="CF146" i="2"/>
  <c r="CE146" i="2"/>
  <c r="CD146" i="2"/>
  <c r="CC146" i="2"/>
  <c r="CB146" i="2"/>
  <c r="CA146" i="2"/>
  <c r="BZ146" i="2"/>
  <c r="BY146" i="2"/>
  <c r="BX146" i="2"/>
  <c r="BW146" i="2"/>
  <c r="BV146" i="2"/>
  <c r="BU146" i="2"/>
  <c r="CH145" i="2"/>
  <c r="CG145" i="2"/>
  <c r="CF145" i="2"/>
  <c r="CE145" i="2"/>
  <c r="CD145" i="2"/>
  <c r="CC145" i="2"/>
  <c r="CB145" i="2"/>
  <c r="CA145" i="2"/>
  <c r="BZ145" i="2"/>
  <c r="BY145" i="2"/>
  <c r="BX145" i="2"/>
  <c r="BW145" i="2"/>
  <c r="BV145" i="2"/>
  <c r="BU145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V143" i="2"/>
  <c r="BU143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CH140" i="2"/>
  <c r="CG140" i="2"/>
  <c r="CF140" i="2"/>
  <c r="CE140" i="2"/>
  <c r="CD140" i="2"/>
  <c r="CC140" i="2"/>
  <c r="CB140" i="2"/>
  <c r="CA140" i="2"/>
  <c r="BZ140" i="2"/>
  <c r="BY140" i="2"/>
  <c r="BX140" i="2"/>
  <c r="BW140" i="2"/>
  <c r="BV140" i="2"/>
  <c r="BU140" i="2"/>
  <c r="CH139" i="2"/>
  <c r="CG139" i="2"/>
  <c r="CF139" i="2"/>
  <c r="CE139" i="2"/>
  <c r="CD139" i="2"/>
  <c r="CC139" i="2"/>
  <c r="CB139" i="2"/>
  <c r="CA139" i="2"/>
  <c r="BZ139" i="2"/>
  <c r="BY139" i="2"/>
  <c r="BX139" i="2"/>
  <c r="BW139" i="2"/>
  <c r="BV139" i="2"/>
  <c r="BU139" i="2"/>
  <c r="CH138" i="2"/>
  <c r="CG138" i="2"/>
  <c r="CF138" i="2"/>
  <c r="CE138" i="2"/>
  <c r="CD138" i="2"/>
  <c r="CC138" i="2"/>
  <c r="CB138" i="2"/>
  <c r="CA138" i="2"/>
  <c r="BZ138" i="2"/>
  <c r="BY138" i="2"/>
  <c r="BX138" i="2"/>
  <c r="BW138" i="2"/>
  <c r="BV138" i="2"/>
  <c r="BU138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CH135" i="2"/>
  <c r="CG135" i="2"/>
  <c r="CF135" i="2"/>
  <c r="CE135" i="2"/>
  <c r="CD135" i="2"/>
  <c r="CC135" i="2"/>
  <c r="CB135" i="2"/>
  <c r="CA135" i="2"/>
  <c r="BZ135" i="2"/>
  <c r="BY135" i="2"/>
  <c r="BX135" i="2"/>
  <c r="BW135" i="2"/>
  <c r="BV135" i="2"/>
  <c r="BU135" i="2"/>
  <c r="CH134" i="2"/>
  <c r="CG134" i="2"/>
  <c r="CF134" i="2"/>
  <c r="CE134" i="2"/>
  <c r="CD134" i="2"/>
  <c r="CC134" i="2"/>
  <c r="CB134" i="2"/>
  <c r="CA134" i="2"/>
  <c r="BZ134" i="2"/>
  <c r="BY134" i="2"/>
  <c r="BX134" i="2"/>
  <c r="BW134" i="2"/>
  <c r="BV134" i="2"/>
  <c r="BU134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CH132" i="2"/>
  <c r="CG132" i="2"/>
  <c r="CF132" i="2"/>
  <c r="CE132" i="2"/>
  <c r="CD132" i="2"/>
  <c r="CC132" i="2"/>
  <c r="CB132" i="2"/>
  <c r="CA132" i="2"/>
  <c r="BZ132" i="2"/>
  <c r="BY132" i="2"/>
  <c r="BX132" i="2"/>
  <c r="BW132" i="2"/>
  <c r="BV132" i="2"/>
  <c r="BU132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V129" i="2"/>
  <c r="BU129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CH126" i="2"/>
  <c r="CG126" i="2"/>
  <c r="CF126" i="2"/>
  <c r="CE126" i="2"/>
  <c r="CD126" i="2"/>
  <c r="CC126" i="2"/>
  <c r="CB126" i="2"/>
  <c r="CA126" i="2"/>
  <c r="BZ126" i="2"/>
  <c r="BY126" i="2"/>
  <c r="BX126" i="2"/>
  <c r="BW126" i="2"/>
  <c r="BV126" i="2"/>
  <c r="BU126" i="2"/>
  <c r="CH125" i="2"/>
  <c r="CG125" i="2"/>
  <c r="CF125" i="2"/>
  <c r="CE125" i="2"/>
  <c r="CD125" i="2"/>
  <c r="CC125" i="2"/>
  <c r="CB125" i="2"/>
  <c r="CA125" i="2"/>
  <c r="BZ125" i="2"/>
  <c r="BY125" i="2"/>
  <c r="BX125" i="2"/>
  <c r="BW125" i="2"/>
  <c r="BV125" i="2"/>
  <c r="BU125" i="2"/>
  <c r="CH124" i="2"/>
  <c r="CG124" i="2"/>
  <c r="CF124" i="2"/>
  <c r="CE124" i="2"/>
  <c r="CD124" i="2"/>
  <c r="CC124" i="2"/>
  <c r="CB124" i="2"/>
  <c r="CA124" i="2"/>
  <c r="BZ124" i="2"/>
  <c r="BY124" i="2"/>
  <c r="BX124" i="2"/>
  <c r="BW124" i="2"/>
  <c r="BV124" i="2"/>
  <c r="BU124" i="2"/>
  <c r="CH123" i="2"/>
  <c r="CG123" i="2"/>
  <c r="CF123" i="2"/>
  <c r="CE123" i="2"/>
  <c r="CD123" i="2"/>
  <c r="CC123" i="2"/>
  <c r="CB123" i="2"/>
  <c r="CA123" i="2"/>
  <c r="BZ123" i="2"/>
  <c r="BY123" i="2"/>
  <c r="BX123" i="2"/>
  <c r="BW123" i="2"/>
  <c r="BV123" i="2"/>
  <c r="BU123" i="2"/>
  <c r="CH122" i="2"/>
  <c r="CG122" i="2"/>
  <c r="CF122" i="2"/>
  <c r="CE122" i="2"/>
  <c r="CD122" i="2"/>
  <c r="CC122" i="2"/>
  <c r="CB122" i="2"/>
  <c r="CA122" i="2"/>
  <c r="BZ122" i="2"/>
  <c r="BY122" i="2"/>
  <c r="BX122" i="2"/>
  <c r="BW122" i="2"/>
  <c r="BV122" i="2"/>
  <c r="BU122" i="2"/>
  <c r="CH121" i="2"/>
  <c r="CG121" i="2"/>
  <c r="CF121" i="2"/>
  <c r="CE121" i="2"/>
  <c r="CD121" i="2"/>
  <c r="CC121" i="2"/>
  <c r="CB121" i="2"/>
  <c r="CA121" i="2"/>
  <c r="BZ121" i="2"/>
  <c r="BY121" i="2"/>
  <c r="BX121" i="2"/>
  <c r="BW121" i="2"/>
  <c r="BV121" i="2"/>
  <c r="BU121" i="2"/>
  <c r="CH120" i="2"/>
  <c r="CG120" i="2"/>
  <c r="CF120" i="2"/>
  <c r="CE120" i="2"/>
  <c r="CD120" i="2"/>
  <c r="CC120" i="2"/>
  <c r="CB120" i="2"/>
  <c r="CA120" i="2"/>
  <c r="BZ120" i="2"/>
  <c r="BY120" i="2"/>
  <c r="BX120" i="2"/>
  <c r="BW120" i="2"/>
  <c r="BV120" i="2"/>
  <c r="BU120" i="2"/>
  <c r="CH119" i="2"/>
  <c r="CG119" i="2"/>
  <c r="CF119" i="2"/>
  <c r="CE119" i="2"/>
  <c r="CD119" i="2"/>
  <c r="CC119" i="2"/>
  <c r="CB119" i="2"/>
  <c r="CA119" i="2"/>
  <c r="BZ119" i="2"/>
  <c r="BY119" i="2"/>
  <c r="BX119" i="2"/>
  <c r="BW119" i="2"/>
  <c r="BV119" i="2"/>
  <c r="BU119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CH110" i="2"/>
  <c r="CG110" i="2"/>
  <c r="CF110" i="2"/>
  <c r="CE110" i="2"/>
  <c r="CD110" i="2"/>
  <c r="CC110" i="2"/>
  <c r="CB110" i="2"/>
  <c r="CA110" i="2"/>
  <c r="BZ110" i="2"/>
  <c r="BY110" i="2"/>
  <c r="BX110" i="2"/>
  <c r="BW110" i="2"/>
  <c r="BV110" i="2"/>
  <c r="BU110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CH93" i="2"/>
  <c r="CG93" i="2"/>
  <c r="CF93" i="2"/>
  <c r="CE93" i="2"/>
  <c r="CD93" i="2"/>
  <c r="CC93" i="2"/>
  <c r="CB93" i="2"/>
  <c r="CA93" i="2"/>
  <c r="BZ93" i="2"/>
  <c r="BY93" i="2"/>
  <c r="BX93" i="2"/>
  <c r="BW93" i="2"/>
  <c r="BV93" i="2"/>
  <c r="BU93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V88" i="2"/>
  <c r="BU88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V5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V268" i="2"/>
  <c r="AJ267" i="2"/>
  <c r="AI267" i="2"/>
  <c r="AH267" i="2"/>
  <c r="AG267" i="2"/>
  <c r="AF267" i="2"/>
  <c r="AE267" i="2"/>
  <c r="AD267" i="2"/>
  <c r="AC267" i="2"/>
  <c r="AB267" i="2"/>
  <c r="AA267" i="2"/>
  <c r="Z267" i="2"/>
  <c r="Y267" i="2"/>
  <c r="X267" i="2"/>
  <c r="W267" i="2"/>
  <c r="V267" i="2"/>
  <c r="AJ266" i="2"/>
  <c r="AI266" i="2"/>
  <c r="AH266" i="2"/>
  <c r="AG266" i="2"/>
  <c r="AF266" i="2"/>
  <c r="AE266" i="2"/>
  <c r="AD266" i="2"/>
  <c r="AC266" i="2"/>
  <c r="AB266" i="2"/>
  <c r="AA266" i="2"/>
  <c r="Z266" i="2"/>
  <c r="Y266" i="2"/>
  <c r="X266" i="2"/>
  <c r="W266" i="2"/>
  <c r="V266" i="2"/>
  <c r="AJ265" i="2"/>
  <c r="AI265" i="2"/>
  <c r="AH265" i="2"/>
  <c r="AG265" i="2"/>
  <c r="AF265" i="2"/>
  <c r="AE265" i="2"/>
  <c r="AD265" i="2"/>
  <c r="AC265" i="2"/>
  <c r="AB265" i="2"/>
  <c r="AA265" i="2"/>
  <c r="Z265" i="2"/>
  <c r="Y265" i="2"/>
  <c r="X265" i="2"/>
  <c r="W265" i="2"/>
  <c r="V265" i="2"/>
  <c r="AJ264" i="2"/>
  <c r="AI264" i="2"/>
  <c r="AH264" i="2"/>
  <c r="AG264" i="2"/>
  <c r="AF264" i="2"/>
  <c r="AE264" i="2"/>
  <c r="AD264" i="2"/>
  <c r="AC264" i="2"/>
  <c r="AB264" i="2"/>
  <c r="AA264" i="2"/>
  <c r="Z264" i="2"/>
  <c r="Y264" i="2"/>
  <c r="X264" i="2"/>
  <c r="W264" i="2"/>
  <c r="V264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W263" i="2"/>
  <c r="V263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W262" i="2"/>
  <c r="V262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W261" i="2"/>
  <c r="V261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AJ259" i="2"/>
  <c r="AI259" i="2"/>
  <c r="AH259" i="2"/>
  <c r="AG259" i="2"/>
  <c r="AF259" i="2"/>
  <c r="AE259" i="2"/>
  <c r="AD259" i="2"/>
  <c r="AC259" i="2"/>
  <c r="AB259" i="2"/>
  <c r="AA259" i="2"/>
  <c r="Z259" i="2"/>
  <c r="Y259" i="2"/>
  <c r="X259" i="2"/>
  <c r="W259" i="2"/>
  <c r="V259" i="2"/>
  <c r="AJ258" i="2"/>
  <c r="AI258" i="2"/>
  <c r="AH258" i="2"/>
  <c r="AG258" i="2"/>
  <c r="AF258" i="2"/>
  <c r="AE258" i="2"/>
  <c r="AD258" i="2"/>
  <c r="AC258" i="2"/>
  <c r="AB258" i="2"/>
  <c r="AA258" i="2"/>
  <c r="Z258" i="2"/>
  <c r="Y258" i="2"/>
  <c r="X258" i="2"/>
  <c r="W258" i="2"/>
  <c r="V258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AJ256" i="2"/>
  <c r="AI256" i="2"/>
  <c r="AH256" i="2"/>
  <c r="AG256" i="2"/>
  <c r="AF256" i="2"/>
  <c r="AE256" i="2"/>
  <c r="AD256" i="2"/>
  <c r="AC256" i="2"/>
  <c r="AB256" i="2"/>
  <c r="AA256" i="2"/>
  <c r="Z256" i="2"/>
  <c r="Y256" i="2"/>
  <c r="X256" i="2"/>
  <c r="W256" i="2"/>
  <c r="V256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W254" i="2"/>
  <c r="V254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W253" i="2"/>
  <c r="V253" i="2"/>
  <c r="AJ252" i="2"/>
  <c r="AI252" i="2"/>
  <c r="AH252" i="2"/>
  <c r="AG252" i="2"/>
  <c r="AF252" i="2"/>
  <c r="AE252" i="2"/>
  <c r="AD252" i="2"/>
  <c r="AC252" i="2"/>
  <c r="AB252" i="2"/>
  <c r="AA252" i="2"/>
  <c r="Z252" i="2"/>
  <c r="Y252" i="2"/>
  <c r="X252" i="2"/>
  <c r="W252" i="2"/>
  <c r="V252" i="2"/>
  <c r="AJ251" i="2"/>
  <c r="AI251" i="2"/>
  <c r="AH251" i="2"/>
  <c r="AG251" i="2"/>
  <c r="AF251" i="2"/>
  <c r="AE251" i="2"/>
  <c r="AD251" i="2"/>
  <c r="AC251" i="2"/>
  <c r="AB251" i="2"/>
  <c r="AA251" i="2"/>
  <c r="Z251" i="2"/>
  <c r="Y251" i="2"/>
  <c r="X251" i="2"/>
  <c r="W251" i="2"/>
  <c r="V251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X250" i="2"/>
  <c r="W250" i="2"/>
  <c r="V250" i="2"/>
  <c r="AJ249" i="2"/>
  <c r="AI249" i="2"/>
  <c r="AH249" i="2"/>
  <c r="AG249" i="2"/>
  <c r="AF249" i="2"/>
  <c r="AE249" i="2"/>
  <c r="AD249" i="2"/>
  <c r="AC249" i="2"/>
  <c r="AB249" i="2"/>
  <c r="AA249" i="2"/>
  <c r="Z249" i="2"/>
  <c r="Y249" i="2"/>
  <c r="X249" i="2"/>
  <c r="W249" i="2"/>
  <c r="V249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X248" i="2"/>
  <c r="W248" i="2"/>
  <c r="V248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AJ246" i="2"/>
  <c r="AI246" i="2"/>
  <c r="AH246" i="2"/>
  <c r="AG246" i="2"/>
  <c r="AF246" i="2"/>
  <c r="AE246" i="2"/>
  <c r="AD246" i="2"/>
  <c r="AC246" i="2"/>
  <c r="AB246" i="2"/>
  <c r="AA246" i="2"/>
  <c r="Z246" i="2"/>
  <c r="Y246" i="2"/>
  <c r="X246" i="2"/>
  <c r="W246" i="2"/>
  <c r="V246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W245" i="2"/>
  <c r="V245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AJ243" i="2"/>
  <c r="AI243" i="2"/>
  <c r="AH243" i="2"/>
  <c r="AG243" i="2"/>
  <c r="AF243" i="2"/>
  <c r="AE243" i="2"/>
  <c r="AD243" i="2"/>
  <c r="AC243" i="2"/>
  <c r="AB243" i="2"/>
  <c r="AA243" i="2"/>
  <c r="Z243" i="2"/>
  <c r="Y243" i="2"/>
  <c r="X243" i="2"/>
  <c r="W243" i="2"/>
  <c r="V243" i="2"/>
  <c r="AJ242" i="2"/>
  <c r="AI242" i="2"/>
  <c r="AH242" i="2"/>
  <c r="AG242" i="2"/>
  <c r="AF242" i="2"/>
  <c r="AE242" i="2"/>
  <c r="AD242" i="2"/>
  <c r="AC242" i="2"/>
  <c r="AB242" i="2"/>
  <c r="AA242" i="2"/>
  <c r="Z242" i="2"/>
  <c r="Y242" i="2"/>
  <c r="X242" i="2"/>
  <c r="W242" i="2"/>
  <c r="V242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X241" i="2"/>
  <c r="W241" i="2"/>
  <c r="V241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W240" i="2"/>
  <c r="V240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AJ238" i="2"/>
  <c r="AI238" i="2"/>
  <c r="AH238" i="2"/>
  <c r="AG238" i="2"/>
  <c r="AF238" i="2"/>
  <c r="AE238" i="2"/>
  <c r="AD238" i="2"/>
  <c r="AC238" i="2"/>
  <c r="AB238" i="2"/>
  <c r="AA238" i="2"/>
  <c r="Z238" i="2"/>
  <c r="Y238" i="2"/>
  <c r="X238" i="2"/>
  <c r="W238" i="2"/>
  <c r="V238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AJ235" i="2"/>
  <c r="AI235" i="2"/>
  <c r="AH235" i="2"/>
  <c r="AG235" i="2"/>
  <c r="AF235" i="2"/>
  <c r="AE235" i="2"/>
  <c r="AD235" i="2"/>
  <c r="AC235" i="2"/>
  <c r="AB235" i="2"/>
  <c r="AA235" i="2"/>
  <c r="Z235" i="2"/>
  <c r="Y235" i="2"/>
  <c r="X235" i="2"/>
  <c r="W235" i="2"/>
  <c r="V235" i="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X234" i="2"/>
  <c r="W234" i="2"/>
  <c r="V234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AJ228" i="2"/>
  <c r="AI228" i="2"/>
  <c r="AH228" i="2"/>
  <c r="AG228" i="2"/>
  <c r="AF228" i="2"/>
  <c r="AE228" i="2"/>
  <c r="AD228" i="2"/>
  <c r="AC228" i="2"/>
  <c r="AB228" i="2"/>
  <c r="AA228" i="2"/>
  <c r="Z228" i="2"/>
  <c r="Y228" i="2"/>
  <c r="X228" i="2"/>
  <c r="W228" i="2"/>
  <c r="V228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X226" i="2"/>
  <c r="W226" i="2"/>
  <c r="V226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X224" i="2"/>
  <c r="W224" i="2"/>
  <c r="V224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AJ181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AA23" i="5"/>
  <c r="AT34" i="5"/>
  <c r="AD23" i="5"/>
  <c r="Z23" i="5"/>
  <c r="Y23" i="5"/>
  <c r="AQ34" i="5"/>
  <c r="AI21" i="4"/>
  <c r="AB18" i="4"/>
  <c r="AF18" i="4"/>
  <c r="AJ18" i="4"/>
  <c r="AJ19" i="4"/>
  <c r="AJ20" i="4"/>
  <c r="AJ21" i="4"/>
  <c r="AJ22" i="4"/>
  <c r="AJ23" i="4"/>
  <c r="AN18" i="4"/>
  <c r="AB22" i="4"/>
  <c r="AF22" i="4"/>
  <c r="AN22" i="4"/>
  <c r="AE21" i="4"/>
  <c r="Y19" i="4"/>
  <c r="AC19" i="4"/>
  <c r="AG19" i="4"/>
  <c r="AA21" i="4"/>
  <c r="AL18" i="4"/>
  <c r="Z20" i="4"/>
  <c r="AD20" i="4"/>
  <c r="AH20" i="4"/>
  <c r="AL20" i="4"/>
  <c r="AD18" i="4"/>
  <c r="AD19" i="4"/>
  <c r="AD21" i="4"/>
  <c r="AD22" i="4"/>
  <c r="AD23" i="4"/>
  <c r="AH18" i="4"/>
  <c r="Z19" i="4"/>
  <c r="AH19" i="4"/>
  <c r="AB19" i="4"/>
  <c r="AF19" i="4"/>
  <c r="AN19" i="4"/>
  <c r="AN20" i="4"/>
  <c r="AN21" i="4"/>
  <c r="AN23" i="4"/>
  <c r="AB20" i="4"/>
  <c r="AF20" i="4"/>
  <c r="AB21" i="4"/>
  <c r="AF21" i="4"/>
  <c r="Y18" i="4"/>
  <c r="AC18" i="4"/>
  <c r="AG18" i="4"/>
  <c r="AK18" i="4"/>
  <c r="Y20" i="4"/>
  <c r="AC20" i="4"/>
  <c r="AG20" i="4"/>
  <c r="AK20" i="4"/>
  <c r="Y21" i="4"/>
  <c r="AC21" i="4"/>
  <c r="AG21" i="4"/>
  <c r="AK21" i="4"/>
  <c r="Y22" i="4"/>
  <c r="AC22" i="4"/>
  <c r="AG22" i="4"/>
  <c r="AK22" i="4"/>
  <c r="Z21" i="4"/>
  <c r="AH21" i="4"/>
  <c r="AL21" i="4"/>
  <c r="Z22" i="4"/>
  <c r="AH22" i="4"/>
  <c r="AL22" i="4"/>
  <c r="Z18" i="4"/>
  <c r="AL19" i="4"/>
  <c r="AA18" i="4"/>
  <c r="AE18" i="4"/>
  <c r="AE19" i="4"/>
  <c r="AE20" i="4"/>
  <c r="AE22" i="4"/>
  <c r="AE23" i="4"/>
  <c r="AI18" i="4"/>
  <c r="AM18" i="4"/>
  <c r="AA19" i="4"/>
  <c r="AI19" i="4"/>
  <c r="AM19" i="4"/>
  <c r="AA20" i="4"/>
  <c r="AI20" i="4"/>
  <c r="AM20" i="4"/>
  <c r="AA22" i="4"/>
  <c r="AI22" i="4"/>
  <c r="AM22" i="4"/>
  <c r="AA23" i="4"/>
  <c r="AA25" i="3"/>
  <c r="AE25" i="3"/>
  <c r="AI25" i="3"/>
  <c r="AN25" i="3"/>
  <c r="AB26" i="3"/>
  <c r="AF26" i="3"/>
  <c r="AJ26" i="3"/>
  <c r="AN26" i="3"/>
  <c r="AB27" i="3"/>
  <c r="AF27" i="3"/>
  <c r="AJ27" i="3"/>
  <c r="AN27" i="3"/>
  <c r="AB28" i="3"/>
  <c r="AF28" i="3"/>
  <c r="AJ28" i="3"/>
  <c r="AN28" i="3"/>
  <c r="AB29" i="3"/>
  <c r="AF29" i="3"/>
  <c r="AJ29" i="3"/>
  <c r="AN29" i="3"/>
  <c r="AB30" i="3"/>
  <c r="AF30" i="3"/>
  <c r="AJ30" i="3"/>
  <c r="AN30" i="3"/>
  <c r="AB31" i="3"/>
  <c r="AF31" i="3"/>
  <c r="AJ31" i="3"/>
  <c r="AN31" i="3"/>
  <c r="AB32" i="3"/>
  <c r="AF32" i="3"/>
  <c r="AJ32" i="3"/>
  <c r="AN32" i="3"/>
  <c r="AN33" i="3"/>
  <c r="AN34" i="3"/>
  <c r="AN35" i="3"/>
  <c r="AB33" i="3"/>
  <c r="AF33" i="3"/>
  <c r="AJ33" i="3"/>
  <c r="AB34" i="3"/>
  <c r="AF34" i="3"/>
  <c r="AJ34" i="3"/>
  <c r="Z25" i="3"/>
  <c r="AL25" i="3"/>
  <c r="AL26" i="3"/>
  <c r="AL27" i="3"/>
  <c r="AL28" i="3"/>
  <c r="AL29" i="3"/>
  <c r="AL30" i="3"/>
  <c r="AL31" i="3"/>
  <c r="AL32" i="3"/>
  <c r="AL33" i="3"/>
  <c r="AL34" i="3"/>
  <c r="AL35" i="3"/>
  <c r="Z26" i="3"/>
  <c r="AD26" i="3"/>
  <c r="AH26" i="3"/>
  <c r="Z27" i="3"/>
  <c r="AD27" i="3"/>
  <c r="AH27" i="3"/>
  <c r="Z28" i="3"/>
  <c r="AD28" i="3"/>
  <c r="AH28" i="3"/>
  <c r="Z29" i="3"/>
  <c r="AD29" i="3"/>
  <c r="AH29" i="3"/>
  <c r="Z30" i="3"/>
  <c r="AD30" i="3"/>
  <c r="AH30" i="3"/>
  <c r="Z31" i="3"/>
  <c r="AD31" i="3"/>
  <c r="AH31" i="3"/>
  <c r="Z32" i="3"/>
  <c r="AD32" i="3"/>
  <c r="AH32" i="3"/>
  <c r="Z33" i="3"/>
  <c r="AD33" i="3"/>
  <c r="AH33" i="3"/>
  <c r="Z34" i="3"/>
  <c r="AD34" i="3"/>
  <c r="AH34" i="3"/>
  <c r="Y26" i="3"/>
  <c r="AK26" i="3"/>
  <c r="AC28" i="3"/>
  <c r="AM25" i="3"/>
  <c r="AE26" i="3"/>
  <c r="AM26" i="3"/>
  <c r="AE27" i="3"/>
  <c r="AM27" i="3"/>
  <c r="AE28" i="3"/>
  <c r="AM28" i="3"/>
  <c r="AE29" i="3"/>
  <c r="AM29" i="3"/>
  <c r="AE30" i="3"/>
  <c r="AI30" i="3"/>
  <c r="AA31" i="3"/>
  <c r="AI31" i="3"/>
  <c r="AA32" i="3"/>
  <c r="AI32" i="3"/>
  <c r="AI33" i="3"/>
  <c r="AB25" i="3"/>
  <c r="AB35" i="3"/>
  <c r="AF25" i="3"/>
  <c r="AK25" i="3"/>
  <c r="AG26" i="3"/>
  <c r="AC27" i="3"/>
  <c r="AG27" i="3"/>
  <c r="AK27" i="3"/>
  <c r="AG28" i="3"/>
  <c r="AK28" i="3"/>
  <c r="Y29" i="3"/>
  <c r="AC29" i="3"/>
  <c r="AG29" i="3"/>
  <c r="AK29" i="3"/>
  <c r="Y30" i="3"/>
  <c r="AC30" i="3"/>
  <c r="AG30" i="3"/>
  <c r="AK30" i="3"/>
  <c r="Y31" i="3"/>
  <c r="AC31" i="3"/>
  <c r="AG31" i="3"/>
  <c r="AK31" i="3"/>
  <c r="Y32" i="3"/>
  <c r="AC32" i="3"/>
  <c r="AG33" i="3"/>
  <c r="AG32" i="3"/>
  <c r="AK33" i="3"/>
  <c r="AK32" i="3"/>
  <c r="AD25" i="3"/>
  <c r="AD35" i="3"/>
  <c r="AH25" i="3"/>
  <c r="AH35" i="3"/>
  <c r="Z35" i="3"/>
  <c r="AJ35" i="3"/>
  <c r="AC26" i="3"/>
  <c r="Y27" i="3"/>
  <c r="Y28" i="3"/>
  <c r="AA26" i="3"/>
  <c r="AI26" i="3"/>
  <c r="AA27" i="3"/>
  <c r="AI27" i="3"/>
  <c r="AA28" i="3"/>
  <c r="AI28" i="3"/>
  <c r="AA29" i="3"/>
  <c r="AI29" i="3"/>
  <c r="AA30" i="3"/>
  <c r="AM30" i="3"/>
  <c r="AE31" i="3"/>
  <c r="AM31" i="3"/>
  <c r="AE32" i="3"/>
  <c r="AM32" i="3"/>
  <c r="AA33" i="3"/>
  <c r="AE33" i="3"/>
  <c r="AM33" i="3"/>
  <c r="AA34" i="3"/>
  <c r="AE34" i="3"/>
  <c r="AI34" i="3"/>
  <c r="AM34" i="3"/>
  <c r="AG35" i="3"/>
  <c r="Y33" i="3"/>
  <c r="AC33" i="3"/>
  <c r="EK3" i="2"/>
  <c r="ES3" i="2"/>
  <c r="ES36" i="2"/>
  <c r="EQ3" i="2"/>
  <c r="EI3" i="2"/>
  <c r="AU3" i="2"/>
  <c r="AM3" i="2"/>
  <c r="AM155" i="2"/>
  <c r="EM3" i="2"/>
  <c r="CM3" i="2"/>
  <c r="CQ3" i="2"/>
  <c r="CU3" i="2"/>
  <c r="CU142" i="2"/>
  <c r="CJ3" i="2"/>
  <c r="CN3" i="2"/>
  <c r="CR3" i="2"/>
  <c r="CV3" i="2"/>
  <c r="CV248" i="2"/>
  <c r="EI268" i="2"/>
  <c r="EI220" i="2"/>
  <c r="EI258" i="2"/>
  <c r="EI16" i="2"/>
  <c r="EK212" i="2"/>
  <c r="EK208" i="2"/>
  <c r="EK204" i="2"/>
  <c r="EK200" i="2"/>
  <c r="EK196" i="2"/>
  <c r="EK192" i="2"/>
  <c r="EK188" i="2"/>
  <c r="EK184" i="2"/>
  <c r="EK180" i="2"/>
  <c r="EK176" i="2"/>
  <c r="EK172" i="2"/>
  <c r="EK168" i="2"/>
  <c r="EK164" i="2"/>
  <c r="EK160" i="2"/>
  <c r="EK156" i="2"/>
  <c r="EK152" i="2"/>
  <c r="EK148" i="2"/>
  <c r="EK144" i="2"/>
  <c r="EK140" i="2"/>
  <c r="EK136" i="2"/>
  <c r="EK132" i="2"/>
  <c r="EK128" i="2"/>
  <c r="EK124" i="2"/>
  <c r="EK120" i="2"/>
  <c r="EK116" i="2"/>
  <c r="EK112" i="2"/>
  <c r="EK108" i="2"/>
  <c r="EK104" i="2"/>
  <c r="EK100" i="2"/>
  <c r="EK96" i="2"/>
  <c r="EK92" i="2"/>
  <c r="EK88" i="2"/>
  <c r="EK84" i="2"/>
  <c r="EK80" i="2"/>
  <c r="EK76" i="2"/>
  <c r="EK72" i="2"/>
  <c r="EK68" i="2"/>
  <c r="EK64" i="2"/>
  <c r="EK60" i="2"/>
  <c r="EK56" i="2"/>
  <c r="EK52" i="2"/>
  <c r="EK48" i="2"/>
  <c r="EK44" i="2"/>
  <c r="EK40" i="2"/>
  <c r="EK268" i="2"/>
  <c r="EK266" i="2"/>
  <c r="EK264" i="2"/>
  <c r="EK262" i="2"/>
  <c r="EK260" i="2"/>
  <c r="EK258" i="2"/>
  <c r="EK256" i="2"/>
  <c r="EK254" i="2"/>
  <c r="EK252" i="2"/>
  <c r="EK250" i="2"/>
  <c r="EK248" i="2"/>
  <c r="EK246" i="2"/>
  <c r="EK244" i="2"/>
  <c r="EK242" i="2"/>
  <c r="EK240" i="2"/>
  <c r="EK238" i="2"/>
  <c r="EK236" i="2"/>
  <c r="EK234" i="2"/>
  <c r="EK232" i="2"/>
  <c r="EK230" i="2"/>
  <c r="EK228" i="2"/>
  <c r="EK226" i="2"/>
  <c r="EK224" i="2"/>
  <c r="EK222" i="2"/>
  <c r="EK220" i="2"/>
  <c r="EK218" i="2"/>
  <c r="EK216" i="2"/>
  <c r="EK214" i="2"/>
  <c r="EK210" i="2"/>
  <c r="EK206" i="2"/>
  <c r="EK202" i="2"/>
  <c r="EK198" i="2"/>
  <c r="EK194" i="2"/>
  <c r="EK190" i="2"/>
  <c r="EK186" i="2"/>
  <c r="EK182" i="2"/>
  <c r="EK178" i="2"/>
  <c r="EK174" i="2"/>
  <c r="EK170" i="2"/>
  <c r="EK166" i="2"/>
  <c r="EK162" i="2"/>
  <c r="EK158" i="2"/>
  <c r="EK154" i="2"/>
  <c r="EK150" i="2"/>
  <c r="EK146" i="2"/>
  <c r="EK142" i="2"/>
  <c r="EK138" i="2"/>
  <c r="EK134" i="2"/>
  <c r="EK130" i="2"/>
  <c r="EK126" i="2"/>
  <c r="EK122" i="2"/>
  <c r="EK118" i="2"/>
  <c r="EK114" i="2"/>
  <c r="EK110" i="2"/>
  <c r="EK106" i="2"/>
  <c r="EK102" i="2"/>
  <c r="EK98" i="2"/>
  <c r="EK94" i="2"/>
  <c r="EK90" i="2"/>
  <c r="EK86" i="2"/>
  <c r="EK82" i="2"/>
  <c r="EK78" i="2"/>
  <c r="EK74" i="2"/>
  <c r="EK70" i="2"/>
  <c r="EK66" i="2"/>
  <c r="EK62" i="2"/>
  <c r="EK58" i="2"/>
  <c r="EK54" i="2"/>
  <c r="EK50" i="2"/>
  <c r="EK46" i="2"/>
  <c r="EK42" i="2"/>
  <c r="EK38" i="2"/>
  <c r="EN3" i="2"/>
  <c r="EI7" i="2"/>
  <c r="EK8" i="2"/>
  <c r="EK12" i="2"/>
  <c r="EK16" i="2"/>
  <c r="EK17" i="2"/>
  <c r="ES17" i="2"/>
  <c r="ES20" i="2"/>
  <c r="EK21" i="2"/>
  <c r="ES21" i="2"/>
  <c r="EK24" i="2"/>
  <c r="ES25" i="2"/>
  <c r="ES28" i="2"/>
  <c r="EK29" i="2"/>
  <c r="ES29" i="2"/>
  <c r="EK32" i="2"/>
  <c r="EK33" i="2"/>
  <c r="ES33" i="2"/>
  <c r="EK37" i="2"/>
  <c r="ES37" i="2"/>
  <c r="EI38" i="2"/>
  <c r="EI60" i="2"/>
  <c r="EI74" i="2"/>
  <c r="EI82" i="2"/>
  <c r="EI94" i="2"/>
  <c r="EI114" i="2"/>
  <c r="EI134" i="2"/>
  <c r="EI160" i="2"/>
  <c r="EI176" i="2"/>
  <c r="EI198" i="2"/>
  <c r="EU3" i="2"/>
  <c r="EI18" i="2"/>
  <c r="EI34" i="2"/>
  <c r="EI24" i="2"/>
  <c r="ES268" i="2"/>
  <c r="ES266" i="2"/>
  <c r="ES264" i="2"/>
  <c r="ES262" i="2"/>
  <c r="ES260" i="2"/>
  <c r="ES258" i="2"/>
  <c r="ES256" i="2"/>
  <c r="ES254" i="2"/>
  <c r="ES252" i="2"/>
  <c r="ES250" i="2"/>
  <c r="ES248" i="2"/>
  <c r="ES246" i="2"/>
  <c r="ES244" i="2"/>
  <c r="ES242" i="2"/>
  <c r="ES240" i="2"/>
  <c r="ES238" i="2"/>
  <c r="ES236" i="2"/>
  <c r="ES234" i="2"/>
  <c r="ES232" i="2"/>
  <c r="ES230" i="2"/>
  <c r="ES228" i="2"/>
  <c r="ES226" i="2"/>
  <c r="ES224" i="2"/>
  <c r="ES222" i="2"/>
  <c r="ES220" i="2"/>
  <c r="ES218" i="2"/>
  <c r="ES216" i="2"/>
  <c r="ES214" i="2"/>
  <c r="ES208" i="2"/>
  <c r="ES204" i="2"/>
  <c r="ES200" i="2"/>
  <c r="ES196" i="2"/>
  <c r="ES192" i="2"/>
  <c r="ES188" i="2"/>
  <c r="ES184" i="2"/>
  <c r="ES180" i="2"/>
  <c r="ES176" i="2"/>
  <c r="ES172" i="2"/>
  <c r="ES168" i="2"/>
  <c r="ES164" i="2"/>
  <c r="ES160" i="2"/>
  <c r="ES156" i="2"/>
  <c r="ES152" i="2"/>
  <c r="ES148" i="2"/>
  <c r="ES144" i="2"/>
  <c r="ES140" i="2"/>
  <c r="ES136" i="2"/>
  <c r="ES132" i="2"/>
  <c r="ES128" i="2"/>
  <c r="ES124" i="2"/>
  <c r="ES120" i="2"/>
  <c r="ES116" i="2"/>
  <c r="ES112" i="2"/>
  <c r="ES108" i="2"/>
  <c r="ES104" i="2"/>
  <c r="ES100" i="2"/>
  <c r="ES96" i="2"/>
  <c r="ES92" i="2"/>
  <c r="ES88" i="2"/>
  <c r="ES84" i="2"/>
  <c r="ES80" i="2"/>
  <c r="ES76" i="2"/>
  <c r="ES72" i="2"/>
  <c r="ES68" i="2"/>
  <c r="ES64" i="2"/>
  <c r="ES60" i="2"/>
  <c r="ES56" i="2"/>
  <c r="ES52" i="2"/>
  <c r="ES48" i="2"/>
  <c r="ES44" i="2"/>
  <c r="ES40" i="2"/>
  <c r="ES210" i="2"/>
  <c r="ES206" i="2"/>
  <c r="ES202" i="2"/>
  <c r="ES198" i="2"/>
  <c r="ES194" i="2"/>
  <c r="ES190" i="2"/>
  <c r="ES186" i="2"/>
  <c r="ES182" i="2"/>
  <c r="ES178" i="2"/>
  <c r="ES174" i="2"/>
  <c r="ES170" i="2"/>
  <c r="ES166" i="2"/>
  <c r="ES162" i="2"/>
  <c r="ES158" i="2"/>
  <c r="ES154" i="2"/>
  <c r="ES150" i="2"/>
  <c r="ES146" i="2"/>
  <c r="ES142" i="2"/>
  <c r="ES138" i="2"/>
  <c r="ES134" i="2"/>
  <c r="ES130" i="2"/>
  <c r="ES126" i="2"/>
  <c r="ES122" i="2"/>
  <c r="ES118" i="2"/>
  <c r="ES114" i="2"/>
  <c r="ES110" i="2"/>
  <c r="ES106" i="2"/>
  <c r="ES102" i="2"/>
  <c r="ES98" i="2"/>
  <c r="ES94" i="2"/>
  <c r="ES90" i="2"/>
  <c r="ES86" i="2"/>
  <c r="ES82" i="2"/>
  <c r="ES78" i="2"/>
  <c r="ES74" i="2"/>
  <c r="ES70" i="2"/>
  <c r="ES66" i="2"/>
  <c r="ES62" i="2"/>
  <c r="ES58" i="2"/>
  <c r="ES54" i="2"/>
  <c r="ES50" i="2"/>
  <c r="ES46" i="2"/>
  <c r="ES42" i="2"/>
  <c r="ES38" i="2"/>
  <c r="EK5" i="2"/>
  <c r="ES5" i="2"/>
  <c r="EJ3" i="2"/>
  <c r="ER3" i="2"/>
  <c r="ES8" i="2"/>
  <c r="EK9" i="2"/>
  <c r="ES9" i="2"/>
  <c r="ES12" i="2"/>
  <c r="EK13" i="2"/>
  <c r="ES13" i="2"/>
  <c r="EI15" i="2"/>
  <c r="ES16" i="2"/>
  <c r="EK20" i="2"/>
  <c r="ES24" i="2"/>
  <c r="EK25" i="2"/>
  <c r="EK28" i="2"/>
  <c r="ES32" i="2"/>
  <c r="EI35" i="2"/>
  <c r="EK36" i="2"/>
  <c r="EI48" i="2"/>
  <c r="EI58" i="2"/>
  <c r="EI86" i="2"/>
  <c r="EI104" i="2"/>
  <c r="EI116" i="2"/>
  <c r="EI126" i="2"/>
  <c r="EI140" i="2"/>
  <c r="EI152" i="2"/>
  <c r="EI164" i="2"/>
  <c r="EI180" i="2"/>
  <c r="EI190" i="2"/>
  <c r="EI206" i="2"/>
  <c r="EG3" i="2"/>
  <c r="EG127" i="2"/>
  <c r="EO3" i="2"/>
  <c r="EO39" i="2"/>
  <c r="EI5" i="2"/>
  <c r="EH3" i="2"/>
  <c r="EH90" i="2"/>
  <c r="EL3" i="2"/>
  <c r="EL14" i="2"/>
  <c r="EP3" i="2"/>
  <c r="EP234" i="2"/>
  <c r="ET3" i="2"/>
  <c r="EK6" i="2"/>
  <c r="ES6" i="2"/>
  <c r="EK7" i="2"/>
  <c r="EO7" i="2"/>
  <c r="ES7" i="2"/>
  <c r="EK10" i="2"/>
  <c r="ES10" i="2"/>
  <c r="EK11" i="2"/>
  <c r="ES11" i="2"/>
  <c r="EI13" i="2"/>
  <c r="EK14" i="2"/>
  <c r="ES14" i="2"/>
  <c r="EK15" i="2"/>
  <c r="ES15" i="2"/>
  <c r="EN16" i="2"/>
  <c r="EK18" i="2"/>
  <c r="ES18" i="2"/>
  <c r="EK19" i="2"/>
  <c r="ES19" i="2"/>
  <c r="EI21" i="2"/>
  <c r="EK22" i="2"/>
  <c r="ES22" i="2"/>
  <c r="EK23" i="2"/>
  <c r="ES23" i="2"/>
  <c r="EK26" i="2"/>
  <c r="ES26" i="2"/>
  <c r="EK27" i="2"/>
  <c r="ES27" i="2"/>
  <c r="EI29" i="2"/>
  <c r="EL30" i="2"/>
  <c r="EK30" i="2"/>
  <c r="ES30" i="2"/>
  <c r="EK31" i="2"/>
  <c r="ES31" i="2"/>
  <c r="EI33" i="2"/>
  <c r="EK34" i="2"/>
  <c r="ES34" i="2"/>
  <c r="EK35" i="2"/>
  <c r="ES35" i="2"/>
  <c r="ES212" i="2"/>
  <c r="EK39" i="2"/>
  <c r="ES39" i="2"/>
  <c r="EI41" i="2"/>
  <c r="EK43" i="2"/>
  <c r="EO43" i="2"/>
  <c r="ES43" i="2"/>
  <c r="EG47" i="2"/>
  <c r="EK47" i="2"/>
  <c r="ES47" i="2"/>
  <c r="EK51" i="2"/>
  <c r="ES51" i="2"/>
  <c r="EU53" i="2"/>
  <c r="EK55" i="2"/>
  <c r="EO55" i="2"/>
  <c r="ES55" i="2"/>
  <c r="EI57" i="2"/>
  <c r="EH58" i="2"/>
  <c r="EL58" i="2"/>
  <c r="EK59" i="2"/>
  <c r="EO59" i="2"/>
  <c r="ES59" i="2"/>
  <c r="EK63" i="2"/>
  <c r="ES63" i="2"/>
  <c r="EK67" i="2"/>
  <c r="ES67" i="2"/>
  <c r="EU69" i="2"/>
  <c r="EK71" i="2"/>
  <c r="EO71" i="2"/>
  <c r="ES71" i="2"/>
  <c r="EH74" i="2"/>
  <c r="EK75" i="2"/>
  <c r="EO75" i="2"/>
  <c r="ES75" i="2"/>
  <c r="EL78" i="2"/>
  <c r="EK79" i="2"/>
  <c r="ES79" i="2"/>
  <c r="EI81" i="2"/>
  <c r="EK83" i="2"/>
  <c r="EO83" i="2"/>
  <c r="ES83" i="2"/>
  <c r="EL86" i="2"/>
  <c r="EG87" i="2"/>
  <c r="EK87" i="2"/>
  <c r="EO87" i="2"/>
  <c r="ES87" i="2"/>
  <c r="ER88" i="2"/>
  <c r="EL90" i="2"/>
  <c r="EK91" i="2"/>
  <c r="EO91" i="2"/>
  <c r="ES91" i="2"/>
  <c r="EK95" i="2"/>
  <c r="EO95" i="2"/>
  <c r="ES95" i="2"/>
  <c r="EK99" i="2"/>
  <c r="EO99" i="2"/>
  <c r="ES99" i="2"/>
  <c r="EU101" i="2"/>
  <c r="EK103" i="2"/>
  <c r="EO103" i="2"/>
  <c r="ES103" i="2"/>
  <c r="EH106" i="2"/>
  <c r="EK107" i="2"/>
  <c r="EO107" i="2"/>
  <c r="ES107" i="2"/>
  <c r="EL110" i="2"/>
  <c r="EK111" i="2"/>
  <c r="EO111" i="2"/>
  <c r="ES111" i="2"/>
  <c r="EI113" i="2"/>
  <c r="EK115" i="2"/>
  <c r="EO115" i="2"/>
  <c r="ES115" i="2"/>
  <c r="EU117" i="2"/>
  <c r="EK119" i="2"/>
  <c r="EO119" i="2"/>
  <c r="ES119" i="2"/>
  <c r="EL122" i="2"/>
  <c r="EG123" i="2"/>
  <c r="EK123" i="2"/>
  <c r="EO123" i="2"/>
  <c r="ES123" i="2"/>
  <c r="EL126" i="2"/>
  <c r="EK127" i="2"/>
  <c r="EO127" i="2"/>
  <c r="ES127" i="2"/>
  <c r="EN128" i="2"/>
  <c r="EI129" i="2"/>
  <c r="EK131" i="2"/>
  <c r="EO131" i="2"/>
  <c r="ES131" i="2"/>
  <c r="ER132" i="2"/>
  <c r="EL134" i="2"/>
  <c r="EG135" i="2"/>
  <c r="EK135" i="2"/>
  <c r="EO135" i="2"/>
  <c r="ES135" i="2"/>
  <c r="EH138" i="2"/>
  <c r="EL138" i="2"/>
  <c r="EK139" i="2"/>
  <c r="EO139" i="2"/>
  <c r="ES139" i="2"/>
  <c r="ER140" i="2"/>
  <c r="EL142" i="2"/>
  <c r="EG143" i="2"/>
  <c r="EK143" i="2"/>
  <c r="EO143" i="2"/>
  <c r="ES143" i="2"/>
  <c r="ER144" i="2"/>
  <c r="EL146" i="2"/>
  <c r="EP146" i="2"/>
  <c r="EK147" i="2"/>
  <c r="EO147" i="2"/>
  <c r="ES147" i="2"/>
  <c r="EJ148" i="2"/>
  <c r="EL150" i="2"/>
  <c r="EG151" i="2"/>
  <c r="EK151" i="2"/>
  <c r="EO151" i="2"/>
  <c r="ES151" i="2"/>
  <c r="EL154" i="2"/>
  <c r="EK155" i="2"/>
  <c r="EO155" i="2"/>
  <c r="ES155" i="2"/>
  <c r="EL158" i="2"/>
  <c r="EG159" i="2"/>
  <c r="EK159" i="2"/>
  <c r="EO159" i="2"/>
  <c r="ES159" i="2"/>
  <c r="EL162" i="2"/>
  <c r="EG163" i="2"/>
  <c r="EK163" i="2"/>
  <c r="EO163" i="2"/>
  <c r="ES163" i="2"/>
  <c r="EL166" i="2"/>
  <c r="EK167" i="2"/>
  <c r="EO167" i="2"/>
  <c r="ES167" i="2"/>
  <c r="EI169" i="2"/>
  <c r="EG171" i="2"/>
  <c r="EK171" i="2"/>
  <c r="EO171" i="2"/>
  <c r="ES171" i="2"/>
  <c r="EL174" i="2"/>
  <c r="EK175" i="2"/>
  <c r="EO175" i="2"/>
  <c r="ES175" i="2"/>
  <c r="EL178" i="2"/>
  <c r="EG179" i="2"/>
  <c r="EK179" i="2"/>
  <c r="EO179" i="2"/>
  <c r="ES179" i="2"/>
  <c r="EU181" i="2"/>
  <c r="EL182" i="2"/>
  <c r="EK183" i="2"/>
  <c r="EO183" i="2"/>
  <c r="ES183" i="2"/>
  <c r="EI185" i="2"/>
  <c r="EG187" i="2"/>
  <c r="EK187" i="2"/>
  <c r="EO187" i="2"/>
  <c r="ES187" i="2"/>
  <c r="EL190" i="2"/>
  <c r="EG191" i="2"/>
  <c r="EK191" i="2"/>
  <c r="EO191" i="2"/>
  <c r="ES191" i="2"/>
  <c r="EL194" i="2"/>
  <c r="EK195" i="2"/>
  <c r="EO195" i="2"/>
  <c r="ES195" i="2"/>
  <c r="EU197" i="2"/>
  <c r="EL198" i="2"/>
  <c r="EK199" i="2"/>
  <c r="EO199" i="2"/>
  <c r="ES199" i="2"/>
  <c r="EI201" i="2"/>
  <c r="EH202" i="2"/>
  <c r="EL202" i="2"/>
  <c r="EK203" i="2"/>
  <c r="EO203" i="2"/>
  <c r="ES203" i="2"/>
  <c r="EL206" i="2"/>
  <c r="EG207" i="2"/>
  <c r="EK207" i="2"/>
  <c r="EO207" i="2"/>
  <c r="ES207" i="2"/>
  <c r="EL210" i="2"/>
  <c r="EG211" i="2"/>
  <c r="EK211" i="2"/>
  <c r="EO211" i="2"/>
  <c r="ES211" i="2"/>
  <c r="EK213" i="2"/>
  <c r="EO213" i="2"/>
  <c r="ES213" i="2"/>
  <c r="EK215" i="2"/>
  <c r="EO215" i="2"/>
  <c r="ES215" i="2"/>
  <c r="EK217" i="2"/>
  <c r="EO217" i="2"/>
  <c r="ES217" i="2"/>
  <c r="EK219" i="2"/>
  <c r="EO219" i="2"/>
  <c r="ES219" i="2"/>
  <c r="EK221" i="2"/>
  <c r="EO221" i="2"/>
  <c r="ES221" i="2"/>
  <c r="EK223" i="2"/>
  <c r="EO223" i="2"/>
  <c r="ES223" i="2"/>
  <c r="EK225" i="2"/>
  <c r="EO225" i="2"/>
  <c r="ES225" i="2"/>
  <c r="EK227" i="2"/>
  <c r="EO227" i="2"/>
  <c r="ES227" i="2"/>
  <c r="EK229" i="2"/>
  <c r="EO229" i="2"/>
  <c r="ES229" i="2"/>
  <c r="EK231" i="2"/>
  <c r="EO231" i="2"/>
  <c r="ES231" i="2"/>
  <c r="EK233" i="2"/>
  <c r="EO233" i="2"/>
  <c r="ES233" i="2"/>
  <c r="EK235" i="2"/>
  <c r="EO235" i="2"/>
  <c r="ES235" i="2"/>
  <c r="EK237" i="2"/>
  <c r="EO237" i="2"/>
  <c r="ES237" i="2"/>
  <c r="EK239" i="2"/>
  <c r="EO239" i="2"/>
  <c r="ES239" i="2"/>
  <c r="EK241" i="2"/>
  <c r="EO241" i="2"/>
  <c r="ES241" i="2"/>
  <c r="EK243" i="2"/>
  <c r="EO243" i="2"/>
  <c r="ES243" i="2"/>
  <c r="EG245" i="2"/>
  <c r="EK245" i="2"/>
  <c r="EO245" i="2"/>
  <c r="ES245" i="2"/>
  <c r="EG247" i="2"/>
  <c r="EK247" i="2"/>
  <c r="EO247" i="2"/>
  <c r="ES247" i="2"/>
  <c r="EG249" i="2"/>
  <c r="EK249" i="2"/>
  <c r="EO249" i="2"/>
  <c r="ES249" i="2"/>
  <c r="EG251" i="2"/>
  <c r="EK251" i="2"/>
  <c r="EO251" i="2"/>
  <c r="ES251" i="2"/>
  <c r="EG253" i="2"/>
  <c r="EK253" i="2"/>
  <c r="EO253" i="2"/>
  <c r="ES253" i="2"/>
  <c r="EG255" i="2"/>
  <c r="EK255" i="2"/>
  <c r="EO255" i="2"/>
  <c r="ES255" i="2"/>
  <c r="EG257" i="2"/>
  <c r="EK257" i="2"/>
  <c r="EO257" i="2"/>
  <c r="ES257" i="2"/>
  <c r="EG259" i="2"/>
  <c r="EK259" i="2"/>
  <c r="EO259" i="2"/>
  <c r="ES259" i="2"/>
  <c r="EG261" i="2"/>
  <c r="EK261" i="2"/>
  <c r="EO261" i="2"/>
  <c r="ES261" i="2"/>
  <c r="EG263" i="2"/>
  <c r="EK263" i="2"/>
  <c r="EO263" i="2"/>
  <c r="ES263" i="2"/>
  <c r="EG265" i="2"/>
  <c r="EK265" i="2"/>
  <c r="EO265" i="2"/>
  <c r="ES265" i="2"/>
  <c r="EG267" i="2"/>
  <c r="EK267" i="2"/>
  <c r="EO267" i="2"/>
  <c r="ES267" i="2"/>
  <c r="EI39" i="2"/>
  <c r="EL40" i="2"/>
  <c r="EG41" i="2"/>
  <c r="EK41" i="2"/>
  <c r="EO41" i="2"/>
  <c r="ES41" i="2"/>
  <c r="EJ42" i="2"/>
  <c r="ER42" i="2"/>
  <c r="EI43" i="2"/>
  <c r="EL44" i="2"/>
  <c r="EG45" i="2"/>
  <c r="EK45" i="2"/>
  <c r="EO45" i="2"/>
  <c r="ES45" i="2"/>
  <c r="EJ46" i="2"/>
  <c r="EM47" i="2"/>
  <c r="EL48" i="2"/>
  <c r="EG49" i="2"/>
  <c r="EK49" i="2"/>
  <c r="EO49" i="2"/>
  <c r="ES49" i="2"/>
  <c r="ER50" i="2"/>
  <c r="EL52" i="2"/>
  <c r="EG53" i="2"/>
  <c r="EK53" i="2"/>
  <c r="EO53" i="2"/>
  <c r="ES53" i="2"/>
  <c r="EI55" i="2"/>
  <c r="EL56" i="2"/>
  <c r="EG57" i="2"/>
  <c r="EK57" i="2"/>
  <c r="EO57" i="2"/>
  <c r="ES57" i="2"/>
  <c r="EL60" i="2"/>
  <c r="EG61" i="2"/>
  <c r="EK61" i="2"/>
  <c r="EO61" i="2"/>
  <c r="ES61" i="2"/>
  <c r="ER62" i="2"/>
  <c r="EU63" i="2"/>
  <c r="EL64" i="2"/>
  <c r="EG65" i="2"/>
  <c r="EK65" i="2"/>
  <c r="EO65" i="2"/>
  <c r="ES65" i="2"/>
  <c r="EH68" i="2"/>
  <c r="EL68" i="2"/>
  <c r="EG69" i="2"/>
  <c r="EK69" i="2"/>
  <c r="EO69" i="2"/>
  <c r="ES69" i="2"/>
  <c r="EJ70" i="2"/>
  <c r="ER70" i="2"/>
  <c r="EI71" i="2"/>
  <c r="EL72" i="2"/>
  <c r="EG73" i="2"/>
  <c r="EK73" i="2"/>
  <c r="EO73" i="2"/>
  <c r="ES73" i="2"/>
  <c r="EJ74" i="2"/>
  <c r="ER74" i="2"/>
  <c r="EI75" i="2"/>
  <c r="EL76" i="2"/>
  <c r="EP76" i="2"/>
  <c r="EG77" i="2"/>
  <c r="EK77" i="2"/>
  <c r="EO77" i="2"/>
  <c r="ES77" i="2"/>
  <c r="EI79" i="2"/>
  <c r="EU79" i="2"/>
  <c r="EL80" i="2"/>
  <c r="EG81" i="2"/>
  <c r="EK81" i="2"/>
  <c r="EO81" i="2"/>
  <c r="ES81" i="2"/>
  <c r="ER82" i="2"/>
  <c r="EI83" i="2"/>
  <c r="EH84" i="2"/>
  <c r="EL84" i="2"/>
  <c r="EG85" i="2"/>
  <c r="EK85" i="2"/>
  <c r="EO85" i="2"/>
  <c r="ES85" i="2"/>
  <c r="EJ86" i="2"/>
  <c r="EI87" i="2"/>
  <c r="EL88" i="2"/>
  <c r="EG89" i="2"/>
  <c r="EK89" i="2"/>
  <c r="EO89" i="2"/>
  <c r="ES89" i="2"/>
  <c r="EI91" i="2"/>
  <c r="EL92" i="2"/>
  <c r="EP92" i="2"/>
  <c r="EG93" i="2"/>
  <c r="EK93" i="2"/>
  <c r="EO93" i="2"/>
  <c r="ES93" i="2"/>
  <c r="ER94" i="2"/>
  <c r="EI95" i="2"/>
  <c r="EU95" i="2"/>
  <c r="EL96" i="2"/>
  <c r="EG97" i="2"/>
  <c r="EK97" i="2"/>
  <c r="EO97" i="2"/>
  <c r="ES97" i="2"/>
  <c r="EI99" i="2"/>
  <c r="EH100" i="2"/>
  <c r="EL100" i="2"/>
  <c r="EG101" i="2"/>
  <c r="EK101" i="2"/>
  <c r="EO101" i="2"/>
  <c r="ES101" i="2"/>
  <c r="ER102" i="2"/>
  <c r="EI103" i="2"/>
  <c r="EL104" i="2"/>
  <c r="EG105" i="2"/>
  <c r="EK105" i="2"/>
  <c r="EO105" i="2"/>
  <c r="ES105" i="2"/>
  <c r="ER106" i="2"/>
  <c r="EI107" i="2"/>
  <c r="EL108" i="2"/>
  <c r="EP108" i="2"/>
  <c r="EG109" i="2"/>
  <c r="EK109" i="2"/>
  <c r="EO109" i="2"/>
  <c r="ES109" i="2"/>
  <c r="EI111" i="2"/>
  <c r="EL112" i="2"/>
  <c r="EG113" i="2"/>
  <c r="EK113" i="2"/>
  <c r="EO113" i="2"/>
  <c r="ES113" i="2"/>
  <c r="ER114" i="2"/>
  <c r="EH116" i="2"/>
  <c r="EL116" i="2"/>
  <c r="EG117" i="2"/>
  <c r="EK117" i="2"/>
  <c r="EO117" i="2"/>
  <c r="ES117" i="2"/>
  <c r="EM119" i="2"/>
  <c r="EL120" i="2"/>
  <c r="EG121" i="2"/>
  <c r="EK121" i="2"/>
  <c r="EO121" i="2"/>
  <c r="ES121" i="2"/>
  <c r="EL124" i="2"/>
  <c r="EP124" i="2"/>
  <c r="EG125" i="2"/>
  <c r="EK125" i="2"/>
  <c r="EO125" i="2"/>
  <c r="ES125" i="2"/>
  <c r="EJ126" i="2"/>
  <c r="ER126" i="2"/>
  <c r="EI127" i="2"/>
  <c r="EU127" i="2"/>
  <c r="EL128" i="2"/>
  <c r="EG129" i="2"/>
  <c r="EK129" i="2"/>
  <c r="EO129" i="2"/>
  <c r="ES129" i="2"/>
  <c r="EI131" i="2"/>
  <c r="EH132" i="2"/>
  <c r="EL132" i="2"/>
  <c r="EG133" i="2"/>
  <c r="EK133" i="2"/>
  <c r="EO133" i="2"/>
  <c r="ES133" i="2"/>
  <c r="EJ134" i="2"/>
  <c r="EW134" i="2"/>
  <c r="ER134" i="2"/>
  <c r="EI135" i="2"/>
  <c r="EL136" i="2"/>
  <c r="EG137" i="2"/>
  <c r="EK137" i="2"/>
  <c r="EO137" i="2"/>
  <c r="ES137" i="2"/>
  <c r="EJ138" i="2"/>
  <c r="EI139" i="2"/>
  <c r="EL140" i="2"/>
  <c r="EP140" i="2"/>
  <c r="EG141" i="2"/>
  <c r="EK141" i="2"/>
  <c r="EO141" i="2"/>
  <c r="ES141" i="2"/>
  <c r="EJ142" i="2"/>
  <c r="EW142" i="2"/>
  <c r="EI143" i="2"/>
  <c r="EU143" i="2"/>
  <c r="EL144" i="2"/>
  <c r="EG145" i="2"/>
  <c r="EK145" i="2"/>
  <c r="EO145" i="2"/>
  <c r="ES145" i="2"/>
  <c r="EJ146" i="2"/>
  <c r="EW146" i="2"/>
  <c r="EI147" i="2"/>
  <c r="EH148" i="2"/>
  <c r="EL148" i="2"/>
  <c r="EG149" i="2"/>
  <c r="EK149" i="2"/>
  <c r="EO149" i="2"/>
  <c r="ES149" i="2"/>
  <c r="EJ150" i="2"/>
  <c r="EW150" i="2"/>
  <c r="EI151" i="2"/>
  <c r="EL152" i="2"/>
  <c r="ET152" i="2"/>
  <c r="EG153" i="2"/>
  <c r="EK153" i="2"/>
  <c r="EO153" i="2"/>
  <c r="ES153" i="2"/>
  <c r="EJ154" i="2"/>
  <c r="EW154" i="2"/>
  <c r="ER154" i="2"/>
  <c r="EI155" i="2"/>
  <c r="EL156" i="2"/>
  <c r="EP156" i="2"/>
  <c r="ET156" i="2"/>
  <c r="EG157" i="2"/>
  <c r="EK157" i="2"/>
  <c r="EO157" i="2"/>
  <c r="ES157" i="2"/>
  <c r="ER158" i="2"/>
  <c r="EI159" i="2"/>
  <c r="EU159" i="2"/>
  <c r="EL160" i="2"/>
  <c r="ET160" i="2"/>
  <c r="EG161" i="2"/>
  <c r="EK161" i="2"/>
  <c r="EO161" i="2"/>
  <c r="ES161" i="2"/>
  <c r="EJ162" i="2"/>
  <c r="ER162" i="2"/>
  <c r="EI163" i="2"/>
  <c r="EH164" i="2"/>
  <c r="EL164" i="2"/>
  <c r="ET164" i="2"/>
  <c r="EG165" i="2"/>
  <c r="EK165" i="2"/>
  <c r="EO165" i="2"/>
  <c r="ES165" i="2"/>
  <c r="ER166" i="2"/>
  <c r="EI167" i="2"/>
  <c r="EL168" i="2"/>
  <c r="EG169" i="2"/>
  <c r="EK169" i="2"/>
  <c r="EO169" i="2"/>
  <c r="ES169" i="2"/>
  <c r="ER170" i="2"/>
  <c r="EI171" i="2"/>
  <c r="EL172" i="2"/>
  <c r="EP172" i="2"/>
  <c r="EG173" i="2"/>
  <c r="EK173" i="2"/>
  <c r="EO173" i="2"/>
  <c r="ES173" i="2"/>
  <c r="ER174" i="2"/>
  <c r="EI175" i="2"/>
  <c r="EU175" i="2"/>
  <c r="EL176" i="2"/>
  <c r="EG177" i="2"/>
  <c r="EK177" i="2"/>
  <c r="EO177" i="2"/>
  <c r="ES177" i="2"/>
  <c r="EJ178" i="2"/>
  <c r="EW178" i="2"/>
  <c r="ER178" i="2"/>
  <c r="EI179" i="2"/>
  <c r="EH180" i="2"/>
  <c r="EL180" i="2"/>
  <c r="EG181" i="2"/>
  <c r="EK181" i="2"/>
  <c r="EO181" i="2"/>
  <c r="ES181" i="2"/>
  <c r="ER182" i="2"/>
  <c r="EI183" i="2"/>
  <c r="EL184" i="2"/>
  <c r="ET184" i="2"/>
  <c r="EG185" i="2"/>
  <c r="EK185" i="2"/>
  <c r="EO185" i="2"/>
  <c r="ES185" i="2"/>
  <c r="ER186" i="2"/>
  <c r="EI187" i="2"/>
  <c r="EL188" i="2"/>
  <c r="EP188" i="2"/>
  <c r="ET188" i="2"/>
  <c r="EG189" i="2"/>
  <c r="EK189" i="2"/>
  <c r="EO189" i="2"/>
  <c r="ES189" i="2"/>
  <c r="EJ190" i="2"/>
  <c r="ER190" i="2"/>
  <c r="EI191" i="2"/>
  <c r="EU191" i="2"/>
  <c r="EL192" i="2"/>
  <c r="ET192" i="2"/>
  <c r="EG193" i="2"/>
  <c r="EK193" i="2"/>
  <c r="EO193" i="2"/>
  <c r="ES193" i="2"/>
  <c r="ER194" i="2"/>
  <c r="EI195" i="2"/>
  <c r="EH196" i="2"/>
  <c r="EL196" i="2"/>
  <c r="ET196" i="2"/>
  <c r="EG197" i="2"/>
  <c r="EK197" i="2"/>
  <c r="EO197" i="2"/>
  <c r="ES197" i="2"/>
  <c r="ER198" i="2"/>
  <c r="EI199" i="2"/>
  <c r="EL200" i="2"/>
  <c r="ET200" i="2"/>
  <c r="EG201" i="2"/>
  <c r="EK201" i="2"/>
  <c r="EO201" i="2"/>
  <c r="ES201" i="2"/>
  <c r="EI203" i="2"/>
  <c r="EL204" i="2"/>
  <c r="EP204" i="2"/>
  <c r="ET204" i="2"/>
  <c r="EG205" i="2"/>
  <c r="EK205" i="2"/>
  <c r="EO205" i="2"/>
  <c r="ES205" i="2"/>
  <c r="EI207" i="2"/>
  <c r="EU207" i="2"/>
  <c r="EL208" i="2"/>
  <c r="ET208" i="2"/>
  <c r="EG209" i="2"/>
  <c r="EK209" i="2"/>
  <c r="EO209" i="2"/>
  <c r="ES209" i="2"/>
  <c r="EI211" i="2"/>
  <c r="EH212" i="2"/>
  <c r="EL212" i="2"/>
  <c r="ET212" i="2"/>
  <c r="EI213" i="2"/>
  <c r="EI215" i="2"/>
  <c r="EI217" i="2"/>
  <c r="EI219" i="2"/>
  <c r="EI221" i="2"/>
  <c r="EI223" i="2"/>
  <c r="EI225" i="2"/>
  <c r="EI227" i="2"/>
  <c r="EI229" i="2"/>
  <c r="EI231" i="2"/>
  <c r="EI233" i="2"/>
  <c r="EI235" i="2"/>
  <c r="EI237" i="2"/>
  <c r="EI239" i="2"/>
  <c r="EI241" i="2"/>
  <c r="EI243" i="2"/>
  <c r="EM243" i="2"/>
  <c r="EI245" i="2"/>
  <c r="EI247" i="2"/>
  <c r="EI249" i="2"/>
  <c r="EI251" i="2"/>
  <c r="EI253" i="2"/>
  <c r="EI255" i="2"/>
  <c r="EI257" i="2"/>
  <c r="EI259" i="2"/>
  <c r="EI261" i="2"/>
  <c r="EI263" i="2"/>
  <c r="EI265" i="2"/>
  <c r="EI267" i="2"/>
  <c r="CL3" i="2"/>
  <c r="CT3" i="2"/>
  <c r="CT5" i="2"/>
  <c r="CL9" i="2"/>
  <c r="CT13" i="2"/>
  <c r="CT29" i="2"/>
  <c r="CP3" i="2"/>
  <c r="CP232" i="2"/>
  <c r="AY3" i="2"/>
  <c r="CT86" i="2"/>
  <c r="CT41" i="2"/>
  <c r="CT53" i="2"/>
  <c r="CT73" i="2"/>
  <c r="CT45" i="2"/>
  <c r="CT57" i="2"/>
  <c r="CL73" i="2"/>
  <c r="CT81" i="2"/>
  <c r="AQ3" i="2"/>
  <c r="AK3" i="2"/>
  <c r="CT11" i="2"/>
  <c r="CT15" i="2"/>
  <c r="CT19" i="2"/>
  <c r="CT27" i="2"/>
  <c r="CT31" i="2"/>
  <c r="CT35" i="2"/>
  <c r="CT47" i="2"/>
  <c r="CT51" i="2"/>
  <c r="CL55" i="2"/>
  <c r="CT59" i="2"/>
  <c r="CT63" i="2"/>
  <c r="CT67" i="2"/>
  <c r="CT79" i="2"/>
  <c r="CT83" i="2"/>
  <c r="CJ5" i="2"/>
  <c r="CN5" i="2"/>
  <c r="CI8" i="2"/>
  <c r="CM8" i="2"/>
  <c r="CJ9" i="2"/>
  <c r="CN9" i="2"/>
  <c r="CV9" i="2"/>
  <c r="CI12" i="2"/>
  <c r="CM12" i="2"/>
  <c r="CJ13" i="2"/>
  <c r="CN13" i="2"/>
  <c r="CI16" i="2"/>
  <c r="CM16" i="2"/>
  <c r="CJ17" i="2"/>
  <c r="CN17" i="2"/>
  <c r="CI20" i="2"/>
  <c r="CM20" i="2"/>
  <c r="CJ21" i="2"/>
  <c r="CN21" i="2"/>
  <c r="CI24" i="2"/>
  <c r="CM24" i="2"/>
  <c r="CJ25" i="2"/>
  <c r="CN25" i="2"/>
  <c r="CI28" i="2"/>
  <c r="CM28" i="2"/>
  <c r="CJ29" i="2"/>
  <c r="CN29" i="2"/>
  <c r="CI32" i="2"/>
  <c r="CM32" i="2"/>
  <c r="CJ33" i="2"/>
  <c r="CN33" i="2"/>
  <c r="CI36" i="2"/>
  <c r="CM36" i="2"/>
  <c r="CJ37" i="2"/>
  <c r="CN37" i="2"/>
  <c r="CI40" i="2"/>
  <c r="CM40" i="2"/>
  <c r="CJ41" i="2"/>
  <c r="CN41" i="2"/>
  <c r="CI44" i="2"/>
  <c r="CM44" i="2"/>
  <c r="CJ45" i="2"/>
  <c r="CN45" i="2"/>
  <c r="CI48" i="2"/>
  <c r="CM48" i="2"/>
  <c r="CJ49" i="2"/>
  <c r="CN49" i="2"/>
  <c r="CI52" i="2"/>
  <c r="CM52" i="2"/>
  <c r="CJ53" i="2"/>
  <c r="CN53" i="2"/>
  <c r="CI56" i="2"/>
  <c r="CM56" i="2"/>
  <c r="CJ57" i="2"/>
  <c r="CN57" i="2"/>
  <c r="CI60" i="2"/>
  <c r="CM60" i="2"/>
  <c r="CJ61" i="2"/>
  <c r="CN61" i="2"/>
  <c r="CI64" i="2"/>
  <c r="CM64" i="2"/>
  <c r="CJ65" i="2"/>
  <c r="CN65" i="2"/>
  <c r="CI68" i="2"/>
  <c r="CM68" i="2"/>
  <c r="CJ69" i="2"/>
  <c r="CN69" i="2"/>
  <c r="CI72" i="2"/>
  <c r="CM72" i="2"/>
  <c r="CJ73" i="2"/>
  <c r="CN73" i="2"/>
  <c r="CI76" i="2"/>
  <c r="CM76" i="2"/>
  <c r="CJ77" i="2"/>
  <c r="CN77" i="2"/>
  <c r="CI80" i="2"/>
  <c r="CM80" i="2"/>
  <c r="CJ81" i="2"/>
  <c r="CN81" i="2"/>
  <c r="CI84" i="2"/>
  <c r="CM84" i="2"/>
  <c r="CJ85" i="2"/>
  <c r="CN85" i="2"/>
  <c r="CJ89" i="2"/>
  <c r="CN89" i="2"/>
  <c r="CM87" i="2"/>
  <c r="CJ88" i="2"/>
  <c r="CI265" i="2"/>
  <c r="CI261" i="2"/>
  <c r="CI257" i="2"/>
  <c r="CI253" i="2"/>
  <c r="CI249" i="2"/>
  <c r="CI245" i="2"/>
  <c r="CI241" i="2"/>
  <c r="CI237" i="2"/>
  <c r="CI233" i="2"/>
  <c r="CI229" i="2"/>
  <c r="CI225" i="2"/>
  <c r="CI267" i="2"/>
  <c r="CI263" i="2"/>
  <c r="CI259" i="2"/>
  <c r="CI255" i="2"/>
  <c r="CI251" i="2"/>
  <c r="CI247" i="2"/>
  <c r="CI243" i="2"/>
  <c r="CI239" i="2"/>
  <c r="CI235" i="2"/>
  <c r="CI231" i="2"/>
  <c r="CI227" i="2"/>
  <c r="CI221" i="2"/>
  <c r="CI217" i="2"/>
  <c r="CI213" i="2"/>
  <c r="CI209" i="2"/>
  <c r="CI205" i="2"/>
  <c r="CI201" i="2"/>
  <c r="CI194" i="2"/>
  <c r="CI190" i="2"/>
  <c r="CI186" i="2"/>
  <c r="CI182" i="2"/>
  <c r="CI178" i="2"/>
  <c r="CI174" i="2"/>
  <c r="CI170" i="2"/>
  <c r="CI166" i="2"/>
  <c r="CI162" i="2"/>
  <c r="CI158" i="2"/>
  <c r="CI154" i="2"/>
  <c r="CI150" i="2"/>
  <c r="CI146" i="2"/>
  <c r="CI142" i="2"/>
  <c r="CI138" i="2"/>
  <c r="CI134" i="2"/>
  <c r="CI130" i="2"/>
  <c r="CI126" i="2"/>
  <c r="CI219" i="2"/>
  <c r="CI215" i="2"/>
  <c r="CI223" i="2"/>
  <c r="CI196" i="2"/>
  <c r="CI192" i="2"/>
  <c r="CI188" i="2"/>
  <c r="CI184" i="2"/>
  <c r="CI180" i="2"/>
  <c r="CI176" i="2"/>
  <c r="CI172" i="2"/>
  <c r="CI168" i="2"/>
  <c r="CI164" i="2"/>
  <c r="CI160" i="2"/>
  <c r="CI156" i="2"/>
  <c r="CI152" i="2"/>
  <c r="CI148" i="2"/>
  <c r="CI144" i="2"/>
  <c r="CI140" i="2"/>
  <c r="CI136" i="2"/>
  <c r="CI132" i="2"/>
  <c r="CI128" i="2"/>
  <c r="CI124" i="2"/>
  <c r="CI120" i="2"/>
  <c r="CI116" i="2"/>
  <c r="CI112" i="2"/>
  <c r="CI108" i="2"/>
  <c r="CI104" i="2"/>
  <c r="CI100" i="2"/>
  <c r="CI96" i="2"/>
  <c r="CI92" i="2"/>
  <c r="CI87" i="2"/>
  <c r="CI83" i="2"/>
  <c r="CI79" i="2"/>
  <c r="CI75" i="2"/>
  <c r="CI71" i="2"/>
  <c r="CI67" i="2"/>
  <c r="CI63" i="2"/>
  <c r="CI59" i="2"/>
  <c r="CI55" i="2"/>
  <c r="CI51" i="2"/>
  <c r="CI47" i="2"/>
  <c r="CI43" i="2"/>
  <c r="CI39" i="2"/>
  <c r="CI35" i="2"/>
  <c r="CI31" i="2"/>
  <c r="CI27" i="2"/>
  <c r="CI23" i="2"/>
  <c r="CI19" i="2"/>
  <c r="CI15" i="2"/>
  <c r="CI11" i="2"/>
  <c r="CI7" i="2"/>
  <c r="CI94" i="2"/>
  <c r="CI90" i="2"/>
  <c r="CI88" i="2"/>
  <c r="CI86" i="2"/>
  <c r="CI81" i="2"/>
  <c r="CI77" i="2"/>
  <c r="CI73" i="2"/>
  <c r="CI69" i="2"/>
  <c r="CI65" i="2"/>
  <c r="CI61" i="2"/>
  <c r="CI57" i="2"/>
  <c r="CI53" i="2"/>
  <c r="CI49" i="2"/>
  <c r="CI45" i="2"/>
  <c r="CI41" i="2"/>
  <c r="CI37" i="2"/>
  <c r="CI33" i="2"/>
  <c r="CI29" i="2"/>
  <c r="CI25" i="2"/>
  <c r="CI21" i="2"/>
  <c r="CI17" i="2"/>
  <c r="CI13" i="2"/>
  <c r="CI9" i="2"/>
  <c r="CI5" i="2"/>
  <c r="CI122" i="2"/>
  <c r="CI118" i="2"/>
  <c r="CI114" i="2"/>
  <c r="CI110" i="2"/>
  <c r="CI106" i="2"/>
  <c r="CI102" i="2"/>
  <c r="CI98" i="2"/>
  <c r="CM265" i="2"/>
  <c r="CM261" i="2"/>
  <c r="CM257" i="2"/>
  <c r="CM253" i="2"/>
  <c r="CM249" i="2"/>
  <c r="CM245" i="2"/>
  <c r="CM241" i="2"/>
  <c r="CM237" i="2"/>
  <c r="CM233" i="2"/>
  <c r="CM229" i="2"/>
  <c r="CM225" i="2"/>
  <c r="CM267" i="2"/>
  <c r="CM263" i="2"/>
  <c r="CM259" i="2"/>
  <c r="CM255" i="2"/>
  <c r="CM251" i="2"/>
  <c r="CM247" i="2"/>
  <c r="CM243" i="2"/>
  <c r="CM239" i="2"/>
  <c r="CM235" i="2"/>
  <c r="CM231" i="2"/>
  <c r="CM227" i="2"/>
  <c r="CM219" i="2"/>
  <c r="CM215" i="2"/>
  <c r="CM211" i="2"/>
  <c r="CM209" i="2"/>
  <c r="CM207" i="2"/>
  <c r="CM205" i="2"/>
  <c r="CM203" i="2"/>
  <c r="CM201" i="2"/>
  <c r="CM199" i="2"/>
  <c r="CM197" i="2"/>
  <c r="CM194" i="2"/>
  <c r="CM190" i="2"/>
  <c r="CM186" i="2"/>
  <c r="CM182" i="2"/>
  <c r="CM178" i="2"/>
  <c r="CM174" i="2"/>
  <c r="CM170" i="2"/>
  <c r="CM166" i="2"/>
  <c r="CM162" i="2"/>
  <c r="CM158" i="2"/>
  <c r="CM154" i="2"/>
  <c r="CM150" i="2"/>
  <c r="CM146" i="2"/>
  <c r="CM142" i="2"/>
  <c r="CM138" i="2"/>
  <c r="CM134" i="2"/>
  <c r="CM130" i="2"/>
  <c r="CM126" i="2"/>
  <c r="CM223" i="2"/>
  <c r="CM221" i="2"/>
  <c r="CM217" i="2"/>
  <c r="CM213" i="2"/>
  <c r="CM196" i="2"/>
  <c r="CM192" i="2"/>
  <c r="CM188" i="2"/>
  <c r="CM184" i="2"/>
  <c r="CM180" i="2"/>
  <c r="CM176" i="2"/>
  <c r="CM172" i="2"/>
  <c r="CM168" i="2"/>
  <c r="CM164" i="2"/>
  <c r="CM160" i="2"/>
  <c r="CM156" i="2"/>
  <c r="CM152" i="2"/>
  <c r="CM148" i="2"/>
  <c r="CM144" i="2"/>
  <c r="CM140" i="2"/>
  <c r="CM136" i="2"/>
  <c r="CM132" i="2"/>
  <c r="CM128" i="2"/>
  <c r="CM124" i="2"/>
  <c r="CM120" i="2"/>
  <c r="CM116" i="2"/>
  <c r="CM112" i="2"/>
  <c r="CM108" i="2"/>
  <c r="CM104" i="2"/>
  <c r="CM100" i="2"/>
  <c r="CM94" i="2"/>
  <c r="CM90" i="2"/>
  <c r="CM83" i="2"/>
  <c r="CM79" i="2"/>
  <c r="CM75" i="2"/>
  <c r="CM71" i="2"/>
  <c r="CM67" i="2"/>
  <c r="CM63" i="2"/>
  <c r="CM59" i="2"/>
  <c r="CM55" i="2"/>
  <c r="CM51" i="2"/>
  <c r="CM47" i="2"/>
  <c r="CM43" i="2"/>
  <c r="CM39" i="2"/>
  <c r="CM35" i="2"/>
  <c r="CM31" i="2"/>
  <c r="CM27" i="2"/>
  <c r="CM23" i="2"/>
  <c r="CM19" i="2"/>
  <c r="CM15" i="2"/>
  <c r="CM11" i="2"/>
  <c r="CM7" i="2"/>
  <c r="CM122" i="2"/>
  <c r="CM118" i="2"/>
  <c r="CM114" i="2"/>
  <c r="CM110" i="2"/>
  <c r="CM106" i="2"/>
  <c r="CM102" i="2"/>
  <c r="CM98" i="2"/>
  <c r="CM96" i="2"/>
  <c r="CM92" i="2"/>
  <c r="CM81" i="2"/>
  <c r="CM77" i="2"/>
  <c r="CM73" i="2"/>
  <c r="CM69" i="2"/>
  <c r="CM65" i="2"/>
  <c r="CM61" i="2"/>
  <c r="CM57" i="2"/>
  <c r="CM53" i="2"/>
  <c r="CM49" i="2"/>
  <c r="CM45" i="2"/>
  <c r="CM41" i="2"/>
  <c r="CM37" i="2"/>
  <c r="CM33" i="2"/>
  <c r="CM29" i="2"/>
  <c r="CM25" i="2"/>
  <c r="CM21" i="2"/>
  <c r="CM17" i="2"/>
  <c r="CM13" i="2"/>
  <c r="CM9" i="2"/>
  <c r="CM5" i="2"/>
  <c r="CM88" i="2"/>
  <c r="CM86" i="2"/>
  <c r="CQ245" i="2"/>
  <c r="CQ221" i="2"/>
  <c r="CQ146" i="2"/>
  <c r="CQ176" i="2"/>
  <c r="CQ112" i="2"/>
  <c r="CQ51" i="2"/>
  <c r="CQ106" i="2"/>
  <c r="CQ49" i="2"/>
  <c r="CQ17" i="2"/>
  <c r="CU265" i="2"/>
  <c r="CU209" i="2"/>
  <c r="CU114" i="2"/>
  <c r="CU23" i="2"/>
  <c r="CU29" i="2"/>
  <c r="CJ266" i="2"/>
  <c r="CJ262" i="2"/>
  <c r="CJ258" i="2"/>
  <c r="CJ254" i="2"/>
  <c r="CJ250" i="2"/>
  <c r="CJ246" i="2"/>
  <c r="CJ242" i="2"/>
  <c r="CJ238" i="2"/>
  <c r="CJ234" i="2"/>
  <c r="CJ230" i="2"/>
  <c r="CJ226" i="2"/>
  <c r="CJ222" i="2"/>
  <c r="CJ268" i="2"/>
  <c r="CJ264" i="2"/>
  <c r="CJ260" i="2"/>
  <c r="CJ256" i="2"/>
  <c r="CJ252" i="2"/>
  <c r="CJ248" i="2"/>
  <c r="CJ244" i="2"/>
  <c r="CJ240" i="2"/>
  <c r="CJ236" i="2"/>
  <c r="CJ232" i="2"/>
  <c r="CJ228" i="2"/>
  <c r="CJ224" i="2"/>
  <c r="CJ220" i="2"/>
  <c r="CJ216" i="2"/>
  <c r="CJ212" i="2"/>
  <c r="CJ210" i="2"/>
  <c r="CJ206" i="2"/>
  <c r="CJ202" i="2"/>
  <c r="CJ198" i="2"/>
  <c r="CJ195" i="2"/>
  <c r="CJ191" i="2"/>
  <c r="CJ187" i="2"/>
  <c r="CJ183" i="2"/>
  <c r="CJ179" i="2"/>
  <c r="CJ175" i="2"/>
  <c r="CJ171" i="2"/>
  <c r="CJ167" i="2"/>
  <c r="CJ163" i="2"/>
  <c r="CJ159" i="2"/>
  <c r="CJ155" i="2"/>
  <c r="CJ151" i="2"/>
  <c r="CJ147" i="2"/>
  <c r="CJ143" i="2"/>
  <c r="CJ139" i="2"/>
  <c r="CJ135" i="2"/>
  <c r="CJ131" i="2"/>
  <c r="CJ127" i="2"/>
  <c r="CJ123" i="2"/>
  <c r="CJ218" i="2"/>
  <c r="CJ214" i="2"/>
  <c r="CJ211" i="2"/>
  <c r="CJ207" i="2"/>
  <c r="CJ203" i="2"/>
  <c r="CJ199" i="2"/>
  <c r="CJ193" i="2"/>
  <c r="CJ189" i="2"/>
  <c r="CJ185" i="2"/>
  <c r="CJ181" i="2"/>
  <c r="CJ177" i="2"/>
  <c r="CJ173" i="2"/>
  <c r="CJ169" i="2"/>
  <c r="CJ165" i="2"/>
  <c r="CJ161" i="2"/>
  <c r="CJ157" i="2"/>
  <c r="CJ153" i="2"/>
  <c r="CJ149" i="2"/>
  <c r="CJ145" i="2"/>
  <c r="CJ141" i="2"/>
  <c r="CJ137" i="2"/>
  <c r="CJ133" i="2"/>
  <c r="CJ129" i="2"/>
  <c r="CJ125" i="2"/>
  <c r="CJ121" i="2"/>
  <c r="CJ117" i="2"/>
  <c r="CJ113" i="2"/>
  <c r="CJ109" i="2"/>
  <c r="CJ105" i="2"/>
  <c r="CJ101" i="2"/>
  <c r="CJ84" i="2"/>
  <c r="CJ80" i="2"/>
  <c r="CJ76" i="2"/>
  <c r="CJ72" i="2"/>
  <c r="CJ68" i="2"/>
  <c r="CJ64" i="2"/>
  <c r="CJ60" i="2"/>
  <c r="CJ56" i="2"/>
  <c r="CJ52" i="2"/>
  <c r="CJ48" i="2"/>
  <c r="CJ44" i="2"/>
  <c r="CJ40" i="2"/>
  <c r="CJ36" i="2"/>
  <c r="CJ32" i="2"/>
  <c r="CJ28" i="2"/>
  <c r="CJ24" i="2"/>
  <c r="CJ20" i="2"/>
  <c r="CJ16" i="2"/>
  <c r="CJ12" i="2"/>
  <c r="CJ8" i="2"/>
  <c r="CJ95" i="2"/>
  <c r="CJ91" i="2"/>
  <c r="CJ82" i="2"/>
  <c r="CJ78" i="2"/>
  <c r="CJ74" i="2"/>
  <c r="CJ70" i="2"/>
  <c r="CJ66" i="2"/>
  <c r="CJ62" i="2"/>
  <c r="CJ58" i="2"/>
  <c r="CJ54" i="2"/>
  <c r="CJ50" i="2"/>
  <c r="CJ46" i="2"/>
  <c r="CJ42" i="2"/>
  <c r="CJ38" i="2"/>
  <c r="CJ34" i="2"/>
  <c r="CJ30" i="2"/>
  <c r="CJ26" i="2"/>
  <c r="CJ22" i="2"/>
  <c r="CJ18" i="2"/>
  <c r="CJ14" i="2"/>
  <c r="CJ10" i="2"/>
  <c r="CJ6" i="2"/>
  <c r="CJ119" i="2"/>
  <c r="CJ115" i="2"/>
  <c r="CJ111" i="2"/>
  <c r="CJ107" i="2"/>
  <c r="CJ103" i="2"/>
  <c r="CJ99" i="2"/>
  <c r="CJ97" i="2"/>
  <c r="CJ93" i="2"/>
  <c r="CJ87" i="2"/>
  <c r="CN266" i="2"/>
  <c r="CN262" i="2"/>
  <c r="CN258" i="2"/>
  <c r="CN254" i="2"/>
  <c r="CN250" i="2"/>
  <c r="CN246" i="2"/>
  <c r="CN242" i="2"/>
  <c r="CN238" i="2"/>
  <c r="CN234" i="2"/>
  <c r="CN230" i="2"/>
  <c r="CN226" i="2"/>
  <c r="CN222" i="2"/>
  <c r="CN268" i="2"/>
  <c r="CN264" i="2"/>
  <c r="CN260" i="2"/>
  <c r="CN256" i="2"/>
  <c r="CN252" i="2"/>
  <c r="CN248" i="2"/>
  <c r="CN244" i="2"/>
  <c r="CN240" i="2"/>
  <c r="CN236" i="2"/>
  <c r="CN232" i="2"/>
  <c r="CN228" i="2"/>
  <c r="CN224" i="2"/>
  <c r="CN211" i="2"/>
  <c r="CN207" i="2"/>
  <c r="CN203" i="2"/>
  <c r="CN199" i="2"/>
  <c r="CN218" i="2"/>
  <c r="CN214" i="2"/>
  <c r="CN195" i="2"/>
  <c r="CN191" i="2"/>
  <c r="CN187" i="2"/>
  <c r="CN183" i="2"/>
  <c r="CN179" i="2"/>
  <c r="CN175" i="2"/>
  <c r="CN171" i="2"/>
  <c r="CN167" i="2"/>
  <c r="CN163" i="2"/>
  <c r="CN159" i="2"/>
  <c r="CN155" i="2"/>
  <c r="CN151" i="2"/>
  <c r="CN147" i="2"/>
  <c r="CN143" i="2"/>
  <c r="CN139" i="2"/>
  <c r="CN135" i="2"/>
  <c r="CN131" i="2"/>
  <c r="CN127" i="2"/>
  <c r="CN123" i="2"/>
  <c r="CN210" i="2"/>
  <c r="CN206" i="2"/>
  <c r="CN202" i="2"/>
  <c r="CN198" i="2"/>
  <c r="CN220" i="2"/>
  <c r="CN216" i="2"/>
  <c r="CN212" i="2"/>
  <c r="CN208" i="2"/>
  <c r="CN204" i="2"/>
  <c r="CN200" i="2"/>
  <c r="CN193" i="2"/>
  <c r="CN189" i="2"/>
  <c r="CN185" i="2"/>
  <c r="CN181" i="2"/>
  <c r="CN177" i="2"/>
  <c r="CN173" i="2"/>
  <c r="CN169" i="2"/>
  <c r="CN165" i="2"/>
  <c r="CN161" i="2"/>
  <c r="CN157" i="2"/>
  <c r="CN153" i="2"/>
  <c r="CN149" i="2"/>
  <c r="CN145" i="2"/>
  <c r="CN141" i="2"/>
  <c r="CN137" i="2"/>
  <c r="CN133" i="2"/>
  <c r="CN129" i="2"/>
  <c r="CN125" i="2"/>
  <c r="CN121" i="2"/>
  <c r="CN117" i="2"/>
  <c r="CN113" i="2"/>
  <c r="CN109" i="2"/>
  <c r="CN105" i="2"/>
  <c r="CN101" i="2"/>
  <c r="CN87" i="2"/>
  <c r="CN84" i="2"/>
  <c r="CN80" i="2"/>
  <c r="CN76" i="2"/>
  <c r="CN72" i="2"/>
  <c r="CN68" i="2"/>
  <c r="CN64" i="2"/>
  <c r="CN60" i="2"/>
  <c r="CN56" i="2"/>
  <c r="CN52" i="2"/>
  <c r="CN48" i="2"/>
  <c r="CN44" i="2"/>
  <c r="CN40" i="2"/>
  <c r="CN36" i="2"/>
  <c r="CN32" i="2"/>
  <c r="CN28" i="2"/>
  <c r="CN24" i="2"/>
  <c r="CN20" i="2"/>
  <c r="CN16" i="2"/>
  <c r="CN12" i="2"/>
  <c r="CN8" i="2"/>
  <c r="CN97" i="2"/>
  <c r="CN93" i="2"/>
  <c r="CN119" i="2"/>
  <c r="CN115" i="2"/>
  <c r="CN111" i="2"/>
  <c r="CN107" i="2"/>
  <c r="CN103" i="2"/>
  <c r="CN99" i="2"/>
  <c r="CN88" i="2"/>
  <c r="CN82" i="2"/>
  <c r="CN78" i="2"/>
  <c r="CN74" i="2"/>
  <c r="CN70" i="2"/>
  <c r="CN66" i="2"/>
  <c r="CN62" i="2"/>
  <c r="CN58" i="2"/>
  <c r="CN54" i="2"/>
  <c r="CN50" i="2"/>
  <c r="CN46" i="2"/>
  <c r="CN42" i="2"/>
  <c r="CN38" i="2"/>
  <c r="CN34" i="2"/>
  <c r="CN30" i="2"/>
  <c r="CN26" i="2"/>
  <c r="CN22" i="2"/>
  <c r="CN18" i="2"/>
  <c r="CN14" i="2"/>
  <c r="CN10" i="2"/>
  <c r="CN6" i="2"/>
  <c r="CN95" i="2"/>
  <c r="CN91" i="2"/>
  <c r="CR258" i="2"/>
  <c r="CR242" i="2"/>
  <c r="CR226" i="2"/>
  <c r="CR256" i="2"/>
  <c r="CR240" i="2"/>
  <c r="CR224" i="2"/>
  <c r="CR207" i="2"/>
  <c r="CR191" i="2"/>
  <c r="CR175" i="2"/>
  <c r="CR159" i="2"/>
  <c r="CR143" i="2"/>
  <c r="CR127" i="2"/>
  <c r="CR210" i="2"/>
  <c r="CR193" i="2"/>
  <c r="CR177" i="2"/>
  <c r="CR161" i="2"/>
  <c r="CR145" i="2"/>
  <c r="CR129" i="2"/>
  <c r="CR113" i="2"/>
  <c r="CR84" i="2"/>
  <c r="CR68" i="2"/>
  <c r="CR52" i="2"/>
  <c r="CR36" i="2"/>
  <c r="CR20" i="2"/>
  <c r="CR119" i="2"/>
  <c r="CR103" i="2"/>
  <c r="CR87" i="2"/>
  <c r="CR70" i="2"/>
  <c r="CR54" i="2"/>
  <c r="CR38" i="2"/>
  <c r="CR22" i="2"/>
  <c r="CR6" i="2"/>
  <c r="CV262" i="2"/>
  <c r="CV228" i="2"/>
  <c r="CV155" i="2"/>
  <c r="CV153" i="2"/>
  <c r="CV80" i="2"/>
  <c r="CV87" i="2"/>
  <c r="CV91" i="2"/>
  <c r="CI10" i="2"/>
  <c r="CM10" i="2"/>
  <c r="CQ10" i="2"/>
  <c r="CU10" i="2"/>
  <c r="CJ11" i="2"/>
  <c r="CN11" i="2"/>
  <c r="CR11" i="2"/>
  <c r="CV11" i="2"/>
  <c r="CI14" i="2"/>
  <c r="CM14" i="2"/>
  <c r="CQ14" i="2"/>
  <c r="CU14" i="2"/>
  <c r="CJ15" i="2"/>
  <c r="CN15" i="2"/>
  <c r="CR15" i="2"/>
  <c r="CV15" i="2"/>
  <c r="CI18" i="2"/>
  <c r="CM18" i="2"/>
  <c r="CJ19" i="2"/>
  <c r="CN19" i="2"/>
  <c r="CI22" i="2"/>
  <c r="CM22" i="2"/>
  <c r="CJ23" i="2"/>
  <c r="CN23" i="2"/>
  <c r="CI26" i="2"/>
  <c r="CM26" i="2"/>
  <c r="CJ27" i="2"/>
  <c r="CN27" i="2"/>
  <c r="CI30" i="2"/>
  <c r="CM30" i="2"/>
  <c r="CJ31" i="2"/>
  <c r="CN31" i="2"/>
  <c r="CI34" i="2"/>
  <c r="CM34" i="2"/>
  <c r="CQ34" i="2"/>
  <c r="CJ35" i="2"/>
  <c r="CN35" i="2"/>
  <c r="CR35" i="2"/>
  <c r="CI38" i="2"/>
  <c r="CM38" i="2"/>
  <c r="CQ38" i="2"/>
  <c r="CJ39" i="2"/>
  <c r="CN39" i="2"/>
  <c r="CR39" i="2"/>
  <c r="CI42" i="2"/>
  <c r="CM42" i="2"/>
  <c r="CJ43" i="2"/>
  <c r="CN43" i="2"/>
  <c r="CI46" i="2"/>
  <c r="CM46" i="2"/>
  <c r="CJ47" i="2"/>
  <c r="CN47" i="2"/>
  <c r="CI50" i="2"/>
  <c r="CM50" i="2"/>
  <c r="CJ51" i="2"/>
  <c r="CN51" i="2"/>
  <c r="CI54" i="2"/>
  <c r="CM54" i="2"/>
  <c r="CJ55" i="2"/>
  <c r="CN55" i="2"/>
  <c r="CI58" i="2"/>
  <c r="CM58" i="2"/>
  <c r="CQ58" i="2"/>
  <c r="CJ59" i="2"/>
  <c r="CN59" i="2"/>
  <c r="CR59" i="2"/>
  <c r="CS3" i="2"/>
  <c r="CS60" i="2"/>
  <c r="CI62" i="2"/>
  <c r="CM62" i="2"/>
  <c r="CJ63" i="2"/>
  <c r="CN63" i="2"/>
  <c r="CI66" i="2"/>
  <c r="CM66" i="2"/>
  <c r="CJ67" i="2"/>
  <c r="CN67" i="2"/>
  <c r="CI70" i="2"/>
  <c r="CM70" i="2"/>
  <c r="CU70" i="2"/>
  <c r="CJ71" i="2"/>
  <c r="CN71" i="2"/>
  <c r="CI74" i="2"/>
  <c r="CM74" i="2"/>
  <c r="CJ75" i="2"/>
  <c r="CN75" i="2"/>
  <c r="CI78" i="2"/>
  <c r="CM78" i="2"/>
  <c r="CQ78" i="2"/>
  <c r="CJ79" i="2"/>
  <c r="CN79" i="2"/>
  <c r="CR79" i="2"/>
  <c r="CI82" i="2"/>
  <c r="CM82" i="2"/>
  <c r="CJ83" i="2"/>
  <c r="CN83" i="2"/>
  <c r="CK3" i="2"/>
  <c r="CK157" i="2"/>
  <c r="CO3" i="2"/>
  <c r="CW3" i="2"/>
  <c r="CW90" i="2"/>
  <c r="CI6" i="2"/>
  <c r="CM6" i="2"/>
  <c r="CJ7" i="2"/>
  <c r="CN7" i="2"/>
  <c r="CI85" i="2"/>
  <c r="CM85" i="2"/>
  <c r="CU85" i="2"/>
  <c r="CI89" i="2"/>
  <c r="CM89" i="2"/>
  <c r="CL98" i="2"/>
  <c r="CT98" i="2"/>
  <c r="CT100" i="2"/>
  <c r="CL102" i="2"/>
  <c r="CT102" i="2"/>
  <c r="CL104" i="2"/>
  <c r="CT104" i="2"/>
  <c r="CL105" i="2"/>
  <c r="CT106" i="2"/>
  <c r="CT108" i="2"/>
  <c r="CL110" i="2"/>
  <c r="CT110" i="2"/>
  <c r="CL112" i="2"/>
  <c r="CT112" i="2"/>
  <c r="CL114" i="2"/>
  <c r="CT114" i="2"/>
  <c r="CT116" i="2"/>
  <c r="CL118" i="2"/>
  <c r="CT118" i="2"/>
  <c r="CL120" i="2"/>
  <c r="CT120" i="2"/>
  <c r="CL122" i="2"/>
  <c r="CT122" i="2"/>
  <c r="CL268" i="2"/>
  <c r="CL260" i="2"/>
  <c r="CL252" i="2"/>
  <c r="CL244" i="2"/>
  <c r="CL236" i="2"/>
  <c r="CL228" i="2"/>
  <c r="CL266" i="2"/>
  <c r="CL258" i="2"/>
  <c r="CL250" i="2"/>
  <c r="CL242" i="2"/>
  <c r="CL234" i="2"/>
  <c r="CL226" i="2"/>
  <c r="CL216" i="2"/>
  <c r="CL210" i="2"/>
  <c r="CL206" i="2"/>
  <c r="CL202" i="2"/>
  <c r="CL198" i="2"/>
  <c r="CL189" i="2"/>
  <c r="CL181" i="2"/>
  <c r="CL173" i="2"/>
  <c r="CL165" i="2"/>
  <c r="CL161" i="2"/>
  <c r="CL157" i="2"/>
  <c r="CL149" i="2"/>
  <c r="CL145" i="2"/>
  <c r="CL141" i="2"/>
  <c r="CL133" i="2"/>
  <c r="CL129" i="2"/>
  <c r="CL125" i="2"/>
  <c r="CL214" i="2"/>
  <c r="CL222" i="2"/>
  <c r="CL195" i="2"/>
  <c r="CL187" i="2"/>
  <c r="CL183" i="2"/>
  <c r="CL179" i="2"/>
  <c r="CL171" i="2"/>
  <c r="CL167" i="2"/>
  <c r="CL163" i="2"/>
  <c r="CL155" i="2"/>
  <c r="CL151" i="2"/>
  <c r="CL147" i="2"/>
  <c r="CL139" i="2"/>
  <c r="CL135" i="2"/>
  <c r="CL131" i="2"/>
  <c r="CL123" i="2"/>
  <c r="CL119" i="2"/>
  <c r="CL115" i="2"/>
  <c r="CL107" i="2"/>
  <c r="CL103" i="2"/>
  <c r="CL99" i="2"/>
  <c r="CP264" i="2"/>
  <c r="CP198" i="2"/>
  <c r="CP216" i="2"/>
  <c r="CP131" i="2"/>
  <c r="CT268" i="2"/>
  <c r="CT264" i="2"/>
  <c r="CT260" i="2"/>
  <c r="CT256" i="2"/>
  <c r="CT252" i="2"/>
  <c r="CT248" i="2"/>
  <c r="CT244" i="2"/>
  <c r="CT240" i="2"/>
  <c r="CT236" i="2"/>
  <c r="CT232" i="2"/>
  <c r="CT228" i="2"/>
  <c r="CT224" i="2"/>
  <c r="CT266" i="2"/>
  <c r="CT262" i="2"/>
  <c r="CT258" i="2"/>
  <c r="CT254" i="2"/>
  <c r="CT250" i="2"/>
  <c r="CT246" i="2"/>
  <c r="CT242" i="2"/>
  <c r="CT238" i="2"/>
  <c r="CT234" i="2"/>
  <c r="CT230" i="2"/>
  <c r="CT226" i="2"/>
  <c r="CT220" i="2"/>
  <c r="CT216" i="2"/>
  <c r="CT212" i="2"/>
  <c r="CT222" i="2"/>
  <c r="CT193" i="2"/>
  <c r="CT189" i="2"/>
  <c r="CT185" i="2"/>
  <c r="CT181" i="2"/>
  <c r="CT177" i="2"/>
  <c r="CT173" i="2"/>
  <c r="CT169" i="2"/>
  <c r="CT165" i="2"/>
  <c r="CT161" i="2"/>
  <c r="CT157" i="2"/>
  <c r="CT153" i="2"/>
  <c r="CT149" i="2"/>
  <c r="CT145" i="2"/>
  <c r="CT141" i="2"/>
  <c r="CT137" i="2"/>
  <c r="CT133" i="2"/>
  <c r="CT129" i="2"/>
  <c r="CT125" i="2"/>
  <c r="CT218" i="2"/>
  <c r="CT214" i="2"/>
  <c r="CT208" i="2"/>
  <c r="CT204" i="2"/>
  <c r="CT200" i="2"/>
  <c r="CT195" i="2"/>
  <c r="CT191" i="2"/>
  <c r="CT187" i="2"/>
  <c r="CT183" i="2"/>
  <c r="CT179" i="2"/>
  <c r="CT175" i="2"/>
  <c r="CT171" i="2"/>
  <c r="CT167" i="2"/>
  <c r="CT163" i="2"/>
  <c r="CT159" i="2"/>
  <c r="CT155" i="2"/>
  <c r="CT151" i="2"/>
  <c r="CT147" i="2"/>
  <c r="CT143" i="2"/>
  <c r="CT139" i="2"/>
  <c r="CT135" i="2"/>
  <c r="CT131" i="2"/>
  <c r="CT127" i="2"/>
  <c r="CT123" i="2"/>
  <c r="CT119" i="2"/>
  <c r="CT115" i="2"/>
  <c r="CT111" i="2"/>
  <c r="CT107" i="2"/>
  <c r="CT103" i="2"/>
  <c r="CT99" i="2"/>
  <c r="CT8" i="2"/>
  <c r="CL12" i="2"/>
  <c r="CT12" i="2"/>
  <c r="CL16" i="2"/>
  <c r="CY16" i="2"/>
  <c r="CT16" i="2"/>
  <c r="CL20" i="2"/>
  <c r="CT20" i="2"/>
  <c r="CT24" i="2"/>
  <c r="CL28" i="2"/>
  <c r="CT28" i="2"/>
  <c r="CL32" i="2"/>
  <c r="CT32" i="2"/>
  <c r="CL36" i="2"/>
  <c r="CP36" i="2"/>
  <c r="CT36" i="2"/>
  <c r="CT40" i="2"/>
  <c r="CL44" i="2"/>
  <c r="CT44" i="2"/>
  <c r="CL48" i="2"/>
  <c r="CT48" i="2"/>
  <c r="CL52" i="2"/>
  <c r="CT52" i="2"/>
  <c r="CT56" i="2"/>
  <c r="CL60" i="2"/>
  <c r="CY60" i="2"/>
  <c r="CP60" i="2"/>
  <c r="CT60" i="2"/>
  <c r="CL64" i="2"/>
  <c r="CT64" i="2"/>
  <c r="CL68" i="2"/>
  <c r="CT68" i="2"/>
  <c r="CT72" i="2"/>
  <c r="CL76" i="2"/>
  <c r="CT76" i="2"/>
  <c r="CL80" i="2"/>
  <c r="CT80" i="2"/>
  <c r="CL84" i="2"/>
  <c r="CT84" i="2"/>
  <c r="CL87" i="2"/>
  <c r="CY87" i="2"/>
  <c r="CL88" i="2"/>
  <c r="CT88" i="2"/>
  <c r="CL89" i="2"/>
  <c r="CL90" i="2"/>
  <c r="CT90" i="2"/>
  <c r="CS91" i="2"/>
  <c r="CJ92" i="2"/>
  <c r="CN92" i="2"/>
  <c r="CI93" i="2"/>
  <c r="CM93" i="2"/>
  <c r="CL93" i="2"/>
  <c r="CT93" i="2"/>
  <c r="CL94" i="2"/>
  <c r="CT94" i="2"/>
  <c r="CS95" i="2"/>
  <c r="CJ96" i="2"/>
  <c r="CN96" i="2"/>
  <c r="CI97" i="2"/>
  <c r="CM97" i="2"/>
  <c r="CL97" i="2"/>
  <c r="CT97" i="2"/>
  <c r="CI99" i="2"/>
  <c r="CM99" i="2"/>
  <c r="CI101" i="2"/>
  <c r="CM101" i="2"/>
  <c r="CI103" i="2"/>
  <c r="CM103" i="2"/>
  <c r="CQ103" i="2"/>
  <c r="CI105" i="2"/>
  <c r="CM105" i="2"/>
  <c r="CQ105" i="2"/>
  <c r="CI107" i="2"/>
  <c r="CM107" i="2"/>
  <c r="CI109" i="2"/>
  <c r="CM109" i="2"/>
  <c r="CI111" i="2"/>
  <c r="CM111" i="2"/>
  <c r="CQ111" i="2"/>
  <c r="CI113" i="2"/>
  <c r="CM113" i="2"/>
  <c r="CQ113" i="2"/>
  <c r="CI115" i="2"/>
  <c r="CM115" i="2"/>
  <c r="CQ115" i="2"/>
  <c r="CI117" i="2"/>
  <c r="CM117" i="2"/>
  <c r="CQ117" i="2"/>
  <c r="CI119" i="2"/>
  <c r="CM119" i="2"/>
  <c r="CQ119" i="2"/>
  <c r="CI121" i="2"/>
  <c r="CM121" i="2"/>
  <c r="CQ121" i="2"/>
  <c r="CI123" i="2"/>
  <c r="CM123" i="2"/>
  <c r="CU123" i="2"/>
  <c r="CJ124" i="2"/>
  <c r="CN124" i="2"/>
  <c r="CW125" i="2"/>
  <c r="CL126" i="2"/>
  <c r="CT126" i="2"/>
  <c r="CI127" i="2"/>
  <c r="CM127" i="2"/>
  <c r="CQ127" i="2"/>
  <c r="CJ128" i="2"/>
  <c r="CN128" i="2"/>
  <c r="CR128" i="2"/>
  <c r="CO129" i="2"/>
  <c r="CS129" i="2"/>
  <c r="CT130" i="2"/>
  <c r="CI131" i="2"/>
  <c r="CM131" i="2"/>
  <c r="CQ131" i="2"/>
  <c r="CJ132" i="2"/>
  <c r="CN132" i="2"/>
  <c r="CR132" i="2"/>
  <c r="CO133" i="2"/>
  <c r="CS133" i="2"/>
  <c r="CW133" i="2"/>
  <c r="CL134" i="2"/>
  <c r="CT134" i="2"/>
  <c r="CI135" i="2"/>
  <c r="CM135" i="2"/>
  <c r="CQ135" i="2"/>
  <c r="CJ136" i="2"/>
  <c r="CN136" i="2"/>
  <c r="CR136" i="2"/>
  <c r="CS137" i="2"/>
  <c r="CW137" i="2"/>
  <c r="CL138" i="2"/>
  <c r="CT138" i="2"/>
  <c r="CI139" i="2"/>
  <c r="CM139" i="2"/>
  <c r="CJ140" i="2"/>
  <c r="CN140" i="2"/>
  <c r="CS141" i="2"/>
  <c r="CW141" i="2"/>
  <c r="CL142" i="2"/>
  <c r="CT142" i="2"/>
  <c r="CI143" i="2"/>
  <c r="CM143" i="2"/>
  <c r="CQ143" i="2"/>
  <c r="CJ144" i="2"/>
  <c r="CN144" i="2"/>
  <c r="CR144" i="2"/>
  <c r="CO145" i="2"/>
  <c r="CS145" i="2"/>
  <c r="CL146" i="2"/>
  <c r="CT146" i="2"/>
  <c r="CI147" i="2"/>
  <c r="CM147" i="2"/>
  <c r="CQ147" i="2"/>
  <c r="CU147" i="2"/>
  <c r="CJ148" i="2"/>
  <c r="CN148" i="2"/>
  <c r="CR148" i="2"/>
  <c r="CV148" i="2"/>
  <c r="CO149" i="2"/>
  <c r="CS149" i="2"/>
  <c r="CW149" i="2"/>
  <c r="CL150" i="2"/>
  <c r="CT150" i="2"/>
  <c r="CI151" i="2"/>
  <c r="CM151" i="2"/>
  <c r="CQ151" i="2"/>
  <c r="CJ152" i="2"/>
  <c r="CN152" i="2"/>
  <c r="CR152" i="2"/>
  <c r="CS153" i="2"/>
  <c r="CW153" i="2"/>
  <c r="CL154" i="2"/>
  <c r="CP154" i="2"/>
  <c r="CT154" i="2"/>
  <c r="CI155" i="2"/>
  <c r="CM155" i="2"/>
  <c r="CU155" i="2"/>
  <c r="CJ156" i="2"/>
  <c r="CN156" i="2"/>
  <c r="CS157" i="2"/>
  <c r="CL158" i="2"/>
  <c r="CT158" i="2"/>
  <c r="CI159" i="2"/>
  <c r="CM159" i="2"/>
  <c r="CQ159" i="2"/>
  <c r="CJ160" i="2"/>
  <c r="CN160" i="2"/>
  <c r="CR160" i="2"/>
  <c r="CO161" i="2"/>
  <c r="CS161" i="2"/>
  <c r="CL162" i="2"/>
  <c r="CT162" i="2"/>
  <c r="CI163" i="2"/>
  <c r="CM163" i="2"/>
  <c r="CQ163" i="2"/>
  <c r="CJ164" i="2"/>
  <c r="CN164" i="2"/>
  <c r="CR164" i="2"/>
  <c r="CO165" i="2"/>
  <c r="CS165" i="2"/>
  <c r="CW165" i="2"/>
  <c r="CL166" i="2"/>
  <c r="CT166" i="2"/>
  <c r="CI167" i="2"/>
  <c r="CM167" i="2"/>
  <c r="CQ167" i="2"/>
  <c r="CJ168" i="2"/>
  <c r="CN168" i="2"/>
  <c r="CR168" i="2"/>
  <c r="CS169" i="2"/>
  <c r="CL170" i="2"/>
  <c r="CT170" i="2"/>
  <c r="CI171" i="2"/>
  <c r="CM171" i="2"/>
  <c r="CJ172" i="2"/>
  <c r="CN172" i="2"/>
  <c r="CS173" i="2"/>
  <c r="CW173" i="2"/>
  <c r="CL174" i="2"/>
  <c r="CT174" i="2"/>
  <c r="CI175" i="2"/>
  <c r="CM175" i="2"/>
  <c r="CQ175" i="2"/>
  <c r="CU175" i="2"/>
  <c r="CJ176" i="2"/>
  <c r="CN176" i="2"/>
  <c r="CR176" i="2"/>
  <c r="CV176" i="2"/>
  <c r="CO177" i="2"/>
  <c r="CS177" i="2"/>
  <c r="CL178" i="2"/>
  <c r="CT178" i="2"/>
  <c r="CI179" i="2"/>
  <c r="CM179" i="2"/>
  <c r="CQ179" i="2"/>
  <c r="CJ180" i="2"/>
  <c r="CN180" i="2"/>
  <c r="CR180" i="2"/>
  <c r="CO181" i="2"/>
  <c r="CS181" i="2"/>
  <c r="CW181" i="2"/>
  <c r="CL182" i="2"/>
  <c r="CT182" i="2"/>
  <c r="CI183" i="2"/>
  <c r="CM183" i="2"/>
  <c r="CQ183" i="2"/>
  <c r="CJ184" i="2"/>
  <c r="CN184" i="2"/>
  <c r="CR184" i="2"/>
  <c r="CS185" i="2"/>
  <c r="CW185" i="2"/>
  <c r="CL186" i="2"/>
  <c r="CT186" i="2"/>
  <c r="CI187" i="2"/>
  <c r="CM187" i="2"/>
  <c r="CJ188" i="2"/>
  <c r="CN188" i="2"/>
  <c r="CS189" i="2"/>
  <c r="CW189" i="2"/>
  <c r="CL190" i="2"/>
  <c r="CT190" i="2"/>
  <c r="CI191" i="2"/>
  <c r="CM191" i="2"/>
  <c r="CQ191" i="2"/>
  <c r="CJ192" i="2"/>
  <c r="CN192" i="2"/>
  <c r="CR192" i="2"/>
  <c r="CK193" i="2"/>
  <c r="CO193" i="2"/>
  <c r="CS193" i="2"/>
  <c r="CW193" i="2"/>
  <c r="CL194" i="2"/>
  <c r="CT194" i="2"/>
  <c r="CI195" i="2"/>
  <c r="CM195" i="2"/>
  <c r="CQ195" i="2"/>
  <c r="CJ196" i="2"/>
  <c r="CN196" i="2"/>
  <c r="CR196" i="2"/>
  <c r="CS197" i="2"/>
  <c r="CW197" i="2"/>
  <c r="CT198" i="2"/>
  <c r="CI199" i="2"/>
  <c r="CQ199" i="2"/>
  <c r="CJ200" i="2"/>
  <c r="CR200" i="2"/>
  <c r="CS201" i="2"/>
  <c r="CW201" i="2"/>
  <c r="CT202" i="2"/>
  <c r="CI203" i="2"/>
  <c r="CJ204" i="2"/>
  <c r="CR204" i="2"/>
  <c r="CS204" i="2"/>
  <c r="DA204" i="2"/>
  <c r="CO205" i="2"/>
  <c r="CS205" i="2"/>
  <c r="CW205" i="2"/>
  <c r="CT206" i="2"/>
  <c r="CI207" i="2"/>
  <c r="CQ207" i="2"/>
  <c r="CJ208" i="2"/>
  <c r="CR208" i="2"/>
  <c r="CO209" i="2"/>
  <c r="CS209" i="2"/>
  <c r="CW209" i="2"/>
  <c r="CT210" i="2"/>
  <c r="CI211" i="2"/>
  <c r="CY3" i="2"/>
  <c r="CS87" i="2"/>
  <c r="CW87" i="2"/>
  <c r="CJ98" i="2"/>
  <c r="CN98" i="2"/>
  <c r="CR98" i="2"/>
  <c r="CV98" i="2"/>
  <c r="CJ100" i="2"/>
  <c r="CN100" i="2"/>
  <c r="CR100" i="2"/>
  <c r="CV100" i="2"/>
  <c r="CT101" i="2"/>
  <c r="CJ102" i="2"/>
  <c r="CN102" i="2"/>
  <c r="CR102" i="2"/>
  <c r="CJ104" i="2"/>
  <c r="CN104" i="2"/>
  <c r="CR104" i="2"/>
  <c r="CT105" i="2"/>
  <c r="CJ106" i="2"/>
  <c r="CN106" i="2"/>
  <c r="CR106" i="2"/>
  <c r="CJ108" i="2"/>
  <c r="CN108" i="2"/>
  <c r="CR108" i="2"/>
  <c r="CT109" i="2"/>
  <c r="CJ110" i="2"/>
  <c r="CN110" i="2"/>
  <c r="CJ112" i="2"/>
  <c r="CN112" i="2"/>
  <c r="CT113" i="2"/>
  <c r="CJ114" i="2"/>
  <c r="CN114" i="2"/>
  <c r="CR114" i="2"/>
  <c r="CJ116" i="2"/>
  <c r="CN116" i="2"/>
  <c r="CR116" i="2"/>
  <c r="CT117" i="2"/>
  <c r="CJ118" i="2"/>
  <c r="CN118" i="2"/>
  <c r="CR118" i="2"/>
  <c r="CJ120" i="2"/>
  <c r="CN120" i="2"/>
  <c r="CR120" i="2"/>
  <c r="CT121" i="2"/>
  <c r="CJ122" i="2"/>
  <c r="CN122" i="2"/>
  <c r="CR122" i="2"/>
  <c r="CV122" i="2"/>
  <c r="CL197" i="2"/>
  <c r="CT197" i="2"/>
  <c r="CI198" i="2"/>
  <c r="CM198" i="2"/>
  <c r="CQ198" i="2"/>
  <c r="CS200" i="2"/>
  <c r="CW200" i="2"/>
  <c r="CL201" i="2"/>
  <c r="CT201" i="2"/>
  <c r="CI202" i="2"/>
  <c r="CM202" i="2"/>
  <c r="CQ202" i="2"/>
  <c r="CO204" i="2"/>
  <c r="CW204" i="2"/>
  <c r="CL205" i="2"/>
  <c r="CT205" i="2"/>
  <c r="CI206" i="2"/>
  <c r="CM206" i="2"/>
  <c r="CQ206" i="2"/>
  <c r="CS208" i="2"/>
  <c r="CW208" i="2"/>
  <c r="CL209" i="2"/>
  <c r="CT209" i="2"/>
  <c r="CI210" i="2"/>
  <c r="CM210" i="2"/>
  <c r="CQ210" i="2"/>
  <c r="CL6" i="2"/>
  <c r="CP6" i="2"/>
  <c r="CT6" i="2"/>
  <c r="CL10" i="2"/>
  <c r="CT10" i="2"/>
  <c r="CL14" i="2"/>
  <c r="CY14" i="2"/>
  <c r="CT14" i="2"/>
  <c r="CL18" i="2"/>
  <c r="CY18" i="2"/>
  <c r="CT18" i="2"/>
  <c r="CL22" i="2"/>
  <c r="CT22" i="2"/>
  <c r="CL26" i="2"/>
  <c r="CT26" i="2"/>
  <c r="CL30" i="2"/>
  <c r="CY30" i="2"/>
  <c r="CT30" i="2"/>
  <c r="CL34" i="2"/>
  <c r="CT34" i="2"/>
  <c r="CL38" i="2"/>
  <c r="CP38" i="2"/>
  <c r="CT38" i="2"/>
  <c r="CL42" i="2"/>
  <c r="CT42" i="2"/>
  <c r="CL46" i="2"/>
  <c r="CY46" i="2"/>
  <c r="CT46" i="2"/>
  <c r="CL50" i="2"/>
  <c r="CY50" i="2"/>
  <c r="CT50" i="2"/>
  <c r="CL54" i="2"/>
  <c r="CT54" i="2"/>
  <c r="CL58" i="2"/>
  <c r="CY58" i="2"/>
  <c r="CT58" i="2"/>
  <c r="CL62" i="2"/>
  <c r="CT62" i="2"/>
  <c r="CL66" i="2"/>
  <c r="CY66" i="2"/>
  <c r="CT66" i="2"/>
  <c r="CL70" i="2"/>
  <c r="CP70" i="2"/>
  <c r="CT70" i="2"/>
  <c r="CL74" i="2"/>
  <c r="CY74" i="2"/>
  <c r="CT74" i="2"/>
  <c r="CL78" i="2"/>
  <c r="CY78" i="2"/>
  <c r="CT78" i="2"/>
  <c r="CL82" i="2"/>
  <c r="CY82" i="2"/>
  <c r="CT82" i="2"/>
  <c r="CT85" i="2"/>
  <c r="CJ86" i="2"/>
  <c r="CN86" i="2"/>
  <c r="CT89" i="2"/>
  <c r="CJ90" i="2"/>
  <c r="CN90" i="2"/>
  <c r="CR90" i="2"/>
  <c r="CV90" i="2"/>
  <c r="CI91" i="2"/>
  <c r="CM91" i="2"/>
  <c r="CQ91" i="2"/>
  <c r="CU91" i="2"/>
  <c r="CL91" i="2"/>
  <c r="CT91" i="2"/>
  <c r="CL92" i="2"/>
  <c r="CP92" i="2"/>
  <c r="CT92" i="2"/>
  <c r="CS93" i="2"/>
  <c r="CW93" i="2"/>
  <c r="CP93" i="2"/>
  <c r="CJ94" i="2"/>
  <c r="CN94" i="2"/>
  <c r="CR94" i="2"/>
  <c r="CV94" i="2"/>
  <c r="CI95" i="2"/>
  <c r="CM95" i="2"/>
  <c r="CQ95" i="2"/>
  <c r="CU95" i="2"/>
  <c r="CL95" i="2"/>
  <c r="CT95" i="2"/>
  <c r="CL96" i="2"/>
  <c r="CP96" i="2"/>
  <c r="CT96" i="2"/>
  <c r="CS97" i="2"/>
  <c r="CW97" i="2"/>
  <c r="CS99" i="2"/>
  <c r="CW99" i="2"/>
  <c r="CS101" i="2"/>
  <c r="CW101" i="2"/>
  <c r="CS103" i="2"/>
  <c r="CW103" i="2"/>
  <c r="CS105" i="2"/>
  <c r="CW105" i="2"/>
  <c r="CS107" i="2"/>
  <c r="CW107" i="2"/>
  <c r="CS109" i="2"/>
  <c r="CW109" i="2"/>
  <c r="CK111" i="2"/>
  <c r="CS111" i="2"/>
  <c r="CW111" i="2"/>
  <c r="CS113" i="2"/>
  <c r="CW113" i="2"/>
  <c r="CS115" i="2"/>
  <c r="CW115" i="2"/>
  <c r="CS117" i="2"/>
  <c r="CW117" i="2"/>
  <c r="CS119" i="2"/>
  <c r="CW119" i="2"/>
  <c r="CS121" i="2"/>
  <c r="CW121" i="2"/>
  <c r="CO123" i="2"/>
  <c r="CS123" i="2"/>
  <c r="CW123" i="2"/>
  <c r="CL124" i="2"/>
  <c r="CY124" i="2"/>
  <c r="CT124" i="2"/>
  <c r="CI125" i="2"/>
  <c r="CM125" i="2"/>
  <c r="CQ125" i="2"/>
  <c r="CJ126" i="2"/>
  <c r="CN126" i="2"/>
  <c r="CR126" i="2"/>
  <c r="CS127" i="2"/>
  <c r="CW127" i="2"/>
  <c r="CL128" i="2"/>
  <c r="CT128" i="2"/>
  <c r="CI129" i="2"/>
  <c r="CM129" i="2"/>
  <c r="CQ129" i="2"/>
  <c r="CJ130" i="2"/>
  <c r="CN130" i="2"/>
  <c r="CR130" i="2"/>
  <c r="CO131" i="2"/>
  <c r="CS131" i="2"/>
  <c r="CW131" i="2"/>
  <c r="CL132" i="2"/>
  <c r="CY132" i="2"/>
  <c r="CT132" i="2"/>
  <c r="CI133" i="2"/>
  <c r="CM133" i="2"/>
  <c r="CQ133" i="2"/>
  <c r="CJ134" i="2"/>
  <c r="CN134" i="2"/>
  <c r="CR134" i="2"/>
  <c r="CS135" i="2"/>
  <c r="CW135" i="2"/>
  <c r="CL136" i="2"/>
  <c r="CT136" i="2"/>
  <c r="CI137" i="2"/>
  <c r="CM137" i="2"/>
  <c r="CQ137" i="2"/>
  <c r="CJ138" i="2"/>
  <c r="CN138" i="2"/>
  <c r="CR138" i="2"/>
  <c r="CO139" i="2"/>
  <c r="CS139" i="2"/>
  <c r="CW139" i="2"/>
  <c r="CL140" i="2"/>
  <c r="CT140" i="2"/>
  <c r="CI141" i="2"/>
  <c r="CM141" i="2"/>
  <c r="CQ141" i="2"/>
  <c r="CJ142" i="2"/>
  <c r="CN142" i="2"/>
  <c r="CR142" i="2"/>
  <c r="CS143" i="2"/>
  <c r="CW143" i="2"/>
  <c r="CL144" i="2"/>
  <c r="CT144" i="2"/>
  <c r="CI145" i="2"/>
  <c r="CM145" i="2"/>
  <c r="CQ145" i="2"/>
  <c r="CU145" i="2"/>
  <c r="CJ146" i="2"/>
  <c r="CN146" i="2"/>
  <c r="CR146" i="2"/>
  <c r="CV146" i="2"/>
  <c r="CO147" i="2"/>
  <c r="CS147" i="2"/>
  <c r="CW147" i="2"/>
  <c r="CL148" i="2"/>
  <c r="CY148" i="2"/>
  <c r="CT148" i="2"/>
  <c r="CI149" i="2"/>
  <c r="CM149" i="2"/>
  <c r="CQ149" i="2"/>
  <c r="CJ150" i="2"/>
  <c r="CN150" i="2"/>
  <c r="CR150" i="2"/>
  <c r="CS151" i="2"/>
  <c r="CW151" i="2"/>
  <c r="CL152" i="2"/>
  <c r="CT152" i="2"/>
  <c r="CI153" i="2"/>
  <c r="CM153" i="2"/>
  <c r="CQ153" i="2"/>
  <c r="CJ154" i="2"/>
  <c r="CN154" i="2"/>
  <c r="CR154" i="2"/>
  <c r="CO155" i="2"/>
  <c r="CS155" i="2"/>
  <c r="CW155" i="2"/>
  <c r="CL156" i="2"/>
  <c r="CY156" i="2"/>
  <c r="CT156" i="2"/>
  <c r="CI157" i="2"/>
  <c r="CM157" i="2"/>
  <c r="CQ157" i="2"/>
  <c r="CJ158" i="2"/>
  <c r="CN158" i="2"/>
  <c r="CR158" i="2"/>
  <c r="CS159" i="2"/>
  <c r="CW159" i="2"/>
  <c r="CL160" i="2"/>
  <c r="CT160" i="2"/>
  <c r="CI161" i="2"/>
  <c r="CM161" i="2"/>
  <c r="CQ161" i="2"/>
  <c r="CJ162" i="2"/>
  <c r="CN162" i="2"/>
  <c r="CR162" i="2"/>
  <c r="CO163" i="2"/>
  <c r="CS163" i="2"/>
  <c r="CW163" i="2"/>
  <c r="CL164" i="2"/>
  <c r="CY164" i="2"/>
  <c r="CT164" i="2"/>
  <c r="CI165" i="2"/>
  <c r="CM165" i="2"/>
  <c r="CQ165" i="2"/>
  <c r="CJ166" i="2"/>
  <c r="CN166" i="2"/>
  <c r="CR166" i="2"/>
  <c r="CS167" i="2"/>
  <c r="CW167" i="2"/>
  <c r="CL168" i="2"/>
  <c r="CT168" i="2"/>
  <c r="CI169" i="2"/>
  <c r="CM169" i="2"/>
  <c r="CQ169" i="2"/>
  <c r="CJ170" i="2"/>
  <c r="CN170" i="2"/>
  <c r="CR170" i="2"/>
  <c r="CO171" i="2"/>
  <c r="CS171" i="2"/>
  <c r="CW171" i="2"/>
  <c r="CL172" i="2"/>
  <c r="CT172" i="2"/>
  <c r="CI173" i="2"/>
  <c r="CM173" i="2"/>
  <c r="CQ173" i="2"/>
  <c r="CJ174" i="2"/>
  <c r="CN174" i="2"/>
  <c r="CR174" i="2"/>
  <c r="CS175" i="2"/>
  <c r="CW175" i="2"/>
  <c r="CL176" i="2"/>
  <c r="CT176" i="2"/>
  <c r="CI177" i="2"/>
  <c r="CM177" i="2"/>
  <c r="CQ177" i="2"/>
  <c r="CU177" i="2"/>
  <c r="CJ178" i="2"/>
  <c r="CN178" i="2"/>
  <c r="CR178" i="2"/>
  <c r="CV178" i="2"/>
  <c r="CO179" i="2"/>
  <c r="CS179" i="2"/>
  <c r="CW179" i="2"/>
  <c r="CL180" i="2"/>
  <c r="CT180" i="2"/>
  <c r="CI181" i="2"/>
  <c r="CM181" i="2"/>
  <c r="CQ181" i="2"/>
  <c r="CJ182" i="2"/>
  <c r="CN182" i="2"/>
  <c r="CR182" i="2"/>
  <c r="CS183" i="2"/>
  <c r="CW183" i="2"/>
  <c r="CL184" i="2"/>
  <c r="CT184" i="2"/>
  <c r="CI185" i="2"/>
  <c r="CM185" i="2"/>
  <c r="CQ185" i="2"/>
  <c r="CJ186" i="2"/>
  <c r="CN186" i="2"/>
  <c r="CR186" i="2"/>
  <c r="CO187" i="2"/>
  <c r="CS187" i="2"/>
  <c r="CW187" i="2"/>
  <c r="CL188" i="2"/>
  <c r="CT188" i="2"/>
  <c r="CI189" i="2"/>
  <c r="CM189" i="2"/>
  <c r="CQ189" i="2"/>
  <c r="CJ190" i="2"/>
  <c r="CN190" i="2"/>
  <c r="CR190" i="2"/>
  <c r="CS191" i="2"/>
  <c r="CW191" i="2"/>
  <c r="CL192" i="2"/>
  <c r="CT192" i="2"/>
  <c r="CI193" i="2"/>
  <c r="CM193" i="2"/>
  <c r="CQ193" i="2"/>
  <c r="CJ194" i="2"/>
  <c r="CN194" i="2"/>
  <c r="CR194" i="2"/>
  <c r="CO195" i="2"/>
  <c r="CS195" i="2"/>
  <c r="CW195" i="2"/>
  <c r="CL196" i="2"/>
  <c r="CT196" i="2"/>
  <c r="CI197" i="2"/>
  <c r="CQ197" i="2"/>
  <c r="CO198" i="2"/>
  <c r="CS198" i="2"/>
  <c r="CW198" i="2"/>
  <c r="CO202" i="2"/>
  <c r="CS202" i="2"/>
  <c r="CW202" i="2"/>
  <c r="CO206" i="2"/>
  <c r="CS206" i="2"/>
  <c r="CW206" i="2"/>
  <c r="CO210" i="2"/>
  <c r="CS210" i="2"/>
  <c r="CW210" i="2"/>
  <c r="CL223" i="2"/>
  <c r="CT223" i="2"/>
  <c r="CI224" i="2"/>
  <c r="CM224" i="2"/>
  <c r="CQ224" i="2"/>
  <c r="CJ225" i="2"/>
  <c r="CN225" i="2"/>
  <c r="CR225" i="2"/>
  <c r="CS226" i="2"/>
  <c r="CW226" i="2"/>
  <c r="CL227" i="2"/>
  <c r="CT227" i="2"/>
  <c r="CI228" i="2"/>
  <c r="CM228" i="2"/>
  <c r="CQ228" i="2"/>
  <c r="CJ229" i="2"/>
  <c r="CN229" i="2"/>
  <c r="CR229" i="2"/>
  <c r="CO230" i="2"/>
  <c r="CS230" i="2"/>
  <c r="CW230" i="2"/>
  <c r="CL231" i="2"/>
  <c r="CP231" i="2"/>
  <c r="CT231" i="2"/>
  <c r="CI232" i="2"/>
  <c r="CM232" i="2"/>
  <c r="CQ232" i="2"/>
  <c r="CJ233" i="2"/>
  <c r="CN233" i="2"/>
  <c r="CR233" i="2"/>
  <c r="CS234" i="2"/>
  <c r="CW234" i="2"/>
  <c r="CL235" i="2"/>
  <c r="CT235" i="2"/>
  <c r="CI236" i="2"/>
  <c r="CM236" i="2"/>
  <c r="CQ236" i="2"/>
  <c r="CJ237" i="2"/>
  <c r="CN237" i="2"/>
  <c r="CR237" i="2"/>
  <c r="CO238" i="2"/>
  <c r="CS238" i="2"/>
  <c r="CW238" i="2"/>
  <c r="CL239" i="2"/>
  <c r="CT239" i="2"/>
  <c r="CI240" i="2"/>
  <c r="CM240" i="2"/>
  <c r="CQ240" i="2"/>
  <c r="CU240" i="2"/>
  <c r="CJ241" i="2"/>
  <c r="CN241" i="2"/>
  <c r="CR241" i="2"/>
  <c r="CV241" i="2"/>
  <c r="CS242" i="2"/>
  <c r="CW242" i="2"/>
  <c r="CL243" i="2"/>
  <c r="CT243" i="2"/>
  <c r="CI244" i="2"/>
  <c r="CM244" i="2"/>
  <c r="CQ244" i="2"/>
  <c r="CJ245" i="2"/>
  <c r="CN245" i="2"/>
  <c r="CR245" i="2"/>
  <c r="CO246" i="2"/>
  <c r="CS246" i="2"/>
  <c r="CW246" i="2"/>
  <c r="CL247" i="2"/>
  <c r="CN247" i="2"/>
  <c r="CY247" i="2"/>
  <c r="CP247" i="2"/>
  <c r="CT247" i="2"/>
  <c r="CI248" i="2"/>
  <c r="CM248" i="2"/>
  <c r="CQ248" i="2"/>
  <c r="CJ249" i="2"/>
  <c r="CN249" i="2"/>
  <c r="CR249" i="2"/>
  <c r="CS250" i="2"/>
  <c r="CW250" i="2"/>
  <c r="CL251" i="2"/>
  <c r="CT251" i="2"/>
  <c r="CI252" i="2"/>
  <c r="CM252" i="2"/>
  <c r="CQ252" i="2"/>
  <c r="CJ253" i="2"/>
  <c r="CN253" i="2"/>
  <c r="CR253" i="2"/>
  <c r="CK254" i="2"/>
  <c r="CO254" i="2"/>
  <c r="CS254" i="2"/>
  <c r="CW254" i="2"/>
  <c r="CL255" i="2"/>
  <c r="CT255" i="2"/>
  <c r="CI256" i="2"/>
  <c r="CM256" i="2"/>
  <c r="CQ256" i="2"/>
  <c r="CJ257" i="2"/>
  <c r="CN257" i="2"/>
  <c r="CR257" i="2"/>
  <c r="CK258" i="2"/>
  <c r="CS258" i="2"/>
  <c r="CW258" i="2"/>
  <c r="CL259" i="2"/>
  <c r="CT259" i="2"/>
  <c r="CI260" i="2"/>
  <c r="CM260" i="2"/>
  <c r="CQ260" i="2"/>
  <c r="CU260" i="2"/>
  <c r="CJ261" i="2"/>
  <c r="CN261" i="2"/>
  <c r="CR261" i="2"/>
  <c r="CV261" i="2"/>
  <c r="CO262" i="2"/>
  <c r="CS262" i="2"/>
  <c r="CW262" i="2"/>
  <c r="CL263" i="2"/>
  <c r="CT263" i="2"/>
  <c r="CI264" i="2"/>
  <c r="CM264" i="2"/>
  <c r="CQ264" i="2"/>
  <c r="CJ265" i="2"/>
  <c r="CN265" i="2"/>
  <c r="CR265" i="2"/>
  <c r="CS266" i="2"/>
  <c r="CW266" i="2"/>
  <c r="CL267" i="2"/>
  <c r="CP267" i="2"/>
  <c r="CT267" i="2"/>
  <c r="CI268" i="2"/>
  <c r="CM268" i="2"/>
  <c r="CQ268" i="2"/>
  <c r="CJ197" i="2"/>
  <c r="CN197" i="2"/>
  <c r="CR197" i="2"/>
  <c r="CJ201" i="2"/>
  <c r="CN201" i="2"/>
  <c r="CR201" i="2"/>
  <c r="CJ205" i="2"/>
  <c r="CN205" i="2"/>
  <c r="CR205" i="2"/>
  <c r="CJ209" i="2"/>
  <c r="CN209" i="2"/>
  <c r="CR209" i="2"/>
  <c r="CR211" i="2"/>
  <c r="CO212" i="2"/>
  <c r="CS212" i="2"/>
  <c r="CW212" i="2"/>
  <c r="CJ213" i="2"/>
  <c r="CN213" i="2"/>
  <c r="CR213" i="2"/>
  <c r="CI214" i="2"/>
  <c r="CM214" i="2"/>
  <c r="CQ214" i="2"/>
  <c r="CL215" i="2"/>
  <c r="CT215" i="2"/>
  <c r="CO216" i="2"/>
  <c r="CS216" i="2"/>
  <c r="CW216" i="2"/>
  <c r="CJ217" i="2"/>
  <c r="CN217" i="2"/>
  <c r="CR217" i="2"/>
  <c r="CI218" i="2"/>
  <c r="CM218" i="2"/>
  <c r="CQ218" i="2"/>
  <c r="CL219" i="2"/>
  <c r="CP219" i="2"/>
  <c r="CT219" i="2"/>
  <c r="CK220" i="2"/>
  <c r="CO220" i="2"/>
  <c r="CS220" i="2"/>
  <c r="CW220" i="2"/>
  <c r="CJ221" i="2"/>
  <c r="CN221" i="2"/>
  <c r="CR221" i="2"/>
  <c r="CI222" i="2"/>
  <c r="CM222" i="2"/>
  <c r="CQ222" i="2"/>
  <c r="CI200" i="2"/>
  <c r="CM200" i="2"/>
  <c r="CQ200" i="2"/>
  <c r="CI204" i="2"/>
  <c r="CM204" i="2"/>
  <c r="CQ204" i="2"/>
  <c r="CI208" i="2"/>
  <c r="CM208" i="2"/>
  <c r="CQ208" i="2"/>
  <c r="CJ223" i="2"/>
  <c r="CN223" i="2"/>
  <c r="CR223" i="2"/>
  <c r="CO224" i="2"/>
  <c r="CS224" i="2"/>
  <c r="CW224" i="2"/>
  <c r="CL225" i="2"/>
  <c r="CT225" i="2"/>
  <c r="CI226" i="2"/>
  <c r="CM226" i="2"/>
  <c r="CQ226" i="2"/>
  <c r="CU226" i="2"/>
  <c r="CJ227" i="2"/>
  <c r="CN227" i="2"/>
  <c r="CR227" i="2"/>
  <c r="CV227" i="2"/>
  <c r="CO228" i="2"/>
  <c r="CS228" i="2"/>
  <c r="CW228" i="2"/>
  <c r="CL229" i="2"/>
  <c r="CT229" i="2"/>
  <c r="CI230" i="2"/>
  <c r="CM230" i="2"/>
  <c r="CQ230" i="2"/>
  <c r="CJ231" i="2"/>
  <c r="CN231" i="2"/>
  <c r="CR231" i="2"/>
  <c r="CO232" i="2"/>
  <c r="CS232" i="2"/>
  <c r="CW232" i="2"/>
  <c r="CL233" i="2"/>
  <c r="CY233" i="2"/>
  <c r="CT233" i="2"/>
  <c r="CI234" i="2"/>
  <c r="CM234" i="2"/>
  <c r="CQ234" i="2"/>
  <c r="CJ235" i="2"/>
  <c r="CN235" i="2"/>
  <c r="CR235" i="2"/>
  <c r="CO236" i="2"/>
  <c r="CS236" i="2"/>
  <c r="CW236" i="2"/>
  <c r="CL237" i="2"/>
  <c r="CP237" i="2"/>
  <c r="CT237" i="2"/>
  <c r="CI238" i="2"/>
  <c r="CM238" i="2"/>
  <c r="CQ238" i="2"/>
  <c r="CJ239" i="2"/>
  <c r="CN239" i="2"/>
  <c r="CR239" i="2"/>
  <c r="CO240" i="2"/>
  <c r="CS240" i="2"/>
  <c r="CW240" i="2"/>
  <c r="CL241" i="2"/>
  <c r="CY241" i="2"/>
  <c r="CT241" i="2"/>
  <c r="CI242" i="2"/>
  <c r="CM242" i="2"/>
  <c r="CQ242" i="2"/>
  <c r="CU242" i="2"/>
  <c r="CJ243" i="2"/>
  <c r="CN243" i="2"/>
  <c r="CR243" i="2"/>
  <c r="CV243" i="2"/>
  <c r="CO244" i="2"/>
  <c r="CS244" i="2"/>
  <c r="CW244" i="2"/>
  <c r="CL245" i="2"/>
  <c r="CT245" i="2"/>
  <c r="CI246" i="2"/>
  <c r="CM246" i="2"/>
  <c r="CQ246" i="2"/>
  <c r="CJ247" i="2"/>
  <c r="CR247" i="2"/>
  <c r="CO248" i="2"/>
  <c r="CS248" i="2"/>
  <c r="CW248" i="2"/>
  <c r="CL249" i="2"/>
  <c r="CY249" i="2"/>
  <c r="CT249" i="2"/>
  <c r="CI250" i="2"/>
  <c r="CM250" i="2"/>
  <c r="CQ250" i="2"/>
  <c r="CJ251" i="2"/>
  <c r="CN251" i="2"/>
  <c r="CR251" i="2"/>
  <c r="CO252" i="2"/>
  <c r="CS252" i="2"/>
  <c r="CW252" i="2"/>
  <c r="CL253" i="2"/>
  <c r="CY253" i="2"/>
  <c r="CP253" i="2"/>
  <c r="CT253" i="2"/>
  <c r="CI254" i="2"/>
  <c r="CM254" i="2"/>
  <c r="CQ254" i="2"/>
  <c r="CJ255" i="2"/>
  <c r="CN255" i="2"/>
  <c r="CR255" i="2"/>
  <c r="CO256" i="2"/>
  <c r="CS256" i="2"/>
  <c r="CW256" i="2"/>
  <c r="CL257" i="2"/>
  <c r="CT257" i="2"/>
  <c r="CI258" i="2"/>
  <c r="CM258" i="2"/>
  <c r="CQ258" i="2"/>
  <c r="CU258" i="2"/>
  <c r="CJ259" i="2"/>
  <c r="CN259" i="2"/>
  <c r="CR259" i="2"/>
  <c r="CV259" i="2"/>
  <c r="CO260" i="2"/>
  <c r="CS260" i="2"/>
  <c r="CW260" i="2"/>
  <c r="CL261" i="2"/>
  <c r="CT261" i="2"/>
  <c r="CI262" i="2"/>
  <c r="CM262" i="2"/>
  <c r="CQ262" i="2"/>
  <c r="CJ263" i="2"/>
  <c r="CN263" i="2"/>
  <c r="CR263" i="2"/>
  <c r="CO264" i="2"/>
  <c r="CS264" i="2"/>
  <c r="CW264" i="2"/>
  <c r="CL265" i="2"/>
  <c r="CT265" i="2"/>
  <c r="CI266" i="2"/>
  <c r="CM266" i="2"/>
  <c r="CQ266" i="2"/>
  <c r="CJ267" i="2"/>
  <c r="CN267" i="2"/>
  <c r="CR267" i="2"/>
  <c r="CO268" i="2"/>
  <c r="CS268" i="2"/>
  <c r="CW268" i="2"/>
  <c r="CL199" i="2"/>
  <c r="CY199" i="2"/>
  <c r="CP199" i="2"/>
  <c r="CT199" i="2"/>
  <c r="CL203" i="2"/>
  <c r="CY203" i="2"/>
  <c r="CT203" i="2"/>
  <c r="CL207" i="2"/>
  <c r="CY207" i="2"/>
  <c r="CT207" i="2"/>
  <c r="CL211" i="2"/>
  <c r="CT211" i="2"/>
  <c r="CI212" i="2"/>
  <c r="CM212" i="2"/>
  <c r="CQ212" i="2"/>
  <c r="CL213" i="2"/>
  <c r="CP213" i="2"/>
  <c r="CT213" i="2"/>
  <c r="CO214" i="2"/>
  <c r="CS214" i="2"/>
  <c r="CW214" i="2"/>
  <c r="CJ215" i="2"/>
  <c r="CN215" i="2"/>
  <c r="CR215" i="2"/>
  <c r="CI216" i="2"/>
  <c r="CM216" i="2"/>
  <c r="CQ216" i="2"/>
  <c r="CL217" i="2"/>
  <c r="CT217" i="2"/>
  <c r="CO218" i="2"/>
  <c r="CS218" i="2"/>
  <c r="CW218" i="2"/>
  <c r="CJ219" i="2"/>
  <c r="CN219" i="2"/>
  <c r="CR219" i="2"/>
  <c r="CV219" i="2"/>
  <c r="CI220" i="2"/>
  <c r="CM220" i="2"/>
  <c r="CQ220" i="2"/>
  <c r="CU220" i="2"/>
  <c r="CL221" i="2"/>
  <c r="CT221" i="2"/>
  <c r="CO222" i="2"/>
  <c r="CS222" i="2"/>
  <c r="CW222" i="2"/>
  <c r="AL3" i="2"/>
  <c r="AL90" i="2"/>
  <c r="AP3" i="2"/>
  <c r="AT3" i="2"/>
  <c r="AT186" i="2"/>
  <c r="AX3" i="2"/>
  <c r="AX123" i="2"/>
  <c r="AM7" i="2"/>
  <c r="AQ7" i="2"/>
  <c r="AU7" i="2"/>
  <c r="AY7" i="2"/>
  <c r="AM11" i="2"/>
  <c r="AQ11" i="2"/>
  <c r="AU11" i="2"/>
  <c r="AY11" i="2"/>
  <c r="AM15" i="2"/>
  <c r="AQ15" i="2"/>
  <c r="AU15" i="2"/>
  <c r="AY15" i="2"/>
  <c r="AM19" i="2"/>
  <c r="AQ19" i="2"/>
  <c r="AU19" i="2"/>
  <c r="AY19" i="2"/>
  <c r="AM23" i="2"/>
  <c r="AQ23" i="2"/>
  <c r="AU23" i="2"/>
  <c r="AY23" i="2"/>
  <c r="AM5" i="2"/>
  <c r="AQ5" i="2"/>
  <c r="AU5" i="2"/>
  <c r="AY5" i="2"/>
  <c r="AM9" i="2"/>
  <c r="AQ9" i="2"/>
  <c r="AU9" i="2"/>
  <c r="AY9" i="2"/>
  <c r="AM13" i="2"/>
  <c r="AQ13" i="2"/>
  <c r="AU13" i="2"/>
  <c r="AY13" i="2"/>
  <c r="AM17" i="2"/>
  <c r="AQ17" i="2"/>
  <c r="AU17" i="2"/>
  <c r="AY17" i="2"/>
  <c r="AM21" i="2"/>
  <c r="AQ21" i="2"/>
  <c r="AU21" i="2"/>
  <c r="AY21" i="2"/>
  <c r="AM25" i="2"/>
  <c r="AT258" i="2"/>
  <c r="AT242" i="2"/>
  <c r="AT192" i="2"/>
  <c r="AT79" i="2"/>
  <c r="AT51" i="2"/>
  <c r="AK9" i="2"/>
  <c r="AK11" i="2"/>
  <c r="AP242" i="2"/>
  <c r="AP232" i="2"/>
  <c r="AP23" i="2"/>
  <c r="AP27" i="2"/>
  <c r="AX268" i="2"/>
  <c r="AX91" i="2"/>
  <c r="AX11" i="2"/>
  <c r="AT18" i="2"/>
  <c r="AQ259" i="2"/>
  <c r="AQ243" i="2"/>
  <c r="AQ227" i="2"/>
  <c r="AQ211" i="2"/>
  <c r="AQ195" i="2"/>
  <c r="AQ179" i="2"/>
  <c r="AQ163" i="2"/>
  <c r="AQ147" i="2"/>
  <c r="AQ261" i="2"/>
  <c r="AQ245" i="2"/>
  <c r="AQ229" i="2"/>
  <c r="AQ213" i="2"/>
  <c r="AQ197" i="2"/>
  <c r="AQ181" i="2"/>
  <c r="AQ165" i="2"/>
  <c r="AQ119" i="2"/>
  <c r="AY267" i="2"/>
  <c r="AY263" i="2"/>
  <c r="AY259" i="2"/>
  <c r="AY255" i="2"/>
  <c r="AY251" i="2"/>
  <c r="AY247" i="2"/>
  <c r="AY243" i="2"/>
  <c r="AY239" i="2"/>
  <c r="AY235" i="2"/>
  <c r="AY231" i="2"/>
  <c r="AY227" i="2"/>
  <c r="AY223" i="2"/>
  <c r="AY219" i="2"/>
  <c r="AY215" i="2"/>
  <c r="AY211" i="2"/>
  <c r="AY207" i="2"/>
  <c r="AY203" i="2"/>
  <c r="AY199" i="2"/>
  <c r="AY195" i="2"/>
  <c r="AY191" i="2"/>
  <c r="AY187" i="2"/>
  <c r="AY183" i="2"/>
  <c r="AY179" i="2"/>
  <c r="AY175" i="2"/>
  <c r="AY171" i="2"/>
  <c r="AY167" i="2"/>
  <c r="AY163" i="2"/>
  <c r="AY265" i="2"/>
  <c r="AY261" i="2"/>
  <c r="AY257" i="2"/>
  <c r="AY253" i="2"/>
  <c r="AY249" i="2"/>
  <c r="AY245" i="2"/>
  <c r="AY241" i="2"/>
  <c r="AY237" i="2"/>
  <c r="AY233" i="2"/>
  <c r="AY229" i="2"/>
  <c r="AY225" i="2"/>
  <c r="AY221" i="2"/>
  <c r="AY217" i="2"/>
  <c r="AY213" i="2"/>
  <c r="AY209" i="2"/>
  <c r="AY205" i="2"/>
  <c r="AY201" i="2"/>
  <c r="AY197" i="2"/>
  <c r="AY193" i="2"/>
  <c r="AY189" i="2"/>
  <c r="AY185" i="2"/>
  <c r="AY181" i="2"/>
  <c r="AY177" i="2"/>
  <c r="AY173" i="2"/>
  <c r="AY169" i="2"/>
  <c r="AY165" i="2"/>
  <c r="AY161" i="2"/>
  <c r="AY159" i="2"/>
  <c r="AY155" i="2"/>
  <c r="AY151" i="2"/>
  <c r="AY147" i="2"/>
  <c r="AY143" i="2"/>
  <c r="AY139" i="2"/>
  <c r="AY131" i="2"/>
  <c r="AY127" i="2"/>
  <c r="AY123" i="2"/>
  <c r="AY119" i="2"/>
  <c r="AY115" i="2"/>
  <c r="AY71" i="2"/>
  <c r="AM8" i="2"/>
  <c r="AU8" i="2"/>
  <c r="AU12" i="2"/>
  <c r="AQ16" i="2"/>
  <c r="AY16" i="2"/>
  <c r="AY24" i="2"/>
  <c r="AM40" i="2"/>
  <c r="AM44" i="2"/>
  <c r="AM48" i="2"/>
  <c r="AM56" i="2"/>
  <c r="AM80" i="2"/>
  <c r="AM92" i="2"/>
  <c r="AM124" i="2"/>
  <c r="AM128" i="2"/>
  <c r="AM132" i="2"/>
  <c r="AM135" i="2"/>
  <c r="AM143" i="2"/>
  <c r="AM151" i="2"/>
  <c r="AM159" i="2"/>
  <c r="AM165" i="2"/>
  <c r="AM169" i="2"/>
  <c r="AM173" i="2"/>
  <c r="AM177" i="2"/>
  <c r="AM181" i="2"/>
  <c r="AM185" i="2"/>
  <c r="AM189" i="2"/>
  <c r="AM193" i="2"/>
  <c r="AM197" i="2"/>
  <c r="AM201" i="2"/>
  <c r="AM205" i="2"/>
  <c r="AM209" i="2"/>
  <c r="AM213" i="2"/>
  <c r="AM217" i="2"/>
  <c r="AM221" i="2"/>
  <c r="AM225" i="2"/>
  <c r="AM229" i="2"/>
  <c r="AM233" i="2"/>
  <c r="AM237" i="2"/>
  <c r="AM241" i="2"/>
  <c r="AM245" i="2"/>
  <c r="AM249" i="2"/>
  <c r="AM253" i="2"/>
  <c r="AM257" i="2"/>
  <c r="AM261" i="2"/>
  <c r="AM265" i="2"/>
  <c r="AN3" i="2"/>
  <c r="AR3" i="2"/>
  <c r="AR123" i="2"/>
  <c r="AV3" i="2"/>
  <c r="AQ28" i="2"/>
  <c r="AK33" i="2"/>
  <c r="AK35" i="2"/>
  <c r="AK36" i="2"/>
  <c r="AQ48" i="2"/>
  <c r="AK49" i="2"/>
  <c r="AK51" i="2"/>
  <c r="AK52" i="2"/>
  <c r="AQ52" i="2"/>
  <c r="AK65" i="2"/>
  <c r="AK67" i="2"/>
  <c r="AQ76" i="2"/>
  <c r="AK81" i="2"/>
  <c r="AK83" i="2"/>
  <c r="AK84" i="2"/>
  <c r="AQ92" i="2"/>
  <c r="AQ96" i="2"/>
  <c r="AK97" i="2"/>
  <c r="AK99" i="2"/>
  <c r="AK100" i="2"/>
  <c r="AQ100" i="2"/>
  <c r="AQ112" i="2"/>
  <c r="AK113" i="2"/>
  <c r="AK115" i="2"/>
  <c r="AK116" i="2"/>
  <c r="AQ116" i="2"/>
  <c r="AQ120" i="2"/>
  <c r="AK131" i="2"/>
  <c r="AK132" i="2"/>
  <c r="AU135" i="2"/>
  <c r="AY137" i="2"/>
  <c r="AU143" i="2"/>
  <c r="AY145" i="2"/>
  <c r="AU151" i="2"/>
  <c r="AY153" i="2"/>
  <c r="AU159" i="2"/>
  <c r="AM20" i="2"/>
  <c r="AY20" i="2"/>
  <c r="AU24" i="2"/>
  <c r="AM28" i="2"/>
  <c r="AM36" i="2"/>
  <c r="AM60" i="2"/>
  <c r="AM64" i="2"/>
  <c r="AM68" i="2"/>
  <c r="AM76" i="2"/>
  <c r="AM96" i="2"/>
  <c r="AM100" i="2"/>
  <c r="AM108" i="2"/>
  <c r="AM116" i="2"/>
  <c r="AP104" i="2"/>
  <c r="AT110" i="2"/>
  <c r="AU120" i="2"/>
  <c r="AP124" i="2"/>
  <c r="AP128" i="2"/>
  <c r="AU128" i="2"/>
  <c r="AP132" i="2"/>
  <c r="AU132" i="2"/>
  <c r="AM139" i="2"/>
  <c r="AM147" i="2"/>
  <c r="AQ149" i="2"/>
  <c r="AV227" i="2"/>
  <c r="AM267" i="2"/>
  <c r="AM263" i="2"/>
  <c r="AM259" i="2"/>
  <c r="AM255" i="2"/>
  <c r="AM251" i="2"/>
  <c r="AM247" i="2"/>
  <c r="AM243" i="2"/>
  <c r="AM239" i="2"/>
  <c r="AM235" i="2"/>
  <c r="AM231" i="2"/>
  <c r="AM227" i="2"/>
  <c r="AM223" i="2"/>
  <c r="AM219" i="2"/>
  <c r="AM215" i="2"/>
  <c r="AM211" i="2"/>
  <c r="AM207" i="2"/>
  <c r="AM203" i="2"/>
  <c r="AM199" i="2"/>
  <c r="AM195" i="2"/>
  <c r="AM191" i="2"/>
  <c r="AM187" i="2"/>
  <c r="AM183" i="2"/>
  <c r="AM179" i="2"/>
  <c r="AM175" i="2"/>
  <c r="AM171" i="2"/>
  <c r="AM167" i="2"/>
  <c r="AM163" i="2"/>
  <c r="AM161" i="2"/>
  <c r="AM157" i="2"/>
  <c r="AM153" i="2"/>
  <c r="AM149" i="2"/>
  <c r="AM145" i="2"/>
  <c r="AM141" i="2"/>
  <c r="AM137" i="2"/>
  <c r="AM131" i="2"/>
  <c r="AM127" i="2"/>
  <c r="AM123" i="2"/>
  <c r="AM119" i="2"/>
  <c r="AM115" i="2"/>
  <c r="AM71" i="2"/>
  <c r="AU267" i="2"/>
  <c r="AU263" i="2"/>
  <c r="AU259" i="2"/>
  <c r="AU255" i="2"/>
  <c r="AU251" i="2"/>
  <c r="AU247" i="2"/>
  <c r="AU243" i="2"/>
  <c r="AU239" i="2"/>
  <c r="AU235" i="2"/>
  <c r="AU231" i="2"/>
  <c r="AU227" i="2"/>
  <c r="AU223" i="2"/>
  <c r="AU219" i="2"/>
  <c r="AU215" i="2"/>
  <c r="AU211" i="2"/>
  <c r="AU207" i="2"/>
  <c r="AU203" i="2"/>
  <c r="AU199" i="2"/>
  <c r="AU195" i="2"/>
  <c r="AU191" i="2"/>
  <c r="AU187" i="2"/>
  <c r="AU183" i="2"/>
  <c r="AU179" i="2"/>
  <c r="AU175" i="2"/>
  <c r="AU171" i="2"/>
  <c r="AU167" i="2"/>
  <c r="AU163" i="2"/>
  <c r="AU265" i="2"/>
  <c r="AU261" i="2"/>
  <c r="AU257" i="2"/>
  <c r="AU253" i="2"/>
  <c r="AU249" i="2"/>
  <c r="AU245" i="2"/>
  <c r="AU241" i="2"/>
  <c r="AU237" i="2"/>
  <c r="AU233" i="2"/>
  <c r="AU229" i="2"/>
  <c r="AU225" i="2"/>
  <c r="AU221" i="2"/>
  <c r="AU217" i="2"/>
  <c r="AU213" i="2"/>
  <c r="AU209" i="2"/>
  <c r="AU205" i="2"/>
  <c r="AU201" i="2"/>
  <c r="AU197" i="2"/>
  <c r="AU193" i="2"/>
  <c r="AU189" i="2"/>
  <c r="AU185" i="2"/>
  <c r="AU181" i="2"/>
  <c r="AU177" i="2"/>
  <c r="AU173" i="2"/>
  <c r="AU169" i="2"/>
  <c r="AU165" i="2"/>
  <c r="AU161" i="2"/>
  <c r="AU157" i="2"/>
  <c r="AU153" i="2"/>
  <c r="AU149" i="2"/>
  <c r="AU145" i="2"/>
  <c r="AU141" i="2"/>
  <c r="AU137" i="2"/>
  <c r="AU131" i="2"/>
  <c r="AU127" i="2"/>
  <c r="AU123" i="2"/>
  <c r="AU119" i="2"/>
  <c r="AU115" i="2"/>
  <c r="AU71" i="2"/>
  <c r="AY8" i="2"/>
  <c r="AM12" i="2"/>
  <c r="AY12" i="2"/>
  <c r="AM16" i="2"/>
  <c r="AU16" i="2"/>
  <c r="AU20" i="2"/>
  <c r="AM24" i="2"/>
  <c r="AQ25" i="2"/>
  <c r="AM32" i="2"/>
  <c r="AM52" i="2"/>
  <c r="AV54" i="2"/>
  <c r="AM72" i="2"/>
  <c r="AM84" i="2"/>
  <c r="AM88" i="2"/>
  <c r="AV94" i="2"/>
  <c r="AM104" i="2"/>
  <c r="AM112" i="2"/>
  <c r="AM120" i="2"/>
  <c r="AK13" i="2"/>
  <c r="AO3" i="2"/>
  <c r="AO5" i="2"/>
  <c r="AS3" i="2"/>
  <c r="AS154" i="2"/>
  <c r="AW3" i="2"/>
  <c r="AM6" i="2"/>
  <c r="AQ6" i="2"/>
  <c r="AU6" i="2"/>
  <c r="AY6" i="2"/>
  <c r="AM10" i="2"/>
  <c r="AQ10" i="2"/>
  <c r="AU10" i="2"/>
  <c r="AY10" i="2"/>
  <c r="AM14" i="2"/>
  <c r="AQ14" i="2"/>
  <c r="AU14" i="2"/>
  <c r="AY14" i="2"/>
  <c r="AM18" i="2"/>
  <c r="AQ18" i="2"/>
  <c r="AU18" i="2"/>
  <c r="AY18" i="2"/>
  <c r="AM22" i="2"/>
  <c r="AQ22" i="2"/>
  <c r="AU22" i="2"/>
  <c r="AY22" i="2"/>
  <c r="AT26" i="2"/>
  <c r="AP28" i="2"/>
  <c r="AU28" i="2"/>
  <c r="AP30" i="2"/>
  <c r="AP32" i="2"/>
  <c r="AU32" i="2"/>
  <c r="AP34" i="2"/>
  <c r="AP36" i="2"/>
  <c r="AU36" i="2"/>
  <c r="AP38" i="2"/>
  <c r="AT38" i="2"/>
  <c r="AU40" i="2"/>
  <c r="AP41" i="2"/>
  <c r="AP42" i="2"/>
  <c r="AT44" i="2"/>
  <c r="AU44" i="2"/>
  <c r="AP45" i="2"/>
  <c r="AT45" i="2"/>
  <c r="AP48" i="2"/>
  <c r="AU48" i="2"/>
  <c r="AP52" i="2"/>
  <c r="AU52" i="2"/>
  <c r="AT54" i="2"/>
  <c r="AX54" i="2"/>
  <c r="AU56" i="2"/>
  <c r="AP57" i="2"/>
  <c r="AP58" i="2"/>
  <c r="AT60" i="2"/>
  <c r="AU60" i="2"/>
  <c r="AP61" i="2"/>
  <c r="AT61" i="2"/>
  <c r="AP64" i="2"/>
  <c r="AX64" i="2"/>
  <c r="AU64" i="2"/>
  <c r="AP66" i="2"/>
  <c r="AP68" i="2"/>
  <c r="AU68" i="2"/>
  <c r="AP70" i="2"/>
  <c r="AT70" i="2"/>
  <c r="AX70" i="2"/>
  <c r="AU72" i="2"/>
  <c r="AP73" i="2"/>
  <c r="AT76" i="2"/>
  <c r="AU76" i="2"/>
  <c r="AT77" i="2"/>
  <c r="AP78" i="2"/>
  <c r="AP80" i="2"/>
  <c r="AX80" i="2"/>
  <c r="AU80" i="2"/>
  <c r="AP81" i="2"/>
  <c r="AP82" i="2"/>
  <c r="AU84" i="2"/>
  <c r="AP85" i="2"/>
  <c r="AP86" i="2"/>
  <c r="AT86" i="2"/>
  <c r="AU88" i="2"/>
  <c r="AL89" i="2"/>
  <c r="AL92" i="2"/>
  <c r="AP92" i="2"/>
  <c r="AU92" i="2"/>
  <c r="AP94" i="2"/>
  <c r="AP96" i="2"/>
  <c r="AU96" i="2"/>
  <c r="AP98" i="2"/>
  <c r="AP100" i="2"/>
  <c r="AT100" i="2"/>
  <c r="AU100" i="2"/>
  <c r="AT102" i="2"/>
  <c r="AT104" i="2"/>
  <c r="AU104" i="2"/>
  <c r="AP106" i="2"/>
  <c r="AP108" i="2"/>
  <c r="AU108" i="2"/>
  <c r="AP110" i="2"/>
  <c r="AP112" i="2"/>
  <c r="AU112" i="2"/>
  <c r="AU116" i="2"/>
  <c r="AP117" i="2"/>
  <c r="AU124" i="2"/>
  <c r="AP125" i="2"/>
  <c r="AU25" i="2"/>
  <c r="AY25" i="2"/>
  <c r="AM26" i="2"/>
  <c r="AQ26" i="2"/>
  <c r="AU26" i="2"/>
  <c r="AY26" i="2"/>
  <c r="AM27" i="2"/>
  <c r="AQ27" i="2"/>
  <c r="AU27" i="2"/>
  <c r="AY27" i="2"/>
  <c r="AY28" i="2"/>
  <c r="AM29" i="2"/>
  <c r="AQ29" i="2"/>
  <c r="AU29" i="2"/>
  <c r="AY29" i="2"/>
  <c r="AM30" i="2"/>
  <c r="AQ30" i="2"/>
  <c r="AU30" i="2"/>
  <c r="AY30" i="2"/>
  <c r="AM31" i="2"/>
  <c r="AQ31" i="2"/>
  <c r="AU31" i="2"/>
  <c r="AY31" i="2"/>
  <c r="AY32" i="2"/>
  <c r="AM33" i="2"/>
  <c r="AU33" i="2"/>
  <c r="AY33" i="2"/>
  <c r="AM34" i="2"/>
  <c r="AU34" i="2"/>
  <c r="AY34" i="2"/>
  <c r="AM35" i="2"/>
  <c r="AQ35" i="2"/>
  <c r="AU35" i="2"/>
  <c r="AY35" i="2"/>
  <c r="AY36" i="2"/>
  <c r="AM37" i="2"/>
  <c r="AU37" i="2"/>
  <c r="AY37" i="2"/>
  <c r="AM38" i="2"/>
  <c r="AU38" i="2"/>
  <c r="AY38" i="2"/>
  <c r="AM39" i="2"/>
  <c r="AU39" i="2"/>
  <c r="AY39" i="2"/>
  <c r="AY40" i="2"/>
  <c r="AM41" i="2"/>
  <c r="AQ41" i="2"/>
  <c r="AU41" i="2"/>
  <c r="AY41" i="2"/>
  <c r="AM42" i="2"/>
  <c r="AQ42" i="2"/>
  <c r="AU42" i="2"/>
  <c r="AY42" i="2"/>
  <c r="AM43" i="2"/>
  <c r="AQ43" i="2"/>
  <c r="AU43" i="2"/>
  <c r="AY43" i="2"/>
  <c r="AY44" i="2"/>
  <c r="AM45" i="2"/>
  <c r="AQ45" i="2"/>
  <c r="AU45" i="2"/>
  <c r="AY45" i="2"/>
  <c r="AM46" i="2"/>
  <c r="AQ46" i="2"/>
  <c r="AU46" i="2"/>
  <c r="AY46" i="2"/>
  <c r="AM47" i="2"/>
  <c r="AQ47" i="2"/>
  <c r="AU47" i="2"/>
  <c r="AY47" i="2"/>
  <c r="AY48" i="2"/>
  <c r="AM49" i="2"/>
  <c r="AQ49" i="2"/>
  <c r="AU49" i="2"/>
  <c r="AY49" i="2"/>
  <c r="AM50" i="2"/>
  <c r="AQ50" i="2"/>
  <c r="AU50" i="2"/>
  <c r="AY50" i="2"/>
  <c r="AM51" i="2"/>
  <c r="AQ51" i="2"/>
  <c r="AU51" i="2"/>
  <c r="AY51" i="2"/>
  <c r="AY52" i="2"/>
  <c r="AM53" i="2"/>
  <c r="AU53" i="2"/>
  <c r="AY53" i="2"/>
  <c r="AM54" i="2"/>
  <c r="AU54" i="2"/>
  <c r="AY54" i="2"/>
  <c r="AM55" i="2"/>
  <c r="AU55" i="2"/>
  <c r="AY55" i="2"/>
  <c r="AY56" i="2"/>
  <c r="AM57" i="2"/>
  <c r="AQ57" i="2"/>
  <c r="AU57" i="2"/>
  <c r="AY57" i="2"/>
  <c r="AM58" i="2"/>
  <c r="AQ58" i="2"/>
  <c r="AU58" i="2"/>
  <c r="AY58" i="2"/>
  <c r="AM59" i="2"/>
  <c r="AQ59" i="2"/>
  <c r="AU59" i="2"/>
  <c r="AY59" i="2"/>
  <c r="AY60" i="2"/>
  <c r="AM61" i="2"/>
  <c r="AQ61" i="2"/>
  <c r="AU61" i="2"/>
  <c r="AY61" i="2"/>
  <c r="AM62" i="2"/>
  <c r="AQ62" i="2"/>
  <c r="AU62" i="2"/>
  <c r="AY62" i="2"/>
  <c r="AM63" i="2"/>
  <c r="AQ63" i="2"/>
  <c r="AU63" i="2"/>
  <c r="AY63" i="2"/>
  <c r="AY64" i="2"/>
  <c r="AM65" i="2"/>
  <c r="AQ65" i="2"/>
  <c r="AU65" i="2"/>
  <c r="AY65" i="2"/>
  <c r="AM66" i="2"/>
  <c r="AQ66" i="2"/>
  <c r="AU66" i="2"/>
  <c r="AY66" i="2"/>
  <c r="AM67" i="2"/>
  <c r="AQ67" i="2"/>
  <c r="AU67" i="2"/>
  <c r="AY67" i="2"/>
  <c r="AY68" i="2"/>
  <c r="AM69" i="2"/>
  <c r="AQ69" i="2"/>
  <c r="AU69" i="2"/>
  <c r="AY69" i="2"/>
  <c r="AM70" i="2"/>
  <c r="AQ70" i="2"/>
  <c r="AU70" i="2"/>
  <c r="AY70" i="2"/>
  <c r="AY72" i="2"/>
  <c r="AM73" i="2"/>
  <c r="AQ73" i="2"/>
  <c r="AU73" i="2"/>
  <c r="AY73" i="2"/>
  <c r="AM74" i="2"/>
  <c r="AQ74" i="2"/>
  <c r="AU74" i="2"/>
  <c r="AY74" i="2"/>
  <c r="AM75" i="2"/>
  <c r="AQ75" i="2"/>
  <c r="AU75" i="2"/>
  <c r="AY75" i="2"/>
  <c r="AY76" i="2"/>
  <c r="AM77" i="2"/>
  <c r="AQ77" i="2"/>
  <c r="AU77" i="2"/>
  <c r="AY77" i="2"/>
  <c r="AM78" i="2"/>
  <c r="AQ78" i="2"/>
  <c r="AU78" i="2"/>
  <c r="AY78" i="2"/>
  <c r="AM79" i="2"/>
  <c r="AQ79" i="2"/>
  <c r="AU79" i="2"/>
  <c r="AY79" i="2"/>
  <c r="AY80" i="2"/>
  <c r="AM81" i="2"/>
  <c r="AQ81" i="2"/>
  <c r="AU81" i="2"/>
  <c r="AY81" i="2"/>
  <c r="AM82" i="2"/>
  <c r="AQ82" i="2"/>
  <c r="AU82" i="2"/>
  <c r="AY82" i="2"/>
  <c r="AM83" i="2"/>
  <c r="AQ83" i="2"/>
  <c r="AU83" i="2"/>
  <c r="AY83" i="2"/>
  <c r="AY84" i="2"/>
  <c r="AM85" i="2"/>
  <c r="AQ85" i="2"/>
  <c r="AU85" i="2"/>
  <c r="AY85" i="2"/>
  <c r="AM86" i="2"/>
  <c r="AQ86" i="2"/>
  <c r="AU86" i="2"/>
  <c r="AY86" i="2"/>
  <c r="AM87" i="2"/>
  <c r="AQ87" i="2"/>
  <c r="AU87" i="2"/>
  <c r="AY87" i="2"/>
  <c r="AY88" i="2"/>
  <c r="AM89" i="2"/>
  <c r="AQ89" i="2"/>
  <c r="AU89" i="2"/>
  <c r="AY89" i="2"/>
  <c r="AM90" i="2"/>
  <c r="AQ90" i="2"/>
  <c r="AU90" i="2"/>
  <c r="AY90" i="2"/>
  <c r="AM91" i="2"/>
  <c r="AQ91" i="2"/>
  <c r="AU91" i="2"/>
  <c r="AY91" i="2"/>
  <c r="AY92" i="2"/>
  <c r="AM93" i="2"/>
  <c r="AQ93" i="2"/>
  <c r="AU93" i="2"/>
  <c r="AY93" i="2"/>
  <c r="AM94" i="2"/>
  <c r="AQ94" i="2"/>
  <c r="AU94" i="2"/>
  <c r="AY94" i="2"/>
  <c r="AM95" i="2"/>
  <c r="AQ95" i="2"/>
  <c r="AU95" i="2"/>
  <c r="AY95" i="2"/>
  <c r="AY96" i="2"/>
  <c r="AM97" i="2"/>
  <c r="AQ97" i="2"/>
  <c r="AU97" i="2"/>
  <c r="AY97" i="2"/>
  <c r="AM98" i="2"/>
  <c r="AQ98" i="2"/>
  <c r="AU98" i="2"/>
  <c r="AY98" i="2"/>
  <c r="AM99" i="2"/>
  <c r="AQ99" i="2"/>
  <c r="AU99" i="2"/>
  <c r="AY99" i="2"/>
  <c r="AY100" i="2"/>
  <c r="AM101" i="2"/>
  <c r="AQ101" i="2"/>
  <c r="AU101" i="2"/>
  <c r="AY101" i="2"/>
  <c r="AM102" i="2"/>
  <c r="AQ102" i="2"/>
  <c r="AU102" i="2"/>
  <c r="AY102" i="2"/>
  <c r="AM103" i="2"/>
  <c r="AQ103" i="2"/>
  <c r="AU103" i="2"/>
  <c r="AY103" i="2"/>
  <c r="AY104" i="2"/>
  <c r="AM105" i="2"/>
  <c r="AQ105" i="2"/>
  <c r="AU105" i="2"/>
  <c r="AY105" i="2"/>
  <c r="AM106" i="2"/>
  <c r="AQ106" i="2"/>
  <c r="AU106" i="2"/>
  <c r="AY106" i="2"/>
  <c r="AM107" i="2"/>
  <c r="AQ107" i="2"/>
  <c r="AU107" i="2"/>
  <c r="AY107" i="2"/>
  <c r="AY108" i="2"/>
  <c r="AM109" i="2"/>
  <c r="AQ109" i="2"/>
  <c r="AU109" i="2"/>
  <c r="AY109" i="2"/>
  <c r="AM110" i="2"/>
  <c r="AQ110" i="2"/>
  <c r="AU110" i="2"/>
  <c r="AY110" i="2"/>
  <c r="AM111" i="2"/>
  <c r="AQ111" i="2"/>
  <c r="AU111" i="2"/>
  <c r="AY111" i="2"/>
  <c r="AY112" i="2"/>
  <c r="AM113" i="2"/>
  <c r="AQ113" i="2"/>
  <c r="AU113" i="2"/>
  <c r="AY113" i="2"/>
  <c r="AM114" i="2"/>
  <c r="AQ114" i="2"/>
  <c r="AU114" i="2"/>
  <c r="AY114" i="2"/>
  <c r="AY116" i="2"/>
  <c r="AM117" i="2"/>
  <c r="AQ117" i="2"/>
  <c r="AU117" i="2"/>
  <c r="AY117" i="2"/>
  <c r="AM118" i="2"/>
  <c r="AQ118" i="2"/>
  <c r="AU118" i="2"/>
  <c r="AY118" i="2"/>
  <c r="AY120" i="2"/>
  <c r="AM121" i="2"/>
  <c r="AQ121" i="2"/>
  <c r="AU121" i="2"/>
  <c r="AY121" i="2"/>
  <c r="AM122" i="2"/>
  <c r="AQ122" i="2"/>
  <c r="AU122" i="2"/>
  <c r="AY122" i="2"/>
  <c r="AY124" i="2"/>
  <c r="AM125" i="2"/>
  <c r="AQ125" i="2"/>
  <c r="AU125" i="2"/>
  <c r="AY125" i="2"/>
  <c r="AM126" i="2"/>
  <c r="AQ126" i="2"/>
  <c r="AU126" i="2"/>
  <c r="AY126" i="2"/>
  <c r="AY128" i="2"/>
  <c r="AM129" i="2"/>
  <c r="AQ129" i="2"/>
  <c r="AU129" i="2"/>
  <c r="AY129" i="2"/>
  <c r="AM130" i="2"/>
  <c r="AQ130" i="2"/>
  <c r="AU130" i="2"/>
  <c r="AY130" i="2"/>
  <c r="AY132" i="2"/>
  <c r="AM133" i="2"/>
  <c r="AQ133" i="2"/>
  <c r="AU133" i="2"/>
  <c r="AY133" i="2"/>
  <c r="AM134" i="2"/>
  <c r="AQ134" i="2"/>
  <c r="AU134" i="2"/>
  <c r="AY134" i="2"/>
  <c r="AQ135" i="2"/>
  <c r="AY135" i="2"/>
  <c r="AU139" i="2"/>
  <c r="AY141" i="2"/>
  <c r="AU147" i="2"/>
  <c r="AY149" i="2"/>
  <c r="AU155" i="2"/>
  <c r="AY157" i="2"/>
  <c r="AP135" i="2"/>
  <c r="AT135" i="2"/>
  <c r="AK136" i="2"/>
  <c r="AM138" i="2"/>
  <c r="AQ138" i="2"/>
  <c r="AU138" i="2"/>
  <c r="AY138" i="2"/>
  <c r="AP139" i="2"/>
  <c r="AM142" i="2"/>
  <c r="AQ142" i="2"/>
  <c r="AU142" i="2"/>
  <c r="AY142" i="2"/>
  <c r="AP143" i="2"/>
  <c r="AK144" i="2"/>
  <c r="AM146" i="2"/>
  <c r="AQ146" i="2"/>
  <c r="AU146" i="2"/>
  <c r="AY146" i="2"/>
  <c r="AP147" i="2"/>
  <c r="AK148" i="2"/>
  <c r="AM150" i="2"/>
  <c r="AQ150" i="2"/>
  <c r="AU150" i="2"/>
  <c r="AY150" i="2"/>
  <c r="AP151" i="2"/>
  <c r="AK152" i="2"/>
  <c r="AW152" i="2"/>
  <c r="AM154" i="2"/>
  <c r="AQ154" i="2"/>
  <c r="AU154" i="2"/>
  <c r="AY154" i="2"/>
  <c r="AP155" i="2"/>
  <c r="AN157" i="2"/>
  <c r="AM158" i="2"/>
  <c r="AQ158" i="2"/>
  <c r="AU158" i="2"/>
  <c r="AY158" i="2"/>
  <c r="AP159" i="2"/>
  <c r="AK160" i="2"/>
  <c r="AN161" i="2"/>
  <c r="AK162" i="2"/>
  <c r="AW162" i="2"/>
  <c r="AK164" i="2"/>
  <c r="AO164" i="2"/>
  <c r="AK166" i="2"/>
  <c r="AK168" i="2"/>
  <c r="AK170" i="2"/>
  <c r="AW170" i="2"/>
  <c r="AK172" i="2"/>
  <c r="AO172" i="2"/>
  <c r="AK174" i="2"/>
  <c r="AK176" i="2"/>
  <c r="AK178" i="2"/>
  <c r="AW178" i="2"/>
  <c r="AK180" i="2"/>
  <c r="AO180" i="2"/>
  <c r="AK182" i="2"/>
  <c r="AK184" i="2"/>
  <c r="AK186" i="2"/>
  <c r="AW186" i="2"/>
  <c r="AK188" i="2"/>
  <c r="AO188" i="2"/>
  <c r="AK190" i="2"/>
  <c r="AK192" i="2"/>
  <c r="AK194" i="2"/>
  <c r="AW194" i="2"/>
  <c r="AK196" i="2"/>
  <c r="AO196" i="2"/>
  <c r="AK198" i="2"/>
  <c r="AK200" i="2"/>
  <c r="AK202" i="2"/>
  <c r="AW202" i="2"/>
  <c r="AK204" i="2"/>
  <c r="AO204" i="2"/>
  <c r="AK206" i="2"/>
  <c r="AK208" i="2"/>
  <c r="AK210" i="2"/>
  <c r="AW210" i="2"/>
  <c r="AK212" i="2"/>
  <c r="AO212" i="2"/>
  <c r="AK214" i="2"/>
  <c r="AK216" i="2"/>
  <c r="AK218" i="2"/>
  <c r="AW218" i="2"/>
  <c r="AK220" i="2"/>
  <c r="AO220" i="2"/>
  <c r="AK222" i="2"/>
  <c r="AK224" i="2"/>
  <c r="AK226" i="2"/>
  <c r="AW226" i="2"/>
  <c r="AK228" i="2"/>
  <c r="AO228" i="2"/>
  <c r="AK230" i="2"/>
  <c r="AK232" i="2"/>
  <c r="AK234" i="2"/>
  <c r="AW234" i="2"/>
  <c r="AK236" i="2"/>
  <c r="AO236" i="2"/>
  <c r="AK238" i="2"/>
  <c r="AK240" i="2"/>
  <c r="AK242" i="2"/>
  <c r="AW242" i="2"/>
  <c r="AK244" i="2"/>
  <c r="AO244" i="2"/>
  <c r="AK246" i="2"/>
  <c r="AK248" i="2"/>
  <c r="AK250" i="2"/>
  <c r="AW250" i="2"/>
  <c r="AK252" i="2"/>
  <c r="AO252" i="2"/>
  <c r="AK254" i="2"/>
  <c r="AK256" i="2"/>
  <c r="AK258" i="2"/>
  <c r="AW258" i="2"/>
  <c r="AK260" i="2"/>
  <c r="AO260" i="2"/>
  <c r="AK262" i="2"/>
  <c r="AK264" i="2"/>
  <c r="AK266" i="2"/>
  <c r="AW266" i="2"/>
  <c r="AK268" i="2"/>
  <c r="AO268" i="2"/>
  <c r="AP163" i="2"/>
  <c r="AP165" i="2"/>
  <c r="AT165" i="2"/>
  <c r="AP167" i="2"/>
  <c r="AP169" i="2"/>
  <c r="AP171" i="2"/>
  <c r="AP173" i="2"/>
  <c r="AT173" i="2"/>
  <c r="AX173" i="2"/>
  <c r="AP175" i="2"/>
  <c r="AP177" i="2"/>
  <c r="AP179" i="2"/>
  <c r="AP181" i="2"/>
  <c r="AT181" i="2"/>
  <c r="AP183" i="2"/>
  <c r="AP185" i="2"/>
  <c r="AP187" i="2"/>
  <c r="AP189" i="2"/>
  <c r="AT189" i="2"/>
  <c r="AX189" i="2"/>
  <c r="AP191" i="2"/>
  <c r="AP193" i="2"/>
  <c r="AP195" i="2"/>
  <c r="AP197" i="2"/>
  <c r="AT197" i="2"/>
  <c r="AP199" i="2"/>
  <c r="AP201" i="2"/>
  <c r="AP203" i="2"/>
  <c r="AP205" i="2"/>
  <c r="AT205" i="2"/>
  <c r="AX205" i="2"/>
  <c r="AP207" i="2"/>
  <c r="AP209" i="2"/>
  <c r="AP211" i="2"/>
  <c r="AP213" i="2"/>
  <c r="AT213" i="2"/>
  <c r="AP215" i="2"/>
  <c r="AP217" i="2"/>
  <c r="AP219" i="2"/>
  <c r="AP221" i="2"/>
  <c r="AT221" i="2"/>
  <c r="AX221" i="2"/>
  <c r="AP223" i="2"/>
  <c r="AP225" i="2"/>
  <c r="AP227" i="2"/>
  <c r="AP229" i="2"/>
  <c r="AT229" i="2"/>
  <c r="AP231" i="2"/>
  <c r="AP233" i="2"/>
  <c r="AP235" i="2"/>
  <c r="AP237" i="2"/>
  <c r="AT237" i="2"/>
  <c r="AX237" i="2"/>
  <c r="AP239" i="2"/>
  <c r="AP241" i="2"/>
  <c r="AP243" i="2"/>
  <c r="AP245" i="2"/>
  <c r="AT245" i="2"/>
  <c r="AP247" i="2"/>
  <c r="AP249" i="2"/>
  <c r="AP251" i="2"/>
  <c r="AP253" i="2"/>
  <c r="AT253" i="2"/>
  <c r="AX253" i="2"/>
  <c r="AP255" i="2"/>
  <c r="AP257" i="2"/>
  <c r="AP259" i="2"/>
  <c r="AP261" i="2"/>
  <c r="AT261" i="2"/>
  <c r="AP263" i="2"/>
  <c r="AP265" i="2"/>
  <c r="AP267" i="2"/>
  <c r="AT267" i="2"/>
  <c r="AN135" i="2"/>
  <c r="AM136" i="2"/>
  <c r="AQ136" i="2"/>
  <c r="AU136" i="2"/>
  <c r="AY136" i="2"/>
  <c r="AP137" i="2"/>
  <c r="AT137" i="2"/>
  <c r="AK138" i="2"/>
  <c r="AN139" i="2"/>
  <c r="AM140" i="2"/>
  <c r="AQ140" i="2"/>
  <c r="AU140" i="2"/>
  <c r="AY140" i="2"/>
  <c r="AP141" i="2"/>
  <c r="AT141" i="2"/>
  <c r="AK142" i="2"/>
  <c r="AN143" i="2"/>
  <c r="AV143" i="2"/>
  <c r="AM144" i="2"/>
  <c r="AQ144" i="2"/>
  <c r="AU144" i="2"/>
  <c r="AY144" i="2"/>
  <c r="AP145" i="2"/>
  <c r="AK146" i="2"/>
  <c r="AW146" i="2"/>
  <c r="AN147" i="2"/>
  <c r="AM148" i="2"/>
  <c r="AQ148" i="2"/>
  <c r="AU148" i="2"/>
  <c r="AY148" i="2"/>
  <c r="AP149" i="2"/>
  <c r="AK150" i="2"/>
  <c r="AV151" i="2"/>
  <c r="AM152" i="2"/>
  <c r="AQ152" i="2"/>
  <c r="AU152" i="2"/>
  <c r="AY152" i="2"/>
  <c r="AP153" i="2"/>
  <c r="AK154" i="2"/>
  <c r="AM156" i="2"/>
  <c r="AQ156" i="2"/>
  <c r="AU156" i="2"/>
  <c r="AY156" i="2"/>
  <c r="AP157" i="2"/>
  <c r="AK158" i="2"/>
  <c r="AM160" i="2"/>
  <c r="AQ160" i="2"/>
  <c r="AU160" i="2"/>
  <c r="AY160" i="2"/>
  <c r="AP161" i="2"/>
  <c r="AM162" i="2"/>
  <c r="AQ162" i="2"/>
  <c r="AU162" i="2"/>
  <c r="AY162" i="2"/>
  <c r="AM164" i="2"/>
  <c r="AQ164" i="2"/>
  <c r="AU164" i="2"/>
  <c r="AY164" i="2"/>
  <c r="AM166" i="2"/>
  <c r="AQ166" i="2"/>
  <c r="AU166" i="2"/>
  <c r="AY166" i="2"/>
  <c r="AM168" i="2"/>
  <c r="AQ168" i="2"/>
  <c r="AU168" i="2"/>
  <c r="AY168" i="2"/>
  <c r="AM170" i="2"/>
  <c r="AQ170" i="2"/>
  <c r="AU170" i="2"/>
  <c r="AY170" i="2"/>
  <c r="AM172" i="2"/>
  <c r="AQ172" i="2"/>
  <c r="AU172" i="2"/>
  <c r="AY172" i="2"/>
  <c r="AM174" i="2"/>
  <c r="AQ174" i="2"/>
  <c r="AU174" i="2"/>
  <c r="AY174" i="2"/>
  <c r="AM176" i="2"/>
  <c r="AQ176" i="2"/>
  <c r="AU176" i="2"/>
  <c r="AY176" i="2"/>
  <c r="AM178" i="2"/>
  <c r="AQ178" i="2"/>
  <c r="AU178" i="2"/>
  <c r="AY178" i="2"/>
  <c r="AM180" i="2"/>
  <c r="AQ180" i="2"/>
  <c r="AU180" i="2"/>
  <c r="AY180" i="2"/>
  <c r="AM182" i="2"/>
  <c r="AQ182" i="2"/>
  <c r="AU182" i="2"/>
  <c r="AY182" i="2"/>
  <c r="AM184" i="2"/>
  <c r="AQ184" i="2"/>
  <c r="AU184" i="2"/>
  <c r="AY184" i="2"/>
  <c r="AM186" i="2"/>
  <c r="AQ186" i="2"/>
  <c r="AU186" i="2"/>
  <c r="AY186" i="2"/>
  <c r="AM188" i="2"/>
  <c r="AQ188" i="2"/>
  <c r="AU188" i="2"/>
  <c r="AY188" i="2"/>
  <c r="AM190" i="2"/>
  <c r="AQ190" i="2"/>
  <c r="AU190" i="2"/>
  <c r="AY190" i="2"/>
  <c r="AM192" i="2"/>
  <c r="AQ192" i="2"/>
  <c r="AU192" i="2"/>
  <c r="AY192" i="2"/>
  <c r="AM194" i="2"/>
  <c r="AQ194" i="2"/>
  <c r="AU194" i="2"/>
  <c r="AY194" i="2"/>
  <c r="AM196" i="2"/>
  <c r="AQ196" i="2"/>
  <c r="AU196" i="2"/>
  <c r="AY196" i="2"/>
  <c r="AM198" i="2"/>
  <c r="AQ198" i="2"/>
  <c r="AU198" i="2"/>
  <c r="AY198" i="2"/>
  <c r="AM200" i="2"/>
  <c r="AQ200" i="2"/>
  <c r="AU200" i="2"/>
  <c r="AY200" i="2"/>
  <c r="AM202" i="2"/>
  <c r="AQ202" i="2"/>
  <c r="AU202" i="2"/>
  <c r="AY202" i="2"/>
  <c r="AM204" i="2"/>
  <c r="AQ204" i="2"/>
  <c r="AU204" i="2"/>
  <c r="AY204" i="2"/>
  <c r="AM206" i="2"/>
  <c r="AQ206" i="2"/>
  <c r="AU206" i="2"/>
  <c r="AY206" i="2"/>
  <c r="AM208" i="2"/>
  <c r="AQ208" i="2"/>
  <c r="AU208" i="2"/>
  <c r="AY208" i="2"/>
  <c r="AM210" i="2"/>
  <c r="AQ210" i="2"/>
  <c r="AU210" i="2"/>
  <c r="AY210" i="2"/>
  <c r="AM212" i="2"/>
  <c r="AQ212" i="2"/>
  <c r="AU212" i="2"/>
  <c r="AY212" i="2"/>
  <c r="AM214" i="2"/>
  <c r="AQ214" i="2"/>
  <c r="AU214" i="2"/>
  <c r="AY214" i="2"/>
  <c r="AM216" i="2"/>
  <c r="AQ216" i="2"/>
  <c r="AU216" i="2"/>
  <c r="AY216" i="2"/>
  <c r="AM218" i="2"/>
  <c r="AQ218" i="2"/>
  <c r="AU218" i="2"/>
  <c r="AY218" i="2"/>
  <c r="AM220" i="2"/>
  <c r="AQ220" i="2"/>
  <c r="AU220" i="2"/>
  <c r="AY220" i="2"/>
  <c r="AM222" i="2"/>
  <c r="AQ222" i="2"/>
  <c r="AU222" i="2"/>
  <c r="AY222" i="2"/>
  <c r="AM224" i="2"/>
  <c r="AQ224" i="2"/>
  <c r="AU224" i="2"/>
  <c r="AY224" i="2"/>
  <c r="AM226" i="2"/>
  <c r="AQ226" i="2"/>
  <c r="AU226" i="2"/>
  <c r="AY226" i="2"/>
  <c r="AM228" i="2"/>
  <c r="AQ228" i="2"/>
  <c r="AU228" i="2"/>
  <c r="AY228" i="2"/>
  <c r="AM230" i="2"/>
  <c r="AQ230" i="2"/>
  <c r="AU230" i="2"/>
  <c r="AY230" i="2"/>
  <c r="AM232" i="2"/>
  <c r="AQ232" i="2"/>
  <c r="AU232" i="2"/>
  <c r="AY232" i="2"/>
  <c r="AM234" i="2"/>
  <c r="AQ234" i="2"/>
  <c r="AU234" i="2"/>
  <c r="AY234" i="2"/>
  <c r="AM236" i="2"/>
  <c r="AQ236" i="2"/>
  <c r="AU236" i="2"/>
  <c r="AY236" i="2"/>
  <c r="AM238" i="2"/>
  <c r="AQ238" i="2"/>
  <c r="AU238" i="2"/>
  <c r="AY238" i="2"/>
  <c r="AM240" i="2"/>
  <c r="AQ240" i="2"/>
  <c r="AU240" i="2"/>
  <c r="AY240" i="2"/>
  <c r="AM242" i="2"/>
  <c r="AQ242" i="2"/>
  <c r="AU242" i="2"/>
  <c r="AY242" i="2"/>
  <c r="AM244" i="2"/>
  <c r="AQ244" i="2"/>
  <c r="AU244" i="2"/>
  <c r="AY244" i="2"/>
  <c r="AM246" i="2"/>
  <c r="AQ246" i="2"/>
  <c r="AU246" i="2"/>
  <c r="AY246" i="2"/>
  <c r="AM248" i="2"/>
  <c r="AQ248" i="2"/>
  <c r="AU248" i="2"/>
  <c r="AY248" i="2"/>
  <c r="AM250" i="2"/>
  <c r="AQ250" i="2"/>
  <c r="AU250" i="2"/>
  <c r="AY250" i="2"/>
  <c r="AM252" i="2"/>
  <c r="AQ252" i="2"/>
  <c r="AU252" i="2"/>
  <c r="AY252" i="2"/>
  <c r="AM254" i="2"/>
  <c r="AQ254" i="2"/>
  <c r="AU254" i="2"/>
  <c r="AY254" i="2"/>
  <c r="AM256" i="2"/>
  <c r="AQ256" i="2"/>
  <c r="AU256" i="2"/>
  <c r="AY256" i="2"/>
  <c r="AM258" i="2"/>
  <c r="AQ258" i="2"/>
  <c r="AU258" i="2"/>
  <c r="AY258" i="2"/>
  <c r="AM260" i="2"/>
  <c r="AQ260" i="2"/>
  <c r="AU260" i="2"/>
  <c r="AY260" i="2"/>
  <c r="AM262" i="2"/>
  <c r="AQ262" i="2"/>
  <c r="AU262" i="2"/>
  <c r="AY262" i="2"/>
  <c r="AM264" i="2"/>
  <c r="AQ264" i="2"/>
  <c r="AU264" i="2"/>
  <c r="AY264" i="2"/>
  <c r="AM266" i="2"/>
  <c r="AQ266" i="2"/>
  <c r="AU266" i="2"/>
  <c r="AY266" i="2"/>
  <c r="AM268" i="2"/>
  <c r="AQ268" i="2"/>
  <c r="AU268" i="2"/>
  <c r="AY268" i="2"/>
  <c r="AK23" i="5"/>
  <c r="AM23" i="5"/>
  <c r="BA34" i="5"/>
  <c r="AC23" i="5"/>
  <c r="AF23" i="5"/>
  <c r="AE23" i="5"/>
  <c r="AU34" i="5"/>
  <c r="BE34" i="5"/>
  <c r="BC34" i="5"/>
  <c r="AI23" i="5"/>
  <c r="AB23" i="5"/>
  <c r="AL23" i="5"/>
  <c r="BD34" i="5"/>
  <c r="AY34" i="5"/>
  <c r="AS34" i="5"/>
  <c r="AJ23" i="5"/>
  <c r="AH23" i="5"/>
  <c r="AG23" i="5"/>
  <c r="AZ34" i="5"/>
  <c r="BB34" i="5"/>
  <c r="AR34" i="5"/>
  <c r="AV34" i="5"/>
  <c r="AW34" i="5"/>
  <c r="AX34" i="5"/>
  <c r="AK23" i="4"/>
  <c r="AG23" i="4"/>
  <c r="AM23" i="4"/>
  <c r="AL23" i="4"/>
  <c r="AC23" i="4"/>
  <c r="AF23" i="4"/>
  <c r="AI23" i="4"/>
  <c r="Z23" i="4"/>
  <c r="Y23" i="4"/>
  <c r="AB23" i="4"/>
  <c r="AH23" i="4"/>
  <c r="AF35" i="3"/>
  <c r="Y35" i="3"/>
  <c r="AK35" i="3"/>
  <c r="AC35" i="3"/>
  <c r="AM35" i="3"/>
  <c r="AI35" i="3"/>
  <c r="AE35" i="3"/>
  <c r="AA35" i="3"/>
  <c r="AO264" i="2"/>
  <c r="AO256" i="2"/>
  <c r="AO248" i="2"/>
  <c r="AO240" i="2"/>
  <c r="AO232" i="2"/>
  <c r="AO224" i="2"/>
  <c r="AO216" i="2"/>
  <c r="AO208" i="2"/>
  <c r="AO200" i="2"/>
  <c r="AO192" i="2"/>
  <c r="AO184" i="2"/>
  <c r="AO176" i="2"/>
  <c r="AO168" i="2"/>
  <c r="AN92" i="2"/>
  <c r="AN191" i="2"/>
  <c r="CK256" i="2"/>
  <c r="CK236" i="2"/>
  <c r="CK232" i="2"/>
  <c r="CK228" i="2"/>
  <c r="CK234" i="2"/>
  <c r="EJ36" i="2"/>
  <c r="EJ232" i="2"/>
  <c r="EJ24" i="2"/>
  <c r="EJ44" i="2"/>
  <c r="EJ120" i="2"/>
  <c r="EJ136" i="2"/>
  <c r="EW136" i="2"/>
  <c r="EJ160" i="2"/>
  <c r="EJ176" i="2"/>
  <c r="EJ212" i="2"/>
  <c r="EJ50" i="2"/>
  <c r="EJ54" i="2"/>
  <c r="EJ78" i="2"/>
  <c r="EW78" i="2"/>
  <c r="EJ82" i="2"/>
  <c r="EJ90" i="2"/>
  <c r="EJ94" i="2"/>
  <c r="EJ130" i="2"/>
  <c r="EJ18" i="2"/>
  <c r="EJ60" i="2"/>
  <c r="EJ92" i="2"/>
  <c r="EJ116" i="2"/>
  <c r="EJ128" i="2"/>
  <c r="EJ156" i="2"/>
  <c r="EJ172" i="2"/>
  <c r="EJ32" i="2"/>
  <c r="EJ40" i="2"/>
  <c r="EJ80" i="2"/>
  <c r="EJ112" i="2"/>
  <c r="EJ168" i="2"/>
  <c r="EJ184" i="2"/>
  <c r="EJ200" i="2"/>
  <c r="EJ140" i="2"/>
  <c r="EJ152" i="2"/>
  <c r="EJ196" i="2"/>
  <c r="EJ204" i="2"/>
  <c r="EJ98" i="2"/>
  <c r="EJ102" i="2"/>
  <c r="EJ106" i="2"/>
  <c r="EJ114" i="2"/>
  <c r="EJ118" i="2"/>
  <c r="EJ158" i="2"/>
  <c r="EW158" i="2"/>
  <c r="EJ166" i="2"/>
  <c r="EW166" i="2"/>
  <c r="EJ170" i="2"/>
  <c r="EJ186" i="2"/>
  <c r="EJ194" i="2"/>
  <c r="EW194" i="2"/>
  <c r="EJ206" i="2"/>
  <c r="EW206" i="2"/>
  <c r="EJ188" i="2"/>
  <c r="EJ58" i="2"/>
  <c r="EW58" i="2"/>
  <c r="EJ110" i="2"/>
  <c r="EW110" i="2"/>
  <c r="EJ174" i="2"/>
  <c r="EW174" i="2"/>
  <c r="EJ210" i="2"/>
  <c r="EW210" i="2"/>
  <c r="EJ124" i="2"/>
  <c r="EJ144" i="2"/>
  <c r="EW144" i="2"/>
  <c r="EJ164" i="2"/>
  <c r="EJ192" i="2"/>
  <c r="EJ62" i="2"/>
  <c r="EJ66" i="2"/>
  <c r="EJ122" i="2"/>
  <c r="EW122" i="2"/>
  <c r="EJ182" i="2"/>
  <c r="EW182" i="2"/>
  <c r="EJ202" i="2"/>
  <c r="EW202" i="2"/>
  <c r="DA197" i="2"/>
  <c r="CK125" i="2"/>
  <c r="CK205" i="2"/>
  <c r="CK103" i="2"/>
  <c r="CK119" i="2"/>
  <c r="CK224" i="2"/>
  <c r="CK260" i="2"/>
  <c r="CK264" i="2"/>
  <c r="CK268" i="2"/>
  <c r="CK201" i="2"/>
  <c r="CK113" i="2"/>
  <c r="CK139" i="2"/>
  <c r="CK143" i="2"/>
  <c r="CK151" i="2"/>
  <c r="CK163" i="2"/>
  <c r="CK238" i="2"/>
  <c r="CK212" i="2"/>
  <c r="CK216" i="2"/>
  <c r="CK244" i="2"/>
  <c r="CX244" i="2"/>
  <c r="CK248" i="2"/>
  <c r="CK252" i="2"/>
  <c r="CK222" i="2"/>
  <c r="CK153" i="2"/>
  <c r="CK165" i="2"/>
  <c r="CK105" i="2"/>
  <c r="CK121" i="2"/>
  <c r="CK131" i="2"/>
  <c r="CK171" i="2"/>
  <c r="CK175" i="2"/>
  <c r="CK183" i="2"/>
  <c r="CK195" i="2"/>
  <c r="CK198" i="2"/>
  <c r="CK202" i="2"/>
  <c r="CK206" i="2"/>
  <c r="CK210" i="2"/>
  <c r="CK226" i="2"/>
  <c r="CK242" i="2"/>
  <c r="CK250" i="2"/>
  <c r="CK262" i="2"/>
  <c r="CX262" i="2"/>
  <c r="CK266" i="2"/>
  <c r="CK240" i="2"/>
  <c r="CK214" i="2"/>
  <c r="CK218" i="2"/>
  <c r="AQ267" i="2"/>
  <c r="AQ251" i="2"/>
  <c r="AQ235" i="2"/>
  <c r="AQ219" i="2"/>
  <c r="AQ203" i="2"/>
  <c r="AQ187" i="2"/>
  <c r="AQ171" i="2"/>
  <c r="AQ155" i="2"/>
  <c r="AQ139" i="2"/>
  <c r="AQ253" i="2"/>
  <c r="AQ237" i="2"/>
  <c r="AQ221" i="2"/>
  <c r="AQ205" i="2"/>
  <c r="AQ189" i="2"/>
  <c r="AQ173" i="2"/>
  <c r="AQ127" i="2"/>
  <c r="AQ71" i="2"/>
  <c r="AQ20" i="2"/>
  <c r="AQ40" i="2"/>
  <c r="AQ60" i="2"/>
  <c r="AQ68" i="2"/>
  <c r="AQ88" i="2"/>
  <c r="AQ108" i="2"/>
  <c r="AQ128" i="2"/>
  <c r="AQ141" i="2"/>
  <c r="AQ8" i="2"/>
  <c r="AQ37" i="2"/>
  <c r="AQ38" i="2"/>
  <c r="AQ39" i="2"/>
  <c r="AQ53" i="2"/>
  <c r="AQ54" i="2"/>
  <c r="AQ55" i="2"/>
  <c r="AQ263" i="2"/>
  <c r="AQ247" i="2"/>
  <c r="AQ231" i="2"/>
  <c r="AQ215" i="2"/>
  <c r="AQ199" i="2"/>
  <c r="AQ183" i="2"/>
  <c r="AQ167" i="2"/>
  <c r="AQ151" i="2"/>
  <c r="AQ265" i="2"/>
  <c r="AQ249" i="2"/>
  <c r="AQ233" i="2"/>
  <c r="AQ217" i="2"/>
  <c r="AQ201" i="2"/>
  <c r="AQ185" i="2"/>
  <c r="AQ169" i="2"/>
  <c r="AQ123" i="2"/>
  <c r="AQ24" i="2"/>
  <c r="AQ137" i="2"/>
  <c r="AQ153" i="2"/>
  <c r="AQ44" i="2"/>
  <c r="AQ64" i="2"/>
  <c r="AQ72" i="2"/>
  <c r="AQ255" i="2"/>
  <c r="AQ239" i="2"/>
  <c r="AQ223" i="2"/>
  <c r="AQ207" i="2"/>
  <c r="AQ191" i="2"/>
  <c r="AQ175" i="2"/>
  <c r="AQ159" i="2"/>
  <c r="AQ143" i="2"/>
  <c r="AQ257" i="2"/>
  <c r="AQ241" i="2"/>
  <c r="AQ225" i="2"/>
  <c r="AQ209" i="2"/>
  <c r="AQ193" i="2"/>
  <c r="AQ177" i="2"/>
  <c r="AQ131" i="2"/>
  <c r="AQ115" i="2"/>
  <c r="AQ145" i="2"/>
  <c r="AQ161" i="2"/>
  <c r="AQ32" i="2"/>
  <c r="AQ36" i="2"/>
  <c r="AQ56" i="2"/>
  <c r="AQ80" i="2"/>
  <c r="AQ84" i="2"/>
  <c r="AQ104" i="2"/>
  <c r="AQ124" i="2"/>
  <c r="AQ132" i="2"/>
  <c r="AQ157" i="2"/>
  <c r="AQ12" i="2"/>
  <c r="AQ33" i="2"/>
  <c r="AQ34" i="2"/>
  <c r="EJ208" i="2"/>
  <c r="EJ180" i="2"/>
  <c r="AO266" i="2"/>
  <c r="AO258" i="2"/>
  <c r="AO250" i="2"/>
  <c r="AO242" i="2"/>
  <c r="AO234" i="2"/>
  <c r="AO226" i="2"/>
  <c r="AO218" i="2"/>
  <c r="AO210" i="2"/>
  <c r="AO202" i="2"/>
  <c r="AO194" i="2"/>
  <c r="AO186" i="2"/>
  <c r="AO178" i="2"/>
  <c r="AO170" i="2"/>
  <c r="AO162" i="2"/>
  <c r="AP222" i="2"/>
  <c r="AP162" i="2"/>
  <c r="AP134" i="2"/>
  <c r="AP79" i="2"/>
  <c r="AP101" i="2"/>
  <c r="AP121" i="2"/>
  <c r="AP129" i="2"/>
  <c r="AP26" i="2"/>
  <c r="AP29" i="2"/>
  <c r="AP33" i="2"/>
  <c r="AP37" i="2"/>
  <c r="AP46" i="2"/>
  <c r="AP50" i="2"/>
  <c r="AP54" i="2"/>
  <c r="AP62" i="2"/>
  <c r="AP65" i="2"/>
  <c r="AP69" i="2"/>
  <c r="AP72" i="2"/>
  <c r="AP76" i="2"/>
  <c r="AP88" i="2"/>
  <c r="AP90" i="2"/>
  <c r="AP93" i="2"/>
  <c r="AP97" i="2"/>
  <c r="AP105" i="2"/>
  <c r="AP109" i="2"/>
  <c r="AP113" i="2"/>
  <c r="AP248" i="2"/>
  <c r="AP142" i="2"/>
  <c r="AP67" i="2"/>
  <c r="AP6" i="2"/>
  <c r="AP182" i="2"/>
  <c r="AP216" i="2"/>
  <c r="AP115" i="2"/>
  <c r="AP40" i="2"/>
  <c r="AP44" i="2"/>
  <c r="AP49" i="2"/>
  <c r="AP53" i="2"/>
  <c r="AP56" i="2"/>
  <c r="AP60" i="2"/>
  <c r="AP74" i="2"/>
  <c r="AP77" i="2"/>
  <c r="AP84" i="2"/>
  <c r="AP89" i="2"/>
  <c r="AP120" i="2"/>
  <c r="CK246" i="2"/>
  <c r="EJ198" i="2"/>
  <c r="AL22" i="2"/>
  <c r="CX250" i="2"/>
  <c r="CX246" i="2"/>
  <c r="CY219" i="2"/>
  <c r="DA209" i="2"/>
  <c r="CY96" i="2"/>
  <c r="CW91" i="2"/>
  <c r="CY89" i="2"/>
  <c r="CY28" i="2"/>
  <c r="CY99" i="2"/>
  <c r="CY119" i="2"/>
  <c r="EI264" i="2"/>
  <c r="EI248" i="2"/>
  <c r="EI232" i="2"/>
  <c r="EI216" i="2"/>
  <c r="EI254" i="2"/>
  <c r="EI238" i="2"/>
  <c r="EI222" i="2"/>
  <c r="EI20" i="2"/>
  <c r="EI44" i="2"/>
  <c r="EI64" i="2"/>
  <c r="EI76" i="2"/>
  <c r="EI84" i="2"/>
  <c r="EI96" i="2"/>
  <c r="EI122" i="2"/>
  <c r="EI144" i="2"/>
  <c r="EI168" i="2"/>
  <c r="EI184" i="2"/>
  <c r="EI200" i="2"/>
  <c r="EI6" i="2"/>
  <c r="EI22" i="2"/>
  <c r="EI32" i="2"/>
  <c r="EI52" i="2"/>
  <c r="EI62" i="2"/>
  <c r="EI88" i="2"/>
  <c r="EI106" i="2"/>
  <c r="EI118" i="2"/>
  <c r="EI128" i="2"/>
  <c r="EI142" i="2"/>
  <c r="EI154" i="2"/>
  <c r="EI166" i="2"/>
  <c r="EI182" i="2"/>
  <c r="EI194" i="2"/>
  <c r="EI208" i="2"/>
  <c r="EI73" i="2"/>
  <c r="EI85" i="2"/>
  <c r="EI89" i="2"/>
  <c r="EI105" i="2"/>
  <c r="EI125" i="2"/>
  <c r="EI149" i="2"/>
  <c r="EI153" i="2"/>
  <c r="EI165" i="2"/>
  <c r="EI181" i="2"/>
  <c r="EI197" i="2"/>
  <c r="EI47" i="2"/>
  <c r="EI59" i="2"/>
  <c r="EI63" i="2"/>
  <c r="EI67" i="2"/>
  <c r="EI115" i="2"/>
  <c r="EI119" i="2"/>
  <c r="EI123" i="2"/>
  <c r="EI260" i="2"/>
  <c r="EI244" i="2"/>
  <c r="EI228" i="2"/>
  <c r="EI266" i="2"/>
  <c r="EI250" i="2"/>
  <c r="EI234" i="2"/>
  <c r="EI218" i="2"/>
  <c r="EI28" i="2"/>
  <c r="EI11" i="2"/>
  <c r="EI27" i="2"/>
  <c r="EI31" i="2"/>
  <c r="EI46" i="2"/>
  <c r="EI68" i="2"/>
  <c r="EI78" i="2"/>
  <c r="EI90" i="2"/>
  <c r="EI102" i="2"/>
  <c r="EI130" i="2"/>
  <c r="EI150" i="2"/>
  <c r="EI172" i="2"/>
  <c r="EI192" i="2"/>
  <c r="EI210" i="2"/>
  <c r="EI10" i="2"/>
  <c r="EI26" i="2"/>
  <c r="EI8" i="2"/>
  <c r="EI36" i="2"/>
  <c r="EI40" i="2"/>
  <c r="EI54" i="2"/>
  <c r="EI66" i="2"/>
  <c r="EI98" i="2"/>
  <c r="EI108" i="2"/>
  <c r="EI120" i="2"/>
  <c r="EI136" i="2"/>
  <c r="EI146" i="2"/>
  <c r="EI156" i="2"/>
  <c r="EI170" i="2"/>
  <c r="EI186" i="2"/>
  <c r="EI202" i="2"/>
  <c r="EI9" i="2"/>
  <c r="EI17" i="2"/>
  <c r="EI25" i="2"/>
  <c r="EI37" i="2"/>
  <c r="EI45" i="2"/>
  <c r="EI77" i="2"/>
  <c r="EI109" i="2"/>
  <c r="EI121" i="2"/>
  <c r="EI133" i="2"/>
  <c r="EI137" i="2"/>
  <c r="EI141" i="2"/>
  <c r="EI145" i="2"/>
  <c r="EI161" i="2"/>
  <c r="EI177" i="2"/>
  <c r="EI256" i="2"/>
  <c r="EI240" i="2"/>
  <c r="EI224" i="2"/>
  <c r="EI262" i="2"/>
  <c r="EI246" i="2"/>
  <c r="EI230" i="2"/>
  <c r="EI214" i="2"/>
  <c r="EI19" i="2"/>
  <c r="EI23" i="2"/>
  <c r="EI50" i="2"/>
  <c r="EI70" i="2"/>
  <c r="EI80" i="2"/>
  <c r="EI92" i="2"/>
  <c r="EI110" i="2"/>
  <c r="EI132" i="2"/>
  <c r="EI158" i="2"/>
  <c r="EI174" i="2"/>
  <c r="EI196" i="2"/>
  <c r="EI212" i="2"/>
  <c r="EI14" i="2"/>
  <c r="EI30" i="2"/>
  <c r="EI12" i="2"/>
  <c r="EI42" i="2"/>
  <c r="EI56" i="2"/>
  <c r="EI72" i="2"/>
  <c r="EI100" i="2"/>
  <c r="EI112" i="2"/>
  <c r="EI124" i="2"/>
  <c r="EI138" i="2"/>
  <c r="EI148" i="2"/>
  <c r="EI162" i="2"/>
  <c r="EI178" i="2"/>
  <c r="EI188" i="2"/>
  <c r="EI204" i="2"/>
  <c r="EI49" i="2"/>
  <c r="EI53" i="2"/>
  <c r="EI61" i="2"/>
  <c r="EI65" i="2"/>
  <c r="EI69" i="2"/>
  <c r="EI93" i="2"/>
  <c r="EI97" i="2"/>
  <c r="EI101" i="2"/>
  <c r="EI117" i="2"/>
  <c r="EI157" i="2"/>
  <c r="EI173" i="2"/>
  <c r="EI189" i="2"/>
  <c r="EI193" i="2"/>
  <c r="EI205" i="2"/>
  <c r="EI209" i="2"/>
  <c r="EI51" i="2"/>
  <c r="CX242" i="2"/>
  <c r="CX193" i="2"/>
  <c r="CY95" i="2"/>
  <c r="CY48" i="2"/>
  <c r="CY32" i="2"/>
  <c r="CY9" i="2"/>
  <c r="ET158" i="2"/>
  <c r="ET70" i="2"/>
  <c r="ET102" i="2"/>
  <c r="ET174" i="2"/>
  <c r="ET190" i="2"/>
  <c r="ET206" i="2"/>
  <c r="ET114" i="2"/>
  <c r="EU35" i="2"/>
  <c r="EU29" i="2"/>
  <c r="EU111" i="2"/>
  <c r="EU85" i="2"/>
  <c r="EU149" i="2"/>
  <c r="EU165" i="2"/>
  <c r="EU133" i="2"/>
  <c r="EU47" i="2"/>
  <c r="EI226" i="2"/>
  <c r="EI236" i="2"/>
  <c r="AT208" i="2"/>
  <c r="CY265" i="2"/>
  <c r="CX234" i="2"/>
  <c r="CX218" i="2"/>
  <c r="DA205" i="2"/>
  <c r="CW169" i="2"/>
  <c r="CW157" i="2"/>
  <c r="CY80" i="2"/>
  <c r="CY115" i="2"/>
  <c r="EI242" i="2"/>
  <c r="EI252" i="2"/>
  <c r="EL46" i="2"/>
  <c r="EL26" i="2"/>
  <c r="EL18" i="2"/>
  <c r="EL10" i="2"/>
  <c r="EL186" i="2"/>
  <c r="EL170" i="2"/>
  <c r="EL130" i="2"/>
  <c r="EL118" i="2"/>
  <c r="EL114" i="2"/>
  <c r="EL82" i="2"/>
  <c r="EO79" i="2"/>
  <c r="EO67" i="2"/>
  <c r="EO63" i="2"/>
  <c r="EO51" i="2"/>
  <c r="EL42" i="2"/>
  <c r="EW42" i="2"/>
  <c r="EP34" i="2"/>
  <c r="EQ11" i="2"/>
  <c r="EQ19" i="2"/>
  <c r="EQ264" i="2"/>
  <c r="EQ248" i="2"/>
  <c r="EQ232" i="2"/>
  <c r="EQ216" i="2"/>
  <c r="EQ254" i="2"/>
  <c r="EQ238" i="2"/>
  <c r="EQ222" i="2"/>
  <c r="EQ25" i="2"/>
  <c r="EQ33" i="2"/>
  <c r="EQ40" i="2"/>
  <c r="EQ48" i="2"/>
  <c r="EQ16" i="2"/>
  <c r="EQ28" i="2"/>
  <c r="EQ23" i="2"/>
  <c r="EQ27" i="2"/>
  <c r="EQ12" i="2"/>
  <c r="EQ24" i="2"/>
  <c r="EQ15" i="2"/>
  <c r="EQ6" i="2"/>
  <c r="EQ14" i="2"/>
  <c r="EQ22" i="2"/>
  <c r="EQ30" i="2"/>
  <c r="EQ268" i="2"/>
  <c r="EQ252" i="2"/>
  <c r="EQ236" i="2"/>
  <c r="EQ220" i="2"/>
  <c r="EQ258" i="2"/>
  <c r="EQ242" i="2"/>
  <c r="EQ226" i="2"/>
  <c r="EQ212" i="2"/>
  <c r="EQ7" i="2"/>
  <c r="EQ13" i="2"/>
  <c r="EQ38" i="2"/>
  <c r="EQ46" i="2"/>
  <c r="EQ54" i="2"/>
  <c r="EQ62" i="2"/>
  <c r="EQ70" i="2"/>
  <c r="EQ78" i="2"/>
  <c r="EQ86" i="2"/>
  <c r="EQ94" i="2"/>
  <c r="EQ102" i="2"/>
  <c r="EQ110" i="2"/>
  <c r="EQ118" i="2"/>
  <c r="EQ126" i="2"/>
  <c r="EQ134" i="2"/>
  <c r="EQ142" i="2"/>
  <c r="EQ150" i="2"/>
  <c r="EQ158" i="2"/>
  <c r="EQ166" i="2"/>
  <c r="EQ174" i="2"/>
  <c r="EQ182" i="2"/>
  <c r="EQ190" i="2"/>
  <c r="EQ198" i="2"/>
  <c r="EQ206" i="2"/>
  <c r="EQ34" i="2"/>
  <c r="EQ244" i="2"/>
  <c r="EQ266" i="2"/>
  <c r="EQ234" i="2"/>
  <c r="EQ35" i="2"/>
  <c r="EQ21" i="2"/>
  <c r="EQ37" i="2"/>
  <c r="EQ52" i="2"/>
  <c r="EQ64" i="2"/>
  <c r="EQ74" i="2"/>
  <c r="EQ84" i="2"/>
  <c r="EQ96" i="2"/>
  <c r="EQ106" i="2"/>
  <c r="EQ116" i="2"/>
  <c r="EQ128" i="2"/>
  <c r="EQ138" i="2"/>
  <c r="EQ148" i="2"/>
  <c r="EQ160" i="2"/>
  <c r="EQ170" i="2"/>
  <c r="EQ180" i="2"/>
  <c r="EQ192" i="2"/>
  <c r="EQ202" i="2"/>
  <c r="EQ45" i="2"/>
  <c r="EQ49" i="2"/>
  <c r="EQ69" i="2"/>
  <c r="EQ89" i="2"/>
  <c r="EQ101" i="2"/>
  <c r="EQ117" i="2"/>
  <c r="EQ125" i="2"/>
  <c r="EQ137" i="2"/>
  <c r="EQ153" i="2"/>
  <c r="EQ161" i="2"/>
  <c r="EQ181" i="2"/>
  <c r="EQ189" i="2"/>
  <c r="EQ31" i="2"/>
  <c r="EQ26" i="2"/>
  <c r="EQ240" i="2"/>
  <c r="EQ262" i="2"/>
  <c r="EQ230" i="2"/>
  <c r="EQ5" i="2"/>
  <c r="EQ9" i="2"/>
  <c r="EQ42" i="2"/>
  <c r="EQ56" i="2"/>
  <c r="EQ66" i="2"/>
  <c r="EQ76" i="2"/>
  <c r="EQ88" i="2"/>
  <c r="EQ98" i="2"/>
  <c r="EQ108" i="2"/>
  <c r="EQ120" i="2"/>
  <c r="EQ130" i="2"/>
  <c r="EQ140" i="2"/>
  <c r="EY140" i="2"/>
  <c r="EQ152" i="2"/>
  <c r="EQ162" i="2"/>
  <c r="EQ172" i="2"/>
  <c r="EQ184" i="2"/>
  <c r="EQ194" i="2"/>
  <c r="EQ204" i="2"/>
  <c r="EQ8" i="2"/>
  <c r="EQ32" i="2"/>
  <c r="EQ10" i="2"/>
  <c r="EQ256" i="2"/>
  <c r="EQ224" i="2"/>
  <c r="EQ246" i="2"/>
  <c r="EQ214" i="2"/>
  <c r="EQ17" i="2"/>
  <c r="EQ29" i="2"/>
  <c r="EQ50" i="2"/>
  <c r="EQ60" i="2"/>
  <c r="EQ72" i="2"/>
  <c r="EQ82" i="2"/>
  <c r="EQ92" i="2"/>
  <c r="EQ104" i="2"/>
  <c r="EQ114" i="2"/>
  <c r="EQ124" i="2"/>
  <c r="EQ136" i="2"/>
  <c r="EQ146" i="2"/>
  <c r="EQ156" i="2"/>
  <c r="EQ168" i="2"/>
  <c r="EQ178" i="2"/>
  <c r="EQ188" i="2"/>
  <c r="EQ200" i="2"/>
  <c r="EQ210" i="2"/>
  <c r="EQ41" i="2"/>
  <c r="EQ81" i="2"/>
  <c r="EQ113" i="2"/>
  <c r="EQ141" i="2"/>
  <c r="EQ169" i="2"/>
  <c r="EQ177" i="2"/>
  <c r="EQ18" i="2"/>
  <c r="EQ250" i="2"/>
  <c r="EQ20" i="2"/>
  <c r="EQ36" i="2"/>
  <c r="EQ68" i="2"/>
  <c r="EQ112" i="2"/>
  <c r="EQ154" i="2"/>
  <c r="EQ196" i="2"/>
  <c r="EQ61" i="2"/>
  <c r="EQ77" i="2"/>
  <c r="EQ105" i="2"/>
  <c r="EQ193" i="2"/>
  <c r="EQ197" i="2"/>
  <c r="EQ39" i="2"/>
  <c r="EQ55" i="2"/>
  <c r="EQ71" i="2"/>
  <c r="EQ79" i="2"/>
  <c r="EQ107" i="2"/>
  <c r="EQ123" i="2"/>
  <c r="EQ135" i="2"/>
  <c r="EQ171" i="2"/>
  <c r="EQ187" i="2"/>
  <c r="EQ191" i="2"/>
  <c r="EQ195" i="2"/>
  <c r="EQ199" i="2"/>
  <c r="EQ211" i="2"/>
  <c r="EQ217" i="2"/>
  <c r="EQ225" i="2"/>
  <c r="EQ233" i="2"/>
  <c r="EQ241" i="2"/>
  <c r="EQ249" i="2"/>
  <c r="EQ257" i="2"/>
  <c r="EQ265" i="2"/>
  <c r="EQ218" i="2"/>
  <c r="EQ80" i="2"/>
  <c r="EQ122" i="2"/>
  <c r="EQ164" i="2"/>
  <c r="EQ208" i="2"/>
  <c r="EQ53" i="2"/>
  <c r="EQ73" i="2"/>
  <c r="EQ97" i="2"/>
  <c r="EQ145" i="2"/>
  <c r="EQ201" i="2"/>
  <c r="EQ59" i="2"/>
  <c r="EQ67" i="2"/>
  <c r="EQ87" i="2"/>
  <c r="EQ95" i="2"/>
  <c r="EQ115" i="2"/>
  <c r="EQ131" i="2"/>
  <c r="EQ139" i="2"/>
  <c r="EQ147" i="2"/>
  <c r="EQ183" i="2"/>
  <c r="EQ207" i="2"/>
  <c r="EQ215" i="2"/>
  <c r="EQ223" i="2"/>
  <c r="EQ231" i="2"/>
  <c r="EQ239" i="2"/>
  <c r="EQ247" i="2"/>
  <c r="EQ255" i="2"/>
  <c r="EQ263" i="2"/>
  <c r="EQ228" i="2"/>
  <c r="EQ58" i="2"/>
  <c r="EQ100" i="2"/>
  <c r="EQ144" i="2"/>
  <c r="EQ186" i="2"/>
  <c r="EQ57" i="2"/>
  <c r="EQ93" i="2"/>
  <c r="EQ109" i="2"/>
  <c r="EQ129" i="2"/>
  <c r="EQ133" i="2"/>
  <c r="EQ157" i="2"/>
  <c r="EQ209" i="2"/>
  <c r="EQ47" i="2"/>
  <c r="EQ63" i="2"/>
  <c r="EQ83" i="2"/>
  <c r="EQ99" i="2"/>
  <c r="EQ119" i="2"/>
  <c r="EQ127" i="2"/>
  <c r="EQ143" i="2"/>
  <c r="EQ151" i="2"/>
  <c r="EQ175" i="2"/>
  <c r="EQ219" i="2"/>
  <c r="EQ227" i="2"/>
  <c r="EQ235" i="2"/>
  <c r="EQ243" i="2"/>
  <c r="EQ251" i="2"/>
  <c r="EQ259" i="2"/>
  <c r="EQ267" i="2"/>
  <c r="EQ176" i="2"/>
  <c r="EQ149" i="2"/>
  <c r="EQ51" i="2"/>
  <c r="EQ111" i="2"/>
  <c r="EQ167" i="2"/>
  <c r="EQ179" i="2"/>
  <c r="EQ213" i="2"/>
  <c r="EQ229" i="2"/>
  <c r="EQ245" i="2"/>
  <c r="EQ261" i="2"/>
  <c r="EQ44" i="2"/>
  <c r="EQ85" i="2"/>
  <c r="EQ185" i="2"/>
  <c r="EQ75" i="2"/>
  <c r="EQ163" i="2"/>
  <c r="EQ203" i="2"/>
  <c r="EQ260" i="2"/>
  <c r="EQ132" i="2"/>
  <c r="EQ91" i="2"/>
  <c r="EQ103" i="2"/>
  <c r="EQ155" i="2"/>
  <c r="AL149" i="2"/>
  <c r="AN104" i="2"/>
  <c r="AN84" i="2"/>
  <c r="AN54" i="2"/>
  <c r="AX7" i="2"/>
  <c r="AX228" i="2"/>
  <c r="AL15" i="2"/>
  <c r="CU216" i="2"/>
  <c r="CV215" i="2"/>
  <c r="CP211" i="2"/>
  <c r="CP265" i="2"/>
  <c r="CV255" i="2"/>
  <c r="CU254" i="2"/>
  <c r="CP249" i="2"/>
  <c r="CV239" i="2"/>
  <c r="CU238" i="2"/>
  <c r="CP233" i="2"/>
  <c r="CV223" i="2"/>
  <c r="CU208" i="2"/>
  <c r="CU204" i="2"/>
  <c r="CU200" i="2"/>
  <c r="CU222" i="2"/>
  <c r="CV221" i="2"/>
  <c r="CP215" i="2"/>
  <c r="CV209" i="2"/>
  <c r="CV205" i="2"/>
  <c r="CV201" i="2"/>
  <c r="CV197" i="2"/>
  <c r="CU268" i="2"/>
  <c r="CP255" i="2"/>
  <c r="CV249" i="2"/>
  <c r="CU248" i="2"/>
  <c r="CP243" i="2"/>
  <c r="CV233" i="2"/>
  <c r="CU232" i="2"/>
  <c r="CV225" i="2"/>
  <c r="CU224" i="2"/>
  <c r="CY184" i="2"/>
  <c r="CV182" i="2"/>
  <c r="CU181" i="2"/>
  <c r="CY152" i="2"/>
  <c r="CV150" i="2"/>
  <c r="CU149" i="2"/>
  <c r="CP58" i="2"/>
  <c r="CY34" i="2"/>
  <c r="CP26" i="2"/>
  <c r="CU211" i="2"/>
  <c r="CV136" i="2"/>
  <c r="CU135" i="2"/>
  <c r="CP130" i="2"/>
  <c r="CU121" i="2"/>
  <c r="CU119" i="2"/>
  <c r="CP117" i="2"/>
  <c r="CP115" i="2"/>
  <c r="CP195" i="2"/>
  <c r="CP177" i="2"/>
  <c r="CV62" i="2"/>
  <c r="CV60" i="2"/>
  <c r="CV133" i="2"/>
  <c r="CV131" i="2"/>
  <c r="CV198" i="2"/>
  <c r="CV242" i="2"/>
  <c r="CU9" i="2"/>
  <c r="CU86" i="2"/>
  <c r="CU90" i="2"/>
  <c r="DB90" i="2"/>
  <c r="CU176" i="2"/>
  <c r="CU247" i="2"/>
  <c r="CV41" i="2"/>
  <c r="CP73" i="2"/>
  <c r="CP9" i="2"/>
  <c r="CP65" i="2"/>
  <c r="CP23" i="2"/>
  <c r="CP55" i="2"/>
  <c r="CP112" i="2"/>
  <c r="CP248" i="2"/>
  <c r="CP266" i="2"/>
  <c r="CP234" i="2"/>
  <c r="CP204" i="2"/>
  <c r="CP185" i="2"/>
  <c r="CP165" i="2"/>
  <c r="CZ165" i="2"/>
  <c r="CP145" i="2"/>
  <c r="CP222" i="2"/>
  <c r="CP205" i="2"/>
  <c r="CP187" i="2"/>
  <c r="CP163" i="2"/>
  <c r="CP143" i="2"/>
  <c r="CP123" i="2"/>
  <c r="CP107" i="2"/>
  <c r="CP16" i="2"/>
  <c r="CP28" i="2"/>
  <c r="CP40" i="2"/>
  <c r="CP68" i="2"/>
  <c r="CP80" i="2"/>
  <c r="CP91" i="2"/>
  <c r="CP101" i="2"/>
  <c r="CP109" i="2"/>
  <c r="CP150" i="2"/>
  <c r="CP162" i="2"/>
  <c r="CP186" i="2"/>
  <c r="CP190" i="2"/>
  <c r="CP14" i="2"/>
  <c r="CP30" i="2"/>
  <c r="CP46" i="2"/>
  <c r="CP62" i="2"/>
  <c r="CP78" i="2"/>
  <c r="CP136" i="2"/>
  <c r="CP148" i="2"/>
  <c r="CP168" i="2"/>
  <c r="CP180" i="2"/>
  <c r="CP223" i="2"/>
  <c r="CP244" i="2"/>
  <c r="CP254" i="2"/>
  <c r="CZ254" i="2"/>
  <c r="CP218" i="2"/>
  <c r="CP200" i="2"/>
  <c r="CP181" i="2"/>
  <c r="CP161" i="2"/>
  <c r="CZ161" i="2"/>
  <c r="CP137" i="2"/>
  <c r="CP220" i="2"/>
  <c r="CP201" i="2"/>
  <c r="CP179" i="2"/>
  <c r="CZ179" i="2"/>
  <c r="CP159" i="2"/>
  <c r="CP139" i="2"/>
  <c r="CP119" i="2"/>
  <c r="CP103" i="2"/>
  <c r="CP12" i="2"/>
  <c r="CP24" i="2"/>
  <c r="CP52" i="2"/>
  <c r="CP64" i="2"/>
  <c r="CP76" i="2"/>
  <c r="CP95" i="2"/>
  <c r="CP105" i="2"/>
  <c r="CP113" i="2"/>
  <c r="CP126" i="2"/>
  <c r="CP134" i="2"/>
  <c r="CP146" i="2"/>
  <c r="CP170" i="2"/>
  <c r="CP174" i="2"/>
  <c r="CP98" i="2"/>
  <c r="CP114" i="2"/>
  <c r="CP260" i="2"/>
  <c r="CZ260" i="2"/>
  <c r="CP228" i="2"/>
  <c r="CP238" i="2"/>
  <c r="CP206" i="2"/>
  <c r="CP193" i="2"/>
  <c r="CZ193" i="2"/>
  <c r="CP169" i="2"/>
  <c r="CP149" i="2"/>
  <c r="CP129" i="2"/>
  <c r="CP209" i="2"/>
  <c r="CP191" i="2"/>
  <c r="CP171" i="2"/>
  <c r="CP147" i="2"/>
  <c r="CP127" i="2"/>
  <c r="CP111" i="2"/>
  <c r="CP20" i="2"/>
  <c r="CP32" i="2"/>
  <c r="CP44" i="2"/>
  <c r="CP56" i="2"/>
  <c r="CP84" i="2"/>
  <c r="CP88" i="2"/>
  <c r="CP90" i="2"/>
  <c r="CP121" i="2"/>
  <c r="CP138" i="2"/>
  <c r="CP142" i="2"/>
  <c r="CP166" i="2"/>
  <c r="CP178" i="2"/>
  <c r="CP194" i="2"/>
  <c r="CP18" i="2"/>
  <c r="CP34" i="2"/>
  <c r="CP50" i="2"/>
  <c r="CP66" i="2"/>
  <c r="CP82" i="2"/>
  <c r="CP97" i="2"/>
  <c r="CP128" i="2"/>
  <c r="CP140" i="2"/>
  <c r="CP160" i="2"/>
  <c r="CP172" i="2"/>
  <c r="CP192" i="2"/>
  <c r="EQ237" i="2"/>
  <c r="EQ159" i="2"/>
  <c r="EQ43" i="2"/>
  <c r="EQ205" i="2"/>
  <c r="EQ90" i="2"/>
  <c r="EM262" i="2"/>
  <c r="EM246" i="2"/>
  <c r="EM230" i="2"/>
  <c r="EM214" i="2"/>
  <c r="EM256" i="2"/>
  <c r="EM240" i="2"/>
  <c r="EM224" i="2"/>
  <c r="EM210" i="2"/>
  <c r="EM202" i="2"/>
  <c r="EM194" i="2"/>
  <c r="EM186" i="2"/>
  <c r="EM178" i="2"/>
  <c r="EM170" i="2"/>
  <c r="EM162" i="2"/>
  <c r="EM154" i="2"/>
  <c r="EM146" i="2"/>
  <c r="EM138" i="2"/>
  <c r="EM130" i="2"/>
  <c r="EM122" i="2"/>
  <c r="EM114" i="2"/>
  <c r="EM106" i="2"/>
  <c r="EM98" i="2"/>
  <c r="EM90" i="2"/>
  <c r="EM82" i="2"/>
  <c r="EM74" i="2"/>
  <c r="EM66" i="2"/>
  <c r="EM58" i="2"/>
  <c r="EM50" i="2"/>
  <c r="EM42" i="2"/>
  <c r="EM32" i="2"/>
  <c r="EM16" i="2"/>
  <c r="EM30" i="2"/>
  <c r="EM10" i="2"/>
  <c r="EM27" i="2"/>
  <c r="EM5" i="2"/>
  <c r="EM17" i="2"/>
  <c r="EM29" i="2"/>
  <c r="EM258" i="2"/>
  <c r="EM242" i="2"/>
  <c r="EM226" i="2"/>
  <c r="EM268" i="2"/>
  <c r="EM252" i="2"/>
  <c r="EM236" i="2"/>
  <c r="EM220" i="2"/>
  <c r="EM208" i="2"/>
  <c r="EM200" i="2"/>
  <c r="EM192" i="2"/>
  <c r="EM184" i="2"/>
  <c r="EM176" i="2"/>
  <c r="EM168" i="2"/>
  <c r="EM160" i="2"/>
  <c r="EM152" i="2"/>
  <c r="EM144" i="2"/>
  <c r="EM136" i="2"/>
  <c r="EM128" i="2"/>
  <c r="EM120" i="2"/>
  <c r="EM112" i="2"/>
  <c r="EM104" i="2"/>
  <c r="EM96" i="2"/>
  <c r="EM88" i="2"/>
  <c r="EM80" i="2"/>
  <c r="EM72" i="2"/>
  <c r="EM64" i="2"/>
  <c r="EM56" i="2"/>
  <c r="EM48" i="2"/>
  <c r="EM40" i="2"/>
  <c r="EM28" i="2"/>
  <c r="EM12" i="2"/>
  <c r="EM22" i="2"/>
  <c r="EM6" i="2"/>
  <c r="EM266" i="2"/>
  <c r="EM250" i="2"/>
  <c r="EM234" i="2"/>
  <c r="EM218" i="2"/>
  <c r="EM260" i="2"/>
  <c r="EM244" i="2"/>
  <c r="EM228" i="2"/>
  <c r="EM26" i="2"/>
  <c r="EM204" i="2"/>
  <c r="EM196" i="2"/>
  <c r="EM188" i="2"/>
  <c r="EM180" i="2"/>
  <c r="EM172" i="2"/>
  <c r="EM164" i="2"/>
  <c r="EM156" i="2"/>
  <c r="EM148" i="2"/>
  <c r="EM140" i="2"/>
  <c r="EM132" i="2"/>
  <c r="EM124" i="2"/>
  <c r="EM116" i="2"/>
  <c r="EM108" i="2"/>
  <c r="EM100" i="2"/>
  <c r="EM92" i="2"/>
  <c r="EM84" i="2"/>
  <c r="EM76" i="2"/>
  <c r="EM68" i="2"/>
  <c r="EM60" i="2"/>
  <c r="EM52" i="2"/>
  <c r="EM44" i="2"/>
  <c r="EM36" i="2"/>
  <c r="EM20" i="2"/>
  <c r="EM34" i="2"/>
  <c r="EM14" i="2"/>
  <c r="EM212" i="2"/>
  <c r="EM11" i="2"/>
  <c r="EM19" i="2"/>
  <c r="EM25" i="2"/>
  <c r="EM33" i="2"/>
  <c r="EM238" i="2"/>
  <c r="EM232" i="2"/>
  <c r="EM190" i="2"/>
  <c r="EM158" i="2"/>
  <c r="EM126" i="2"/>
  <c r="EM94" i="2"/>
  <c r="EM62" i="2"/>
  <c r="EM24" i="2"/>
  <c r="EM9" i="2"/>
  <c r="EM13" i="2"/>
  <c r="EM57" i="2"/>
  <c r="EM73" i="2"/>
  <c r="EM105" i="2"/>
  <c r="EM145" i="2"/>
  <c r="EM165" i="2"/>
  <c r="EM173" i="2"/>
  <c r="EM201" i="2"/>
  <c r="EM209" i="2"/>
  <c r="EM222" i="2"/>
  <c r="EM216" i="2"/>
  <c r="EM182" i="2"/>
  <c r="EM150" i="2"/>
  <c r="EM118" i="2"/>
  <c r="EM86" i="2"/>
  <c r="EM54" i="2"/>
  <c r="EM8" i="2"/>
  <c r="EM15" i="2"/>
  <c r="EM35" i="2"/>
  <c r="EM23" i="2"/>
  <c r="EM31" i="2"/>
  <c r="EM254" i="2"/>
  <c r="EM248" i="2"/>
  <c r="EM198" i="2"/>
  <c r="EM166" i="2"/>
  <c r="EM134" i="2"/>
  <c r="EM102" i="2"/>
  <c r="EM70" i="2"/>
  <c r="EM38" i="2"/>
  <c r="EM21" i="2"/>
  <c r="EM37" i="2"/>
  <c r="EM45" i="2"/>
  <c r="EM49" i="2"/>
  <c r="EM69" i="2"/>
  <c r="EM89" i="2"/>
  <c r="EM101" i="2"/>
  <c r="EM117" i="2"/>
  <c r="EM125" i="2"/>
  <c r="EM137" i="2"/>
  <c r="EM153" i="2"/>
  <c r="EM161" i="2"/>
  <c r="EM181" i="2"/>
  <c r="EM206" i="2"/>
  <c r="EM78" i="2"/>
  <c r="EM7" i="2"/>
  <c r="EM41" i="2"/>
  <c r="EM53" i="2"/>
  <c r="EM97" i="2"/>
  <c r="EM141" i="2"/>
  <c r="EM59" i="2"/>
  <c r="EM67" i="2"/>
  <c r="EM87" i="2"/>
  <c r="EM95" i="2"/>
  <c r="EM115" i="2"/>
  <c r="EM131" i="2"/>
  <c r="EM139" i="2"/>
  <c r="EM147" i="2"/>
  <c r="EM183" i="2"/>
  <c r="EM207" i="2"/>
  <c r="EM215" i="2"/>
  <c r="EM223" i="2"/>
  <c r="EM231" i="2"/>
  <c r="EM239" i="2"/>
  <c r="EM247" i="2"/>
  <c r="EM255" i="2"/>
  <c r="EM263" i="2"/>
  <c r="EM174" i="2"/>
  <c r="EM46" i="2"/>
  <c r="EM65" i="2"/>
  <c r="EM85" i="2"/>
  <c r="EM121" i="2"/>
  <c r="EM149" i="2"/>
  <c r="EM185" i="2"/>
  <c r="EM205" i="2"/>
  <c r="EM43" i="2"/>
  <c r="EM51" i="2"/>
  <c r="EM75" i="2"/>
  <c r="EM91" i="2"/>
  <c r="EM103" i="2"/>
  <c r="EM111" i="2"/>
  <c r="EM155" i="2"/>
  <c r="EM159" i="2"/>
  <c r="EM163" i="2"/>
  <c r="EM167" i="2"/>
  <c r="EM179" i="2"/>
  <c r="EM203" i="2"/>
  <c r="EM213" i="2"/>
  <c r="EM221" i="2"/>
  <c r="EM229" i="2"/>
  <c r="EM237" i="2"/>
  <c r="EM245" i="2"/>
  <c r="EM253" i="2"/>
  <c r="EM261" i="2"/>
  <c r="EM264" i="2"/>
  <c r="EM110" i="2"/>
  <c r="EM61" i="2"/>
  <c r="EM77" i="2"/>
  <c r="EM81" i="2"/>
  <c r="EM193" i="2"/>
  <c r="EM197" i="2"/>
  <c r="EM39" i="2"/>
  <c r="EM55" i="2"/>
  <c r="EM71" i="2"/>
  <c r="EM79" i="2"/>
  <c r="EM107" i="2"/>
  <c r="EM123" i="2"/>
  <c r="EM135" i="2"/>
  <c r="EM171" i="2"/>
  <c r="EM187" i="2"/>
  <c r="EM191" i="2"/>
  <c r="EM195" i="2"/>
  <c r="EM199" i="2"/>
  <c r="EM211" i="2"/>
  <c r="EM217" i="2"/>
  <c r="EM225" i="2"/>
  <c r="EM233" i="2"/>
  <c r="EM241" i="2"/>
  <c r="EM249" i="2"/>
  <c r="EM257" i="2"/>
  <c r="EM265" i="2"/>
  <c r="EM18" i="2"/>
  <c r="EM93" i="2"/>
  <c r="EM109" i="2"/>
  <c r="EM133" i="2"/>
  <c r="EM143" i="2"/>
  <c r="EM219" i="2"/>
  <c r="EM235" i="2"/>
  <c r="EM251" i="2"/>
  <c r="EM267" i="2"/>
  <c r="EM129" i="2"/>
  <c r="EM189" i="2"/>
  <c r="EM99" i="2"/>
  <c r="EM151" i="2"/>
  <c r="EM142" i="2"/>
  <c r="EM113" i="2"/>
  <c r="EM157" i="2"/>
  <c r="EM63" i="2"/>
  <c r="EM83" i="2"/>
  <c r="EM127" i="2"/>
  <c r="AL151" i="2"/>
  <c r="BC54" i="2"/>
  <c r="CP217" i="2"/>
  <c r="CY213" i="2"/>
  <c r="CX212" i="2"/>
  <c r="CP203" i="2"/>
  <c r="CX266" i="2"/>
  <c r="CV263" i="2"/>
  <c r="CU262" i="2"/>
  <c r="DB262" i="2"/>
  <c r="CP257" i="2"/>
  <c r="CV247" i="2"/>
  <c r="CU246" i="2"/>
  <c r="CP241" i="2"/>
  <c r="CY237" i="2"/>
  <c r="CV231" i="2"/>
  <c r="CU230" i="2"/>
  <c r="CP225" i="2"/>
  <c r="CU214" i="2"/>
  <c r="CV214" i="2"/>
  <c r="DB214" i="2"/>
  <c r="CV213" i="2"/>
  <c r="CV211" i="2"/>
  <c r="CV265" i="2"/>
  <c r="CU264" i="2"/>
  <c r="CP259" i="2"/>
  <c r="CV253" i="2"/>
  <c r="CU252" i="2"/>
  <c r="CP239" i="2"/>
  <c r="CV229" i="2"/>
  <c r="CU228" i="2"/>
  <c r="CU197" i="2"/>
  <c r="CP196" i="2"/>
  <c r="CV190" i="2"/>
  <c r="CU189" i="2"/>
  <c r="CP176" i="2"/>
  <c r="CP164" i="2"/>
  <c r="CZ163" i="2"/>
  <c r="CV158" i="2"/>
  <c r="CU157" i="2"/>
  <c r="CP144" i="2"/>
  <c r="CP132" i="2"/>
  <c r="CZ131" i="2"/>
  <c r="CV126" i="2"/>
  <c r="CU125" i="2"/>
  <c r="CV125" i="2"/>
  <c r="DB125" i="2"/>
  <c r="CP74" i="2"/>
  <c r="CP42" i="2"/>
  <c r="CP10" i="2"/>
  <c r="CV203" i="2"/>
  <c r="CX198" i="2"/>
  <c r="CV120" i="2"/>
  <c r="CV118" i="2"/>
  <c r="CP182" i="2"/>
  <c r="CP158" i="2"/>
  <c r="CP155" i="2"/>
  <c r="CP133" i="2"/>
  <c r="CP208" i="2"/>
  <c r="CU82" i="2"/>
  <c r="CU62" i="2"/>
  <c r="CV59" i="2"/>
  <c r="CU58" i="2"/>
  <c r="CV55" i="2"/>
  <c r="CU22" i="2"/>
  <c r="CV22" i="2"/>
  <c r="CV16" i="2"/>
  <c r="CV111" i="2"/>
  <c r="CV177" i="2"/>
  <c r="CV175" i="2"/>
  <c r="CU49" i="2"/>
  <c r="CU47" i="2"/>
  <c r="CU112" i="2"/>
  <c r="DB242" i="2"/>
  <c r="CV226" i="2"/>
  <c r="DB226" i="2"/>
  <c r="CV240" i="2"/>
  <c r="DB240" i="2"/>
  <c r="DB209" i="2"/>
  <c r="CV5" i="2"/>
  <c r="CV13" i="2"/>
  <c r="CV21" i="2"/>
  <c r="CV29" i="2"/>
  <c r="CV37" i="2"/>
  <c r="CV45" i="2"/>
  <c r="CV53" i="2"/>
  <c r="CV61" i="2"/>
  <c r="CV69" i="2"/>
  <c r="CV77" i="2"/>
  <c r="CV85" i="2"/>
  <c r="CV89" i="2"/>
  <c r="CV88" i="2"/>
  <c r="CV266" i="2"/>
  <c r="CV250" i="2"/>
  <c r="CV234" i="2"/>
  <c r="CV268" i="2"/>
  <c r="CV252" i="2"/>
  <c r="CV236" i="2"/>
  <c r="CV210" i="2"/>
  <c r="CV218" i="2"/>
  <c r="CV200" i="2"/>
  <c r="CV183" i="2"/>
  <c r="CV167" i="2"/>
  <c r="CV151" i="2"/>
  <c r="CV135" i="2"/>
  <c r="CV220" i="2"/>
  <c r="DB220" i="2"/>
  <c r="CV189" i="2"/>
  <c r="CV173" i="2"/>
  <c r="CV157" i="2"/>
  <c r="CV141" i="2"/>
  <c r="CV109" i="2"/>
  <c r="CV115" i="2"/>
  <c r="CV99" i="2"/>
  <c r="CV72" i="2"/>
  <c r="CV56" i="2"/>
  <c r="CV40" i="2"/>
  <c r="CV24" i="2"/>
  <c r="CV8" i="2"/>
  <c r="CV82" i="2"/>
  <c r="CV66" i="2"/>
  <c r="CV50" i="2"/>
  <c r="CV34" i="2"/>
  <c r="CV18" i="2"/>
  <c r="CV95" i="2"/>
  <c r="CV25" i="2"/>
  <c r="CV57" i="2"/>
  <c r="CV254" i="2"/>
  <c r="DB254" i="2"/>
  <c r="CV230" i="2"/>
  <c r="CV260" i="2"/>
  <c r="CV206" i="2"/>
  <c r="CV208" i="2"/>
  <c r="CV187" i="2"/>
  <c r="CV163" i="2"/>
  <c r="CV143" i="2"/>
  <c r="CU143" i="2"/>
  <c r="DB143" i="2"/>
  <c r="CV123" i="2"/>
  <c r="CV185" i="2"/>
  <c r="CV165" i="2"/>
  <c r="CV145" i="2"/>
  <c r="CV121" i="2"/>
  <c r="CV101" i="2"/>
  <c r="CV103" i="2"/>
  <c r="CV68" i="2"/>
  <c r="CV48" i="2"/>
  <c r="CV28" i="2"/>
  <c r="CV97" i="2"/>
  <c r="CV74" i="2"/>
  <c r="CV54" i="2"/>
  <c r="CV30" i="2"/>
  <c r="CV10" i="2"/>
  <c r="CV31" i="2"/>
  <c r="CV35" i="2"/>
  <c r="CV39" i="2"/>
  <c r="CV51" i="2"/>
  <c r="CV96" i="2"/>
  <c r="CV144" i="2"/>
  <c r="CV168" i="2"/>
  <c r="CV172" i="2"/>
  <c r="CV180" i="2"/>
  <c r="CV196" i="2"/>
  <c r="CV106" i="2"/>
  <c r="CV108" i="2"/>
  <c r="CV110" i="2"/>
  <c r="CV114" i="2"/>
  <c r="CV116" i="2"/>
  <c r="CV207" i="2"/>
  <c r="CV86" i="2"/>
  <c r="CV130" i="2"/>
  <c r="CV142" i="2"/>
  <c r="CV162" i="2"/>
  <c r="CV174" i="2"/>
  <c r="CV194" i="2"/>
  <c r="CV237" i="2"/>
  <c r="CV33" i="2"/>
  <c r="CV65" i="2"/>
  <c r="CV246" i="2"/>
  <c r="CV256" i="2"/>
  <c r="CV232" i="2"/>
  <c r="DB232" i="2"/>
  <c r="CV202" i="2"/>
  <c r="CV204" i="2"/>
  <c r="CV179" i="2"/>
  <c r="CV159" i="2"/>
  <c r="CV139" i="2"/>
  <c r="CV216" i="2"/>
  <c r="CV181" i="2"/>
  <c r="CV161" i="2"/>
  <c r="CV137" i="2"/>
  <c r="CV117" i="2"/>
  <c r="CV119" i="2"/>
  <c r="CV84" i="2"/>
  <c r="CV64" i="2"/>
  <c r="CV44" i="2"/>
  <c r="CV20" i="2"/>
  <c r="CV93" i="2"/>
  <c r="CV70" i="2"/>
  <c r="CV46" i="2"/>
  <c r="CV26" i="2"/>
  <c r="CV6" i="2"/>
  <c r="CV23" i="2"/>
  <c r="CV43" i="2"/>
  <c r="CV63" i="2"/>
  <c r="CV71" i="2"/>
  <c r="CV83" i="2"/>
  <c r="CV124" i="2"/>
  <c r="CV152" i="2"/>
  <c r="CV156" i="2"/>
  <c r="CV164" i="2"/>
  <c r="CV192" i="2"/>
  <c r="CV17" i="2"/>
  <c r="CV49" i="2"/>
  <c r="CV81" i="2"/>
  <c r="CV258" i="2"/>
  <c r="DB258" i="2"/>
  <c r="CV238" i="2"/>
  <c r="CV264" i="2"/>
  <c r="CV244" i="2"/>
  <c r="CV224" i="2"/>
  <c r="CV191" i="2"/>
  <c r="CV171" i="2"/>
  <c r="CV147" i="2"/>
  <c r="CV127" i="2"/>
  <c r="CV193" i="2"/>
  <c r="CU193" i="2"/>
  <c r="DB193" i="2"/>
  <c r="CV169" i="2"/>
  <c r="CV149" i="2"/>
  <c r="CV129" i="2"/>
  <c r="CV105" i="2"/>
  <c r="CU105" i="2"/>
  <c r="DB105" i="2"/>
  <c r="CV107" i="2"/>
  <c r="CV76" i="2"/>
  <c r="CV52" i="2"/>
  <c r="CV32" i="2"/>
  <c r="CV12" i="2"/>
  <c r="CV78" i="2"/>
  <c r="CV58" i="2"/>
  <c r="CV38" i="2"/>
  <c r="CV14" i="2"/>
  <c r="CV19" i="2"/>
  <c r="CV47" i="2"/>
  <c r="CV67" i="2"/>
  <c r="CV75" i="2"/>
  <c r="CV79" i="2"/>
  <c r="CV7" i="2"/>
  <c r="CV92" i="2"/>
  <c r="CV132" i="2"/>
  <c r="CV160" i="2"/>
  <c r="CV184" i="2"/>
  <c r="CV188" i="2"/>
  <c r="CV102" i="2"/>
  <c r="CV104" i="2"/>
  <c r="CV112" i="2"/>
  <c r="CV134" i="2"/>
  <c r="CV154" i="2"/>
  <c r="CV166" i="2"/>
  <c r="CV186" i="2"/>
  <c r="CU257" i="2"/>
  <c r="CU241" i="2"/>
  <c r="CU225" i="2"/>
  <c r="CU255" i="2"/>
  <c r="CU239" i="2"/>
  <c r="CU223" i="2"/>
  <c r="CU190" i="2"/>
  <c r="CU12" i="2"/>
  <c r="CU20" i="2"/>
  <c r="CU28" i="2"/>
  <c r="CU36" i="2"/>
  <c r="CU44" i="2"/>
  <c r="CU52" i="2"/>
  <c r="CU60" i="2"/>
  <c r="CU68" i="2"/>
  <c r="CU76" i="2"/>
  <c r="CU84" i="2"/>
  <c r="CU88" i="2"/>
  <c r="CU253" i="2"/>
  <c r="CU237" i="2"/>
  <c r="CU267" i="2"/>
  <c r="CU251" i="2"/>
  <c r="CU235" i="2"/>
  <c r="CU219" i="2"/>
  <c r="CU186" i="2"/>
  <c r="CU170" i="2"/>
  <c r="CU154" i="2"/>
  <c r="CU138" i="2"/>
  <c r="CU221" i="2"/>
  <c r="CU205" i="2"/>
  <c r="CU188" i="2"/>
  <c r="CU172" i="2"/>
  <c r="CU156" i="2"/>
  <c r="CU140" i="2"/>
  <c r="CU124" i="2"/>
  <c r="CU108" i="2"/>
  <c r="CU8" i="2"/>
  <c r="CU16" i="2"/>
  <c r="CU24" i="2"/>
  <c r="CU32" i="2"/>
  <c r="CU40" i="2"/>
  <c r="CU48" i="2"/>
  <c r="CU56" i="2"/>
  <c r="CU64" i="2"/>
  <c r="CU72" i="2"/>
  <c r="CU80" i="2"/>
  <c r="CU261" i="2"/>
  <c r="CU245" i="2"/>
  <c r="CU229" i="2"/>
  <c r="CU259" i="2"/>
  <c r="CU243" i="2"/>
  <c r="CU227" i="2"/>
  <c r="CU194" i="2"/>
  <c r="CU178" i="2"/>
  <c r="CU162" i="2"/>
  <c r="CU146" i="2"/>
  <c r="CU130" i="2"/>
  <c r="CU213" i="2"/>
  <c r="CU196" i="2"/>
  <c r="CU180" i="2"/>
  <c r="CU164" i="2"/>
  <c r="CU148" i="2"/>
  <c r="CU132" i="2"/>
  <c r="CU116" i="2"/>
  <c r="CU100" i="2"/>
  <c r="CU110" i="2"/>
  <c r="CU94" i="2"/>
  <c r="CU75" i="2"/>
  <c r="CU59" i="2"/>
  <c r="CU43" i="2"/>
  <c r="CU27" i="2"/>
  <c r="CU11" i="2"/>
  <c r="CU92" i="2"/>
  <c r="CU69" i="2"/>
  <c r="CU53" i="2"/>
  <c r="CU37" i="2"/>
  <c r="CU21" i="2"/>
  <c r="CU5" i="2"/>
  <c r="CU18" i="2"/>
  <c r="CU26" i="2"/>
  <c r="CU42" i="2"/>
  <c r="CU50" i="2"/>
  <c r="CU233" i="2"/>
  <c r="CU215" i="2"/>
  <c r="CU158" i="2"/>
  <c r="CU126" i="2"/>
  <c r="CU192" i="2"/>
  <c r="CU160" i="2"/>
  <c r="CU128" i="2"/>
  <c r="CU122" i="2"/>
  <c r="CU102" i="2"/>
  <c r="CU79" i="2"/>
  <c r="CU55" i="2"/>
  <c r="CU35" i="2"/>
  <c r="CU15" i="2"/>
  <c r="CU81" i="2"/>
  <c r="CU61" i="2"/>
  <c r="CU41" i="2"/>
  <c r="CU17" i="2"/>
  <c r="CU34" i="2"/>
  <c r="CU38" i="2"/>
  <c r="CU46" i="2"/>
  <c r="CU66" i="2"/>
  <c r="CU74" i="2"/>
  <c r="CU6" i="2"/>
  <c r="CU99" i="2"/>
  <c r="CU103" i="2"/>
  <c r="CU107" i="2"/>
  <c r="DB107" i="2"/>
  <c r="CU111" i="2"/>
  <c r="CU113" i="2"/>
  <c r="CU167" i="2"/>
  <c r="DB167" i="2"/>
  <c r="CU179" i="2"/>
  <c r="CU187" i="2"/>
  <c r="CU195" i="2"/>
  <c r="CU198" i="2"/>
  <c r="DB198" i="2"/>
  <c r="CU210" i="2"/>
  <c r="CU129" i="2"/>
  <c r="CU141" i="2"/>
  <c r="CU161" i="2"/>
  <c r="CU173" i="2"/>
  <c r="CU236" i="2"/>
  <c r="CU263" i="2"/>
  <c r="CU182" i="2"/>
  <c r="CU150" i="2"/>
  <c r="CU217" i="2"/>
  <c r="CU184" i="2"/>
  <c r="CU152" i="2"/>
  <c r="CU120" i="2"/>
  <c r="CU118" i="2"/>
  <c r="CU98" i="2"/>
  <c r="CU71" i="2"/>
  <c r="CU51" i="2"/>
  <c r="CU31" i="2"/>
  <c r="CU7" i="2"/>
  <c r="CU77" i="2"/>
  <c r="CU57" i="2"/>
  <c r="CU33" i="2"/>
  <c r="CU13" i="2"/>
  <c r="CU30" i="2"/>
  <c r="CU89" i="2"/>
  <c r="CU115" i="2"/>
  <c r="CU117" i="2"/>
  <c r="DB117" i="2"/>
  <c r="CU151" i="2"/>
  <c r="CU163" i="2"/>
  <c r="CU171" i="2"/>
  <c r="CU191" i="2"/>
  <c r="DB191" i="2"/>
  <c r="CU207" i="2"/>
  <c r="CU87" i="2"/>
  <c r="CU249" i="2"/>
  <c r="CU231" i="2"/>
  <c r="CU166" i="2"/>
  <c r="CU134" i="2"/>
  <c r="CU201" i="2"/>
  <c r="CU168" i="2"/>
  <c r="CU136" i="2"/>
  <c r="CU104" i="2"/>
  <c r="CU106" i="2"/>
  <c r="CU83" i="2"/>
  <c r="CU63" i="2"/>
  <c r="CU39" i="2"/>
  <c r="CU19" i="2"/>
  <c r="CU96" i="2"/>
  <c r="CU65" i="2"/>
  <c r="CU45" i="2"/>
  <c r="CU25" i="2"/>
  <c r="DB3" i="2"/>
  <c r="CU54" i="2"/>
  <c r="CU78" i="2"/>
  <c r="CU97" i="2"/>
  <c r="CU101" i="2"/>
  <c r="DB101" i="2"/>
  <c r="CU109" i="2"/>
  <c r="CU131" i="2"/>
  <c r="CU139" i="2"/>
  <c r="CU159" i="2"/>
  <c r="DB159" i="2"/>
  <c r="CU183" i="2"/>
  <c r="DB183" i="2"/>
  <c r="CU199" i="2"/>
  <c r="CU203" i="2"/>
  <c r="CU206" i="2"/>
  <c r="DB206" i="2"/>
  <c r="CU133" i="2"/>
  <c r="DB133" i="2"/>
  <c r="CU153" i="2"/>
  <c r="CU165" i="2"/>
  <c r="CU185" i="2"/>
  <c r="DB185" i="2"/>
  <c r="AO146" i="2"/>
  <c r="AN141" i="2"/>
  <c r="AP10" i="2"/>
  <c r="AP59" i="2"/>
  <c r="AP131" i="2"/>
  <c r="AP172" i="2"/>
  <c r="AP148" i="2"/>
  <c r="AP262" i="2"/>
  <c r="CP221" i="2"/>
  <c r="CZ218" i="2"/>
  <c r="CY217" i="2"/>
  <c r="CU212" i="2"/>
  <c r="CP207" i="2"/>
  <c r="CV267" i="2"/>
  <c r="CU266" i="2"/>
  <c r="DB266" i="2"/>
  <c r="CP261" i="2"/>
  <c r="CY257" i="2"/>
  <c r="CV251" i="2"/>
  <c r="CU250" i="2"/>
  <c r="DB250" i="2"/>
  <c r="CP245" i="2"/>
  <c r="CZ244" i="2"/>
  <c r="CV235" i="2"/>
  <c r="CU234" i="2"/>
  <c r="DB234" i="2"/>
  <c r="CP229" i="2"/>
  <c r="CZ228" i="2"/>
  <c r="CY225" i="2"/>
  <c r="CU218" i="2"/>
  <c r="CV217" i="2"/>
  <c r="CP263" i="2"/>
  <c r="CV257" i="2"/>
  <c r="CU256" i="2"/>
  <c r="DB256" i="2"/>
  <c r="CP251" i="2"/>
  <c r="CX248" i="2"/>
  <c r="CV245" i="2"/>
  <c r="CU244" i="2"/>
  <c r="CP235" i="2"/>
  <c r="CP227" i="2"/>
  <c r="CY196" i="2"/>
  <c r="CP188" i="2"/>
  <c r="CP184" i="2"/>
  <c r="CV170" i="2"/>
  <c r="CU169" i="2"/>
  <c r="CP156" i="2"/>
  <c r="CP152" i="2"/>
  <c r="CV138" i="2"/>
  <c r="CU137" i="2"/>
  <c r="CP124" i="2"/>
  <c r="CP54" i="2"/>
  <c r="CP22" i="2"/>
  <c r="CU202" i="2"/>
  <c r="DB202" i="2"/>
  <c r="CV199" i="2"/>
  <c r="CV140" i="2"/>
  <c r="CV128" i="2"/>
  <c r="CU127" i="2"/>
  <c r="CP94" i="2"/>
  <c r="CU93" i="2"/>
  <c r="CP72" i="2"/>
  <c r="CP48" i="2"/>
  <c r="CP8" i="2"/>
  <c r="CP99" i="2"/>
  <c r="CP175" i="2"/>
  <c r="CP153" i="2"/>
  <c r="CP250" i="2"/>
  <c r="CK133" i="2"/>
  <c r="CK161" i="2"/>
  <c r="CX161" i="2"/>
  <c r="CK185" i="2"/>
  <c r="CX185" i="2"/>
  <c r="CK189" i="2"/>
  <c r="CK209" i="2"/>
  <c r="CK87" i="2"/>
  <c r="CK97" i="2"/>
  <c r="CX97" i="2"/>
  <c r="CK99" i="2"/>
  <c r="CK107" i="2"/>
  <c r="CK115" i="2"/>
  <c r="CK123" i="2"/>
  <c r="CK135" i="2"/>
  <c r="CX135" i="2"/>
  <c r="CK155" i="2"/>
  <c r="CK167" i="2"/>
  <c r="CK187" i="2"/>
  <c r="CK230" i="2"/>
  <c r="CX230" i="2"/>
  <c r="CK91" i="2"/>
  <c r="CK145" i="2"/>
  <c r="CK169" i="2"/>
  <c r="CK173" i="2"/>
  <c r="CX173" i="2"/>
  <c r="CK181" i="2"/>
  <c r="CK197" i="2"/>
  <c r="CK129" i="2"/>
  <c r="CX129" i="2"/>
  <c r="CK137" i="2"/>
  <c r="CK141" i="2"/>
  <c r="CX141" i="2"/>
  <c r="CK149" i="2"/>
  <c r="CK177" i="2"/>
  <c r="CX177" i="2"/>
  <c r="CK93" i="2"/>
  <c r="CX93" i="2"/>
  <c r="CK101" i="2"/>
  <c r="CK109" i="2"/>
  <c r="CK117" i="2"/>
  <c r="CK127" i="2"/>
  <c r="CX127" i="2"/>
  <c r="CK147" i="2"/>
  <c r="CK159" i="2"/>
  <c r="CK179" i="2"/>
  <c r="CK191" i="2"/>
  <c r="CV27" i="2"/>
  <c r="CV42" i="2"/>
  <c r="CV36" i="2"/>
  <c r="CV113" i="2"/>
  <c r="CV212" i="2"/>
  <c r="CV195" i="2"/>
  <c r="CV222" i="2"/>
  <c r="CU73" i="2"/>
  <c r="CU67" i="2"/>
  <c r="CU144" i="2"/>
  <c r="CU174" i="2"/>
  <c r="CV73" i="2"/>
  <c r="EM259" i="2"/>
  <c r="EQ253" i="2"/>
  <c r="EM227" i="2"/>
  <c r="EQ221" i="2"/>
  <c r="EM175" i="2"/>
  <c r="EM177" i="2"/>
  <c r="EQ173" i="2"/>
  <c r="EM169" i="2"/>
  <c r="EQ165" i="2"/>
  <c r="EQ121" i="2"/>
  <c r="EQ65" i="2"/>
  <c r="CX189" i="2"/>
  <c r="CY180" i="2"/>
  <c r="CY168" i="2"/>
  <c r="CX157" i="2"/>
  <c r="CY136" i="2"/>
  <c r="CX125" i="2"/>
  <c r="CY190" i="2"/>
  <c r="CX171" i="2"/>
  <c r="CY162" i="2"/>
  <c r="CY107" i="2"/>
  <c r="CY131" i="2"/>
  <c r="CY195" i="2"/>
  <c r="DA103" i="2"/>
  <c r="DA129" i="2"/>
  <c r="DA193" i="2"/>
  <c r="DA159" i="2"/>
  <c r="DA224" i="2"/>
  <c r="DA242" i="2"/>
  <c r="DA200" i="2"/>
  <c r="CX167" i="2"/>
  <c r="CY158" i="2"/>
  <c r="CX139" i="2"/>
  <c r="CX111" i="2"/>
  <c r="CX109" i="2"/>
  <c r="CX103" i="2"/>
  <c r="CY163" i="2"/>
  <c r="CY214" i="2"/>
  <c r="CY161" i="2"/>
  <c r="CY210" i="2"/>
  <c r="CY110" i="2"/>
  <c r="DA161" i="2"/>
  <c r="CZ206" i="2"/>
  <c r="CY188" i="2"/>
  <c r="CX153" i="2"/>
  <c r="CY92" i="2"/>
  <c r="CY42" i="2"/>
  <c r="CY64" i="2"/>
  <c r="CT75" i="2"/>
  <c r="CT43" i="2"/>
  <c r="CT65" i="2"/>
  <c r="EW126" i="2"/>
  <c r="EW90" i="2"/>
  <c r="EH52" i="2"/>
  <c r="EG199" i="2"/>
  <c r="EH154" i="2"/>
  <c r="EW160" i="2"/>
  <c r="EW152" i="2"/>
  <c r="EG35" i="2"/>
  <c r="EG39" i="2"/>
  <c r="EG63" i="2"/>
  <c r="EG75" i="2"/>
  <c r="EG79" i="2"/>
  <c r="EG95" i="2"/>
  <c r="EG107" i="2"/>
  <c r="EG111" i="2"/>
  <c r="EG167" i="2"/>
  <c r="EG175" i="2"/>
  <c r="EG195" i="2"/>
  <c r="EG203" i="2"/>
  <c r="EG213" i="2"/>
  <c r="EG215" i="2"/>
  <c r="EG217" i="2"/>
  <c r="EG219" i="2"/>
  <c r="EG221" i="2"/>
  <c r="EG223" i="2"/>
  <c r="EG225" i="2"/>
  <c r="EG227" i="2"/>
  <c r="EG229" i="2"/>
  <c r="EG231" i="2"/>
  <c r="EG233" i="2"/>
  <c r="EG235" i="2"/>
  <c r="EG237" i="2"/>
  <c r="EG239" i="2"/>
  <c r="EG241" i="2"/>
  <c r="EG243" i="2"/>
  <c r="EG43" i="2"/>
  <c r="EG23" i="2"/>
  <c r="EG71" i="2"/>
  <c r="EG91" i="2"/>
  <c r="EG103" i="2"/>
  <c r="EG119" i="2"/>
  <c r="EG139" i="2"/>
  <c r="EG155" i="2"/>
  <c r="EG183" i="2"/>
  <c r="CY73" i="2"/>
  <c r="EW198" i="2"/>
  <c r="EW188" i="2"/>
  <c r="EW180" i="2"/>
  <c r="EW124" i="2"/>
  <c r="EH238" i="2"/>
  <c r="EH42" i="2"/>
  <c r="EH170" i="2"/>
  <c r="EH122" i="2"/>
  <c r="EH186" i="2"/>
  <c r="EW140" i="2"/>
  <c r="ET106" i="2"/>
  <c r="ET94" i="2"/>
  <c r="ET74" i="2"/>
  <c r="ET62" i="2"/>
  <c r="EO17" i="2"/>
  <c r="EO37" i="2"/>
  <c r="EO15" i="2"/>
  <c r="EO11" i="2"/>
  <c r="EO23" i="2"/>
  <c r="EO31" i="2"/>
  <c r="ER56" i="2"/>
  <c r="ER14" i="2"/>
  <c r="ER8" i="2"/>
  <c r="EW80" i="2"/>
  <c r="EO47" i="2"/>
  <c r="EO35" i="2"/>
  <c r="EO27" i="2"/>
  <c r="EO19" i="2"/>
  <c r="EU31" i="2"/>
  <c r="EU13" i="2"/>
  <c r="EX3" i="2"/>
  <c r="AX258" i="2"/>
  <c r="BD258" i="2"/>
  <c r="AX242" i="2"/>
  <c r="BD242" i="2"/>
  <c r="AX226" i="2"/>
  <c r="BD226" i="2"/>
  <c r="AX210" i="2"/>
  <c r="AX194" i="2"/>
  <c r="AX178" i="2"/>
  <c r="BD178" i="2"/>
  <c r="AX162" i="2"/>
  <c r="BD162" i="2"/>
  <c r="AX256" i="2"/>
  <c r="AX240" i="2"/>
  <c r="AX224" i="2"/>
  <c r="AX208" i="2"/>
  <c r="AX192" i="2"/>
  <c r="AX176" i="2"/>
  <c r="AX160" i="2"/>
  <c r="AX144" i="2"/>
  <c r="AX130" i="2"/>
  <c r="AX114" i="2"/>
  <c r="AX12" i="2"/>
  <c r="AX254" i="2"/>
  <c r="AX234" i="2"/>
  <c r="AX214" i="2"/>
  <c r="AX190" i="2"/>
  <c r="AX170" i="2"/>
  <c r="AX260" i="2"/>
  <c r="AX236" i="2"/>
  <c r="AX216" i="2"/>
  <c r="AX196" i="2"/>
  <c r="AX172" i="2"/>
  <c r="AX152" i="2"/>
  <c r="AX134" i="2"/>
  <c r="AX131" i="2"/>
  <c r="AX115" i="2"/>
  <c r="AX99" i="2"/>
  <c r="AX83" i="2"/>
  <c r="AX67" i="2"/>
  <c r="AX51" i="2"/>
  <c r="AX35" i="2"/>
  <c r="AX17" i="2"/>
  <c r="AX23" i="2"/>
  <c r="AX146" i="2"/>
  <c r="AX150" i="2"/>
  <c r="AX10" i="2"/>
  <c r="AX6" i="2"/>
  <c r="AX102" i="2"/>
  <c r="AX108" i="2"/>
  <c r="AX116" i="2"/>
  <c r="AX121" i="2"/>
  <c r="AX132" i="2"/>
  <c r="AX25" i="2"/>
  <c r="AX34" i="2"/>
  <c r="AX42" i="2"/>
  <c r="AX50" i="2"/>
  <c r="AX58" i="2"/>
  <c r="AX66" i="2"/>
  <c r="AX74" i="2"/>
  <c r="AX82" i="2"/>
  <c r="AX96" i="2"/>
  <c r="AX97" i="2"/>
  <c r="AX109" i="2"/>
  <c r="AX139" i="2"/>
  <c r="AX143" i="2"/>
  <c r="AX151" i="2"/>
  <c r="AX169" i="2"/>
  <c r="AX177" i="2"/>
  <c r="AX185" i="2"/>
  <c r="AX193" i="2"/>
  <c r="AX201" i="2"/>
  <c r="AX209" i="2"/>
  <c r="AX217" i="2"/>
  <c r="AX225" i="2"/>
  <c r="AX233" i="2"/>
  <c r="AX241" i="2"/>
  <c r="AX249" i="2"/>
  <c r="AX257" i="2"/>
  <c r="AX265" i="2"/>
  <c r="AX141" i="2"/>
  <c r="AX149" i="2"/>
  <c r="AX24" i="2"/>
  <c r="AX262" i="2"/>
  <c r="AX238" i="2"/>
  <c r="AX218" i="2"/>
  <c r="BD218" i="2"/>
  <c r="AX198" i="2"/>
  <c r="AX174" i="2"/>
  <c r="AX264" i="2"/>
  <c r="AX244" i="2"/>
  <c r="AX220" i="2"/>
  <c r="AX200" i="2"/>
  <c r="AX180" i="2"/>
  <c r="AX156" i="2"/>
  <c r="AX136" i="2"/>
  <c r="AX118" i="2"/>
  <c r="AX119" i="2"/>
  <c r="AX103" i="2"/>
  <c r="AX87" i="2"/>
  <c r="AX71" i="2"/>
  <c r="AX55" i="2"/>
  <c r="AX39" i="2"/>
  <c r="AX21" i="2"/>
  <c r="AX5" i="2"/>
  <c r="AX154" i="2"/>
  <c r="AX158" i="2"/>
  <c r="AX18" i="2"/>
  <c r="AX101" i="2"/>
  <c r="AX133" i="2"/>
  <c r="AX26" i="2"/>
  <c r="AX30" i="2"/>
  <c r="AX36" i="2"/>
  <c r="AX37" i="2"/>
  <c r="AX44" i="2"/>
  <c r="AX45" i="2"/>
  <c r="AX52" i="2"/>
  <c r="AX53" i="2"/>
  <c r="AX60" i="2"/>
  <c r="AX61" i="2"/>
  <c r="AX68" i="2"/>
  <c r="AX69" i="2"/>
  <c r="AX76" i="2"/>
  <c r="AX77" i="2"/>
  <c r="AX84" i="2"/>
  <c r="AX85" i="2"/>
  <c r="AX98" i="2"/>
  <c r="AX106" i="2"/>
  <c r="AX113" i="2"/>
  <c r="AX135" i="2"/>
  <c r="AX163" i="2"/>
  <c r="AX171" i="2"/>
  <c r="AX179" i="2"/>
  <c r="AX187" i="2"/>
  <c r="AX195" i="2"/>
  <c r="AX203" i="2"/>
  <c r="AX211" i="2"/>
  <c r="AX219" i="2"/>
  <c r="AX227" i="2"/>
  <c r="AX235" i="2"/>
  <c r="AX243" i="2"/>
  <c r="AX251" i="2"/>
  <c r="AX16" i="2"/>
  <c r="AX266" i="2"/>
  <c r="BD266" i="2"/>
  <c r="AX222" i="2"/>
  <c r="AX182" i="2"/>
  <c r="AX248" i="2"/>
  <c r="AX204" i="2"/>
  <c r="AX164" i="2"/>
  <c r="AX122" i="2"/>
  <c r="AX107" i="2"/>
  <c r="AX75" i="2"/>
  <c r="AX43" i="2"/>
  <c r="AX9" i="2"/>
  <c r="AX19" i="2"/>
  <c r="AX14" i="2"/>
  <c r="AX104" i="2"/>
  <c r="AX129" i="2"/>
  <c r="AX28" i="2"/>
  <c r="AX40" i="2"/>
  <c r="AX46" i="2"/>
  <c r="AX56" i="2"/>
  <c r="AX62" i="2"/>
  <c r="AX72" i="2"/>
  <c r="AX78" i="2"/>
  <c r="AX88" i="2"/>
  <c r="AX110" i="2"/>
  <c r="AX147" i="2"/>
  <c r="AX167" i="2"/>
  <c r="AX175" i="2"/>
  <c r="AX183" i="2"/>
  <c r="AX191" i="2"/>
  <c r="AX199" i="2"/>
  <c r="AX207" i="2"/>
  <c r="AX215" i="2"/>
  <c r="AX223" i="2"/>
  <c r="AX231" i="2"/>
  <c r="AX239" i="2"/>
  <c r="AX247" i="2"/>
  <c r="AX255" i="2"/>
  <c r="AX259" i="2"/>
  <c r="AX145" i="2"/>
  <c r="AX153" i="2"/>
  <c r="AX20" i="2"/>
  <c r="AX250" i="2"/>
  <c r="AX206" i="2"/>
  <c r="AX166" i="2"/>
  <c r="AX232" i="2"/>
  <c r="AX188" i="2"/>
  <c r="AX148" i="2"/>
  <c r="AX127" i="2"/>
  <c r="AX95" i="2"/>
  <c r="AX63" i="2"/>
  <c r="AX31" i="2"/>
  <c r="AX15" i="2"/>
  <c r="AX142" i="2"/>
  <c r="AX128" i="2"/>
  <c r="AX33" i="2"/>
  <c r="AX49" i="2"/>
  <c r="AX65" i="2"/>
  <c r="AX81" i="2"/>
  <c r="AX89" i="2"/>
  <c r="AX90" i="2"/>
  <c r="AX92" i="2"/>
  <c r="AX93" i="2"/>
  <c r="AX105" i="2"/>
  <c r="AX263" i="2"/>
  <c r="AX157" i="2"/>
  <c r="AX161" i="2"/>
  <c r="AX230" i="2"/>
  <c r="AX186" i="2"/>
  <c r="BD186" i="2"/>
  <c r="AX252" i="2"/>
  <c r="AX212" i="2"/>
  <c r="AX168" i="2"/>
  <c r="AX126" i="2"/>
  <c r="AX111" i="2"/>
  <c r="AX79" i="2"/>
  <c r="AX47" i="2"/>
  <c r="AX13" i="2"/>
  <c r="AX138" i="2"/>
  <c r="AX22" i="2"/>
  <c r="AX117" i="2"/>
  <c r="AX124" i="2"/>
  <c r="AX29" i="2"/>
  <c r="AX41" i="2"/>
  <c r="AX57" i="2"/>
  <c r="AX73" i="2"/>
  <c r="AX94" i="2"/>
  <c r="AX100" i="2"/>
  <c r="AX120" i="2"/>
  <c r="AX125" i="2"/>
  <c r="AX155" i="2"/>
  <c r="AX261" i="2"/>
  <c r="CZ220" i="2"/>
  <c r="AX159" i="2"/>
  <c r="AX48" i="2"/>
  <c r="AX38" i="2"/>
  <c r="AX27" i="2"/>
  <c r="AX140" i="2"/>
  <c r="AX202" i="2"/>
  <c r="AS144" i="2"/>
  <c r="AS146" i="2"/>
  <c r="AX137" i="2"/>
  <c r="AX267" i="2"/>
  <c r="AX245" i="2"/>
  <c r="AX229" i="2"/>
  <c r="AX213" i="2"/>
  <c r="AX197" i="2"/>
  <c r="AX181" i="2"/>
  <c r="AX165" i="2"/>
  <c r="AX86" i="2"/>
  <c r="AX32" i="2"/>
  <c r="AX112" i="2"/>
  <c r="AX59" i="2"/>
  <c r="AX184" i="2"/>
  <c r="AX246" i="2"/>
  <c r="AX8" i="2"/>
  <c r="AT145" i="2"/>
  <c r="AT265" i="2"/>
  <c r="AT259" i="2"/>
  <c r="AT251" i="2"/>
  <c r="AT243" i="2"/>
  <c r="AT235" i="2"/>
  <c r="AT227" i="2"/>
  <c r="BC227" i="2"/>
  <c r="AT219" i="2"/>
  <c r="AT211" i="2"/>
  <c r="AT203" i="2"/>
  <c r="AT195" i="2"/>
  <c r="AT187" i="2"/>
  <c r="AT179" i="2"/>
  <c r="AT171" i="2"/>
  <c r="AT163" i="2"/>
  <c r="BD250" i="2"/>
  <c r="BD234" i="2"/>
  <c r="BD210" i="2"/>
  <c r="BD202" i="2"/>
  <c r="BD194" i="2"/>
  <c r="BD170" i="2"/>
  <c r="AT147" i="2"/>
  <c r="AT85" i="2"/>
  <c r="AT78" i="2"/>
  <c r="AT69" i="2"/>
  <c r="AT62" i="2"/>
  <c r="AT53" i="2"/>
  <c r="AT46" i="2"/>
  <c r="AT37" i="2"/>
  <c r="AT28" i="2"/>
  <c r="AW53" i="2"/>
  <c r="BD53" i="2"/>
  <c r="AW148" i="2"/>
  <c r="AW158" i="2"/>
  <c r="BD158" i="2"/>
  <c r="AW144" i="2"/>
  <c r="AT133" i="2"/>
  <c r="AR108" i="2"/>
  <c r="AR36" i="2"/>
  <c r="AR147" i="2"/>
  <c r="BB3" i="2"/>
  <c r="AT7" i="2"/>
  <c r="AT126" i="2"/>
  <c r="BD152" i="2"/>
  <c r="AT226" i="2"/>
  <c r="AT174" i="2"/>
  <c r="AT216" i="2"/>
  <c r="AT164" i="2"/>
  <c r="AT127" i="2"/>
  <c r="AT67" i="2"/>
  <c r="AT13" i="2"/>
  <c r="AT23" i="2"/>
  <c r="AT24" i="2"/>
  <c r="AT202" i="2"/>
  <c r="AT232" i="2"/>
  <c r="AT146" i="2"/>
  <c r="AT95" i="2"/>
  <c r="AT21" i="2"/>
  <c r="AT11" i="2"/>
  <c r="AT129" i="2"/>
  <c r="AT33" i="2"/>
  <c r="AT40" i="2"/>
  <c r="AT41" i="2"/>
  <c r="AT48" i="2"/>
  <c r="AT49" i="2"/>
  <c r="AT56" i="2"/>
  <c r="AT57" i="2"/>
  <c r="AT64" i="2"/>
  <c r="AT65" i="2"/>
  <c r="AT72" i="2"/>
  <c r="AT73" i="2"/>
  <c r="AT80" i="2"/>
  <c r="AT81" i="2"/>
  <c r="AT88" i="2"/>
  <c r="AT94" i="2"/>
  <c r="BC94" i="2"/>
  <c r="AT101" i="2"/>
  <c r="AT112" i="2"/>
  <c r="AT116" i="2"/>
  <c r="AT155" i="2"/>
  <c r="AT159" i="2"/>
  <c r="AT167" i="2"/>
  <c r="AT175" i="2"/>
  <c r="AT183" i="2"/>
  <c r="AT191" i="2"/>
  <c r="AT199" i="2"/>
  <c r="AT207" i="2"/>
  <c r="AT215" i="2"/>
  <c r="AT223" i="2"/>
  <c r="AT231" i="2"/>
  <c r="AT239" i="2"/>
  <c r="AT247" i="2"/>
  <c r="AT255" i="2"/>
  <c r="AT263" i="2"/>
  <c r="AT153" i="2"/>
  <c r="AT218" i="2"/>
  <c r="AT248" i="2"/>
  <c r="AT176" i="2"/>
  <c r="AT115" i="2"/>
  <c r="AT35" i="2"/>
  <c r="AT156" i="2"/>
  <c r="AT105" i="2"/>
  <c r="AT113" i="2"/>
  <c r="AT125" i="2"/>
  <c r="AT132" i="2"/>
  <c r="AT25" i="2"/>
  <c r="AT34" i="2"/>
  <c r="AT42" i="2"/>
  <c r="AT50" i="2"/>
  <c r="AT58" i="2"/>
  <c r="AT66" i="2"/>
  <c r="AT74" i="2"/>
  <c r="AT82" i="2"/>
  <c r="AT96" i="2"/>
  <c r="AT97" i="2"/>
  <c r="AT117" i="2"/>
  <c r="AT124" i="2"/>
  <c r="AT139" i="2"/>
  <c r="AT143" i="2"/>
  <c r="BC143" i="2"/>
  <c r="AT151" i="2"/>
  <c r="BC151" i="2"/>
  <c r="AT169" i="2"/>
  <c r="AT177" i="2"/>
  <c r="AT185" i="2"/>
  <c r="AT193" i="2"/>
  <c r="AT201" i="2"/>
  <c r="AT209" i="2"/>
  <c r="AT217" i="2"/>
  <c r="AT225" i="2"/>
  <c r="AT233" i="2"/>
  <c r="AT241" i="2"/>
  <c r="AT249" i="2"/>
  <c r="AT257" i="2"/>
  <c r="CX216" i="2"/>
  <c r="CX254" i="2"/>
  <c r="CX238" i="2"/>
  <c r="CX222" i="2"/>
  <c r="CX268" i="2"/>
  <c r="CY259" i="2"/>
  <c r="CY239" i="2"/>
  <c r="CX236" i="2"/>
  <c r="CY227" i="2"/>
  <c r="DB169" i="2"/>
  <c r="DB137" i="2"/>
  <c r="DB91" i="2"/>
  <c r="CY70" i="2"/>
  <c r="CY54" i="2"/>
  <c r="CY38" i="2"/>
  <c r="CY22" i="2"/>
  <c r="CY6" i="2"/>
  <c r="CX210" i="2"/>
  <c r="CX195" i="2"/>
  <c r="CY182" i="2"/>
  <c r="CX179" i="2"/>
  <c r="DB171" i="2"/>
  <c r="DB163" i="2"/>
  <c r="CY154" i="2"/>
  <c r="CX143" i="2"/>
  <c r="CX113" i="2"/>
  <c r="CX105" i="2"/>
  <c r="CX101" i="2"/>
  <c r="CY94" i="2"/>
  <c r="CY36" i="2"/>
  <c r="CY139" i="2"/>
  <c r="CY183" i="2"/>
  <c r="CY141" i="2"/>
  <c r="CY189" i="2"/>
  <c r="CY242" i="2"/>
  <c r="CY228" i="2"/>
  <c r="CY260" i="2"/>
  <c r="AT161" i="2"/>
  <c r="AT157" i="2"/>
  <c r="AT149" i="2"/>
  <c r="BD146" i="2"/>
  <c r="AW136" i="2"/>
  <c r="AT121" i="2"/>
  <c r="AT108" i="2"/>
  <c r="AT98" i="2"/>
  <c r="AT93" i="2"/>
  <c r="AT92" i="2"/>
  <c r="AT90" i="2"/>
  <c r="AT89" i="2"/>
  <c r="AT84" i="2"/>
  <c r="AT68" i="2"/>
  <c r="AT52" i="2"/>
  <c r="AT36" i="2"/>
  <c r="AV115" i="2"/>
  <c r="AV62" i="2"/>
  <c r="AV86" i="2"/>
  <c r="BC86" i="2"/>
  <c r="AT123" i="2"/>
  <c r="AT160" i="2"/>
  <c r="AT260" i="2"/>
  <c r="AP35" i="2"/>
  <c r="AP99" i="2"/>
  <c r="AP17" i="2"/>
  <c r="AP188" i="2"/>
  <c r="AP136" i="2"/>
  <c r="CY211" i="2"/>
  <c r="CZ216" i="2"/>
  <c r="CY215" i="2"/>
  <c r="CX214" i="2"/>
  <c r="DA201" i="2"/>
  <c r="CX264" i="2"/>
  <c r="DB260" i="2"/>
  <c r="CY255" i="2"/>
  <c r="CX252" i="2"/>
  <c r="CY243" i="2"/>
  <c r="CX232" i="2"/>
  <c r="DB228" i="2"/>
  <c r="CY223" i="2"/>
  <c r="DB165" i="2"/>
  <c r="DB153" i="2"/>
  <c r="CX145" i="2"/>
  <c r="CY62" i="2"/>
  <c r="CY209" i="2"/>
  <c r="CZ204" i="2"/>
  <c r="CY197" i="2"/>
  <c r="DA208" i="2"/>
  <c r="CY186" i="2"/>
  <c r="CX175" i="2"/>
  <c r="CY150" i="2"/>
  <c r="CX147" i="2"/>
  <c r="DB139" i="2"/>
  <c r="DB131" i="2"/>
  <c r="CY93" i="2"/>
  <c r="CY68" i="2"/>
  <c r="CY151" i="2"/>
  <c r="CY171" i="2"/>
  <c r="CY129" i="2"/>
  <c r="CY149" i="2"/>
  <c r="CY173" i="2"/>
  <c r="CY202" i="2"/>
  <c r="CY226" i="2"/>
  <c r="CY258" i="2"/>
  <c r="CY244" i="2"/>
  <c r="CY112" i="2"/>
  <c r="DA127" i="2"/>
  <c r="DA191" i="2"/>
  <c r="DA256" i="2"/>
  <c r="DB201" i="2"/>
  <c r="CL121" i="2"/>
  <c r="CY121" i="2"/>
  <c r="CL49" i="2"/>
  <c r="CY49" i="2"/>
  <c r="CL37" i="2"/>
  <c r="CY37" i="2"/>
  <c r="CL81" i="2"/>
  <c r="CY81" i="2"/>
  <c r="CL7" i="2"/>
  <c r="CY7" i="2"/>
  <c r="CL39" i="2"/>
  <c r="CY39" i="2"/>
  <c r="CL71" i="2"/>
  <c r="CY71" i="2"/>
  <c r="CL21" i="2"/>
  <c r="CY21" i="2"/>
  <c r="CL69" i="2"/>
  <c r="CY69" i="2"/>
  <c r="CL31" i="2"/>
  <c r="CY31" i="2"/>
  <c r="CL63" i="2"/>
  <c r="CY63" i="2"/>
  <c r="CL25" i="2"/>
  <c r="CY25" i="2"/>
  <c r="CL47" i="2"/>
  <c r="CY47" i="2"/>
  <c r="CL101" i="2"/>
  <c r="CY101" i="2"/>
  <c r="CL108" i="2"/>
  <c r="CY108" i="2"/>
  <c r="CL113" i="2"/>
  <c r="CY113" i="2"/>
  <c r="CL116" i="2"/>
  <c r="CY116" i="2"/>
  <c r="CL256" i="2"/>
  <c r="CY256" i="2"/>
  <c r="CL240" i="2"/>
  <c r="CY240" i="2"/>
  <c r="CL224" i="2"/>
  <c r="CY224" i="2"/>
  <c r="CL254" i="2"/>
  <c r="CY254" i="2"/>
  <c r="CL238" i="2"/>
  <c r="CY238" i="2"/>
  <c r="CL220" i="2"/>
  <c r="CY220" i="2"/>
  <c r="CL208" i="2"/>
  <c r="CY208" i="2"/>
  <c r="CL200" i="2"/>
  <c r="CY200" i="2"/>
  <c r="CL185" i="2"/>
  <c r="CY185" i="2"/>
  <c r="CL169" i="2"/>
  <c r="CY169" i="2"/>
  <c r="CL153" i="2"/>
  <c r="CY153" i="2"/>
  <c r="CL137" i="2"/>
  <c r="CY137" i="2"/>
  <c r="CL218" i="2"/>
  <c r="CY218" i="2"/>
  <c r="CL191" i="2"/>
  <c r="CY191" i="2"/>
  <c r="CL175" i="2"/>
  <c r="CY175" i="2"/>
  <c r="CL159" i="2"/>
  <c r="CY159" i="2"/>
  <c r="CL143" i="2"/>
  <c r="CY143" i="2"/>
  <c r="CL127" i="2"/>
  <c r="CY127" i="2"/>
  <c r="CL111" i="2"/>
  <c r="CY111" i="2"/>
  <c r="CL8" i="2"/>
  <c r="CY8" i="2"/>
  <c r="CL24" i="2"/>
  <c r="CY24" i="2"/>
  <c r="CL40" i="2"/>
  <c r="CY40" i="2"/>
  <c r="CL56" i="2"/>
  <c r="CY56" i="2"/>
  <c r="CL72" i="2"/>
  <c r="CY72" i="2"/>
  <c r="CL85" i="2"/>
  <c r="CY85" i="2"/>
  <c r="CL130" i="2"/>
  <c r="CY130" i="2"/>
  <c r="CL57" i="2"/>
  <c r="CY57" i="2"/>
  <c r="CL77" i="2"/>
  <c r="CY77" i="2"/>
  <c r="CL23" i="2"/>
  <c r="CY23" i="2"/>
  <c r="CL100" i="2"/>
  <c r="CY100" i="2"/>
  <c r="CL106" i="2"/>
  <c r="CY106" i="2"/>
  <c r="CL109" i="2"/>
  <c r="CY109" i="2"/>
  <c r="CL117" i="2"/>
  <c r="CY117" i="2"/>
  <c r="CL264" i="2"/>
  <c r="CY264" i="2"/>
  <c r="CL248" i="2"/>
  <c r="CY248" i="2"/>
  <c r="CL232" i="2"/>
  <c r="CY232" i="2"/>
  <c r="CL262" i="2"/>
  <c r="CY262" i="2"/>
  <c r="CL246" i="2"/>
  <c r="CY246" i="2"/>
  <c r="CL230" i="2"/>
  <c r="CY230" i="2"/>
  <c r="CL212" i="2"/>
  <c r="CY212" i="2"/>
  <c r="CL204" i="2"/>
  <c r="CY204" i="2"/>
  <c r="CL193" i="2"/>
  <c r="CY193" i="2"/>
  <c r="CL177" i="2"/>
  <c r="CY177" i="2"/>
  <c r="CY267" i="2"/>
  <c r="DB264" i="2"/>
  <c r="CX256" i="2"/>
  <c r="DB252" i="2"/>
  <c r="CZ238" i="2"/>
  <c r="CY235" i="2"/>
  <c r="CX224" i="2"/>
  <c r="DB197" i="2"/>
  <c r="CZ195" i="2"/>
  <c r="CY192" i="2"/>
  <c r="CX181" i="2"/>
  <c r="CY172" i="2"/>
  <c r="CX169" i="2"/>
  <c r="CY160" i="2"/>
  <c r="CX149" i="2"/>
  <c r="CY140" i="2"/>
  <c r="CX137" i="2"/>
  <c r="CY128" i="2"/>
  <c r="CY91" i="2"/>
  <c r="CX91" i="2"/>
  <c r="CY205" i="2"/>
  <c r="CX202" i="2"/>
  <c r="CY194" i="2"/>
  <c r="CX191" i="2"/>
  <c r="CX187" i="2"/>
  <c r="CZ181" i="2"/>
  <c r="CY178" i="2"/>
  <c r="DB175" i="2"/>
  <c r="CY166" i="2"/>
  <c r="CX163" i="2"/>
  <c r="DB155" i="2"/>
  <c r="CX151" i="2"/>
  <c r="DB147" i="2"/>
  <c r="CZ145" i="2"/>
  <c r="CY142" i="2"/>
  <c r="CY138" i="2"/>
  <c r="DB135" i="2"/>
  <c r="DB123" i="2"/>
  <c r="DB121" i="2"/>
  <c r="DB119" i="2"/>
  <c r="CX117" i="2"/>
  <c r="CX115" i="2"/>
  <c r="CX107" i="2"/>
  <c r="CX99" i="2"/>
  <c r="CY90" i="2"/>
  <c r="CY88" i="2"/>
  <c r="CY84" i="2"/>
  <c r="CY44" i="2"/>
  <c r="CY20" i="2"/>
  <c r="CY135" i="2"/>
  <c r="CY155" i="2"/>
  <c r="CY179" i="2"/>
  <c r="CY222" i="2"/>
  <c r="CY133" i="2"/>
  <c r="CY157" i="2"/>
  <c r="CY181" i="2"/>
  <c r="CY206" i="2"/>
  <c r="CY234" i="2"/>
  <c r="CY266" i="2"/>
  <c r="CY252" i="2"/>
  <c r="CY122" i="2"/>
  <c r="CY118" i="2"/>
  <c r="CY114" i="2"/>
  <c r="CY105" i="2"/>
  <c r="CY102" i="2"/>
  <c r="CY98" i="2"/>
  <c r="CK90" i="2"/>
  <c r="CX90" i="2"/>
  <c r="CX3" i="2"/>
  <c r="CK95" i="2"/>
  <c r="CX95" i="2"/>
  <c r="CX87" i="2"/>
  <c r="CY55" i="2"/>
  <c r="CZ222" i="2"/>
  <c r="CY221" i="2"/>
  <c r="CX220" i="2"/>
  <c r="DB216" i="2"/>
  <c r="CZ264" i="2"/>
  <c r="CY261" i="2"/>
  <c r="CX258" i="2"/>
  <c r="CZ248" i="2"/>
  <c r="CY245" i="2"/>
  <c r="CZ232" i="2"/>
  <c r="CY229" i="2"/>
  <c r="CX226" i="2"/>
  <c r="DB204" i="2"/>
  <c r="DB200" i="2"/>
  <c r="DB268" i="2"/>
  <c r="CY263" i="2"/>
  <c r="CX260" i="2"/>
  <c r="CY251" i="2"/>
  <c r="DB248" i="2"/>
  <c r="CX240" i="2"/>
  <c r="DB236" i="2"/>
  <c r="CY231" i="2"/>
  <c r="CX228" i="2"/>
  <c r="CZ198" i="2"/>
  <c r="CX197" i="2"/>
  <c r="CY176" i="2"/>
  <c r="CX165" i="2"/>
  <c r="CZ147" i="2"/>
  <c r="CY144" i="2"/>
  <c r="DB141" i="2"/>
  <c r="CX133" i="2"/>
  <c r="CY26" i="2"/>
  <c r="CY10" i="2"/>
  <c r="DB210" i="2"/>
  <c r="CX206" i="2"/>
  <c r="CY201" i="2"/>
  <c r="DB195" i="2"/>
  <c r="DB187" i="2"/>
  <c r="CX183" i="2"/>
  <c r="DB179" i="2"/>
  <c r="CZ177" i="2"/>
  <c r="CY174" i="2"/>
  <c r="CY170" i="2"/>
  <c r="CX159" i="2"/>
  <c r="CX155" i="2"/>
  <c r="CZ149" i="2"/>
  <c r="CY146" i="2"/>
  <c r="CY134" i="2"/>
  <c r="CX131" i="2"/>
  <c r="CZ129" i="2"/>
  <c r="CY126" i="2"/>
  <c r="CX123" i="2"/>
  <c r="DB111" i="2"/>
  <c r="DB103" i="2"/>
  <c r="DB99" i="2"/>
  <c r="CY97" i="2"/>
  <c r="CY76" i="2"/>
  <c r="CY52" i="2"/>
  <c r="CY12" i="2"/>
  <c r="CY103" i="2"/>
  <c r="CY123" i="2"/>
  <c r="CY147" i="2"/>
  <c r="CY167" i="2"/>
  <c r="CY187" i="2"/>
  <c r="CY125" i="2"/>
  <c r="CY145" i="2"/>
  <c r="CY165" i="2"/>
  <c r="CY198" i="2"/>
  <c r="CY216" i="2"/>
  <c r="CY250" i="2"/>
  <c r="CY236" i="2"/>
  <c r="CY268" i="2"/>
  <c r="CY120" i="2"/>
  <c r="CY104" i="2"/>
  <c r="CS76" i="2"/>
  <c r="CS125" i="2"/>
  <c r="CS28" i="2"/>
  <c r="CS44" i="2"/>
  <c r="CX205" i="2"/>
  <c r="CL79" i="2"/>
  <c r="CY79" i="2"/>
  <c r="CL15" i="2"/>
  <c r="CY15" i="2"/>
  <c r="CW72" i="2"/>
  <c r="CW48" i="2"/>
  <c r="DB48" i="2"/>
  <c r="DA119" i="2"/>
  <c r="DA145" i="2"/>
  <c r="DA210" i="2"/>
  <c r="DA175" i="2"/>
  <c r="DA240" i="2"/>
  <c r="DA258" i="2"/>
  <c r="CX201" i="2"/>
  <c r="EW116" i="2"/>
  <c r="EW44" i="2"/>
  <c r="CZ133" i="2"/>
  <c r="DB127" i="2"/>
  <c r="CX121" i="2"/>
  <c r="CX119" i="2"/>
  <c r="DB97" i="2"/>
  <c r="DA113" i="2"/>
  <c r="DA177" i="2"/>
  <c r="DA143" i="2"/>
  <c r="DA226" i="2"/>
  <c r="CX209" i="2"/>
  <c r="DB87" i="2"/>
  <c r="EW190" i="2"/>
  <c r="EW46" i="2"/>
  <c r="EW208" i="2"/>
  <c r="EW200" i="2"/>
  <c r="EW172" i="2"/>
  <c r="EW164" i="2"/>
  <c r="CP71" i="2"/>
  <c r="CP39" i="2"/>
  <c r="CP7" i="2"/>
  <c r="EW162" i="2"/>
  <c r="EW204" i="2"/>
  <c r="EW196" i="2"/>
  <c r="EW176" i="2"/>
  <c r="EW168" i="2"/>
  <c r="EW112" i="2"/>
  <c r="CP5" i="2"/>
  <c r="EW212" i="2"/>
  <c r="EW192" i="2"/>
  <c r="EW184" i="2"/>
  <c r="EW156" i="2"/>
  <c r="EW148" i="2"/>
  <c r="EW120" i="2"/>
  <c r="EW92" i="2"/>
  <c r="EW60" i="2"/>
  <c r="EW40" i="2"/>
  <c r="EW138" i="2"/>
  <c r="EW130" i="2"/>
  <c r="EW86" i="2"/>
  <c r="EP60" i="2"/>
  <c r="EP44" i="2"/>
  <c r="EP210" i="2"/>
  <c r="EP194" i="2"/>
  <c r="EY194" i="2"/>
  <c r="EP178" i="2"/>
  <c r="EP162" i="2"/>
  <c r="EY162" i="2"/>
  <c r="EJ132" i="2"/>
  <c r="EW132" i="2"/>
  <c r="EP130" i="2"/>
  <c r="EP114" i="2"/>
  <c r="EY114" i="2"/>
  <c r="EJ104" i="2"/>
  <c r="EW104" i="2"/>
  <c r="EJ84" i="2"/>
  <c r="EW84" i="2"/>
  <c r="EP82" i="2"/>
  <c r="EY82" i="2"/>
  <c r="EJ72" i="2"/>
  <c r="EW72" i="2"/>
  <c r="EJ56" i="2"/>
  <c r="EW56" i="2"/>
  <c r="EL54" i="2"/>
  <c r="EW54" i="2"/>
  <c r="EL50" i="2"/>
  <c r="EW50" i="2"/>
  <c r="EJ48" i="2"/>
  <c r="EW48" i="2"/>
  <c r="EL38" i="2"/>
  <c r="ET244" i="2"/>
  <c r="EZ3" i="2"/>
  <c r="EG5" i="2"/>
  <c r="EG37" i="2"/>
  <c r="EG19" i="2"/>
  <c r="EJ22" i="2"/>
  <c r="EJ30" i="2"/>
  <c r="EW30" i="2"/>
  <c r="EJ20" i="2"/>
  <c r="EL20" i="2"/>
  <c r="EW20" i="2"/>
  <c r="EJ264" i="2"/>
  <c r="EW128" i="2"/>
  <c r="EJ108" i="2"/>
  <c r="EW108" i="2"/>
  <c r="EJ100" i="2"/>
  <c r="EW100" i="2"/>
  <c r="EP98" i="2"/>
  <c r="EJ96" i="2"/>
  <c r="EW96" i="2"/>
  <c r="EJ88" i="2"/>
  <c r="EW88" i="2"/>
  <c r="EJ76" i="2"/>
  <c r="EW76" i="2"/>
  <c r="EJ68" i="2"/>
  <c r="EW68" i="2"/>
  <c r="EP66" i="2"/>
  <c r="EJ64" i="2"/>
  <c r="EW64" i="2"/>
  <c r="EL220" i="2"/>
  <c r="EL6" i="2"/>
  <c r="EL22" i="2"/>
  <c r="EL216" i="2"/>
  <c r="EO29" i="2"/>
  <c r="EO13" i="2"/>
  <c r="EO9" i="2"/>
  <c r="EO33" i="2"/>
  <c r="EO25" i="2"/>
  <c r="EO21" i="2"/>
  <c r="ER38" i="2"/>
  <c r="AL210" i="2"/>
  <c r="AZ210" i="2"/>
  <c r="AL134" i="2"/>
  <c r="AL208" i="2"/>
  <c r="AZ208" i="2"/>
  <c r="AL123" i="2"/>
  <c r="AL19" i="2"/>
  <c r="AL6" i="2"/>
  <c r="AL113" i="2"/>
  <c r="AZ113" i="2"/>
  <c r="AL125" i="2"/>
  <c r="AL133" i="2"/>
  <c r="AL37" i="2"/>
  <c r="AL38" i="2"/>
  <c r="AL40" i="2"/>
  <c r="AL53" i="2"/>
  <c r="AL54" i="2"/>
  <c r="AL56" i="2"/>
  <c r="AL69" i="2"/>
  <c r="AL70" i="2"/>
  <c r="AL72" i="2"/>
  <c r="AL85" i="2"/>
  <c r="AL86" i="2"/>
  <c r="AL88" i="2"/>
  <c r="AL101" i="2"/>
  <c r="AL104" i="2"/>
  <c r="AL121" i="2"/>
  <c r="AL143" i="2"/>
  <c r="AL159" i="2"/>
  <c r="AL141" i="2"/>
  <c r="AL153" i="2"/>
  <c r="AL246" i="2"/>
  <c r="AZ246" i="2"/>
  <c r="AL178" i="2"/>
  <c r="AZ178" i="2"/>
  <c r="AL268" i="2"/>
  <c r="AZ268" i="2"/>
  <c r="AL172" i="2"/>
  <c r="AZ172" i="2"/>
  <c r="AL144" i="2"/>
  <c r="AZ144" i="2"/>
  <c r="AL127" i="2"/>
  <c r="AL16" i="2"/>
  <c r="AL24" i="2"/>
  <c r="AL18" i="2"/>
  <c r="AL105" i="2"/>
  <c r="AL112" i="2"/>
  <c r="AL128" i="2"/>
  <c r="AL29" i="2"/>
  <c r="AL30" i="2"/>
  <c r="AL32" i="2"/>
  <c r="AL45" i="2"/>
  <c r="AL46" i="2"/>
  <c r="AL48" i="2"/>
  <c r="AL61" i="2"/>
  <c r="AL62" i="2"/>
  <c r="AL64" i="2"/>
  <c r="AL77" i="2"/>
  <c r="AL78" i="2"/>
  <c r="AL80" i="2"/>
  <c r="AL93" i="2"/>
  <c r="AL94" i="2"/>
  <c r="AL96" i="2"/>
  <c r="AL102" i="2"/>
  <c r="AL124" i="2"/>
  <c r="AL137" i="2"/>
  <c r="AL242" i="2"/>
  <c r="AZ242" i="2"/>
  <c r="AL236" i="2"/>
  <c r="AZ236" i="2"/>
  <c r="AL5" i="2"/>
  <c r="AL136" i="2"/>
  <c r="AZ136" i="2"/>
  <c r="AL75" i="2"/>
  <c r="AL8" i="2"/>
  <c r="AL12" i="2"/>
  <c r="AL109" i="2"/>
  <c r="AL117" i="2"/>
  <c r="AL129" i="2"/>
  <c r="AL132" i="2"/>
  <c r="AZ132" i="2"/>
  <c r="AL33" i="2"/>
  <c r="AZ33" i="2"/>
  <c r="AL34" i="2"/>
  <c r="AL36" i="2"/>
  <c r="AZ36" i="2"/>
  <c r="AL49" i="2"/>
  <c r="AZ49" i="2"/>
  <c r="AL50" i="2"/>
  <c r="AL52" i="2"/>
  <c r="AZ52" i="2"/>
  <c r="AL65" i="2"/>
  <c r="AZ65" i="2"/>
  <c r="AL66" i="2"/>
  <c r="AL68" i="2"/>
  <c r="AL81" i="2"/>
  <c r="AZ81" i="2"/>
  <c r="AL82" i="2"/>
  <c r="AL84" i="2"/>
  <c r="AZ84" i="2"/>
  <c r="AL97" i="2"/>
  <c r="AZ97" i="2"/>
  <c r="AL98" i="2"/>
  <c r="AL100" i="2"/>
  <c r="AZ100" i="2"/>
  <c r="AL157" i="2"/>
  <c r="AL139" i="2"/>
  <c r="AL116" i="2"/>
  <c r="AZ116" i="2"/>
  <c r="AL110" i="2"/>
  <c r="AL106" i="2"/>
  <c r="AL44" i="2"/>
  <c r="AL42" i="2"/>
  <c r="AL41" i="2"/>
  <c r="AL28" i="2"/>
  <c r="AL26" i="2"/>
  <c r="AS28" i="2"/>
  <c r="AS158" i="2"/>
  <c r="AL108" i="2"/>
  <c r="AN10" i="2"/>
  <c r="AN127" i="2"/>
  <c r="AN40" i="2"/>
  <c r="AN86" i="2"/>
  <c r="AN175" i="2"/>
  <c r="AN223" i="2"/>
  <c r="AN28" i="2"/>
  <c r="AN68" i="2"/>
  <c r="AN83" i="2"/>
  <c r="AN88" i="2"/>
  <c r="AN99" i="2"/>
  <c r="AN56" i="2"/>
  <c r="AN74" i="2"/>
  <c r="AN96" i="2"/>
  <c r="AN239" i="2"/>
  <c r="AN50" i="2"/>
  <c r="AN58" i="2"/>
  <c r="AN91" i="2"/>
  <c r="AN114" i="2"/>
  <c r="AN151" i="2"/>
  <c r="AN155" i="2"/>
  <c r="AN159" i="2"/>
  <c r="AN62" i="2"/>
  <c r="AN207" i="2"/>
  <c r="AN255" i="2"/>
  <c r="AN39" i="2"/>
  <c r="AN52" i="2"/>
  <c r="AN78" i="2"/>
  <c r="AN107" i="2"/>
  <c r="AN118" i="2"/>
  <c r="AL131" i="2"/>
  <c r="AZ131" i="2"/>
  <c r="AL145" i="2"/>
  <c r="AL155" i="2"/>
  <c r="AL147" i="2"/>
  <c r="AL60" i="2"/>
  <c r="AL58" i="2"/>
  <c r="AL57" i="2"/>
  <c r="AL120" i="2"/>
  <c r="AL161" i="2"/>
  <c r="AL267" i="2"/>
  <c r="AL265" i="2"/>
  <c r="AL263" i="2"/>
  <c r="AL261" i="2"/>
  <c r="AL259" i="2"/>
  <c r="AL257" i="2"/>
  <c r="AL255" i="2"/>
  <c r="AL253" i="2"/>
  <c r="AL251" i="2"/>
  <c r="AL249" i="2"/>
  <c r="AL247" i="2"/>
  <c r="AL245" i="2"/>
  <c r="AL243" i="2"/>
  <c r="AL241" i="2"/>
  <c r="AL239" i="2"/>
  <c r="AL237" i="2"/>
  <c r="AL235" i="2"/>
  <c r="AL233" i="2"/>
  <c r="AL231" i="2"/>
  <c r="AL229" i="2"/>
  <c r="AL227" i="2"/>
  <c r="AL225" i="2"/>
  <c r="AL223" i="2"/>
  <c r="AL221" i="2"/>
  <c r="AL219" i="2"/>
  <c r="AL217" i="2"/>
  <c r="AL215" i="2"/>
  <c r="AL213" i="2"/>
  <c r="AL211" i="2"/>
  <c r="AL209" i="2"/>
  <c r="AL207" i="2"/>
  <c r="AL205" i="2"/>
  <c r="AL203" i="2"/>
  <c r="AL201" i="2"/>
  <c r="AL199" i="2"/>
  <c r="AL197" i="2"/>
  <c r="AL195" i="2"/>
  <c r="AL193" i="2"/>
  <c r="AL191" i="2"/>
  <c r="AL189" i="2"/>
  <c r="AL187" i="2"/>
  <c r="AL185" i="2"/>
  <c r="AL183" i="2"/>
  <c r="AL181" i="2"/>
  <c r="AL179" i="2"/>
  <c r="AL177" i="2"/>
  <c r="AL175" i="2"/>
  <c r="AL173" i="2"/>
  <c r="AL171" i="2"/>
  <c r="AL169" i="2"/>
  <c r="AL167" i="2"/>
  <c r="AL165" i="2"/>
  <c r="AL163" i="2"/>
  <c r="AL135" i="2"/>
  <c r="AL76" i="2"/>
  <c r="AL74" i="2"/>
  <c r="AL73" i="2"/>
  <c r="AN72" i="2"/>
  <c r="AN48" i="2"/>
  <c r="AL14" i="2"/>
  <c r="AL204" i="2"/>
  <c r="AZ204" i="2"/>
  <c r="AL182" i="2"/>
  <c r="AZ182" i="2"/>
  <c r="CO91" i="2"/>
  <c r="CZ91" i="2"/>
  <c r="CO137" i="2"/>
  <c r="CZ137" i="2"/>
  <c r="CO153" i="2"/>
  <c r="CZ153" i="2"/>
  <c r="CO169" i="2"/>
  <c r="CZ169" i="2"/>
  <c r="CO185" i="2"/>
  <c r="CZ185" i="2"/>
  <c r="CO87" i="2"/>
  <c r="CO200" i="2"/>
  <c r="CZ200" i="2"/>
  <c r="CO208" i="2"/>
  <c r="CO99" i="2"/>
  <c r="CO101" i="2"/>
  <c r="CO103" i="2"/>
  <c r="CO105" i="2"/>
  <c r="CZ105" i="2"/>
  <c r="CO107" i="2"/>
  <c r="CO109" i="2"/>
  <c r="CO111" i="2"/>
  <c r="CZ111" i="2"/>
  <c r="CO113" i="2"/>
  <c r="CO115" i="2"/>
  <c r="CZ115" i="2"/>
  <c r="CO117" i="2"/>
  <c r="CZ117" i="2"/>
  <c r="CO119" i="2"/>
  <c r="CZ119" i="2"/>
  <c r="CO121" i="2"/>
  <c r="CZ121" i="2"/>
  <c r="CO95" i="2"/>
  <c r="CZ95" i="2"/>
  <c r="CR89" i="2"/>
  <c r="CR5" i="2"/>
  <c r="CR9" i="2"/>
  <c r="CR13" i="2"/>
  <c r="CR17" i="2"/>
  <c r="CR21" i="2"/>
  <c r="CR25" i="2"/>
  <c r="CR29" i="2"/>
  <c r="CR33" i="2"/>
  <c r="CR37" i="2"/>
  <c r="CR41" i="2"/>
  <c r="CR45" i="2"/>
  <c r="CR49" i="2"/>
  <c r="CR53" i="2"/>
  <c r="CR57" i="2"/>
  <c r="CR61" i="2"/>
  <c r="CR65" i="2"/>
  <c r="CR69" i="2"/>
  <c r="CR73" i="2"/>
  <c r="CR77" i="2"/>
  <c r="CR81" i="2"/>
  <c r="CR85" i="2"/>
  <c r="CR254" i="2"/>
  <c r="DA254" i="2"/>
  <c r="CR238" i="2"/>
  <c r="DA238" i="2"/>
  <c r="CR222" i="2"/>
  <c r="DA222" i="2"/>
  <c r="CR268" i="2"/>
  <c r="DA268" i="2"/>
  <c r="CR252" i="2"/>
  <c r="DA252" i="2"/>
  <c r="CR236" i="2"/>
  <c r="DA236" i="2"/>
  <c r="CR220" i="2"/>
  <c r="DA220" i="2"/>
  <c r="CR203" i="2"/>
  <c r="CR187" i="2"/>
  <c r="DA187" i="2"/>
  <c r="CR171" i="2"/>
  <c r="DA171" i="2"/>
  <c r="CR155" i="2"/>
  <c r="DA155" i="2"/>
  <c r="CR139" i="2"/>
  <c r="DA139" i="2"/>
  <c r="CR123" i="2"/>
  <c r="DA123" i="2"/>
  <c r="CR206" i="2"/>
  <c r="DA206" i="2"/>
  <c r="CR189" i="2"/>
  <c r="DA189" i="2"/>
  <c r="CR173" i="2"/>
  <c r="DA173" i="2"/>
  <c r="CR157" i="2"/>
  <c r="DA157" i="2"/>
  <c r="CR141" i="2"/>
  <c r="DA141" i="2"/>
  <c r="CR125" i="2"/>
  <c r="CR109" i="2"/>
  <c r="DA109" i="2"/>
  <c r="CR80" i="2"/>
  <c r="CR64" i="2"/>
  <c r="CR48" i="2"/>
  <c r="CR32" i="2"/>
  <c r="CR16" i="2"/>
  <c r="CR115" i="2"/>
  <c r="DA115" i="2"/>
  <c r="CR99" i="2"/>
  <c r="DA99" i="2"/>
  <c r="CR82" i="2"/>
  <c r="CR66" i="2"/>
  <c r="CR50" i="2"/>
  <c r="CR34" i="2"/>
  <c r="CR18" i="2"/>
  <c r="CR97" i="2"/>
  <c r="DA97" i="2"/>
  <c r="CR19" i="2"/>
  <c r="CR23" i="2"/>
  <c r="CR43" i="2"/>
  <c r="CR63" i="2"/>
  <c r="CR83" i="2"/>
  <c r="CR7" i="2"/>
  <c r="CR96" i="2"/>
  <c r="CR124" i="2"/>
  <c r="CR140" i="2"/>
  <c r="CR156" i="2"/>
  <c r="CR172" i="2"/>
  <c r="CR188" i="2"/>
  <c r="CR110" i="2"/>
  <c r="CR112" i="2"/>
  <c r="CR86" i="2"/>
  <c r="CR88" i="2"/>
  <c r="CR266" i="2"/>
  <c r="DA266" i="2"/>
  <c r="CR250" i="2"/>
  <c r="DA250" i="2"/>
  <c r="CR234" i="2"/>
  <c r="DA234" i="2"/>
  <c r="CR264" i="2"/>
  <c r="DA264" i="2"/>
  <c r="CR248" i="2"/>
  <c r="DA248" i="2"/>
  <c r="CR232" i="2"/>
  <c r="DA232" i="2"/>
  <c r="CR216" i="2"/>
  <c r="DA216" i="2"/>
  <c r="CR199" i="2"/>
  <c r="CR183" i="2"/>
  <c r="DA183" i="2"/>
  <c r="CR167" i="2"/>
  <c r="DA167" i="2"/>
  <c r="CR151" i="2"/>
  <c r="DA151" i="2"/>
  <c r="CR135" i="2"/>
  <c r="DA135" i="2"/>
  <c r="CR218" i="2"/>
  <c r="DA218" i="2"/>
  <c r="CR202" i="2"/>
  <c r="DA202" i="2"/>
  <c r="CR185" i="2"/>
  <c r="DA185" i="2"/>
  <c r="CR169" i="2"/>
  <c r="DA169" i="2"/>
  <c r="CR153" i="2"/>
  <c r="DA153" i="2"/>
  <c r="CR137" i="2"/>
  <c r="DA137" i="2"/>
  <c r="CR121" i="2"/>
  <c r="DA121" i="2"/>
  <c r="CR105" i="2"/>
  <c r="DA105" i="2"/>
  <c r="CR76" i="2"/>
  <c r="DA76" i="2"/>
  <c r="CR60" i="2"/>
  <c r="DA60" i="2"/>
  <c r="CR44" i="2"/>
  <c r="DA44" i="2"/>
  <c r="CR28" i="2"/>
  <c r="DA28" i="2"/>
  <c r="CR12" i="2"/>
  <c r="CR111" i="2"/>
  <c r="DA111" i="2"/>
  <c r="CR95" i="2"/>
  <c r="DA95" i="2"/>
  <c r="CR78" i="2"/>
  <c r="CR62" i="2"/>
  <c r="CR46" i="2"/>
  <c r="CR30" i="2"/>
  <c r="CR14" i="2"/>
  <c r="CR93" i="2"/>
  <c r="DA93" i="2"/>
  <c r="CR27" i="2"/>
  <c r="CR47" i="2"/>
  <c r="CR67" i="2"/>
  <c r="CR71" i="2"/>
  <c r="CR262" i="2"/>
  <c r="DA262" i="2"/>
  <c r="CR246" i="2"/>
  <c r="DA246" i="2"/>
  <c r="CR230" i="2"/>
  <c r="DA230" i="2"/>
  <c r="CR260" i="2"/>
  <c r="DA260" i="2"/>
  <c r="CR244" i="2"/>
  <c r="DA244" i="2"/>
  <c r="CR228" i="2"/>
  <c r="DA228" i="2"/>
  <c r="CR212" i="2"/>
  <c r="DA212" i="2"/>
  <c r="CR195" i="2"/>
  <c r="DA195" i="2"/>
  <c r="CR179" i="2"/>
  <c r="DA179" i="2"/>
  <c r="CR163" i="2"/>
  <c r="DA163" i="2"/>
  <c r="CR147" i="2"/>
  <c r="DA147" i="2"/>
  <c r="CR131" i="2"/>
  <c r="DA131" i="2"/>
  <c r="CR214" i="2"/>
  <c r="DA214" i="2"/>
  <c r="CR198" i="2"/>
  <c r="DA198" i="2"/>
  <c r="CR181" i="2"/>
  <c r="DA181" i="2"/>
  <c r="CR165" i="2"/>
  <c r="DA165" i="2"/>
  <c r="CR149" i="2"/>
  <c r="DA149" i="2"/>
  <c r="CR133" i="2"/>
  <c r="DA133" i="2"/>
  <c r="CR117" i="2"/>
  <c r="DA117" i="2"/>
  <c r="CR101" i="2"/>
  <c r="DA101" i="2"/>
  <c r="CR72" i="2"/>
  <c r="CR56" i="2"/>
  <c r="CR40" i="2"/>
  <c r="CR24" i="2"/>
  <c r="CR8" i="2"/>
  <c r="CR107" i="2"/>
  <c r="DA107" i="2"/>
  <c r="CR91" i="2"/>
  <c r="DA91" i="2"/>
  <c r="CR74" i="2"/>
  <c r="CR58" i="2"/>
  <c r="CR42" i="2"/>
  <c r="CR26" i="2"/>
  <c r="CR10" i="2"/>
  <c r="DA3" i="2"/>
  <c r="CR31" i="2"/>
  <c r="CR51" i="2"/>
  <c r="CR55" i="2"/>
  <c r="CR75" i="2"/>
  <c r="CR92" i="2"/>
  <c r="CQ257" i="2"/>
  <c r="CQ241" i="2"/>
  <c r="CQ225" i="2"/>
  <c r="CQ267" i="2"/>
  <c r="CQ251" i="2"/>
  <c r="CQ235" i="2"/>
  <c r="CQ217" i="2"/>
  <c r="CQ190" i="2"/>
  <c r="CQ174" i="2"/>
  <c r="CQ158" i="2"/>
  <c r="CQ142" i="2"/>
  <c r="CQ126" i="2"/>
  <c r="CQ205" i="2"/>
  <c r="CZ205" i="2"/>
  <c r="CQ188" i="2"/>
  <c r="CQ172" i="2"/>
  <c r="CQ156" i="2"/>
  <c r="CQ140" i="2"/>
  <c r="CQ124" i="2"/>
  <c r="CQ108" i="2"/>
  <c r="CQ92" i="2"/>
  <c r="CQ79" i="2"/>
  <c r="CQ63" i="2"/>
  <c r="CQ47" i="2"/>
  <c r="CQ31" i="2"/>
  <c r="CQ15" i="2"/>
  <c r="CQ118" i="2"/>
  <c r="CQ102" i="2"/>
  <c r="CQ87" i="2"/>
  <c r="CQ69" i="2"/>
  <c r="CQ53" i="2"/>
  <c r="CQ37" i="2"/>
  <c r="CQ21" i="2"/>
  <c r="CQ5" i="2"/>
  <c r="CQ253" i="2"/>
  <c r="CQ237" i="2"/>
  <c r="CQ263" i="2"/>
  <c r="CQ247" i="2"/>
  <c r="CQ231" i="2"/>
  <c r="CQ213" i="2"/>
  <c r="CQ186" i="2"/>
  <c r="CQ170" i="2"/>
  <c r="CQ154" i="2"/>
  <c r="CQ138" i="2"/>
  <c r="CQ219" i="2"/>
  <c r="CQ201" i="2"/>
  <c r="CQ184" i="2"/>
  <c r="CQ168" i="2"/>
  <c r="CQ152" i="2"/>
  <c r="CQ136" i="2"/>
  <c r="CQ120" i="2"/>
  <c r="CQ104" i="2"/>
  <c r="CQ88" i="2"/>
  <c r="CQ75" i="2"/>
  <c r="CQ59" i="2"/>
  <c r="CQ43" i="2"/>
  <c r="CQ27" i="2"/>
  <c r="CQ11" i="2"/>
  <c r="CQ114" i="2"/>
  <c r="CQ98" i="2"/>
  <c r="CQ81" i="2"/>
  <c r="CQ65" i="2"/>
  <c r="CQ8" i="2"/>
  <c r="CQ12" i="2"/>
  <c r="CQ16" i="2"/>
  <c r="CQ20" i="2"/>
  <c r="CQ24" i="2"/>
  <c r="CQ28" i="2"/>
  <c r="CQ32" i="2"/>
  <c r="CQ36" i="2"/>
  <c r="CQ40" i="2"/>
  <c r="CQ44" i="2"/>
  <c r="CQ48" i="2"/>
  <c r="CQ52" i="2"/>
  <c r="CQ56" i="2"/>
  <c r="CQ60" i="2"/>
  <c r="CQ64" i="2"/>
  <c r="CQ68" i="2"/>
  <c r="CQ72" i="2"/>
  <c r="CQ76" i="2"/>
  <c r="CQ80" i="2"/>
  <c r="CQ84" i="2"/>
  <c r="CQ265" i="2"/>
  <c r="CQ249" i="2"/>
  <c r="CQ233" i="2"/>
  <c r="CQ259" i="2"/>
  <c r="CQ243" i="2"/>
  <c r="CQ227" i="2"/>
  <c r="CQ223" i="2"/>
  <c r="CQ182" i="2"/>
  <c r="CQ166" i="2"/>
  <c r="CQ150" i="2"/>
  <c r="CQ134" i="2"/>
  <c r="CQ215" i="2"/>
  <c r="CQ196" i="2"/>
  <c r="CQ180" i="2"/>
  <c r="CQ164" i="2"/>
  <c r="CQ148" i="2"/>
  <c r="CQ132" i="2"/>
  <c r="CQ116" i="2"/>
  <c r="CQ100" i="2"/>
  <c r="CQ86" i="2"/>
  <c r="CQ71" i="2"/>
  <c r="CQ55" i="2"/>
  <c r="CQ39" i="2"/>
  <c r="CQ23" i="2"/>
  <c r="CQ7" i="2"/>
  <c r="CQ110" i="2"/>
  <c r="CQ94" i="2"/>
  <c r="CQ77" i="2"/>
  <c r="CQ61" i="2"/>
  <c r="CQ45" i="2"/>
  <c r="CQ29" i="2"/>
  <c r="CQ13" i="2"/>
  <c r="CQ229" i="2"/>
  <c r="CQ194" i="2"/>
  <c r="CQ130" i="2"/>
  <c r="CQ160" i="2"/>
  <c r="CQ96" i="2"/>
  <c r="CQ35" i="2"/>
  <c r="CQ90" i="2"/>
  <c r="CQ41" i="2"/>
  <c r="CQ9" i="2"/>
  <c r="CQ18" i="2"/>
  <c r="CQ22" i="2"/>
  <c r="CQ42" i="2"/>
  <c r="CQ62" i="2"/>
  <c r="CQ82" i="2"/>
  <c r="CQ6" i="2"/>
  <c r="CQ85" i="2"/>
  <c r="CQ89" i="2"/>
  <c r="CQ97" i="2"/>
  <c r="CQ107" i="2"/>
  <c r="CQ109" i="2"/>
  <c r="CQ123" i="2"/>
  <c r="CZ123" i="2"/>
  <c r="CQ139" i="2"/>
  <c r="CZ139" i="2"/>
  <c r="CQ155" i="2"/>
  <c r="CZ155" i="2"/>
  <c r="CQ171" i="2"/>
  <c r="CZ171" i="2"/>
  <c r="CQ187" i="2"/>
  <c r="CQ203" i="2"/>
  <c r="CQ211" i="2"/>
  <c r="CQ255" i="2"/>
  <c r="CQ178" i="2"/>
  <c r="CQ209" i="2"/>
  <c r="CZ209" i="2"/>
  <c r="CQ144" i="2"/>
  <c r="CQ83" i="2"/>
  <c r="CQ19" i="2"/>
  <c r="CQ73" i="2"/>
  <c r="CQ33" i="2"/>
  <c r="CQ26" i="2"/>
  <c r="CQ46" i="2"/>
  <c r="CQ66" i="2"/>
  <c r="CQ70" i="2"/>
  <c r="CQ261" i="2"/>
  <c r="CQ239" i="2"/>
  <c r="CQ162" i="2"/>
  <c r="CQ192" i="2"/>
  <c r="CQ128" i="2"/>
  <c r="CQ67" i="2"/>
  <c r="CQ122" i="2"/>
  <c r="CQ57" i="2"/>
  <c r="CQ25" i="2"/>
  <c r="CQ30" i="2"/>
  <c r="CQ50" i="2"/>
  <c r="CQ54" i="2"/>
  <c r="CQ74" i="2"/>
  <c r="CQ93" i="2"/>
  <c r="CQ99" i="2"/>
  <c r="CQ101" i="2"/>
  <c r="AV169" i="2"/>
  <c r="AV195" i="2"/>
  <c r="AT120" i="2"/>
  <c r="AV31" i="2"/>
  <c r="AT6" i="2"/>
  <c r="AT22" i="2"/>
  <c r="AT14" i="2"/>
  <c r="AT19" i="2"/>
  <c r="AT103" i="2"/>
  <c r="AT5" i="2"/>
  <c r="AT31" i="2"/>
  <c r="AT55" i="2"/>
  <c r="AT87" i="2"/>
  <c r="AT119" i="2"/>
  <c r="AT118" i="2"/>
  <c r="AT142" i="2"/>
  <c r="AT168" i="2"/>
  <c r="AT196" i="2"/>
  <c r="AT228" i="2"/>
  <c r="AT256" i="2"/>
  <c r="AT178" i="2"/>
  <c r="AT206" i="2"/>
  <c r="AT238" i="2"/>
  <c r="AT266" i="2"/>
  <c r="CO258" i="2"/>
  <c r="CO242" i="2"/>
  <c r="CO226" i="2"/>
  <c r="CO191" i="2"/>
  <c r="CZ191" i="2"/>
  <c r="CO175" i="2"/>
  <c r="CZ175" i="2"/>
  <c r="CO159" i="2"/>
  <c r="CZ159" i="2"/>
  <c r="CO143" i="2"/>
  <c r="CZ143" i="2"/>
  <c r="CO127" i="2"/>
  <c r="CO97" i="2"/>
  <c r="CO201" i="2"/>
  <c r="CZ201" i="2"/>
  <c r="CO189" i="2"/>
  <c r="CO173" i="2"/>
  <c r="CO157" i="2"/>
  <c r="CO141" i="2"/>
  <c r="CO125" i="2"/>
  <c r="AT32" i="2"/>
  <c r="AT30" i="2"/>
  <c r="AT29" i="2"/>
  <c r="AV107" i="2"/>
  <c r="AV46" i="2"/>
  <c r="AV259" i="2"/>
  <c r="AT128" i="2"/>
  <c r="AT109" i="2"/>
  <c r="AT106" i="2"/>
  <c r="AV99" i="2"/>
  <c r="AV265" i="2"/>
  <c r="AV74" i="2"/>
  <c r="AP47" i="2"/>
  <c r="AP91" i="2"/>
  <c r="AP154" i="2"/>
  <c r="AP118" i="2"/>
  <c r="AP204" i="2"/>
  <c r="AP256" i="2"/>
  <c r="AP206" i="2"/>
  <c r="AT20" i="2"/>
  <c r="AT12" i="2"/>
  <c r="AT8" i="2"/>
  <c r="AT140" i="2"/>
  <c r="BC3" i="2"/>
  <c r="AT17" i="2"/>
  <c r="AT47" i="2"/>
  <c r="AT71" i="2"/>
  <c r="AT99" i="2"/>
  <c r="AT152" i="2"/>
  <c r="AT134" i="2"/>
  <c r="AT150" i="2"/>
  <c r="AT184" i="2"/>
  <c r="AT212" i="2"/>
  <c r="AT240" i="2"/>
  <c r="AT162" i="2"/>
  <c r="AT194" i="2"/>
  <c r="AT222" i="2"/>
  <c r="AT250" i="2"/>
  <c r="CO266" i="2"/>
  <c r="CO250" i="2"/>
  <c r="CZ250" i="2"/>
  <c r="CO234" i="2"/>
  <c r="CZ234" i="2"/>
  <c r="CO183" i="2"/>
  <c r="CO167" i="2"/>
  <c r="CO151" i="2"/>
  <c r="CO135" i="2"/>
  <c r="CO93" i="2"/>
  <c r="CO197" i="2"/>
  <c r="CW64" i="2"/>
  <c r="DB64" i="2"/>
  <c r="CW24" i="2"/>
  <c r="DB24" i="2"/>
  <c r="CW80" i="2"/>
  <c r="DB80" i="2"/>
  <c r="CW40" i="2"/>
  <c r="CW16" i="2"/>
  <c r="DB16" i="2"/>
  <c r="CW177" i="2"/>
  <c r="DB177" i="2"/>
  <c r="CW161" i="2"/>
  <c r="CW145" i="2"/>
  <c r="CW129" i="2"/>
  <c r="DB129" i="2"/>
  <c r="CW95" i="2"/>
  <c r="DB95" i="2"/>
  <c r="CW56" i="2"/>
  <c r="CW32" i="2"/>
  <c r="EN6" i="2"/>
  <c r="EN234" i="2"/>
  <c r="EN266" i="2"/>
  <c r="EN48" i="2"/>
  <c r="EN112" i="2"/>
  <c r="EN226" i="2"/>
  <c r="EN258" i="2"/>
  <c r="EN32" i="2"/>
  <c r="EN64" i="2"/>
  <c r="EN96" i="2"/>
  <c r="EN160" i="2"/>
  <c r="EN176" i="2"/>
  <c r="EN192" i="2"/>
  <c r="EN208" i="2"/>
  <c r="EN218" i="2"/>
  <c r="EN250" i="2"/>
  <c r="EN144" i="2"/>
  <c r="EN42" i="2"/>
  <c r="EN58" i="2"/>
  <c r="EN74" i="2"/>
  <c r="EN90" i="2"/>
  <c r="EN106" i="2"/>
  <c r="EN122" i="2"/>
  <c r="EN138" i="2"/>
  <c r="EN154" i="2"/>
  <c r="EN170" i="2"/>
  <c r="EN186" i="2"/>
  <c r="EN202" i="2"/>
  <c r="EN80" i="2"/>
  <c r="EN242" i="2"/>
  <c r="CT87" i="2"/>
  <c r="DA87" i="2"/>
  <c r="CT77" i="2"/>
  <c r="CP57" i="2"/>
  <c r="CP45" i="2"/>
  <c r="CT25" i="2"/>
  <c r="CT17" i="2"/>
  <c r="ET148" i="2"/>
  <c r="ET144" i="2"/>
  <c r="ET140" i="2"/>
  <c r="ER130" i="2"/>
  <c r="ER118" i="2"/>
  <c r="ER90" i="2"/>
  <c r="ER78" i="2"/>
  <c r="ER66" i="2"/>
  <c r="ER54" i="2"/>
  <c r="ET240" i="2"/>
  <c r="ET252" i="2"/>
  <c r="ET36" i="2"/>
  <c r="ET248" i="2"/>
  <c r="ET10" i="2"/>
  <c r="ET14" i="2"/>
  <c r="ET34" i="2"/>
  <c r="ET38" i="2"/>
  <c r="ET42" i="2"/>
  <c r="ET66" i="2"/>
  <c r="ET98" i="2"/>
  <c r="ET142" i="2"/>
  <c r="ET150" i="2"/>
  <c r="ET154" i="2"/>
  <c r="ET162" i="2"/>
  <c r="ET166" i="2"/>
  <c r="ET170" i="2"/>
  <c r="ET178" i="2"/>
  <c r="ET182" i="2"/>
  <c r="ET186" i="2"/>
  <c r="ET194" i="2"/>
  <c r="ET198" i="2"/>
  <c r="ET202" i="2"/>
  <c r="ET210" i="2"/>
  <c r="ET40" i="2"/>
  <c r="ET56" i="2"/>
  <c r="ET72" i="2"/>
  <c r="ET88" i="2"/>
  <c r="ET104" i="2"/>
  <c r="ET120" i="2"/>
  <c r="ET136" i="2"/>
  <c r="ET266" i="2"/>
  <c r="ET256" i="2"/>
  <c r="ET18" i="2"/>
  <c r="ET22" i="2"/>
  <c r="ET54" i="2"/>
  <c r="ET58" i="2"/>
  <c r="ET78" i="2"/>
  <c r="ET86" i="2"/>
  <c r="ET90" i="2"/>
  <c r="ET126" i="2"/>
  <c r="ET134" i="2"/>
  <c r="ET138" i="2"/>
  <c r="EU138" i="2"/>
  <c r="EZ138" i="2"/>
  <c r="ET146" i="2"/>
  <c r="ET44" i="2"/>
  <c r="ET48" i="2"/>
  <c r="ET52" i="2"/>
  <c r="ET60" i="2"/>
  <c r="ET64" i="2"/>
  <c r="ET68" i="2"/>
  <c r="ET76" i="2"/>
  <c r="ET80" i="2"/>
  <c r="ET84" i="2"/>
  <c r="ET92" i="2"/>
  <c r="ET96" i="2"/>
  <c r="ET100" i="2"/>
  <c r="ET108" i="2"/>
  <c r="ET112" i="2"/>
  <c r="ET116" i="2"/>
  <c r="ET124" i="2"/>
  <c r="ET128" i="2"/>
  <c r="ET236" i="2"/>
  <c r="ET12" i="2"/>
  <c r="ET16" i="2"/>
  <c r="ET6" i="2"/>
  <c r="ET26" i="2"/>
  <c r="ET30" i="2"/>
  <c r="ET46" i="2"/>
  <c r="ET82" i="2"/>
  <c r="ET110" i="2"/>
  <c r="ET118" i="2"/>
  <c r="ET122" i="2"/>
  <c r="ET130" i="2"/>
  <c r="ER22" i="2"/>
  <c r="ER244" i="2"/>
  <c r="ER16" i="2"/>
  <c r="ER28" i="2"/>
  <c r="ER80" i="2"/>
  <c r="ER116" i="2"/>
  <c r="ER120" i="2"/>
  <c r="ER124" i="2"/>
  <c r="EY124" i="2"/>
  <c r="ER128" i="2"/>
  <c r="ER236" i="2"/>
  <c r="ER268" i="2"/>
  <c r="ER24" i="2"/>
  <c r="ER48" i="2"/>
  <c r="ER68" i="2"/>
  <c r="ER72" i="2"/>
  <c r="ER100" i="2"/>
  <c r="ER104" i="2"/>
  <c r="ER108" i="2"/>
  <c r="EY108" i="2"/>
  <c r="ER112" i="2"/>
  <c r="ER34" i="2"/>
  <c r="EY34" i="2"/>
  <c r="ER228" i="2"/>
  <c r="ER260" i="2"/>
  <c r="ER18" i="2"/>
  <c r="ER12" i="2"/>
  <c r="ER32" i="2"/>
  <c r="ER40" i="2"/>
  <c r="ER64" i="2"/>
  <c r="ER96" i="2"/>
  <c r="ER148" i="2"/>
  <c r="ER152" i="2"/>
  <c r="ER156" i="2"/>
  <c r="EY156" i="2"/>
  <c r="ER160" i="2"/>
  <c r="ER164" i="2"/>
  <c r="ER168" i="2"/>
  <c r="ER172" i="2"/>
  <c r="EY172" i="2"/>
  <c r="ER176" i="2"/>
  <c r="ER180" i="2"/>
  <c r="ER184" i="2"/>
  <c r="ER188" i="2"/>
  <c r="EY188" i="2"/>
  <c r="ER192" i="2"/>
  <c r="ER196" i="2"/>
  <c r="ER200" i="2"/>
  <c r="ER204" i="2"/>
  <c r="EY204" i="2"/>
  <c r="ER208" i="2"/>
  <c r="ER212" i="2"/>
  <c r="ER220" i="2"/>
  <c r="CL83" i="2"/>
  <c r="CY83" i="2"/>
  <c r="CT71" i="2"/>
  <c r="CL67" i="2"/>
  <c r="CY67" i="2"/>
  <c r="CT55" i="2"/>
  <c r="CL51" i="2"/>
  <c r="CY51" i="2"/>
  <c r="CT39" i="2"/>
  <c r="CL35" i="2"/>
  <c r="CY35" i="2"/>
  <c r="CT23" i="2"/>
  <c r="CL19" i="2"/>
  <c r="CY19" i="2"/>
  <c r="CT7" i="2"/>
  <c r="CT61" i="2"/>
  <c r="CL45" i="2"/>
  <c r="CY45" i="2"/>
  <c r="CT69" i="2"/>
  <c r="CT49" i="2"/>
  <c r="CT37" i="2"/>
  <c r="CT33" i="2"/>
  <c r="CT21" i="2"/>
  <c r="CT9" i="2"/>
  <c r="ER210" i="2"/>
  <c r="ER206" i="2"/>
  <c r="ER202" i="2"/>
  <c r="ET180" i="2"/>
  <c r="ET176" i="2"/>
  <c r="ET172" i="2"/>
  <c r="ET168" i="2"/>
  <c r="ER150" i="2"/>
  <c r="ER146" i="2"/>
  <c r="EY146" i="2"/>
  <c r="ER142" i="2"/>
  <c r="ER138" i="2"/>
  <c r="ET132" i="2"/>
  <c r="ER122" i="2"/>
  <c r="ER110" i="2"/>
  <c r="ER98" i="2"/>
  <c r="ER86" i="2"/>
  <c r="ER58" i="2"/>
  <c r="ER46" i="2"/>
  <c r="ER136" i="2"/>
  <c r="ER84" i="2"/>
  <c r="ER52" i="2"/>
  <c r="ET50" i="2"/>
  <c r="ER252" i="2"/>
  <c r="EL106" i="2"/>
  <c r="EW106" i="2"/>
  <c r="EL102" i="2"/>
  <c r="EW102" i="2"/>
  <c r="EL98" i="2"/>
  <c r="EW98" i="2"/>
  <c r="EL94" i="2"/>
  <c r="EW94" i="2"/>
  <c r="EL74" i="2"/>
  <c r="EW74" i="2"/>
  <c r="EL70" i="2"/>
  <c r="EW70" i="2"/>
  <c r="EL66" i="2"/>
  <c r="EW66" i="2"/>
  <c r="EL62" i="2"/>
  <c r="EW62" i="2"/>
  <c r="EG59" i="2"/>
  <c r="EG55" i="2"/>
  <c r="EP50" i="2"/>
  <c r="EL34" i="2"/>
  <c r="EJ16" i="2"/>
  <c r="EJ8" i="2"/>
  <c r="EG7" i="2"/>
  <c r="EG33" i="2"/>
  <c r="EJ14" i="2"/>
  <c r="EW14" i="2"/>
  <c r="EJ6" i="2"/>
  <c r="EW6" i="2"/>
  <c r="EL230" i="2"/>
  <c r="EJ240" i="2"/>
  <c r="EG25" i="2"/>
  <c r="EL16" i="2"/>
  <c r="EL218" i="2"/>
  <c r="EJ248" i="2"/>
  <c r="EJ216" i="2"/>
  <c r="EL8" i="2"/>
  <c r="EL232" i="2"/>
  <c r="EW232" i="2"/>
  <c r="EL32" i="2"/>
  <c r="EW32" i="2"/>
  <c r="EJ256" i="2"/>
  <c r="EJ224" i="2"/>
  <c r="EH26" i="2"/>
  <c r="EP18" i="2"/>
  <c r="EY18" i="2"/>
  <c r="EH10" i="2"/>
  <c r="EH264" i="2"/>
  <c r="EP236" i="2"/>
  <c r="EH226" i="2"/>
  <c r="EH16" i="2"/>
  <c r="EH224" i="2"/>
  <c r="EP212" i="2"/>
  <c r="EY212" i="2"/>
  <c r="EN210" i="2"/>
  <c r="EH204" i="2"/>
  <c r="EU199" i="2"/>
  <c r="EP196" i="2"/>
  <c r="EY196" i="2"/>
  <c r="EN194" i="2"/>
  <c r="EH188" i="2"/>
  <c r="EU183" i="2"/>
  <c r="EP180" i="2"/>
  <c r="EY180" i="2"/>
  <c r="EN178" i="2"/>
  <c r="EH172" i="2"/>
  <c r="EU167" i="2"/>
  <c r="EP164" i="2"/>
  <c r="EY164" i="2"/>
  <c r="EN162" i="2"/>
  <c r="EH156" i="2"/>
  <c r="EU151" i="2"/>
  <c r="EP148" i="2"/>
  <c r="EY148" i="2"/>
  <c r="EN146" i="2"/>
  <c r="EH140" i="2"/>
  <c r="EU135" i="2"/>
  <c r="EP132" i="2"/>
  <c r="EY132" i="2"/>
  <c r="EN130" i="2"/>
  <c r="EH124" i="2"/>
  <c r="EU119" i="2"/>
  <c r="EP116" i="2"/>
  <c r="EY116" i="2"/>
  <c r="EN114" i="2"/>
  <c r="EH108" i="2"/>
  <c r="EU103" i="2"/>
  <c r="EP100" i="2"/>
  <c r="EN98" i="2"/>
  <c r="EH92" i="2"/>
  <c r="EU87" i="2"/>
  <c r="EP84" i="2"/>
  <c r="EN82" i="2"/>
  <c r="EH76" i="2"/>
  <c r="EU71" i="2"/>
  <c r="EP68" i="2"/>
  <c r="EY68" i="2"/>
  <c r="EN66" i="2"/>
  <c r="EH60" i="2"/>
  <c r="EU55" i="2"/>
  <c r="EP52" i="2"/>
  <c r="EY52" i="2"/>
  <c r="EN50" i="2"/>
  <c r="EH44" i="2"/>
  <c r="EU39" i="2"/>
  <c r="EH210" i="2"/>
  <c r="EU205" i="2"/>
  <c r="EP202" i="2"/>
  <c r="EN200" i="2"/>
  <c r="EH194" i="2"/>
  <c r="EU189" i="2"/>
  <c r="EP186" i="2"/>
  <c r="EY186" i="2"/>
  <c r="EN184" i="2"/>
  <c r="EH178" i="2"/>
  <c r="EU173" i="2"/>
  <c r="EP170" i="2"/>
  <c r="EN168" i="2"/>
  <c r="EH162" i="2"/>
  <c r="EU157" i="2"/>
  <c r="EP154" i="2"/>
  <c r="EN152" i="2"/>
  <c r="EG147" i="2"/>
  <c r="EH146" i="2"/>
  <c r="EU141" i="2"/>
  <c r="EP138" i="2"/>
  <c r="EN136" i="2"/>
  <c r="EG131" i="2"/>
  <c r="EH130" i="2"/>
  <c r="EU125" i="2"/>
  <c r="EP122" i="2"/>
  <c r="EY122" i="2"/>
  <c r="EN120" i="2"/>
  <c r="EG115" i="2"/>
  <c r="EH114" i="2"/>
  <c r="EU109" i="2"/>
  <c r="EP106" i="2"/>
  <c r="EY106" i="2"/>
  <c r="EN104" i="2"/>
  <c r="EG99" i="2"/>
  <c r="EH98" i="2"/>
  <c r="EU93" i="2"/>
  <c r="ER92" i="2"/>
  <c r="EP90" i="2"/>
  <c r="EN88" i="2"/>
  <c r="EG83" i="2"/>
  <c r="EH82" i="2"/>
  <c r="EU77" i="2"/>
  <c r="ER76" i="2"/>
  <c r="EY76" i="2"/>
  <c r="EP74" i="2"/>
  <c r="EY74" i="2"/>
  <c r="EN72" i="2"/>
  <c r="EG67" i="2"/>
  <c r="EH66" i="2"/>
  <c r="EU61" i="2"/>
  <c r="ER60" i="2"/>
  <c r="EP58" i="2"/>
  <c r="EY58" i="2"/>
  <c r="EN56" i="2"/>
  <c r="EJ52" i="2"/>
  <c r="EW52" i="2"/>
  <c r="EG51" i="2"/>
  <c r="EH50" i="2"/>
  <c r="EU45" i="2"/>
  <c r="ER44" i="2"/>
  <c r="EP42" i="2"/>
  <c r="EY42" i="2"/>
  <c r="EN40" i="2"/>
  <c r="EU37" i="2"/>
  <c r="ER36" i="2"/>
  <c r="EH34" i="2"/>
  <c r="EJ28" i="2"/>
  <c r="EG27" i="2"/>
  <c r="EP26" i="2"/>
  <c r="EN24" i="2"/>
  <c r="EU21" i="2"/>
  <c r="ER20" i="2"/>
  <c r="EH18" i="2"/>
  <c r="EJ12" i="2"/>
  <c r="EG11" i="2"/>
  <c r="EP10" i="2"/>
  <c r="EN8" i="2"/>
  <c r="ET267" i="2"/>
  <c r="ET263" i="2"/>
  <c r="ET259" i="2"/>
  <c r="EU259" i="2"/>
  <c r="EZ259" i="2"/>
  <c r="ET255" i="2"/>
  <c r="ET251" i="2"/>
  <c r="ET247" i="2"/>
  <c r="ET243" i="2"/>
  <c r="ET239" i="2"/>
  <c r="ET235" i="2"/>
  <c r="ET231" i="2"/>
  <c r="ET227" i="2"/>
  <c r="ET223" i="2"/>
  <c r="ET219" i="2"/>
  <c r="ET215" i="2"/>
  <c r="ET265" i="2"/>
  <c r="ET261" i="2"/>
  <c r="ET257" i="2"/>
  <c r="ET253" i="2"/>
  <c r="ET249" i="2"/>
  <c r="ET245" i="2"/>
  <c r="ET241" i="2"/>
  <c r="ET237" i="2"/>
  <c r="ET233" i="2"/>
  <c r="ET229" i="2"/>
  <c r="ET225" i="2"/>
  <c r="ET221" i="2"/>
  <c r="ET217" i="2"/>
  <c r="ET213" i="2"/>
  <c r="ET211" i="2"/>
  <c r="ET207" i="2"/>
  <c r="EZ207" i="2"/>
  <c r="ET205" i="2"/>
  <c r="ET203" i="2"/>
  <c r="ET199" i="2"/>
  <c r="EZ199" i="2"/>
  <c r="ET193" i="2"/>
  <c r="ET191" i="2"/>
  <c r="EZ191" i="2"/>
  <c r="ET189" i="2"/>
  <c r="EZ189" i="2"/>
  <c r="ET187" i="2"/>
  <c r="ET185" i="2"/>
  <c r="ET179" i="2"/>
  <c r="ET177" i="2"/>
  <c r="ET163" i="2"/>
  <c r="ET153" i="2"/>
  <c r="ET151" i="2"/>
  <c r="EZ151" i="2"/>
  <c r="ET147" i="2"/>
  <c r="ET145" i="2"/>
  <c r="ET143" i="2"/>
  <c r="EZ143" i="2"/>
  <c r="ET141" i="2"/>
  <c r="ET137" i="2"/>
  <c r="ET135" i="2"/>
  <c r="EZ135" i="2"/>
  <c r="ET131" i="2"/>
  <c r="ET129" i="2"/>
  <c r="ET127" i="2"/>
  <c r="EZ127" i="2"/>
  <c r="ET125" i="2"/>
  <c r="EZ125" i="2"/>
  <c r="ET119" i="2"/>
  <c r="EZ119" i="2"/>
  <c r="ET117" i="2"/>
  <c r="EZ117" i="2"/>
  <c r="ET115" i="2"/>
  <c r="ET103" i="2"/>
  <c r="EZ103" i="2"/>
  <c r="ET101" i="2"/>
  <c r="EZ101" i="2"/>
  <c r="ET99" i="2"/>
  <c r="ET97" i="2"/>
  <c r="ET93" i="2"/>
  <c r="ET81" i="2"/>
  <c r="ET79" i="2"/>
  <c r="EZ79" i="2"/>
  <c r="ET75" i="2"/>
  <c r="ET73" i="2"/>
  <c r="ET65" i="2"/>
  <c r="ET63" i="2"/>
  <c r="EZ63" i="2"/>
  <c r="ET61" i="2"/>
  <c r="EZ61" i="2"/>
  <c r="ET57" i="2"/>
  <c r="ET49" i="2"/>
  <c r="ET45" i="2"/>
  <c r="EZ45" i="2"/>
  <c r="ET35" i="2"/>
  <c r="EZ35" i="2"/>
  <c r="ET27" i="2"/>
  <c r="ET23" i="2"/>
  <c r="ET19" i="2"/>
  <c r="ET37" i="2"/>
  <c r="EZ37" i="2"/>
  <c r="ET33" i="2"/>
  <c r="ET29" i="2"/>
  <c r="EZ29" i="2"/>
  <c r="ET25" i="2"/>
  <c r="ET21" i="2"/>
  <c r="EZ21" i="2"/>
  <c r="ET17" i="2"/>
  <c r="ET13" i="2"/>
  <c r="EZ13" i="2"/>
  <c r="ET9" i="2"/>
  <c r="ET5" i="2"/>
  <c r="ET209" i="2"/>
  <c r="ET201" i="2"/>
  <c r="ET197" i="2"/>
  <c r="EZ197" i="2"/>
  <c r="ET195" i="2"/>
  <c r="ET183" i="2"/>
  <c r="EZ183" i="2"/>
  <c r="ET181" i="2"/>
  <c r="EZ181" i="2"/>
  <c r="ET175" i="2"/>
  <c r="EZ175" i="2"/>
  <c r="ET173" i="2"/>
  <c r="EZ173" i="2"/>
  <c r="ET171" i="2"/>
  <c r="ET169" i="2"/>
  <c r="ET167" i="2"/>
  <c r="EZ167" i="2"/>
  <c r="ET165" i="2"/>
  <c r="EZ165" i="2"/>
  <c r="ET161" i="2"/>
  <c r="ET159" i="2"/>
  <c r="EZ159" i="2"/>
  <c r="ET157" i="2"/>
  <c r="ET155" i="2"/>
  <c r="ET149" i="2"/>
  <c r="EZ149" i="2"/>
  <c r="ET139" i="2"/>
  <c r="ET133" i="2"/>
  <c r="EZ133" i="2"/>
  <c r="ET123" i="2"/>
  <c r="ET121" i="2"/>
  <c r="ET113" i="2"/>
  <c r="ET111" i="2"/>
  <c r="EZ111" i="2"/>
  <c r="ET109" i="2"/>
  <c r="ET107" i="2"/>
  <c r="ET105" i="2"/>
  <c r="ET95" i="2"/>
  <c r="EZ95" i="2"/>
  <c r="ET91" i="2"/>
  <c r="ET89" i="2"/>
  <c r="ET87" i="2"/>
  <c r="EZ87" i="2"/>
  <c r="ET85" i="2"/>
  <c r="EZ85" i="2"/>
  <c r="ET83" i="2"/>
  <c r="ET77" i="2"/>
  <c r="EZ77" i="2"/>
  <c r="ET71" i="2"/>
  <c r="EZ71" i="2"/>
  <c r="ET69" i="2"/>
  <c r="EZ69" i="2"/>
  <c r="ET67" i="2"/>
  <c r="ET59" i="2"/>
  <c r="ET55" i="2"/>
  <c r="EZ55" i="2"/>
  <c r="ET53" i="2"/>
  <c r="EZ53" i="2"/>
  <c r="ET51" i="2"/>
  <c r="ET47" i="2"/>
  <c r="EZ47" i="2"/>
  <c r="ET43" i="2"/>
  <c r="ET41" i="2"/>
  <c r="ET39" i="2"/>
  <c r="EZ39" i="2"/>
  <c r="ET31" i="2"/>
  <c r="ET15" i="2"/>
  <c r="ET11" i="2"/>
  <c r="ET7" i="2"/>
  <c r="EL267" i="2"/>
  <c r="EL263" i="2"/>
  <c r="EL259" i="2"/>
  <c r="EL255" i="2"/>
  <c r="EL251" i="2"/>
  <c r="EL247" i="2"/>
  <c r="EL243" i="2"/>
  <c r="EL239" i="2"/>
  <c r="EL235" i="2"/>
  <c r="EL231" i="2"/>
  <c r="EL227" i="2"/>
  <c r="EL223" i="2"/>
  <c r="EL219" i="2"/>
  <c r="EL215" i="2"/>
  <c r="EL265" i="2"/>
  <c r="EL261" i="2"/>
  <c r="EL257" i="2"/>
  <c r="EL253" i="2"/>
  <c r="EL249" i="2"/>
  <c r="EL245" i="2"/>
  <c r="EL241" i="2"/>
  <c r="EL237" i="2"/>
  <c r="EL233" i="2"/>
  <c r="EL229" i="2"/>
  <c r="EL225" i="2"/>
  <c r="EL221" i="2"/>
  <c r="EL217" i="2"/>
  <c r="EL213" i="2"/>
  <c r="EL31" i="2"/>
  <c r="EL15" i="2"/>
  <c r="EL11" i="2"/>
  <c r="EL7" i="2"/>
  <c r="EL211" i="2"/>
  <c r="EL209" i="2"/>
  <c r="EL207" i="2"/>
  <c r="EL205" i="2"/>
  <c r="EL203" i="2"/>
  <c r="EL201" i="2"/>
  <c r="EL199" i="2"/>
  <c r="EL197" i="2"/>
  <c r="EL195" i="2"/>
  <c r="EL193" i="2"/>
  <c r="EL191" i="2"/>
  <c r="EL189" i="2"/>
  <c r="EL187" i="2"/>
  <c r="EL185" i="2"/>
  <c r="EL183" i="2"/>
  <c r="EL181" i="2"/>
  <c r="EL179" i="2"/>
  <c r="EL177" i="2"/>
  <c r="EL175" i="2"/>
  <c r="EL173" i="2"/>
  <c r="EL171" i="2"/>
  <c r="EL169" i="2"/>
  <c r="EL167" i="2"/>
  <c r="EL165" i="2"/>
  <c r="EL163" i="2"/>
  <c r="EL161" i="2"/>
  <c r="EL159" i="2"/>
  <c r="EL157" i="2"/>
  <c r="EL155" i="2"/>
  <c r="EL153" i="2"/>
  <c r="EL151" i="2"/>
  <c r="EL149" i="2"/>
  <c r="EL147" i="2"/>
  <c r="EL145" i="2"/>
  <c r="EL143" i="2"/>
  <c r="EL141" i="2"/>
  <c r="EL139" i="2"/>
  <c r="EL137" i="2"/>
  <c r="EL135" i="2"/>
  <c r="EL133" i="2"/>
  <c r="EL131" i="2"/>
  <c r="EL129" i="2"/>
  <c r="EL127" i="2"/>
  <c r="EL125" i="2"/>
  <c r="EL123" i="2"/>
  <c r="EL121" i="2"/>
  <c r="EL119" i="2"/>
  <c r="EL117" i="2"/>
  <c r="EL115" i="2"/>
  <c r="EL113" i="2"/>
  <c r="EL111" i="2"/>
  <c r="EL109" i="2"/>
  <c r="EL107" i="2"/>
  <c r="EL105" i="2"/>
  <c r="EL103" i="2"/>
  <c r="EL101" i="2"/>
  <c r="EL99" i="2"/>
  <c r="EL97" i="2"/>
  <c r="EL95" i="2"/>
  <c r="EL93" i="2"/>
  <c r="EL91" i="2"/>
  <c r="EL89" i="2"/>
  <c r="EL87" i="2"/>
  <c r="EL85" i="2"/>
  <c r="EL83" i="2"/>
  <c r="EL81" i="2"/>
  <c r="EL79" i="2"/>
  <c r="EL77" i="2"/>
  <c r="EL75" i="2"/>
  <c r="EL73" i="2"/>
  <c r="EL71" i="2"/>
  <c r="EL69" i="2"/>
  <c r="EL67" i="2"/>
  <c r="EL65" i="2"/>
  <c r="EL63" i="2"/>
  <c r="EL61" i="2"/>
  <c r="EL59" i="2"/>
  <c r="EL57" i="2"/>
  <c r="EL55" i="2"/>
  <c r="EL53" i="2"/>
  <c r="EL51" i="2"/>
  <c r="EL49" i="2"/>
  <c r="EL47" i="2"/>
  <c r="EL45" i="2"/>
  <c r="EL43" i="2"/>
  <c r="EL41" i="2"/>
  <c r="EL39" i="2"/>
  <c r="EL37" i="2"/>
  <c r="EL33" i="2"/>
  <c r="EL29" i="2"/>
  <c r="EL25" i="2"/>
  <c r="EL21" i="2"/>
  <c r="EL17" i="2"/>
  <c r="EL13" i="2"/>
  <c r="EL9" i="2"/>
  <c r="EL5" i="2"/>
  <c r="EL35" i="2"/>
  <c r="EL27" i="2"/>
  <c r="EL23" i="2"/>
  <c r="EL19" i="2"/>
  <c r="EU5" i="2"/>
  <c r="EO212" i="2"/>
  <c r="EO210" i="2"/>
  <c r="EO206" i="2"/>
  <c r="EO202" i="2"/>
  <c r="EO198" i="2"/>
  <c r="EO194" i="2"/>
  <c r="EO190" i="2"/>
  <c r="EO186" i="2"/>
  <c r="EO182" i="2"/>
  <c r="EO178" i="2"/>
  <c r="EO174" i="2"/>
  <c r="EO170" i="2"/>
  <c r="EO166" i="2"/>
  <c r="EO162" i="2"/>
  <c r="EO158" i="2"/>
  <c r="EO154" i="2"/>
  <c r="EO150" i="2"/>
  <c r="EO146" i="2"/>
  <c r="EO142" i="2"/>
  <c r="EO138" i="2"/>
  <c r="EO134" i="2"/>
  <c r="EO130" i="2"/>
  <c r="EO126" i="2"/>
  <c r="EO122" i="2"/>
  <c r="EO118" i="2"/>
  <c r="EO114" i="2"/>
  <c r="EO110" i="2"/>
  <c r="EO106" i="2"/>
  <c r="EO102" i="2"/>
  <c r="EO98" i="2"/>
  <c r="EO94" i="2"/>
  <c r="EO90" i="2"/>
  <c r="EO86" i="2"/>
  <c r="EO82" i="2"/>
  <c r="EO78" i="2"/>
  <c r="EO74" i="2"/>
  <c r="EO70" i="2"/>
  <c r="EO66" i="2"/>
  <c r="EO62" i="2"/>
  <c r="EO58" i="2"/>
  <c r="EO54" i="2"/>
  <c r="EO50" i="2"/>
  <c r="EO46" i="2"/>
  <c r="EO42" i="2"/>
  <c r="EO38" i="2"/>
  <c r="EO208" i="2"/>
  <c r="EO204" i="2"/>
  <c r="EO200" i="2"/>
  <c r="EO196" i="2"/>
  <c r="EO192" i="2"/>
  <c r="EO188" i="2"/>
  <c r="EO184" i="2"/>
  <c r="EO180" i="2"/>
  <c r="EO176" i="2"/>
  <c r="EO172" i="2"/>
  <c r="EO168" i="2"/>
  <c r="EO164" i="2"/>
  <c r="EO160" i="2"/>
  <c r="EX160" i="2"/>
  <c r="EO156" i="2"/>
  <c r="EO152" i="2"/>
  <c r="EO148" i="2"/>
  <c r="EO144" i="2"/>
  <c r="EO140" i="2"/>
  <c r="EO136" i="2"/>
  <c r="EO132" i="2"/>
  <c r="EO128" i="2"/>
  <c r="EX128" i="2"/>
  <c r="EO124" i="2"/>
  <c r="EO120" i="2"/>
  <c r="EO116" i="2"/>
  <c r="EO112" i="2"/>
  <c r="EO108" i="2"/>
  <c r="EO104" i="2"/>
  <c r="EO100" i="2"/>
  <c r="EO96" i="2"/>
  <c r="EX96" i="2"/>
  <c r="EO92" i="2"/>
  <c r="EO88" i="2"/>
  <c r="EO84" i="2"/>
  <c r="EO80" i="2"/>
  <c r="EO76" i="2"/>
  <c r="EO72" i="2"/>
  <c r="EO68" i="2"/>
  <c r="EO64" i="2"/>
  <c r="EO60" i="2"/>
  <c r="EO56" i="2"/>
  <c r="EO52" i="2"/>
  <c r="EO48" i="2"/>
  <c r="EO44" i="2"/>
  <c r="EO40" i="2"/>
  <c r="EO268" i="2"/>
  <c r="EO266" i="2"/>
  <c r="EO264" i="2"/>
  <c r="EO262" i="2"/>
  <c r="EO260" i="2"/>
  <c r="EO258" i="2"/>
  <c r="EO256" i="2"/>
  <c r="EO254" i="2"/>
  <c r="EO252" i="2"/>
  <c r="EO250" i="2"/>
  <c r="EO248" i="2"/>
  <c r="EO246" i="2"/>
  <c r="EO244" i="2"/>
  <c r="EO242" i="2"/>
  <c r="EO240" i="2"/>
  <c r="EO238" i="2"/>
  <c r="EO236" i="2"/>
  <c r="EO234" i="2"/>
  <c r="EO232" i="2"/>
  <c r="EO230" i="2"/>
  <c r="EO228" i="2"/>
  <c r="EO226" i="2"/>
  <c r="EO224" i="2"/>
  <c r="EO222" i="2"/>
  <c r="EO220" i="2"/>
  <c r="EO218" i="2"/>
  <c r="EO216" i="2"/>
  <c r="EO214" i="2"/>
  <c r="EO36" i="2"/>
  <c r="EO32" i="2"/>
  <c r="EO28" i="2"/>
  <c r="EO24" i="2"/>
  <c r="EO20" i="2"/>
  <c r="EO16" i="2"/>
  <c r="EX16" i="2"/>
  <c r="EO12" i="2"/>
  <c r="EO8" i="2"/>
  <c r="EO34" i="2"/>
  <c r="EO30" i="2"/>
  <c r="EO18" i="2"/>
  <c r="EO14" i="2"/>
  <c r="EO26" i="2"/>
  <c r="EO22" i="2"/>
  <c r="EO10" i="2"/>
  <c r="EO6" i="2"/>
  <c r="EN38" i="2"/>
  <c r="EP36" i="2"/>
  <c r="EN34" i="2"/>
  <c r="ET32" i="2"/>
  <c r="ER30" i="2"/>
  <c r="EG17" i="2"/>
  <c r="EU15" i="2"/>
  <c r="EL12" i="2"/>
  <c r="EJ10" i="2"/>
  <c r="EW10" i="2"/>
  <c r="EP8" i="2"/>
  <c r="EY8" i="2"/>
  <c r="ER6" i="2"/>
  <c r="EP268" i="2"/>
  <c r="ET264" i="2"/>
  <c r="EL262" i="2"/>
  <c r="EL258" i="2"/>
  <c r="EP254" i="2"/>
  <c r="ET250" i="2"/>
  <c r="ET246" i="2"/>
  <c r="EP242" i="2"/>
  <c r="ET238" i="2"/>
  <c r="EU238" i="2"/>
  <c r="EZ238" i="2"/>
  <c r="ET234" i="2"/>
  <c r="EH232" i="2"/>
  <c r="EL228" i="2"/>
  <c r="EL224" i="2"/>
  <c r="EH220" i="2"/>
  <c r="EH216" i="2"/>
  <c r="EJ268" i="2"/>
  <c r="ER264" i="2"/>
  <c r="EN262" i="2"/>
  <c r="EJ260" i="2"/>
  <c r="ER256" i="2"/>
  <c r="EN254" i="2"/>
  <c r="EX254" i="2"/>
  <c r="EJ252" i="2"/>
  <c r="ER248" i="2"/>
  <c r="EN246" i="2"/>
  <c r="EJ244" i="2"/>
  <c r="ER240" i="2"/>
  <c r="EN238" i="2"/>
  <c r="EX238" i="2"/>
  <c r="EJ236" i="2"/>
  <c r="ER232" i="2"/>
  <c r="EN230" i="2"/>
  <c r="EJ228" i="2"/>
  <c r="ER224" i="2"/>
  <c r="EN222" i="2"/>
  <c r="EX222" i="2"/>
  <c r="EJ220" i="2"/>
  <c r="EW220" i="2"/>
  <c r="ER216" i="2"/>
  <c r="EN214" i="2"/>
  <c r="EH32" i="2"/>
  <c r="EL28" i="2"/>
  <c r="EJ26" i="2"/>
  <c r="EW26" i="2"/>
  <c r="ET24" i="2"/>
  <c r="ET268" i="2"/>
  <c r="EL264" i="2"/>
  <c r="EL260" i="2"/>
  <c r="ET254" i="2"/>
  <c r="EP250" i="2"/>
  <c r="EP246" i="2"/>
  <c r="ET242" i="2"/>
  <c r="EP238" i="2"/>
  <c r="EH230" i="2"/>
  <c r="EL226" i="2"/>
  <c r="EL222" i="2"/>
  <c r="EH218" i="2"/>
  <c r="EL214" i="2"/>
  <c r="EP265" i="2"/>
  <c r="EP261" i="2"/>
  <c r="EP257" i="2"/>
  <c r="EP253" i="2"/>
  <c r="EP249" i="2"/>
  <c r="EP245" i="2"/>
  <c r="EP241" i="2"/>
  <c r="EP237" i="2"/>
  <c r="EP233" i="2"/>
  <c r="EP229" i="2"/>
  <c r="EP225" i="2"/>
  <c r="EP221" i="2"/>
  <c r="EP217" i="2"/>
  <c r="EP213" i="2"/>
  <c r="EP267" i="2"/>
  <c r="EP263" i="2"/>
  <c r="EP259" i="2"/>
  <c r="EP255" i="2"/>
  <c r="EP251" i="2"/>
  <c r="EP247" i="2"/>
  <c r="EP243" i="2"/>
  <c r="EP239" i="2"/>
  <c r="EP235" i="2"/>
  <c r="EP231" i="2"/>
  <c r="EP227" i="2"/>
  <c r="EP223" i="2"/>
  <c r="EP219" i="2"/>
  <c r="EP215" i="2"/>
  <c r="EP211" i="2"/>
  <c r="EP209" i="2"/>
  <c r="EP207" i="2"/>
  <c r="EP205" i="2"/>
  <c r="EP203" i="2"/>
  <c r="EP201" i="2"/>
  <c r="EP199" i="2"/>
  <c r="EP197" i="2"/>
  <c r="EP195" i="2"/>
  <c r="EP193" i="2"/>
  <c r="EP191" i="2"/>
  <c r="EP189" i="2"/>
  <c r="EP187" i="2"/>
  <c r="EP185" i="2"/>
  <c r="EP183" i="2"/>
  <c r="EP181" i="2"/>
  <c r="EP179" i="2"/>
  <c r="EP177" i="2"/>
  <c r="EP175" i="2"/>
  <c r="EP173" i="2"/>
  <c r="EP171" i="2"/>
  <c r="EP169" i="2"/>
  <c r="EP167" i="2"/>
  <c r="EP165" i="2"/>
  <c r="EP163" i="2"/>
  <c r="EP161" i="2"/>
  <c r="EP159" i="2"/>
  <c r="EP157" i="2"/>
  <c r="EP155" i="2"/>
  <c r="EP153" i="2"/>
  <c r="EP151" i="2"/>
  <c r="EP149" i="2"/>
  <c r="EP147" i="2"/>
  <c r="EP145" i="2"/>
  <c r="EP143" i="2"/>
  <c r="EP141" i="2"/>
  <c r="EP139" i="2"/>
  <c r="EP137" i="2"/>
  <c r="EP135" i="2"/>
  <c r="EP133" i="2"/>
  <c r="EP131" i="2"/>
  <c r="EP129" i="2"/>
  <c r="EP127" i="2"/>
  <c r="EP125" i="2"/>
  <c r="EP123" i="2"/>
  <c r="EP121" i="2"/>
  <c r="EP119" i="2"/>
  <c r="EP117" i="2"/>
  <c r="EP115" i="2"/>
  <c r="EP113" i="2"/>
  <c r="EP111" i="2"/>
  <c r="EP109" i="2"/>
  <c r="EP107" i="2"/>
  <c r="EP105" i="2"/>
  <c r="EP103" i="2"/>
  <c r="EP101" i="2"/>
  <c r="EP99" i="2"/>
  <c r="EP97" i="2"/>
  <c r="EP95" i="2"/>
  <c r="EP93" i="2"/>
  <c r="EP91" i="2"/>
  <c r="EP89" i="2"/>
  <c r="EP87" i="2"/>
  <c r="EP85" i="2"/>
  <c r="EP83" i="2"/>
  <c r="EP81" i="2"/>
  <c r="EP79" i="2"/>
  <c r="EP77" i="2"/>
  <c r="EP75" i="2"/>
  <c r="EP73" i="2"/>
  <c r="EP71" i="2"/>
  <c r="EP69" i="2"/>
  <c r="EP67" i="2"/>
  <c r="EP65" i="2"/>
  <c r="EP63" i="2"/>
  <c r="EP61" i="2"/>
  <c r="EP59" i="2"/>
  <c r="EP57" i="2"/>
  <c r="EP55" i="2"/>
  <c r="EP53" i="2"/>
  <c r="EP51" i="2"/>
  <c r="EP49" i="2"/>
  <c r="EP47" i="2"/>
  <c r="EP45" i="2"/>
  <c r="EP43" i="2"/>
  <c r="EP41" i="2"/>
  <c r="EP39" i="2"/>
  <c r="EP21" i="2"/>
  <c r="EP13" i="2"/>
  <c r="EP5" i="2"/>
  <c r="EP35" i="2"/>
  <c r="EP31" i="2"/>
  <c r="EP27" i="2"/>
  <c r="EP23" i="2"/>
  <c r="EP19" i="2"/>
  <c r="EP15" i="2"/>
  <c r="EP11" i="2"/>
  <c r="EP7" i="2"/>
  <c r="EP37" i="2"/>
  <c r="EP33" i="2"/>
  <c r="EP29" i="2"/>
  <c r="EP25" i="2"/>
  <c r="EP17" i="2"/>
  <c r="EP9" i="2"/>
  <c r="EY3" i="2"/>
  <c r="EH28" i="2"/>
  <c r="EH24" i="2"/>
  <c r="EH20" i="2"/>
  <c r="EP266" i="2"/>
  <c r="EH260" i="2"/>
  <c r="EP252" i="2"/>
  <c r="EY252" i="2"/>
  <c r="EP244" i="2"/>
  <c r="EH234" i="2"/>
  <c r="EU266" i="2"/>
  <c r="EU262" i="2"/>
  <c r="EU258" i="2"/>
  <c r="EU254" i="2"/>
  <c r="EU250" i="2"/>
  <c r="EZ250" i="2"/>
  <c r="EU246" i="2"/>
  <c r="EU242" i="2"/>
  <c r="EU234" i="2"/>
  <c r="EU230" i="2"/>
  <c r="EU226" i="2"/>
  <c r="EU222" i="2"/>
  <c r="EU218" i="2"/>
  <c r="EU214" i="2"/>
  <c r="EU268" i="2"/>
  <c r="EU264" i="2"/>
  <c r="EU260" i="2"/>
  <c r="EU256" i="2"/>
  <c r="EZ256" i="2"/>
  <c r="EU252" i="2"/>
  <c r="EU248" i="2"/>
  <c r="EU244" i="2"/>
  <c r="EU240" i="2"/>
  <c r="EU236" i="2"/>
  <c r="EU232" i="2"/>
  <c r="EU228" i="2"/>
  <c r="EU224" i="2"/>
  <c r="EU220" i="2"/>
  <c r="EU216" i="2"/>
  <c r="EU208" i="2"/>
  <c r="EZ208" i="2"/>
  <c r="EU202" i="2"/>
  <c r="EU198" i="2"/>
  <c r="EU196" i="2"/>
  <c r="EZ196" i="2"/>
  <c r="EU188" i="2"/>
  <c r="EZ188" i="2"/>
  <c r="EU182" i="2"/>
  <c r="EU180" i="2"/>
  <c r="EU176" i="2"/>
  <c r="EU174" i="2"/>
  <c r="EZ174" i="2"/>
  <c r="EU172" i="2"/>
  <c r="EU170" i="2"/>
  <c r="EU168" i="2"/>
  <c r="EU166" i="2"/>
  <c r="EU164" i="2"/>
  <c r="EZ164" i="2"/>
  <c r="EU160" i="2"/>
  <c r="EZ160" i="2"/>
  <c r="EU158" i="2"/>
  <c r="EZ158" i="2"/>
  <c r="EU156" i="2"/>
  <c r="EZ156" i="2"/>
  <c r="EU154" i="2"/>
  <c r="EU148" i="2"/>
  <c r="EU132" i="2"/>
  <c r="EU124" i="2"/>
  <c r="EU122" i="2"/>
  <c r="EU114" i="2"/>
  <c r="EZ114" i="2"/>
  <c r="EU112" i="2"/>
  <c r="EU110" i="2"/>
  <c r="EU108" i="2"/>
  <c r="EU106" i="2"/>
  <c r="EZ106" i="2"/>
  <c r="EU104" i="2"/>
  <c r="EZ104" i="2"/>
  <c r="EU94" i="2"/>
  <c r="EZ94" i="2"/>
  <c r="EU90" i="2"/>
  <c r="EU88" i="2"/>
  <c r="EU86" i="2"/>
  <c r="EU84" i="2"/>
  <c r="EU82" i="2"/>
  <c r="EU76" i="2"/>
  <c r="EU70" i="2"/>
  <c r="EZ70" i="2"/>
  <c r="EU68" i="2"/>
  <c r="EZ68" i="2"/>
  <c r="EU58" i="2"/>
  <c r="EU54" i="2"/>
  <c r="EU52" i="2"/>
  <c r="EU50" i="2"/>
  <c r="EU46" i="2"/>
  <c r="EU42" i="2"/>
  <c r="EU40" i="2"/>
  <c r="EZ40" i="2"/>
  <c r="EU38" i="2"/>
  <c r="EU34" i="2"/>
  <c r="EU30" i="2"/>
  <c r="EU22" i="2"/>
  <c r="EU18" i="2"/>
  <c r="EU14" i="2"/>
  <c r="EU10" i="2"/>
  <c r="EU6" i="2"/>
  <c r="EZ6" i="2"/>
  <c r="EU36" i="2"/>
  <c r="EU32" i="2"/>
  <c r="EU28" i="2"/>
  <c r="EU24" i="2"/>
  <c r="EU20" i="2"/>
  <c r="EU16" i="2"/>
  <c r="EU12" i="2"/>
  <c r="EU8" i="2"/>
  <c r="EU210" i="2"/>
  <c r="EU206" i="2"/>
  <c r="EZ206" i="2"/>
  <c r="EU204" i="2"/>
  <c r="EZ204" i="2"/>
  <c r="EU200" i="2"/>
  <c r="EZ200" i="2"/>
  <c r="EU194" i="2"/>
  <c r="EU192" i="2"/>
  <c r="EZ192" i="2"/>
  <c r="EU190" i="2"/>
  <c r="EZ190" i="2"/>
  <c r="EU186" i="2"/>
  <c r="EU184" i="2"/>
  <c r="EZ184" i="2"/>
  <c r="EU178" i="2"/>
  <c r="EU162" i="2"/>
  <c r="EU152" i="2"/>
  <c r="EZ152" i="2"/>
  <c r="EU150" i="2"/>
  <c r="EU146" i="2"/>
  <c r="EU144" i="2"/>
  <c r="EU142" i="2"/>
  <c r="EU140" i="2"/>
  <c r="EU136" i="2"/>
  <c r="EU134" i="2"/>
  <c r="EU130" i="2"/>
  <c r="EU128" i="2"/>
  <c r="EU126" i="2"/>
  <c r="EU120" i="2"/>
  <c r="EU118" i="2"/>
  <c r="EU116" i="2"/>
  <c r="EU102" i="2"/>
  <c r="EZ102" i="2"/>
  <c r="EU100" i="2"/>
  <c r="EU98" i="2"/>
  <c r="EU96" i="2"/>
  <c r="EU92" i="2"/>
  <c r="EU80" i="2"/>
  <c r="EU78" i="2"/>
  <c r="EU74" i="2"/>
  <c r="EU72" i="2"/>
  <c r="EU66" i="2"/>
  <c r="EU64" i="2"/>
  <c r="EU62" i="2"/>
  <c r="EZ62" i="2"/>
  <c r="EU60" i="2"/>
  <c r="EU56" i="2"/>
  <c r="EU48" i="2"/>
  <c r="EU44" i="2"/>
  <c r="EU26" i="2"/>
  <c r="EH12" i="2"/>
  <c r="EH262" i="2"/>
  <c r="EH208" i="2"/>
  <c r="EU203" i="2"/>
  <c r="EP200" i="2"/>
  <c r="EN198" i="2"/>
  <c r="EX198" i="2"/>
  <c r="EH192" i="2"/>
  <c r="EU187" i="2"/>
  <c r="EP184" i="2"/>
  <c r="EN182" i="2"/>
  <c r="EX182" i="2"/>
  <c r="EH176" i="2"/>
  <c r="EU171" i="2"/>
  <c r="EP168" i="2"/>
  <c r="EN166" i="2"/>
  <c r="EH160" i="2"/>
  <c r="EU155" i="2"/>
  <c r="EP152" i="2"/>
  <c r="EN150" i="2"/>
  <c r="EH144" i="2"/>
  <c r="EU139" i="2"/>
  <c r="EP136" i="2"/>
  <c r="EN134" i="2"/>
  <c r="EX134" i="2"/>
  <c r="EH128" i="2"/>
  <c r="EU123" i="2"/>
  <c r="EP120" i="2"/>
  <c r="EN118" i="2"/>
  <c r="EX118" i="2"/>
  <c r="EH112" i="2"/>
  <c r="EU107" i="2"/>
  <c r="EP104" i="2"/>
  <c r="EY104" i="2"/>
  <c r="EN102" i="2"/>
  <c r="EX102" i="2"/>
  <c r="EH96" i="2"/>
  <c r="EU91" i="2"/>
  <c r="EP88" i="2"/>
  <c r="EY88" i="2"/>
  <c r="EN86" i="2"/>
  <c r="EX86" i="2"/>
  <c r="EH80" i="2"/>
  <c r="EU75" i="2"/>
  <c r="EP72" i="2"/>
  <c r="EN70" i="2"/>
  <c r="EX70" i="2"/>
  <c r="EH64" i="2"/>
  <c r="EU59" i="2"/>
  <c r="EP56" i="2"/>
  <c r="EN54" i="2"/>
  <c r="EX54" i="2"/>
  <c r="EH48" i="2"/>
  <c r="EU43" i="2"/>
  <c r="EP40" i="2"/>
  <c r="EU209" i="2"/>
  <c r="EP206" i="2"/>
  <c r="EN204" i="2"/>
  <c r="EX204" i="2"/>
  <c r="EH198" i="2"/>
  <c r="EU193" i="2"/>
  <c r="EP190" i="2"/>
  <c r="EY190" i="2"/>
  <c r="EN188" i="2"/>
  <c r="EH182" i="2"/>
  <c r="EU177" i="2"/>
  <c r="EP174" i="2"/>
  <c r="EY174" i="2"/>
  <c r="EN172" i="2"/>
  <c r="EX172" i="2"/>
  <c r="EH166" i="2"/>
  <c r="EU161" i="2"/>
  <c r="EZ161" i="2"/>
  <c r="EP158" i="2"/>
  <c r="EY158" i="2"/>
  <c r="EN156" i="2"/>
  <c r="EH150" i="2"/>
  <c r="EU145" i="2"/>
  <c r="EP142" i="2"/>
  <c r="EN140" i="2"/>
  <c r="EH134" i="2"/>
  <c r="EU129" i="2"/>
  <c r="EP126" i="2"/>
  <c r="EY126" i="2"/>
  <c r="EN124" i="2"/>
  <c r="EH118" i="2"/>
  <c r="EU113" i="2"/>
  <c r="EP110" i="2"/>
  <c r="EN108" i="2"/>
  <c r="EX108" i="2"/>
  <c r="EH102" i="2"/>
  <c r="EU97" i="2"/>
  <c r="EP94" i="2"/>
  <c r="EY94" i="2"/>
  <c r="EN92" i="2"/>
  <c r="EH86" i="2"/>
  <c r="EU81" i="2"/>
  <c r="EP78" i="2"/>
  <c r="EY78" i="2"/>
  <c r="EN76" i="2"/>
  <c r="EX76" i="2"/>
  <c r="EH70" i="2"/>
  <c r="EU65" i="2"/>
  <c r="EP62" i="2"/>
  <c r="EY62" i="2"/>
  <c r="EN60" i="2"/>
  <c r="EH54" i="2"/>
  <c r="EU49" i="2"/>
  <c r="EP46" i="2"/>
  <c r="EN44" i="2"/>
  <c r="EX44" i="2"/>
  <c r="EP38" i="2"/>
  <c r="EN36" i="2"/>
  <c r="EX36" i="2"/>
  <c r="EU33" i="2"/>
  <c r="EH30" i="2"/>
  <c r="EP22" i="2"/>
  <c r="EN20" i="2"/>
  <c r="EX20" i="2"/>
  <c r="EU17" i="2"/>
  <c r="EH14" i="2"/>
  <c r="EV3" i="2"/>
  <c r="EG210" i="2"/>
  <c r="EV210" i="2"/>
  <c r="EG206" i="2"/>
  <c r="EG202" i="2"/>
  <c r="EV202" i="2"/>
  <c r="EG198" i="2"/>
  <c r="EV198" i="2"/>
  <c r="EG194" i="2"/>
  <c r="EV194" i="2"/>
  <c r="EG190" i="2"/>
  <c r="EG186" i="2"/>
  <c r="EG182" i="2"/>
  <c r="EV182" i="2"/>
  <c r="EG178" i="2"/>
  <c r="EV178" i="2"/>
  <c r="EG174" i="2"/>
  <c r="EG170" i="2"/>
  <c r="EV170" i="2"/>
  <c r="EG166" i="2"/>
  <c r="EV166" i="2"/>
  <c r="EG162" i="2"/>
  <c r="EV162" i="2"/>
  <c r="EG158" i="2"/>
  <c r="EG154" i="2"/>
  <c r="EV154" i="2"/>
  <c r="EG150" i="2"/>
  <c r="EV150" i="2"/>
  <c r="EG146" i="2"/>
  <c r="EG142" i="2"/>
  <c r="EG138" i="2"/>
  <c r="EV138" i="2"/>
  <c r="EG134" i="2"/>
  <c r="EV134" i="2"/>
  <c r="EG130" i="2"/>
  <c r="EV130" i="2"/>
  <c r="EG126" i="2"/>
  <c r="EG122" i="2"/>
  <c r="EV122" i="2"/>
  <c r="EG118" i="2"/>
  <c r="EV118" i="2"/>
  <c r="EG114" i="2"/>
  <c r="EV114" i="2"/>
  <c r="EG110" i="2"/>
  <c r="EG106" i="2"/>
  <c r="EV106" i="2"/>
  <c r="EG102" i="2"/>
  <c r="EV102" i="2"/>
  <c r="EG98" i="2"/>
  <c r="EV98" i="2"/>
  <c r="EG94" i="2"/>
  <c r="EG90" i="2"/>
  <c r="EV90" i="2"/>
  <c r="EG86" i="2"/>
  <c r="EV86" i="2"/>
  <c r="EG82" i="2"/>
  <c r="EV82" i="2"/>
  <c r="EG78" i="2"/>
  <c r="EG74" i="2"/>
  <c r="EV74" i="2"/>
  <c r="EG70" i="2"/>
  <c r="EV70" i="2"/>
  <c r="EG66" i="2"/>
  <c r="EV66" i="2"/>
  <c r="EG62" i="2"/>
  <c r="EG58" i="2"/>
  <c r="EV58" i="2"/>
  <c r="EG54" i="2"/>
  <c r="EV54" i="2"/>
  <c r="EG50" i="2"/>
  <c r="EV50" i="2"/>
  <c r="EG46" i="2"/>
  <c r="EG42" i="2"/>
  <c r="EV42" i="2"/>
  <c r="EG38" i="2"/>
  <c r="EG212" i="2"/>
  <c r="EV212" i="2"/>
  <c r="EG208" i="2"/>
  <c r="EV208" i="2"/>
  <c r="EG204" i="2"/>
  <c r="EV204" i="2"/>
  <c r="EG200" i="2"/>
  <c r="EG196" i="2"/>
  <c r="EV196" i="2"/>
  <c r="EG192" i="2"/>
  <c r="EV192" i="2"/>
  <c r="EG188" i="2"/>
  <c r="EV188" i="2"/>
  <c r="EG184" i="2"/>
  <c r="EG180" i="2"/>
  <c r="EV180" i="2"/>
  <c r="EG176" i="2"/>
  <c r="EV176" i="2"/>
  <c r="EG172" i="2"/>
  <c r="EV172" i="2"/>
  <c r="EG168" i="2"/>
  <c r="EG164" i="2"/>
  <c r="EV164" i="2"/>
  <c r="EG160" i="2"/>
  <c r="EV160" i="2"/>
  <c r="EG156" i="2"/>
  <c r="EV156" i="2"/>
  <c r="EG152" i="2"/>
  <c r="EG148" i="2"/>
  <c r="EV148" i="2"/>
  <c r="EG144" i="2"/>
  <c r="EV144" i="2"/>
  <c r="EG140" i="2"/>
  <c r="EV140" i="2"/>
  <c r="EG136" i="2"/>
  <c r="EG132" i="2"/>
  <c r="EV132" i="2"/>
  <c r="EG128" i="2"/>
  <c r="EV128" i="2"/>
  <c r="EG124" i="2"/>
  <c r="EV124" i="2"/>
  <c r="EG120" i="2"/>
  <c r="EG116" i="2"/>
  <c r="EV116" i="2"/>
  <c r="EG112" i="2"/>
  <c r="EV112" i="2"/>
  <c r="EG108" i="2"/>
  <c r="EV108" i="2"/>
  <c r="EG104" i="2"/>
  <c r="EG100" i="2"/>
  <c r="EV100" i="2"/>
  <c r="EG96" i="2"/>
  <c r="EV96" i="2"/>
  <c r="EG92" i="2"/>
  <c r="EV92" i="2"/>
  <c r="EG88" i="2"/>
  <c r="EG84" i="2"/>
  <c r="EV84" i="2"/>
  <c r="EG80" i="2"/>
  <c r="EV80" i="2"/>
  <c r="EG76" i="2"/>
  <c r="EV76" i="2"/>
  <c r="EG72" i="2"/>
  <c r="EG68" i="2"/>
  <c r="EV68" i="2"/>
  <c r="EG64" i="2"/>
  <c r="EV64" i="2"/>
  <c r="EG60" i="2"/>
  <c r="EV60" i="2"/>
  <c r="EG56" i="2"/>
  <c r="EG52" i="2"/>
  <c r="EV52" i="2"/>
  <c r="EG48" i="2"/>
  <c r="EV48" i="2"/>
  <c r="EG44" i="2"/>
  <c r="EV44" i="2"/>
  <c r="EG40" i="2"/>
  <c r="EG36" i="2"/>
  <c r="EG32" i="2"/>
  <c r="EG28" i="2"/>
  <c r="EG24" i="2"/>
  <c r="EG20" i="2"/>
  <c r="EV20" i="2"/>
  <c r="EG16" i="2"/>
  <c r="EV16" i="2"/>
  <c r="EG12" i="2"/>
  <c r="EV12" i="2"/>
  <c r="EG8" i="2"/>
  <c r="EG34" i="2"/>
  <c r="EV34" i="2"/>
  <c r="EG26" i="2"/>
  <c r="EG22" i="2"/>
  <c r="EG268" i="2"/>
  <c r="EG266" i="2"/>
  <c r="EG264" i="2"/>
  <c r="EV264" i="2"/>
  <c r="EG262" i="2"/>
  <c r="EG260" i="2"/>
  <c r="EG258" i="2"/>
  <c r="EH258" i="2"/>
  <c r="EV258" i="2"/>
  <c r="EG256" i="2"/>
  <c r="EG254" i="2"/>
  <c r="EG252" i="2"/>
  <c r="EG250" i="2"/>
  <c r="EG248" i="2"/>
  <c r="EG246" i="2"/>
  <c r="EG244" i="2"/>
  <c r="EG242" i="2"/>
  <c r="EH242" i="2"/>
  <c r="EV242" i="2"/>
  <c r="EG240" i="2"/>
  <c r="EG238" i="2"/>
  <c r="EG236" i="2"/>
  <c r="EG234" i="2"/>
  <c r="EV234" i="2"/>
  <c r="EG232" i="2"/>
  <c r="EG230" i="2"/>
  <c r="EV230" i="2"/>
  <c r="EG228" i="2"/>
  <c r="EG226" i="2"/>
  <c r="EG224" i="2"/>
  <c r="EV224" i="2"/>
  <c r="EG222" i="2"/>
  <c r="EG220" i="2"/>
  <c r="EV220" i="2"/>
  <c r="EG218" i="2"/>
  <c r="EG216" i="2"/>
  <c r="EG214" i="2"/>
  <c r="EG30" i="2"/>
  <c r="EG18" i="2"/>
  <c r="EG14" i="2"/>
  <c r="EG10" i="2"/>
  <c r="EV10" i="2"/>
  <c r="EG6" i="2"/>
  <c r="EH36" i="2"/>
  <c r="EP28" i="2"/>
  <c r="EN26" i="2"/>
  <c r="EP24" i="2"/>
  <c r="EN22" i="2"/>
  <c r="EX22" i="2"/>
  <c r="EP20" i="2"/>
  <c r="EU11" i="2"/>
  <c r="EH8" i="2"/>
  <c r="ER209" i="2"/>
  <c r="ER205" i="2"/>
  <c r="ER201" i="2"/>
  <c r="ER197" i="2"/>
  <c r="ER193" i="2"/>
  <c r="ER189" i="2"/>
  <c r="ER185" i="2"/>
  <c r="ER181" i="2"/>
  <c r="ER177" i="2"/>
  <c r="ER173" i="2"/>
  <c r="ER169" i="2"/>
  <c r="ER165" i="2"/>
  <c r="ER161" i="2"/>
  <c r="ER157" i="2"/>
  <c r="ER153" i="2"/>
  <c r="ER149" i="2"/>
  <c r="ER145" i="2"/>
  <c r="ER141" i="2"/>
  <c r="ER137" i="2"/>
  <c r="ER133" i="2"/>
  <c r="ER129" i="2"/>
  <c r="ER125" i="2"/>
  <c r="ER121" i="2"/>
  <c r="ER117" i="2"/>
  <c r="ER113" i="2"/>
  <c r="ER109" i="2"/>
  <c r="ER105" i="2"/>
  <c r="ER101" i="2"/>
  <c r="ER97" i="2"/>
  <c r="ER93" i="2"/>
  <c r="ER89" i="2"/>
  <c r="ER85" i="2"/>
  <c r="ER81" i="2"/>
  <c r="ER77" i="2"/>
  <c r="ER73" i="2"/>
  <c r="ER69" i="2"/>
  <c r="ER65" i="2"/>
  <c r="ER61" i="2"/>
  <c r="ER57" i="2"/>
  <c r="ER53" i="2"/>
  <c r="ER49" i="2"/>
  <c r="ER45" i="2"/>
  <c r="ER41" i="2"/>
  <c r="ER211" i="2"/>
  <c r="ER207" i="2"/>
  <c r="ER203" i="2"/>
  <c r="ER199" i="2"/>
  <c r="ER195" i="2"/>
  <c r="ER191" i="2"/>
  <c r="ER187" i="2"/>
  <c r="ER183" i="2"/>
  <c r="ER179" i="2"/>
  <c r="ER175" i="2"/>
  <c r="ER171" i="2"/>
  <c r="ER167" i="2"/>
  <c r="ER163" i="2"/>
  <c r="ER159" i="2"/>
  <c r="ER155" i="2"/>
  <c r="ER151" i="2"/>
  <c r="ER147" i="2"/>
  <c r="ER143" i="2"/>
  <c r="ER139" i="2"/>
  <c r="ER135" i="2"/>
  <c r="ER131" i="2"/>
  <c r="ER127" i="2"/>
  <c r="ER123" i="2"/>
  <c r="ER119" i="2"/>
  <c r="ER115" i="2"/>
  <c r="ER111" i="2"/>
  <c r="ER107" i="2"/>
  <c r="ER103" i="2"/>
  <c r="ER99" i="2"/>
  <c r="ER95" i="2"/>
  <c r="ER91" i="2"/>
  <c r="ER87" i="2"/>
  <c r="ER83" i="2"/>
  <c r="ER79" i="2"/>
  <c r="ER75" i="2"/>
  <c r="ER71" i="2"/>
  <c r="ER67" i="2"/>
  <c r="ER63" i="2"/>
  <c r="ER59" i="2"/>
  <c r="ER55" i="2"/>
  <c r="ER51" i="2"/>
  <c r="ER47" i="2"/>
  <c r="ER43" i="2"/>
  <c r="ER39" i="2"/>
  <c r="ER35" i="2"/>
  <c r="ER31" i="2"/>
  <c r="ER27" i="2"/>
  <c r="ER23" i="2"/>
  <c r="ER19" i="2"/>
  <c r="ER15" i="2"/>
  <c r="ER11" i="2"/>
  <c r="ER7" i="2"/>
  <c r="ER267" i="2"/>
  <c r="ER263" i="2"/>
  <c r="ER261" i="2"/>
  <c r="ER257" i="2"/>
  <c r="ER253" i="2"/>
  <c r="ER249" i="2"/>
  <c r="ER243" i="2"/>
  <c r="ER239" i="2"/>
  <c r="ER235" i="2"/>
  <c r="ER233" i="2"/>
  <c r="ER231" i="2"/>
  <c r="ER225" i="2"/>
  <c r="ER223" i="2"/>
  <c r="ER217" i="2"/>
  <c r="ER213" i="2"/>
  <c r="ER13" i="2"/>
  <c r="ER9" i="2"/>
  <c r="ER5" i="2"/>
  <c r="ER265" i="2"/>
  <c r="ER259" i="2"/>
  <c r="ER255" i="2"/>
  <c r="ER251" i="2"/>
  <c r="ER247" i="2"/>
  <c r="ER245" i="2"/>
  <c r="ER241" i="2"/>
  <c r="ER237" i="2"/>
  <c r="ER229" i="2"/>
  <c r="ER227" i="2"/>
  <c r="ER221" i="2"/>
  <c r="ER219" i="2"/>
  <c r="ER215" i="2"/>
  <c r="ER37" i="2"/>
  <c r="ER33" i="2"/>
  <c r="ER29" i="2"/>
  <c r="ER25" i="2"/>
  <c r="ER21" i="2"/>
  <c r="ER17" i="2"/>
  <c r="EH268" i="2"/>
  <c r="EP264" i="2"/>
  <c r="EP260" i="2"/>
  <c r="EH254" i="2"/>
  <c r="EL250" i="2"/>
  <c r="EL246" i="2"/>
  <c r="EL238" i="2"/>
  <c r="EL234" i="2"/>
  <c r="ET230" i="2"/>
  <c r="EP226" i="2"/>
  <c r="EP222" i="2"/>
  <c r="ET218" i="2"/>
  <c r="EZ218" i="2"/>
  <c r="EP214" i="2"/>
  <c r="ER266" i="2"/>
  <c r="EN264" i="2"/>
  <c r="EJ262" i="2"/>
  <c r="ER258" i="2"/>
  <c r="EN256" i="2"/>
  <c r="EJ254" i="2"/>
  <c r="EL254" i="2"/>
  <c r="EW254" i="2"/>
  <c r="ER250" i="2"/>
  <c r="EN248" i="2"/>
  <c r="EJ246" i="2"/>
  <c r="ER242" i="2"/>
  <c r="EN240" i="2"/>
  <c r="EJ238" i="2"/>
  <c r="ER234" i="2"/>
  <c r="EY234" i="2"/>
  <c r="EN232" i="2"/>
  <c r="EJ230" i="2"/>
  <c r="ER226" i="2"/>
  <c r="EN224" i="2"/>
  <c r="EJ222" i="2"/>
  <c r="EW222" i="2"/>
  <c r="ER218" i="2"/>
  <c r="EN216" i="2"/>
  <c r="EJ214" i="2"/>
  <c r="EW214" i="2"/>
  <c r="EL24" i="2"/>
  <c r="EW24" i="2"/>
  <c r="ET20" i="2"/>
  <c r="EZ20" i="2"/>
  <c r="EN18" i="2"/>
  <c r="EP16" i="2"/>
  <c r="EN14" i="2"/>
  <c r="EX14" i="2"/>
  <c r="EP12" i="2"/>
  <c r="EY12" i="2"/>
  <c r="EN10" i="2"/>
  <c r="ET8" i="2"/>
  <c r="EL268" i="2"/>
  <c r="EP262" i="2"/>
  <c r="EP258" i="2"/>
  <c r="EY258" i="2"/>
  <c r="EH250" i="2"/>
  <c r="EH246" i="2"/>
  <c r="EL242" i="2"/>
  <c r="ET232" i="2"/>
  <c r="EZ232" i="2"/>
  <c r="EP228" i="2"/>
  <c r="EY228" i="2"/>
  <c r="EP224" i="2"/>
  <c r="EY224" i="2"/>
  <c r="ET220" i="2"/>
  <c r="EZ220" i="2"/>
  <c r="ET216" i="2"/>
  <c r="EZ216" i="2"/>
  <c r="EU212" i="2"/>
  <c r="EZ212" i="2"/>
  <c r="EH265" i="2"/>
  <c r="EV265" i="2"/>
  <c r="EH261" i="2"/>
  <c r="EV261" i="2"/>
  <c r="EH257" i="2"/>
  <c r="EV257" i="2"/>
  <c r="EH253" i="2"/>
  <c r="EV253" i="2"/>
  <c r="EH249" i="2"/>
  <c r="EV249" i="2"/>
  <c r="EH245" i="2"/>
  <c r="EV245" i="2"/>
  <c r="EH241" i="2"/>
  <c r="EH237" i="2"/>
  <c r="EV237" i="2"/>
  <c r="EH233" i="2"/>
  <c r="EH229" i="2"/>
  <c r="EV229" i="2"/>
  <c r="EH225" i="2"/>
  <c r="EH221" i="2"/>
  <c r="EV221" i="2"/>
  <c r="EH217" i="2"/>
  <c r="EH213" i="2"/>
  <c r="EV213" i="2"/>
  <c r="EH267" i="2"/>
  <c r="EV267" i="2"/>
  <c r="EH263" i="2"/>
  <c r="EV263" i="2"/>
  <c r="EH259" i="2"/>
  <c r="EV259" i="2"/>
  <c r="EH255" i="2"/>
  <c r="EV255" i="2"/>
  <c r="EH251" i="2"/>
  <c r="EV251" i="2"/>
  <c r="EH247" i="2"/>
  <c r="EV247" i="2"/>
  <c r="EH243" i="2"/>
  <c r="EV243" i="2"/>
  <c r="EH239" i="2"/>
  <c r="EV239" i="2"/>
  <c r="EH235" i="2"/>
  <c r="EV235" i="2"/>
  <c r="EH231" i="2"/>
  <c r="EV231" i="2"/>
  <c r="EH227" i="2"/>
  <c r="EV227" i="2"/>
  <c r="EH223" i="2"/>
  <c r="EV223" i="2"/>
  <c r="EH219" i="2"/>
  <c r="EV219" i="2"/>
  <c r="EH215" i="2"/>
  <c r="EV215" i="2"/>
  <c r="EH209" i="2"/>
  <c r="EV209" i="2"/>
  <c r="EH203" i="2"/>
  <c r="EV203" i="2"/>
  <c r="EH185" i="2"/>
  <c r="EV185" i="2"/>
  <c r="EH183" i="2"/>
  <c r="EV183" i="2"/>
  <c r="EH181" i="2"/>
  <c r="EV181" i="2"/>
  <c r="EH175" i="2"/>
  <c r="EV175" i="2"/>
  <c r="EH173" i="2"/>
  <c r="EV173" i="2"/>
  <c r="EH169" i="2"/>
  <c r="EV169" i="2"/>
  <c r="EH167" i="2"/>
  <c r="EV167" i="2"/>
  <c r="EH161" i="2"/>
  <c r="EV161" i="2"/>
  <c r="EH159" i="2"/>
  <c r="EV159" i="2"/>
  <c r="EH149" i="2"/>
  <c r="EV149" i="2"/>
  <c r="EH145" i="2"/>
  <c r="EV145" i="2"/>
  <c r="EH143" i="2"/>
  <c r="EV143" i="2"/>
  <c r="EH139" i="2"/>
  <c r="EH137" i="2"/>
  <c r="EV137" i="2"/>
  <c r="EH127" i="2"/>
  <c r="EV127" i="2"/>
  <c r="EH125" i="2"/>
  <c r="EV125" i="2"/>
  <c r="EH123" i="2"/>
  <c r="EV123" i="2"/>
  <c r="EH115" i="2"/>
  <c r="EH113" i="2"/>
  <c r="EV113" i="2"/>
  <c r="EH109" i="2"/>
  <c r="EV109" i="2"/>
  <c r="EH101" i="2"/>
  <c r="EV101" i="2"/>
  <c r="EH99" i="2"/>
  <c r="EH97" i="2"/>
  <c r="EV97" i="2"/>
  <c r="EH95" i="2"/>
  <c r="EV95" i="2"/>
  <c r="EH87" i="2"/>
  <c r="EV87" i="2"/>
  <c r="EH81" i="2"/>
  <c r="EV81" i="2"/>
  <c r="EH75" i="2"/>
  <c r="EV75" i="2"/>
  <c r="EH73" i="2"/>
  <c r="EV73" i="2"/>
  <c r="EH71" i="2"/>
  <c r="EH67" i="2"/>
  <c r="EH61" i="2"/>
  <c r="EV61" i="2"/>
  <c r="EH59" i="2"/>
  <c r="EH57" i="2"/>
  <c r="EV57" i="2"/>
  <c r="EH51" i="2"/>
  <c r="EH49" i="2"/>
  <c r="EV49" i="2"/>
  <c r="EH21" i="2"/>
  <c r="EH17" i="2"/>
  <c r="EH5" i="2"/>
  <c r="EH35" i="2"/>
  <c r="EV35" i="2"/>
  <c r="EH31" i="2"/>
  <c r="EH27" i="2"/>
  <c r="EH23" i="2"/>
  <c r="EV23" i="2"/>
  <c r="EH19" i="2"/>
  <c r="EH15" i="2"/>
  <c r="EH11" i="2"/>
  <c r="EH7" i="2"/>
  <c r="EH211" i="2"/>
  <c r="EV211" i="2"/>
  <c r="EH207" i="2"/>
  <c r="EV207" i="2"/>
  <c r="EH205" i="2"/>
  <c r="EV205" i="2"/>
  <c r="EH201" i="2"/>
  <c r="EV201" i="2"/>
  <c r="EH199" i="2"/>
  <c r="EV199" i="2"/>
  <c r="EH197" i="2"/>
  <c r="EV197" i="2"/>
  <c r="EH195" i="2"/>
  <c r="EH193" i="2"/>
  <c r="EV193" i="2"/>
  <c r="EH191" i="2"/>
  <c r="EV191" i="2"/>
  <c r="EH189" i="2"/>
  <c r="EV189" i="2"/>
  <c r="EH187" i="2"/>
  <c r="EV187" i="2"/>
  <c r="EH179" i="2"/>
  <c r="EV179" i="2"/>
  <c r="EH177" i="2"/>
  <c r="EV177" i="2"/>
  <c r="EH171" i="2"/>
  <c r="EV171" i="2"/>
  <c r="EH165" i="2"/>
  <c r="EV165" i="2"/>
  <c r="EH163" i="2"/>
  <c r="EV163" i="2"/>
  <c r="EH157" i="2"/>
  <c r="EV157" i="2"/>
  <c r="EH155" i="2"/>
  <c r="EV155" i="2"/>
  <c r="EH153" i="2"/>
  <c r="EV153" i="2"/>
  <c r="EH151" i="2"/>
  <c r="EV151" i="2"/>
  <c r="EH147" i="2"/>
  <c r="EH141" i="2"/>
  <c r="EV141" i="2"/>
  <c r="EH135" i="2"/>
  <c r="EV135" i="2"/>
  <c r="EH133" i="2"/>
  <c r="EV133" i="2"/>
  <c r="EH131" i="2"/>
  <c r="EH129" i="2"/>
  <c r="EV129" i="2"/>
  <c r="EH121" i="2"/>
  <c r="EV121" i="2"/>
  <c r="EH119" i="2"/>
  <c r="EV119" i="2"/>
  <c r="EH117" i="2"/>
  <c r="EV117" i="2"/>
  <c r="EH111" i="2"/>
  <c r="EV111" i="2"/>
  <c r="EH107" i="2"/>
  <c r="EH105" i="2"/>
  <c r="EV105" i="2"/>
  <c r="EH103" i="2"/>
  <c r="EV103" i="2"/>
  <c r="EH93" i="2"/>
  <c r="EV93" i="2"/>
  <c r="EH91" i="2"/>
  <c r="EV91" i="2"/>
  <c r="EH89" i="2"/>
  <c r="EV89" i="2"/>
  <c r="EH85" i="2"/>
  <c r="EV85" i="2"/>
  <c r="EH83" i="2"/>
  <c r="EH79" i="2"/>
  <c r="EV79" i="2"/>
  <c r="EH77" i="2"/>
  <c r="EV77" i="2"/>
  <c r="EH69" i="2"/>
  <c r="EV69" i="2"/>
  <c r="EH65" i="2"/>
  <c r="EV65" i="2"/>
  <c r="EH63" i="2"/>
  <c r="EH55" i="2"/>
  <c r="EH53" i="2"/>
  <c r="EV53" i="2"/>
  <c r="EH47" i="2"/>
  <c r="EV47" i="2"/>
  <c r="EH45" i="2"/>
  <c r="EV45" i="2"/>
  <c r="EH43" i="2"/>
  <c r="EV43" i="2"/>
  <c r="EH41" i="2"/>
  <c r="EV41" i="2"/>
  <c r="EH39" i="2"/>
  <c r="EV39" i="2"/>
  <c r="EH37" i="2"/>
  <c r="EH33" i="2"/>
  <c r="EH29" i="2"/>
  <c r="EH25" i="2"/>
  <c r="EH13" i="2"/>
  <c r="EH9" i="2"/>
  <c r="EH222" i="2"/>
  <c r="EH214" i="2"/>
  <c r="EN211" i="2"/>
  <c r="EN207" i="2"/>
  <c r="EX207" i="2"/>
  <c r="EN203" i="2"/>
  <c r="EX203" i="2"/>
  <c r="EN199" i="2"/>
  <c r="EX199" i="2"/>
  <c r="EN195" i="2"/>
  <c r="EX195" i="2"/>
  <c r="EN191" i="2"/>
  <c r="EX191" i="2"/>
  <c r="EN187" i="2"/>
  <c r="EX187" i="2"/>
  <c r="EN183" i="2"/>
  <c r="EX183" i="2"/>
  <c r="EN179" i="2"/>
  <c r="EN175" i="2"/>
  <c r="EX175" i="2"/>
  <c r="EN171" i="2"/>
  <c r="EX171" i="2"/>
  <c r="EN167" i="2"/>
  <c r="EX167" i="2"/>
  <c r="EN163" i="2"/>
  <c r="EX163" i="2"/>
  <c r="EN159" i="2"/>
  <c r="EX159" i="2"/>
  <c r="EN155" i="2"/>
  <c r="EX155" i="2"/>
  <c r="EN151" i="2"/>
  <c r="EN147" i="2"/>
  <c r="EN143" i="2"/>
  <c r="EN139" i="2"/>
  <c r="EX139" i="2"/>
  <c r="EN135" i="2"/>
  <c r="EX135" i="2"/>
  <c r="EN131" i="2"/>
  <c r="EX131" i="2"/>
  <c r="EN127" i="2"/>
  <c r="EX127" i="2"/>
  <c r="EN123" i="2"/>
  <c r="EX123" i="2"/>
  <c r="EN119" i="2"/>
  <c r="EX119" i="2"/>
  <c r="EN115" i="2"/>
  <c r="EX115" i="2"/>
  <c r="EN111" i="2"/>
  <c r="EX111" i="2"/>
  <c r="EN107" i="2"/>
  <c r="EX107" i="2"/>
  <c r="EN103" i="2"/>
  <c r="EX103" i="2"/>
  <c r="EN99" i="2"/>
  <c r="EX99" i="2"/>
  <c r="EN95" i="2"/>
  <c r="EN91" i="2"/>
  <c r="EX91" i="2"/>
  <c r="EN87" i="2"/>
  <c r="EX87" i="2"/>
  <c r="EN83" i="2"/>
  <c r="EX83" i="2"/>
  <c r="EN79" i="2"/>
  <c r="EX79" i="2"/>
  <c r="EN75" i="2"/>
  <c r="EX75" i="2"/>
  <c r="EN71" i="2"/>
  <c r="EX71" i="2"/>
  <c r="EN67" i="2"/>
  <c r="EX67" i="2"/>
  <c r="EN63" i="2"/>
  <c r="EN59" i="2"/>
  <c r="EX59" i="2"/>
  <c r="EN55" i="2"/>
  <c r="EX55" i="2"/>
  <c r="EN51" i="2"/>
  <c r="EX51" i="2"/>
  <c r="EN47" i="2"/>
  <c r="EN43" i="2"/>
  <c r="EX43" i="2"/>
  <c r="EN39" i="2"/>
  <c r="EN267" i="2"/>
  <c r="EN265" i="2"/>
  <c r="EX265" i="2"/>
  <c r="EN263" i="2"/>
  <c r="EX263" i="2"/>
  <c r="EN261" i="2"/>
  <c r="EN259" i="2"/>
  <c r="EX259" i="2"/>
  <c r="EN257" i="2"/>
  <c r="EX257" i="2"/>
  <c r="EN255" i="2"/>
  <c r="EX255" i="2"/>
  <c r="EN253" i="2"/>
  <c r="EX253" i="2"/>
  <c r="EN251" i="2"/>
  <c r="EX251" i="2"/>
  <c r="EN249" i="2"/>
  <c r="EX249" i="2"/>
  <c r="EN247" i="2"/>
  <c r="EX247" i="2"/>
  <c r="EN245" i="2"/>
  <c r="EX245" i="2"/>
  <c r="EN243" i="2"/>
  <c r="EX243" i="2"/>
  <c r="EN241" i="2"/>
  <c r="EN239" i="2"/>
  <c r="EX239" i="2"/>
  <c r="EN237" i="2"/>
  <c r="EX237" i="2"/>
  <c r="EN235" i="2"/>
  <c r="EX235" i="2"/>
  <c r="EN233" i="2"/>
  <c r="EX233" i="2"/>
  <c r="EN231" i="2"/>
  <c r="EX231" i="2"/>
  <c r="EN229" i="2"/>
  <c r="EN227" i="2"/>
  <c r="EX227" i="2"/>
  <c r="EN225" i="2"/>
  <c r="EX225" i="2"/>
  <c r="EN223" i="2"/>
  <c r="EX223" i="2"/>
  <c r="EN221" i="2"/>
  <c r="EX221" i="2"/>
  <c r="EN219" i="2"/>
  <c r="EX219" i="2"/>
  <c r="EN217" i="2"/>
  <c r="EX217" i="2"/>
  <c r="EN215" i="2"/>
  <c r="EX215" i="2"/>
  <c r="EN213" i="2"/>
  <c r="EX213" i="2"/>
  <c r="EN209" i="2"/>
  <c r="EN205" i="2"/>
  <c r="EX205" i="2"/>
  <c r="EN201" i="2"/>
  <c r="EX201" i="2"/>
  <c r="EN197" i="2"/>
  <c r="EX197" i="2"/>
  <c r="EN193" i="2"/>
  <c r="EX193" i="2"/>
  <c r="EN189" i="2"/>
  <c r="EX189" i="2"/>
  <c r="EN185" i="2"/>
  <c r="EX185" i="2"/>
  <c r="EN181" i="2"/>
  <c r="EX181" i="2"/>
  <c r="EN177" i="2"/>
  <c r="EX177" i="2"/>
  <c r="EN173" i="2"/>
  <c r="EX173" i="2"/>
  <c r="EN169" i="2"/>
  <c r="EX169" i="2"/>
  <c r="EN165" i="2"/>
  <c r="EX165" i="2"/>
  <c r="EN161" i="2"/>
  <c r="EN157" i="2"/>
  <c r="EX157" i="2"/>
  <c r="EN153" i="2"/>
  <c r="EX153" i="2"/>
  <c r="EN149" i="2"/>
  <c r="EX149" i="2"/>
  <c r="EN145" i="2"/>
  <c r="EN141" i="2"/>
  <c r="EN137" i="2"/>
  <c r="EX137" i="2"/>
  <c r="EN133" i="2"/>
  <c r="EX133" i="2"/>
  <c r="EN129" i="2"/>
  <c r="EX129" i="2"/>
  <c r="EN125" i="2"/>
  <c r="EX125" i="2"/>
  <c r="EN121" i="2"/>
  <c r="EX121" i="2"/>
  <c r="EN117" i="2"/>
  <c r="EN113" i="2"/>
  <c r="EX113" i="2"/>
  <c r="EN109" i="2"/>
  <c r="EX109" i="2"/>
  <c r="EN105" i="2"/>
  <c r="EX105" i="2"/>
  <c r="EN101" i="2"/>
  <c r="EX101" i="2"/>
  <c r="EN97" i="2"/>
  <c r="EX97" i="2"/>
  <c r="EN93" i="2"/>
  <c r="EX93" i="2"/>
  <c r="EN89" i="2"/>
  <c r="EX89" i="2"/>
  <c r="EN85" i="2"/>
  <c r="EX85" i="2"/>
  <c r="EN81" i="2"/>
  <c r="EX81" i="2"/>
  <c r="EN77" i="2"/>
  <c r="EN73" i="2"/>
  <c r="EX73" i="2"/>
  <c r="EN69" i="2"/>
  <c r="EX69" i="2"/>
  <c r="EN65" i="2"/>
  <c r="EN61" i="2"/>
  <c r="EX61" i="2"/>
  <c r="EN57" i="2"/>
  <c r="EX57" i="2"/>
  <c r="EN53" i="2"/>
  <c r="EX53" i="2"/>
  <c r="EN49" i="2"/>
  <c r="EN45" i="2"/>
  <c r="EX45" i="2"/>
  <c r="EN41" i="2"/>
  <c r="EX41" i="2"/>
  <c r="EN37" i="2"/>
  <c r="EX37" i="2"/>
  <c r="EN33" i="2"/>
  <c r="EX33" i="2"/>
  <c r="EN29" i="2"/>
  <c r="EX29" i="2"/>
  <c r="EN25" i="2"/>
  <c r="EX25" i="2"/>
  <c r="EN21" i="2"/>
  <c r="EN17" i="2"/>
  <c r="EX17" i="2"/>
  <c r="EN13" i="2"/>
  <c r="EN9" i="2"/>
  <c r="EX9" i="2"/>
  <c r="EN5" i="2"/>
  <c r="EN35" i="2"/>
  <c r="EX35" i="2"/>
  <c r="EN27" i="2"/>
  <c r="EN23" i="2"/>
  <c r="EX23" i="2"/>
  <c r="EN7" i="2"/>
  <c r="EN212" i="2"/>
  <c r="EX212" i="2"/>
  <c r="EN31" i="2"/>
  <c r="EN19" i="2"/>
  <c r="EX19" i="2"/>
  <c r="EN15" i="2"/>
  <c r="EX15" i="2"/>
  <c r="EN11" i="2"/>
  <c r="EX11" i="2"/>
  <c r="EP256" i="2"/>
  <c r="EP248" i="2"/>
  <c r="EP240" i="2"/>
  <c r="EY240" i="2"/>
  <c r="EH228" i="2"/>
  <c r="EU267" i="2"/>
  <c r="EU265" i="2"/>
  <c r="EU263" i="2"/>
  <c r="EU261" i="2"/>
  <c r="EU257" i="2"/>
  <c r="EU255" i="2"/>
  <c r="EU253" i="2"/>
  <c r="EU251" i="2"/>
  <c r="EU249" i="2"/>
  <c r="EU247" i="2"/>
  <c r="EU245" i="2"/>
  <c r="EU243" i="2"/>
  <c r="EU241" i="2"/>
  <c r="EU239" i="2"/>
  <c r="EU237" i="2"/>
  <c r="EU235" i="2"/>
  <c r="EU233" i="2"/>
  <c r="EU231" i="2"/>
  <c r="EU229" i="2"/>
  <c r="EU227" i="2"/>
  <c r="EU225" i="2"/>
  <c r="EU223" i="2"/>
  <c r="EU221" i="2"/>
  <c r="EU219" i="2"/>
  <c r="EU217" i="2"/>
  <c r="EU215" i="2"/>
  <c r="EU213" i="2"/>
  <c r="EU211" i="2"/>
  <c r="EP208" i="2"/>
  <c r="EY208" i="2"/>
  <c r="EN206" i="2"/>
  <c r="EH200" i="2"/>
  <c r="EU195" i="2"/>
  <c r="EP192" i="2"/>
  <c r="EY192" i="2"/>
  <c r="EN190" i="2"/>
  <c r="EH184" i="2"/>
  <c r="EU179" i="2"/>
  <c r="EP176" i="2"/>
  <c r="EY176" i="2"/>
  <c r="EN174" i="2"/>
  <c r="EH168" i="2"/>
  <c r="EU163" i="2"/>
  <c r="EP160" i="2"/>
  <c r="EY160" i="2"/>
  <c r="EN158" i="2"/>
  <c r="EX158" i="2"/>
  <c r="EH152" i="2"/>
  <c r="EU147" i="2"/>
  <c r="EP144" i="2"/>
  <c r="EY144" i="2"/>
  <c r="EN142" i="2"/>
  <c r="EH136" i="2"/>
  <c r="EU131" i="2"/>
  <c r="EP128" i="2"/>
  <c r="EN126" i="2"/>
  <c r="EX126" i="2"/>
  <c r="EH120" i="2"/>
  <c r="EU115" i="2"/>
  <c r="EP112" i="2"/>
  <c r="EY112" i="2"/>
  <c r="EN110" i="2"/>
  <c r="EH104" i="2"/>
  <c r="EU99" i="2"/>
  <c r="EP96" i="2"/>
  <c r="EY96" i="2"/>
  <c r="EN94" i="2"/>
  <c r="EH88" i="2"/>
  <c r="EU83" i="2"/>
  <c r="EP80" i="2"/>
  <c r="EN78" i="2"/>
  <c r="EH72" i="2"/>
  <c r="EU67" i="2"/>
  <c r="EP64" i="2"/>
  <c r="EY64" i="2"/>
  <c r="EN62" i="2"/>
  <c r="EX62" i="2"/>
  <c r="EH56" i="2"/>
  <c r="EU51" i="2"/>
  <c r="EP48" i="2"/>
  <c r="EY48" i="2"/>
  <c r="EN46" i="2"/>
  <c r="EH40" i="2"/>
  <c r="EH206" i="2"/>
  <c r="EU201" i="2"/>
  <c r="EP198" i="2"/>
  <c r="EN196" i="2"/>
  <c r="EX196" i="2"/>
  <c r="EH190" i="2"/>
  <c r="EU185" i="2"/>
  <c r="EP182" i="2"/>
  <c r="EY182" i="2"/>
  <c r="EN180" i="2"/>
  <c r="EH174" i="2"/>
  <c r="EU169" i="2"/>
  <c r="EP166" i="2"/>
  <c r="EN164" i="2"/>
  <c r="EX164" i="2"/>
  <c r="EH158" i="2"/>
  <c r="EU153" i="2"/>
  <c r="EP150" i="2"/>
  <c r="EY150" i="2"/>
  <c r="EN148" i="2"/>
  <c r="EH142" i="2"/>
  <c r="EU137" i="2"/>
  <c r="EP134" i="2"/>
  <c r="EN132" i="2"/>
  <c r="EX132" i="2"/>
  <c r="EH126" i="2"/>
  <c r="EU121" i="2"/>
  <c r="EP118" i="2"/>
  <c r="EN116" i="2"/>
  <c r="EH110" i="2"/>
  <c r="EU105" i="2"/>
  <c r="EP102" i="2"/>
  <c r="EN100" i="2"/>
  <c r="EX100" i="2"/>
  <c r="EH94" i="2"/>
  <c r="EU89" i="2"/>
  <c r="EP86" i="2"/>
  <c r="EY86" i="2"/>
  <c r="EN84" i="2"/>
  <c r="EH78" i="2"/>
  <c r="EU73" i="2"/>
  <c r="EP70" i="2"/>
  <c r="EN68" i="2"/>
  <c r="EX68" i="2"/>
  <c r="EH62" i="2"/>
  <c r="EU57" i="2"/>
  <c r="EP54" i="2"/>
  <c r="EN52" i="2"/>
  <c r="EH46" i="2"/>
  <c r="EU41" i="2"/>
  <c r="EH38" i="2"/>
  <c r="EG31" i="2"/>
  <c r="EP30" i="2"/>
  <c r="EY30" i="2"/>
  <c r="EN28" i="2"/>
  <c r="EX28" i="2"/>
  <c r="EU25" i="2"/>
  <c r="EH22" i="2"/>
  <c r="EG15" i="2"/>
  <c r="EV15" i="2"/>
  <c r="EP14" i="2"/>
  <c r="EY14" i="2"/>
  <c r="EN12" i="2"/>
  <c r="EU9" i="2"/>
  <c r="EP6" i="2"/>
  <c r="EH6" i="2"/>
  <c r="EG29" i="2"/>
  <c r="EU27" i="2"/>
  <c r="EU23" i="2"/>
  <c r="EG21" i="2"/>
  <c r="EU19" i="2"/>
  <c r="ER10" i="2"/>
  <c r="EJ209" i="2"/>
  <c r="EW209" i="2"/>
  <c r="EJ205" i="2"/>
  <c r="EW205" i="2"/>
  <c r="EJ201" i="2"/>
  <c r="EW201" i="2"/>
  <c r="EJ197" i="2"/>
  <c r="EJ193" i="2"/>
  <c r="EW193" i="2"/>
  <c r="EJ189" i="2"/>
  <c r="EW189" i="2"/>
  <c r="EJ185" i="2"/>
  <c r="EW185" i="2"/>
  <c r="EJ181" i="2"/>
  <c r="EJ177" i="2"/>
  <c r="EW177" i="2"/>
  <c r="EJ173" i="2"/>
  <c r="EW173" i="2"/>
  <c r="EJ169" i="2"/>
  <c r="EW169" i="2"/>
  <c r="EJ165" i="2"/>
  <c r="EJ161" i="2"/>
  <c r="EW161" i="2"/>
  <c r="EJ157" i="2"/>
  <c r="EW157" i="2"/>
  <c r="EJ153" i="2"/>
  <c r="EW153" i="2"/>
  <c r="EJ149" i="2"/>
  <c r="EJ145" i="2"/>
  <c r="EW145" i="2"/>
  <c r="EJ141" i="2"/>
  <c r="EW141" i="2"/>
  <c r="EJ137" i="2"/>
  <c r="EW137" i="2"/>
  <c r="EJ133" i="2"/>
  <c r="EJ129" i="2"/>
  <c r="EW129" i="2"/>
  <c r="EJ125" i="2"/>
  <c r="EW125" i="2"/>
  <c r="EJ121" i="2"/>
  <c r="EW121" i="2"/>
  <c r="EJ117" i="2"/>
  <c r="EJ113" i="2"/>
  <c r="EW113" i="2"/>
  <c r="EJ109" i="2"/>
  <c r="EW109" i="2"/>
  <c r="EJ105" i="2"/>
  <c r="EW105" i="2"/>
  <c r="EJ101" i="2"/>
  <c r="EJ97" i="2"/>
  <c r="EW97" i="2"/>
  <c r="EJ93" i="2"/>
  <c r="EW93" i="2"/>
  <c r="EJ89" i="2"/>
  <c r="EW89" i="2"/>
  <c r="EJ85" i="2"/>
  <c r="EJ81" i="2"/>
  <c r="EW81" i="2"/>
  <c r="EJ77" i="2"/>
  <c r="EW77" i="2"/>
  <c r="EJ73" i="2"/>
  <c r="EW73" i="2"/>
  <c r="EJ69" i="2"/>
  <c r="EJ65" i="2"/>
  <c r="EW65" i="2"/>
  <c r="EJ61" i="2"/>
  <c r="EW61" i="2"/>
  <c r="EJ57" i="2"/>
  <c r="EW57" i="2"/>
  <c r="EJ53" i="2"/>
  <c r="EJ49" i="2"/>
  <c r="EW49" i="2"/>
  <c r="EJ45" i="2"/>
  <c r="EW45" i="2"/>
  <c r="EJ41" i="2"/>
  <c r="EW41" i="2"/>
  <c r="EJ211" i="2"/>
  <c r="EW211" i="2"/>
  <c r="EJ207" i="2"/>
  <c r="EW207" i="2"/>
  <c r="EJ203" i="2"/>
  <c r="EW203" i="2"/>
  <c r="EJ199" i="2"/>
  <c r="EJ195" i="2"/>
  <c r="EW195" i="2"/>
  <c r="EJ191" i="2"/>
  <c r="EW191" i="2"/>
  <c r="EJ187" i="2"/>
  <c r="EW187" i="2"/>
  <c r="EJ183" i="2"/>
  <c r="EJ179" i="2"/>
  <c r="EW179" i="2"/>
  <c r="EJ175" i="2"/>
  <c r="EW175" i="2"/>
  <c r="EJ171" i="2"/>
  <c r="EW171" i="2"/>
  <c r="EJ167" i="2"/>
  <c r="EJ163" i="2"/>
  <c r="EW163" i="2"/>
  <c r="EJ159" i="2"/>
  <c r="EW159" i="2"/>
  <c r="EJ155" i="2"/>
  <c r="EW155" i="2"/>
  <c r="EJ151" i="2"/>
  <c r="EJ147" i="2"/>
  <c r="EW147" i="2"/>
  <c r="EJ143" i="2"/>
  <c r="EW143" i="2"/>
  <c r="EJ139" i="2"/>
  <c r="EW139" i="2"/>
  <c r="EJ135" i="2"/>
  <c r="EJ131" i="2"/>
  <c r="EW131" i="2"/>
  <c r="EJ127" i="2"/>
  <c r="EW127" i="2"/>
  <c r="EJ123" i="2"/>
  <c r="EW123" i="2"/>
  <c r="EJ119" i="2"/>
  <c r="EJ115" i="2"/>
  <c r="EW115" i="2"/>
  <c r="EJ111" i="2"/>
  <c r="EW111" i="2"/>
  <c r="EJ107" i="2"/>
  <c r="EW107" i="2"/>
  <c r="EJ103" i="2"/>
  <c r="EJ99" i="2"/>
  <c r="EW99" i="2"/>
  <c r="EJ95" i="2"/>
  <c r="EW95" i="2"/>
  <c r="EJ91" i="2"/>
  <c r="EW91" i="2"/>
  <c r="EJ87" i="2"/>
  <c r="EJ83" i="2"/>
  <c r="EW83" i="2"/>
  <c r="EJ79" i="2"/>
  <c r="EW79" i="2"/>
  <c r="EJ75" i="2"/>
  <c r="EW75" i="2"/>
  <c r="EJ71" i="2"/>
  <c r="EJ67" i="2"/>
  <c r="EW67" i="2"/>
  <c r="EJ63" i="2"/>
  <c r="EW63" i="2"/>
  <c r="EJ59" i="2"/>
  <c r="EW59" i="2"/>
  <c r="EJ55" i="2"/>
  <c r="EJ51" i="2"/>
  <c r="EW51" i="2"/>
  <c r="EJ47" i="2"/>
  <c r="EW47" i="2"/>
  <c r="EJ43" i="2"/>
  <c r="EW43" i="2"/>
  <c r="EJ39" i="2"/>
  <c r="EJ35" i="2"/>
  <c r="EW35" i="2"/>
  <c r="EJ31" i="2"/>
  <c r="EW31" i="2"/>
  <c r="EJ27" i="2"/>
  <c r="EW27" i="2"/>
  <c r="EJ23" i="2"/>
  <c r="EJ19" i="2"/>
  <c r="EJ15" i="2"/>
  <c r="EW15" i="2"/>
  <c r="EJ11" i="2"/>
  <c r="EJ7" i="2"/>
  <c r="EW3" i="2"/>
  <c r="EJ37" i="2"/>
  <c r="EJ33" i="2"/>
  <c r="EW33" i="2"/>
  <c r="EJ29" i="2"/>
  <c r="EW29" i="2"/>
  <c r="EJ25" i="2"/>
  <c r="EJ21" i="2"/>
  <c r="EJ17" i="2"/>
  <c r="EW17" i="2"/>
  <c r="EJ261" i="2"/>
  <c r="EJ255" i="2"/>
  <c r="EJ249" i="2"/>
  <c r="EW249" i="2"/>
  <c r="EJ247" i="2"/>
  <c r="EW247" i="2"/>
  <c r="EJ245" i="2"/>
  <c r="EJ239" i="2"/>
  <c r="EJ237" i="2"/>
  <c r="EW237" i="2"/>
  <c r="EJ229" i="2"/>
  <c r="EW229" i="2"/>
  <c r="EJ227" i="2"/>
  <c r="EJ223" i="2"/>
  <c r="EJ217" i="2"/>
  <c r="EW217" i="2"/>
  <c r="EJ13" i="2"/>
  <c r="EW13" i="2"/>
  <c r="EJ9" i="2"/>
  <c r="EJ5" i="2"/>
  <c r="EJ267" i="2"/>
  <c r="EW267" i="2"/>
  <c r="EJ265" i="2"/>
  <c r="EJ263" i="2"/>
  <c r="EW263" i="2"/>
  <c r="EJ259" i="2"/>
  <c r="EJ257" i="2"/>
  <c r="EW257" i="2"/>
  <c r="EJ253" i="2"/>
  <c r="EW253" i="2"/>
  <c r="EJ251" i="2"/>
  <c r="EW251" i="2"/>
  <c r="EJ243" i="2"/>
  <c r="EJ241" i="2"/>
  <c r="EW241" i="2"/>
  <c r="EJ235" i="2"/>
  <c r="EW235" i="2"/>
  <c r="EJ233" i="2"/>
  <c r="EJ231" i="2"/>
  <c r="EW231" i="2"/>
  <c r="EJ225" i="2"/>
  <c r="EW225" i="2"/>
  <c r="EJ221" i="2"/>
  <c r="EW221" i="2"/>
  <c r="EJ219" i="2"/>
  <c r="EW219" i="2"/>
  <c r="EJ215" i="2"/>
  <c r="EW215" i="2"/>
  <c r="EJ213" i="2"/>
  <c r="EH266" i="2"/>
  <c r="ET262" i="2"/>
  <c r="ET258" i="2"/>
  <c r="EZ258" i="2"/>
  <c r="EL256" i="2"/>
  <c r="EH252" i="2"/>
  <c r="EL248" i="2"/>
  <c r="EH244" i="2"/>
  <c r="EL240" i="2"/>
  <c r="EH236" i="2"/>
  <c r="EP232" i="2"/>
  <c r="EY232" i="2"/>
  <c r="ET228" i="2"/>
  <c r="ET224" i="2"/>
  <c r="EP220" i="2"/>
  <c r="EP216" i="2"/>
  <c r="EN268" i="2"/>
  <c r="EX268" i="2"/>
  <c r="EJ266" i="2"/>
  <c r="EL266" i="2"/>
  <c r="EW266" i="2"/>
  <c r="ER262" i="2"/>
  <c r="EN260" i="2"/>
  <c r="EX260" i="2"/>
  <c r="EJ258" i="2"/>
  <c r="ER254" i="2"/>
  <c r="EN252" i="2"/>
  <c r="EX252" i="2"/>
  <c r="EJ250" i="2"/>
  <c r="ER246" i="2"/>
  <c r="EN244" i="2"/>
  <c r="EX244" i="2"/>
  <c r="EJ242" i="2"/>
  <c r="EW242" i="2"/>
  <c r="ER238" i="2"/>
  <c r="EN236" i="2"/>
  <c r="EX236" i="2"/>
  <c r="EJ234" i="2"/>
  <c r="ER230" i="2"/>
  <c r="EN228" i="2"/>
  <c r="EX228" i="2"/>
  <c r="EJ226" i="2"/>
  <c r="EW226" i="2"/>
  <c r="ER222" i="2"/>
  <c r="EN220" i="2"/>
  <c r="EX220" i="2"/>
  <c r="EJ218" i="2"/>
  <c r="ER214" i="2"/>
  <c r="EJ38" i="2"/>
  <c r="EL36" i="2"/>
  <c r="EW36" i="2"/>
  <c r="EJ34" i="2"/>
  <c r="EP32" i="2"/>
  <c r="EN30" i="2"/>
  <c r="EX30" i="2"/>
  <c r="ET28" i="2"/>
  <c r="EZ28" i="2"/>
  <c r="ER26" i="2"/>
  <c r="EG13" i="2"/>
  <c r="EV13" i="2"/>
  <c r="EG9" i="2"/>
  <c r="EV9" i="2"/>
  <c r="EU7" i="2"/>
  <c r="EO5" i="2"/>
  <c r="ET260" i="2"/>
  <c r="EZ260" i="2"/>
  <c r="EH256" i="2"/>
  <c r="EL252" i="2"/>
  <c r="EH248" i="2"/>
  <c r="EL244" i="2"/>
  <c r="EH240" i="2"/>
  <c r="EL236" i="2"/>
  <c r="EP230" i="2"/>
  <c r="ET226" i="2"/>
  <c r="EZ226" i="2"/>
  <c r="ET222" i="2"/>
  <c r="EZ222" i="2"/>
  <c r="EP218" i="2"/>
  <c r="ET214" i="2"/>
  <c r="AV247" i="2"/>
  <c r="AV215" i="2"/>
  <c r="AV183" i="2"/>
  <c r="AV59" i="2"/>
  <c r="AV35" i="2"/>
  <c r="AV76" i="2"/>
  <c r="BC76" i="2"/>
  <c r="AV22" i="2"/>
  <c r="AV26" i="2"/>
  <c r="BC26" i="2"/>
  <c r="AV55" i="2"/>
  <c r="AV68" i="2"/>
  <c r="AV79" i="2"/>
  <c r="BC79" i="2"/>
  <c r="AV108" i="2"/>
  <c r="AV126" i="2"/>
  <c r="AV185" i="2"/>
  <c r="AV30" i="2"/>
  <c r="AV64" i="2"/>
  <c r="AV118" i="2"/>
  <c r="AV130" i="2"/>
  <c r="AV217" i="2"/>
  <c r="AV249" i="2"/>
  <c r="AV32" i="2"/>
  <c r="AV50" i="2"/>
  <c r="AV58" i="2"/>
  <c r="AV102" i="2"/>
  <c r="BC102" i="2"/>
  <c r="AV112" i="2"/>
  <c r="AV122" i="2"/>
  <c r="AV167" i="2"/>
  <c r="AV179" i="2"/>
  <c r="AV199" i="2"/>
  <c r="AV211" i="2"/>
  <c r="AV231" i="2"/>
  <c r="AV243" i="2"/>
  <c r="AV263" i="2"/>
  <c r="AV42" i="2"/>
  <c r="AV66" i="2"/>
  <c r="AV80" i="2"/>
  <c r="AV87" i="2"/>
  <c r="AV96" i="2"/>
  <c r="AV100" i="2"/>
  <c r="BC100" i="2"/>
  <c r="AV106" i="2"/>
  <c r="AV137" i="2"/>
  <c r="BC137" i="2"/>
  <c r="AV145" i="2"/>
  <c r="AV149" i="2"/>
  <c r="AV153" i="2"/>
  <c r="AV159" i="2"/>
  <c r="AV6" i="2"/>
  <c r="AV39" i="2"/>
  <c r="AV72" i="2"/>
  <c r="AV88" i="2"/>
  <c r="AV209" i="2"/>
  <c r="AV241" i="2"/>
  <c r="AV34" i="2"/>
  <c r="AV38" i="2"/>
  <c r="BC38" i="2"/>
  <c r="AV52" i="2"/>
  <c r="AV75" i="2"/>
  <c r="AV91" i="2"/>
  <c r="AV104" i="2"/>
  <c r="BC104" i="2"/>
  <c r="AV114" i="2"/>
  <c r="AV171" i="2"/>
  <c r="AV191" i="2"/>
  <c r="AV203" i="2"/>
  <c r="AV223" i="2"/>
  <c r="AV235" i="2"/>
  <c r="AV255" i="2"/>
  <c r="AV267" i="2"/>
  <c r="BC267" i="2"/>
  <c r="AV27" i="2"/>
  <c r="AV44" i="2"/>
  <c r="BC44" i="2"/>
  <c r="AV48" i="2"/>
  <c r="AV60" i="2"/>
  <c r="BC60" i="2"/>
  <c r="AV67" i="2"/>
  <c r="AV82" i="2"/>
  <c r="AV92" i="2"/>
  <c r="AV98" i="2"/>
  <c r="AV103" i="2"/>
  <c r="AV135" i="2"/>
  <c r="BC135" i="2"/>
  <c r="AV139" i="2"/>
  <c r="AV147" i="2"/>
  <c r="AV28" i="2"/>
  <c r="AV43" i="2"/>
  <c r="AV110" i="2"/>
  <c r="BC110" i="2"/>
  <c r="AV193" i="2"/>
  <c r="AV225" i="2"/>
  <c r="AV257" i="2"/>
  <c r="AV47" i="2"/>
  <c r="AV56" i="2"/>
  <c r="AV70" i="2"/>
  <c r="BC70" i="2"/>
  <c r="AV78" i="2"/>
  <c r="AV95" i="2"/>
  <c r="AV111" i="2"/>
  <c r="AV163" i="2"/>
  <c r="AV175" i="2"/>
  <c r="AV187" i="2"/>
  <c r="AV207" i="2"/>
  <c r="AV219" i="2"/>
  <c r="AV239" i="2"/>
  <c r="AV251" i="2"/>
  <c r="AV40" i="2"/>
  <c r="AV51" i="2"/>
  <c r="BC51" i="2"/>
  <c r="AV71" i="2"/>
  <c r="AV83" i="2"/>
  <c r="AV90" i="2"/>
  <c r="AV119" i="2"/>
  <c r="AV141" i="2"/>
  <c r="BC141" i="2"/>
  <c r="AV157" i="2"/>
  <c r="AV161" i="2"/>
  <c r="AV155" i="2"/>
  <c r="AV233" i="2"/>
  <c r="AV177" i="2"/>
  <c r="AV165" i="2"/>
  <c r="BC165" i="2"/>
  <c r="AW56" i="2"/>
  <c r="BD56" i="2"/>
  <c r="AW104" i="2"/>
  <c r="BD104" i="2"/>
  <c r="AW120" i="2"/>
  <c r="BD120" i="2"/>
  <c r="AW166" i="2"/>
  <c r="BD166" i="2"/>
  <c r="AW174" i="2"/>
  <c r="BD174" i="2"/>
  <c r="AW182" i="2"/>
  <c r="BD182" i="2"/>
  <c r="AW190" i="2"/>
  <c r="AW198" i="2"/>
  <c r="AW206" i="2"/>
  <c r="BD206" i="2"/>
  <c r="AW214" i="2"/>
  <c r="BD214" i="2"/>
  <c r="AW222" i="2"/>
  <c r="BD222" i="2"/>
  <c r="AW230" i="2"/>
  <c r="BD230" i="2"/>
  <c r="AW238" i="2"/>
  <c r="BD238" i="2"/>
  <c r="AW246" i="2"/>
  <c r="BD246" i="2"/>
  <c r="AW254" i="2"/>
  <c r="BD254" i="2"/>
  <c r="AW262" i="2"/>
  <c r="BD262" i="2"/>
  <c r="AW142" i="2"/>
  <c r="AW150" i="2"/>
  <c r="BD150" i="2"/>
  <c r="AW39" i="2"/>
  <c r="BD39" i="2"/>
  <c r="AW69" i="2"/>
  <c r="BD69" i="2"/>
  <c r="AW140" i="2"/>
  <c r="BD140" i="2"/>
  <c r="AW156" i="2"/>
  <c r="BD156" i="2"/>
  <c r="AW160" i="2"/>
  <c r="AW164" i="2"/>
  <c r="BD164" i="2"/>
  <c r="AW172" i="2"/>
  <c r="BD172" i="2"/>
  <c r="AW180" i="2"/>
  <c r="BD180" i="2"/>
  <c r="AW188" i="2"/>
  <c r="BD188" i="2"/>
  <c r="AW196" i="2"/>
  <c r="BD196" i="2"/>
  <c r="AW204" i="2"/>
  <c r="AW212" i="2"/>
  <c r="BD212" i="2"/>
  <c r="AW220" i="2"/>
  <c r="AW228" i="2"/>
  <c r="AW236" i="2"/>
  <c r="BD236" i="2"/>
  <c r="AW244" i="2"/>
  <c r="BD244" i="2"/>
  <c r="AW252" i="2"/>
  <c r="AW260" i="2"/>
  <c r="BD260" i="2"/>
  <c r="AW268" i="2"/>
  <c r="BD268" i="2"/>
  <c r="AW154" i="2"/>
  <c r="BD154" i="2"/>
  <c r="AW168" i="2"/>
  <c r="BD168" i="2"/>
  <c r="AW176" i="2"/>
  <c r="BD176" i="2"/>
  <c r="AW184" i="2"/>
  <c r="BD184" i="2"/>
  <c r="AW192" i="2"/>
  <c r="BD192" i="2"/>
  <c r="AW200" i="2"/>
  <c r="BD200" i="2"/>
  <c r="AW208" i="2"/>
  <c r="BD208" i="2"/>
  <c r="AW216" i="2"/>
  <c r="AW224" i="2"/>
  <c r="AW232" i="2"/>
  <c r="AW240" i="2"/>
  <c r="BD240" i="2"/>
  <c r="AW248" i="2"/>
  <c r="BD248" i="2"/>
  <c r="AW256" i="2"/>
  <c r="BD256" i="2"/>
  <c r="AW264" i="2"/>
  <c r="BD264" i="2"/>
  <c r="AW138" i="2"/>
  <c r="AV201" i="2"/>
  <c r="AS150" i="2"/>
  <c r="AS142" i="2"/>
  <c r="AO262" i="2"/>
  <c r="AO254" i="2"/>
  <c r="AO246" i="2"/>
  <c r="AO238" i="2"/>
  <c r="AO230" i="2"/>
  <c r="AO222" i="2"/>
  <c r="AO214" i="2"/>
  <c r="AO206" i="2"/>
  <c r="AO198" i="2"/>
  <c r="AO190" i="2"/>
  <c r="AO182" i="2"/>
  <c r="AO174" i="2"/>
  <c r="AO166" i="2"/>
  <c r="AN153" i="2"/>
  <c r="AN149" i="2"/>
  <c r="AN145" i="2"/>
  <c r="AN137" i="2"/>
  <c r="AN171" i="2"/>
  <c r="AN110" i="2"/>
  <c r="AN100" i="2"/>
  <c r="AN95" i="2"/>
  <c r="AN87" i="2"/>
  <c r="AN79" i="2"/>
  <c r="AN63" i="2"/>
  <c r="AN55" i="2"/>
  <c r="AN47" i="2"/>
  <c r="AN31" i="2"/>
  <c r="AN263" i="2"/>
  <c r="AN231" i="2"/>
  <c r="AN199" i="2"/>
  <c r="AP133" i="2"/>
  <c r="AP116" i="2"/>
  <c r="AP102" i="2"/>
  <c r="AN36" i="2"/>
  <c r="AN32" i="2"/>
  <c r="AS43" i="2"/>
  <c r="AN75" i="2"/>
  <c r="AP31" i="2"/>
  <c r="AP51" i="2"/>
  <c r="AP75" i="2"/>
  <c r="AP95" i="2"/>
  <c r="AP119" i="2"/>
  <c r="AP15" i="2"/>
  <c r="AP21" i="2"/>
  <c r="AP126" i="2"/>
  <c r="AP184" i="2"/>
  <c r="AP208" i="2"/>
  <c r="AP236" i="2"/>
  <c r="AP268" i="2"/>
  <c r="AP144" i="2"/>
  <c r="AP178" i="2"/>
  <c r="AP214" i="2"/>
  <c r="AP246" i="2"/>
  <c r="AP8" i="2"/>
  <c r="AN247" i="2"/>
  <c r="AN215" i="2"/>
  <c r="AN183" i="2"/>
  <c r="AN59" i="2"/>
  <c r="AP22" i="2"/>
  <c r="AN8" i="2"/>
  <c r="AP43" i="2"/>
  <c r="AP63" i="2"/>
  <c r="AP83" i="2"/>
  <c r="AP111" i="2"/>
  <c r="AP138" i="2"/>
  <c r="AP5" i="2"/>
  <c r="AP114" i="2"/>
  <c r="AP168" i="2"/>
  <c r="AP192" i="2"/>
  <c r="AP224" i="2"/>
  <c r="AP252" i="2"/>
  <c r="AP160" i="2"/>
  <c r="AP194" i="2"/>
  <c r="AP238" i="2"/>
  <c r="AP25" i="2"/>
  <c r="AP12" i="2"/>
  <c r="AP16" i="2"/>
  <c r="AP24" i="2"/>
  <c r="AP266" i="2"/>
  <c r="AP250" i="2"/>
  <c r="AP234" i="2"/>
  <c r="AP218" i="2"/>
  <c r="AP202" i="2"/>
  <c r="AP186" i="2"/>
  <c r="AP170" i="2"/>
  <c r="AP156" i="2"/>
  <c r="AP140" i="2"/>
  <c r="AP260" i="2"/>
  <c r="AP244" i="2"/>
  <c r="AP228" i="2"/>
  <c r="AP212" i="2"/>
  <c r="AP196" i="2"/>
  <c r="AP180" i="2"/>
  <c r="AP164" i="2"/>
  <c r="AP122" i="2"/>
  <c r="AP150" i="2"/>
  <c r="AP13" i="2"/>
  <c r="AP19" i="2"/>
  <c r="AP146" i="2"/>
  <c r="AP123" i="2"/>
  <c r="AP107" i="2"/>
  <c r="AP18" i="2"/>
  <c r="AP254" i="2"/>
  <c r="AP230" i="2"/>
  <c r="AP210" i="2"/>
  <c r="AP190" i="2"/>
  <c r="AP166" i="2"/>
  <c r="AP20" i="2"/>
  <c r="AP258" i="2"/>
  <c r="AP226" i="2"/>
  <c r="AP198" i="2"/>
  <c r="AP174" i="2"/>
  <c r="AP152" i="2"/>
  <c r="AP264" i="2"/>
  <c r="AP240" i="2"/>
  <c r="AP220" i="2"/>
  <c r="AP200" i="2"/>
  <c r="AP176" i="2"/>
  <c r="AP130" i="2"/>
  <c r="AP158" i="2"/>
  <c r="AP9" i="2"/>
  <c r="AP11" i="2"/>
  <c r="AP127" i="2"/>
  <c r="AP103" i="2"/>
  <c r="AP87" i="2"/>
  <c r="AP71" i="2"/>
  <c r="AP55" i="2"/>
  <c r="AP39" i="2"/>
  <c r="AP7" i="2"/>
  <c r="AP14" i="2"/>
  <c r="AL266" i="2"/>
  <c r="AZ266" i="2"/>
  <c r="AL250" i="2"/>
  <c r="AZ250" i="2"/>
  <c r="AL234" i="2"/>
  <c r="AZ234" i="2"/>
  <c r="AL218" i="2"/>
  <c r="AZ218" i="2"/>
  <c r="AL202" i="2"/>
  <c r="AZ202" i="2"/>
  <c r="AL186" i="2"/>
  <c r="AZ186" i="2"/>
  <c r="AL170" i="2"/>
  <c r="AZ170" i="2"/>
  <c r="AL154" i="2"/>
  <c r="AZ154" i="2"/>
  <c r="AL138" i="2"/>
  <c r="AZ138" i="2"/>
  <c r="AL126" i="2"/>
  <c r="AL260" i="2"/>
  <c r="AZ260" i="2"/>
  <c r="AL244" i="2"/>
  <c r="AZ244" i="2"/>
  <c r="AL228" i="2"/>
  <c r="AZ228" i="2"/>
  <c r="AL212" i="2"/>
  <c r="AZ212" i="2"/>
  <c r="AL196" i="2"/>
  <c r="AZ196" i="2"/>
  <c r="AL180" i="2"/>
  <c r="AZ180" i="2"/>
  <c r="AL164" i="2"/>
  <c r="AZ164" i="2"/>
  <c r="AL9" i="2"/>
  <c r="AZ9" i="2"/>
  <c r="AL99" i="2"/>
  <c r="AZ99" i="2"/>
  <c r="AL35" i="2"/>
  <c r="AZ35" i="2"/>
  <c r="AL152" i="2"/>
  <c r="AZ152" i="2"/>
  <c r="AL83" i="2"/>
  <c r="AZ83" i="2"/>
  <c r="AL23" i="2"/>
  <c r="AL140" i="2"/>
  <c r="AL115" i="2"/>
  <c r="AZ115" i="2"/>
  <c r="AL91" i="2"/>
  <c r="AL59" i="2"/>
  <c r="AL27" i="2"/>
  <c r="AL254" i="2"/>
  <c r="AZ254" i="2"/>
  <c r="AL238" i="2"/>
  <c r="AZ238" i="2"/>
  <c r="AL222" i="2"/>
  <c r="AZ222" i="2"/>
  <c r="AL206" i="2"/>
  <c r="AZ206" i="2"/>
  <c r="AL190" i="2"/>
  <c r="AZ190" i="2"/>
  <c r="AL174" i="2"/>
  <c r="AZ174" i="2"/>
  <c r="AL158" i="2"/>
  <c r="AZ158" i="2"/>
  <c r="AL142" i="2"/>
  <c r="AZ142" i="2"/>
  <c r="AL130" i="2"/>
  <c r="AL114" i="2"/>
  <c r="AL264" i="2"/>
  <c r="AZ264" i="2"/>
  <c r="AL248" i="2"/>
  <c r="AZ248" i="2"/>
  <c r="AL232" i="2"/>
  <c r="AZ232" i="2"/>
  <c r="AL216" i="2"/>
  <c r="AZ216" i="2"/>
  <c r="AL200" i="2"/>
  <c r="AZ200" i="2"/>
  <c r="AL184" i="2"/>
  <c r="AZ184" i="2"/>
  <c r="AL168" i="2"/>
  <c r="AZ168" i="2"/>
  <c r="AL13" i="2"/>
  <c r="AZ13" i="2"/>
  <c r="AL111" i="2"/>
  <c r="AL47" i="2"/>
  <c r="AL160" i="2"/>
  <c r="AZ160" i="2"/>
  <c r="AL87" i="2"/>
  <c r="AL25" i="2"/>
  <c r="AL148" i="2"/>
  <c r="AZ148" i="2"/>
  <c r="AL119" i="2"/>
  <c r="AL95" i="2"/>
  <c r="AL67" i="2"/>
  <c r="AZ67" i="2"/>
  <c r="AL31" i="2"/>
  <c r="AL11" i="2"/>
  <c r="AZ11" i="2"/>
  <c r="AL10" i="2"/>
  <c r="AL262" i="2"/>
  <c r="AZ262" i="2"/>
  <c r="AL230" i="2"/>
  <c r="AZ230" i="2"/>
  <c r="AL198" i="2"/>
  <c r="AZ198" i="2"/>
  <c r="AL166" i="2"/>
  <c r="AZ166" i="2"/>
  <c r="AL150" i="2"/>
  <c r="AZ150" i="2"/>
  <c r="AL122" i="2"/>
  <c r="AL256" i="2"/>
  <c r="AZ256" i="2"/>
  <c r="AL224" i="2"/>
  <c r="AZ224" i="2"/>
  <c r="AL192" i="2"/>
  <c r="AZ192" i="2"/>
  <c r="AL21" i="2"/>
  <c r="AL63" i="2"/>
  <c r="AL71" i="2"/>
  <c r="AL107" i="2"/>
  <c r="AL51" i="2"/>
  <c r="AZ51" i="2"/>
  <c r="AL258" i="2"/>
  <c r="AZ258" i="2"/>
  <c r="AL226" i="2"/>
  <c r="AZ226" i="2"/>
  <c r="AL194" i="2"/>
  <c r="AZ194" i="2"/>
  <c r="AL162" i="2"/>
  <c r="AZ162" i="2"/>
  <c r="AL146" i="2"/>
  <c r="AZ146" i="2"/>
  <c r="AL118" i="2"/>
  <c r="AL252" i="2"/>
  <c r="AZ252" i="2"/>
  <c r="AL220" i="2"/>
  <c r="AZ220" i="2"/>
  <c r="AL188" i="2"/>
  <c r="AZ188" i="2"/>
  <c r="AL17" i="2"/>
  <c r="AL55" i="2"/>
  <c r="AL43" i="2"/>
  <c r="AL156" i="2"/>
  <c r="AL103" i="2"/>
  <c r="AL39" i="2"/>
  <c r="AL20" i="2"/>
  <c r="AL79" i="2"/>
  <c r="AL7" i="2"/>
  <c r="AL176" i="2"/>
  <c r="AZ176" i="2"/>
  <c r="AL240" i="2"/>
  <c r="AZ240" i="2"/>
  <c r="AL214" i="2"/>
  <c r="AZ214" i="2"/>
  <c r="CS24" i="2"/>
  <c r="CS32" i="2"/>
  <c r="CS40" i="2"/>
  <c r="CS48" i="2"/>
  <c r="CS56" i="2"/>
  <c r="CS64" i="2"/>
  <c r="CS72" i="2"/>
  <c r="CS80" i="2"/>
  <c r="CS84" i="2"/>
  <c r="DA84" i="2"/>
  <c r="CS68" i="2"/>
  <c r="DA68" i="2"/>
  <c r="CS52" i="2"/>
  <c r="DA52" i="2"/>
  <c r="CS36" i="2"/>
  <c r="DA36" i="2"/>
  <c r="CS20" i="2"/>
  <c r="DA20" i="2"/>
  <c r="CP89" i="2"/>
  <c r="CP17" i="2"/>
  <c r="CP33" i="2"/>
  <c r="CP41" i="2"/>
  <c r="CP69" i="2"/>
  <c r="CP77" i="2"/>
  <c r="CP15" i="2"/>
  <c r="CP31" i="2"/>
  <c r="CP47" i="2"/>
  <c r="CP63" i="2"/>
  <c r="CP79" i="2"/>
  <c r="CP85" i="2"/>
  <c r="CP104" i="2"/>
  <c r="CP106" i="2"/>
  <c r="CP120" i="2"/>
  <c r="CP268" i="2"/>
  <c r="CZ268" i="2"/>
  <c r="CP252" i="2"/>
  <c r="CZ252" i="2"/>
  <c r="CP236" i="2"/>
  <c r="CZ236" i="2"/>
  <c r="CP258" i="2"/>
  <c r="CP242" i="2"/>
  <c r="CP226" i="2"/>
  <c r="CP210" i="2"/>
  <c r="CZ210" i="2"/>
  <c r="CP202" i="2"/>
  <c r="CZ202" i="2"/>
  <c r="CP189" i="2"/>
  <c r="CP173" i="2"/>
  <c r="CP157" i="2"/>
  <c r="CP141" i="2"/>
  <c r="CP125" i="2"/>
  <c r="CP212" i="2"/>
  <c r="CZ212" i="2"/>
  <c r="CP197" i="2"/>
  <c r="CP183" i="2"/>
  <c r="CP167" i="2"/>
  <c r="CP151" i="2"/>
  <c r="CP135" i="2"/>
  <c r="CP13" i="2"/>
  <c r="CP29" i="2"/>
  <c r="CP86" i="2"/>
  <c r="CP81" i="2"/>
  <c r="CP53" i="2"/>
  <c r="CP11" i="2"/>
  <c r="CP27" i="2"/>
  <c r="CP43" i="2"/>
  <c r="CP59" i="2"/>
  <c r="CP75" i="2"/>
  <c r="CP87" i="2"/>
  <c r="CP100" i="2"/>
  <c r="CP102" i="2"/>
  <c r="CP116" i="2"/>
  <c r="CP118" i="2"/>
  <c r="CP21" i="2"/>
  <c r="CP61" i="2"/>
  <c r="CP37" i="2"/>
  <c r="CP49" i="2"/>
  <c r="CP19" i="2"/>
  <c r="CP35" i="2"/>
  <c r="CP51" i="2"/>
  <c r="CP67" i="2"/>
  <c r="CP83" i="2"/>
  <c r="CP108" i="2"/>
  <c r="CP110" i="2"/>
  <c r="CP122" i="2"/>
  <c r="CP256" i="2"/>
  <c r="CZ256" i="2"/>
  <c r="CP240" i="2"/>
  <c r="CZ240" i="2"/>
  <c r="CP224" i="2"/>
  <c r="CZ224" i="2"/>
  <c r="CP262" i="2"/>
  <c r="CZ262" i="2"/>
  <c r="CP246" i="2"/>
  <c r="CZ246" i="2"/>
  <c r="CP230" i="2"/>
  <c r="CZ230" i="2"/>
  <c r="CP214" i="2"/>
  <c r="CZ214" i="2"/>
  <c r="CP25" i="2"/>
  <c r="CW84" i="2"/>
  <c r="CW76" i="2"/>
  <c r="DB76" i="2"/>
  <c r="CW68" i="2"/>
  <c r="CW60" i="2"/>
  <c r="DB60" i="2"/>
  <c r="CW52" i="2"/>
  <c r="CW44" i="2"/>
  <c r="DB44" i="2"/>
  <c r="CW36" i="2"/>
  <c r="DB36" i="2"/>
  <c r="CW28" i="2"/>
  <c r="DB28" i="2"/>
  <c r="CW20" i="2"/>
  <c r="CL33" i="2"/>
  <c r="CY33" i="2"/>
  <c r="CL17" i="2"/>
  <c r="CY17" i="2"/>
  <c r="CW12" i="2"/>
  <c r="DB12" i="2"/>
  <c r="CL75" i="2"/>
  <c r="CY75" i="2"/>
  <c r="CL59" i="2"/>
  <c r="CY59" i="2"/>
  <c r="CL43" i="2"/>
  <c r="CY43" i="2"/>
  <c r="CL27" i="2"/>
  <c r="CY27" i="2"/>
  <c r="CL11" i="2"/>
  <c r="CY11" i="2"/>
  <c r="CL61" i="2"/>
  <c r="CY61" i="2"/>
  <c r="CL53" i="2"/>
  <c r="CY53" i="2"/>
  <c r="CL65" i="2"/>
  <c r="CY65" i="2"/>
  <c r="CL41" i="2"/>
  <c r="CY41" i="2"/>
  <c r="CL86" i="2"/>
  <c r="CY86" i="2"/>
  <c r="CL29" i="2"/>
  <c r="CY29" i="2"/>
  <c r="CL13" i="2"/>
  <c r="CY13" i="2"/>
  <c r="CL5" i="2"/>
  <c r="CY5" i="2"/>
  <c r="CS267" i="2"/>
  <c r="DA267" i="2"/>
  <c r="CS263" i="2"/>
  <c r="DA263" i="2"/>
  <c r="CS259" i="2"/>
  <c r="DA259" i="2"/>
  <c r="CS255" i="2"/>
  <c r="DA255" i="2"/>
  <c r="CS251" i="2"/>
  <c r="DA251" i="2"/>
  <c r="CS247" i="2"/>
  <c r="DA247" i="2"/>
  <c r="CS243" i="2"/>
  <c r="DA243" i="2"/>
  <c r="CS239" i="2"/>
  <c r="DA239" i="2"/>
  <c r="CS235" i="2"/>
  <c r="DA235" i="2"/>
  <c r="CS231" i="2"/>
  <c r="DA231" i="2"/>
  <c r="CS227" i="2"/>
  <c r="DA227" i="2"/>
  <c r="CS223" i="2"/>
  <c r="DA223" i="2"/>
  <c r="CS265" i="2"/>
  <c r="DA265" i="2"/>
  <c r="CS261" i="2"/>
  <c r="DA261" i="2"/>
  <c r="CS257" i="2"/>
  <c r="DA257" i="2"/>
  <c r="CS253" i="2"/>
  <c r="DA253" i="2"/>
  <c r="CS249" i="2"/>
  <c r="DA249" i="2"/>
  <c r="CS245" i="2"/>
  <c r="DA245" i="2"/>
  <c r="CS241" i="2"/>
  <c r="DA241" i="2"/>
  <c r="CS237" i="2"/>
  <c r="DA237" i="2"/>
  <c r="CS233" i="2"/>
  <c r="DA233" i="2"/>
  <c r="CS229" i="2"/>
  <c r="DA229" i="2"/>
  <c r="CS225" i="2"/>
  <c r="DA225" i="2"/>
  <c r="CS207" i="2"/>
  <c r="DA207" i="2"/>
  <c r="CS203" i="2"/>
  <c r="CS199" i="2"/>
  <c r="CS219" i="2"/>
  <c r="DA219" i="2"/>
  <c r="CS215" i="2"/>
  <c r="DA215" i="2"/>
  <c r="CS211" i="2"/>
  <c r="DA211" i="2"/>
  <c r="CS196" i="2"/>
  <c r="DA196" i="2"/>
  <c r="CS192" i="2"/>
  <c r="DA192" i="2"/>
  <c r="CS188" i="2"/>
  <c r="CS184" i="2"/>
  <c r="DA184" i="2"/>
  <c r="CS180" i="2"/>
  <c r="DA180" i="2"/>
  <c r="CS176" i="2"/>
  <c r="DA176" i="2"/>
  <c r="CS172" i="2"/>
  <c r="CS168" i="2"/>
  <c r="DA168" i="2"/>
  <c r="CS164" i="2"/>
  <c r="DA164" i="2"/>
  <c r="CS160" i="2"/>
  <c r="DA160" i="2"/>
  <c r="CS156" i="2"/>
  <c r="CS152" i="2"/>
  <c r="DA152" i="2"/>
  <c r="CS148" i="2"/>
  <c r="DA148" i="2"/>
  <c r="CS144" i="2"/>
  <c r="DA144" i="2"/>
  <c r="CS140" i="2"/>
  <c r="CS136" i="2"/>
  <c r="DA136" i="2"/>
  <c r="CS132" i="2"/>
  <c r="DA132" i="2"/>
  <c r="CS128" i="2"/>
  <c r="DA128" i="2"/>
  <c r="CS124" i="2"/>
  <c r="CS221" i="2"/>
  <c r="DA221" i="2"/>
  <c r="CS217" i="2"/>
  <c r="DA217" i="2"/>
  <c r="CS213" i="2"/>
  <c r="DA213" i="2"/>
  <c r="CS194" i="2"/>
  <c r="DA194" i="2"/>
  <c r="CS190" i="2"/>
  <c r="DA190" i="2"/>
  <c r="CS186" i="2"/>
  <c r="DA186" i="2"/>
  <c r="CS182" i="2"/>
  <c r="DA182" i="2"/>
  <c r="CS178" i="2"/>
  <c r="DA178" i="2"/>
  <c r="CS174" i="2"/>
  <c r="DA174" i="2"/>
  <c r="CS170" i="2"/>
  <c r="DA170" i="2"/>
  <c r="CS166" i="2"/>
  <c r="DA166" i="2"/>
  <c r="CS162" i="2"/>
  <c r="DA162" i="2"/>
  <c r="CS158" i="2"/>
  <c r="DA158" i="2"/>
  <c r="CS154" i="2"/>
  <c r="DA154" i="2"/>
  <c r="CS150" i="2"/>
  <c r="DA150" i="2"/>
  <c r="CS146" i="2"/>
  <c r="DA146" i="2"/>
  <c r="CS142" i="2"/>
  <c r="DA142" i="2"/>
  <c r="CS138" i="2"/>
  <c r="DA138" i="2"/>
  <c r="CS134" i="2"/>
  <c r="DA134" i="2"/>
  <c r="CS130" i="2"/>
  <c r="DA130" i="2"/>
  <c r="CS126" i="2"/>
  <c r="DA126" i="2"/>
  <c r="CS122" i="2"/>
  <c r="DA122" i="2"/>
  <c r="CS118" i="2"/>
  <c r="DA118" i="2"/>
  <c r="CS114" i="2"/>
  <c r="DA114" i="2"/>
  <c r="CS110" i="2"/>
  <c r="CS106" i="2"/>
  <c r="DA106" i="2"/>
  <c r="CS102" i="2"/>
  <c r="DA102" i="2"/>
  <c r="CS98" i="2"/>
  <c r="DA98" i="2"/>
  <c r="CS81" i="2"/>
  <c r="CS77" i="2"/>
  <c r="CS73" i="2"/>
  <c r="CS69" i="2"/>
  <c r="CS65" i="2"/>
  <c r="CS61" i="2"/>
  <c r="CS57" i="2"/>
  <c r="CS53" i="2"/>
  <c r="CS49" i="2"/>
  <c r="CS45" i="2"/>
  <c r="CS41" i="2"/>
  <c r="CS37" i="2"/>
  <c r="CS33" i="2"/>
  <c r="CS29" i="2"/>
  <c r="CS25" i="2"/>
  <c r="CS21" i="2"/>
  <c r="CS17" i="2"/>
  <c r="CS13" i="2"/>
  <c r="CS9" i="2"/>
  <c r="CS5" i="2"/>
  <c r="CS120" i="2"/>
  <c r="DA120" i="2"/>
  <c r="CS116" i="2"/>
  <c r="DA116" i="2"/>
  <c r="CS112" i="2"/>
  <c r="CS108" i="2"/>
  <c r="DA108" i="2"/>
  <c r="CS104" i="2"/>
  <c r="DA104" i="2"/>
  <c r="CS100" i="2"/>
  <c r="DA100" i="2"/>
  <c r="CS94" i="2"/>
  <c r="DA94" i="2"/>
  <c r="CS88" i="2"/>
  <c r="CS83" i="2"/>
  <c r="CS79" i="2"/>
  <c r="DA79" i="2"/>
  <c r="CS75" i="2"/>
  <c r="CS71" i="2"/>
  <c r="CS67" i="2"/>
  <c r="CS63" i="2"/>
  <c r="CS59" i="2"/>
  <c r="DA59" i="2"/>
  <c r="CS55" i="2"/>
  <c r="CS51" i="2"/>
  <c r="CS47" i="2"/>
  <c r="CS43" i="2"/>
  <c r="CS39" i="2"/>
  <c r="DA39" i="2"/>
  <c r="CS35" i="2"/>
  <c r="DA35" i="2"/>
  <c r="CS31" i="2"/>
  <c r="CS27" i="2"/>
  <c r="CS23" i="2"/>
  <c r="CS19" i="2"/>
  <c r="CS15" i="2"/>
  <c r="DA15" i="2"/>
  <c r="CS11" i="2"/>
  <c r="DA11" i="2"/>
  <c r="CS7" i="2"/>
  <c r="CS96" i="2"/>
  <c r="CS92" i="2"/>
  <c r="CS8" i="2"/>
  <c r="CS85" i="2"/>
  <c r="CW82" i="2"/>
  <c r="CW78" i="2"/>
  <c r="DB78" i="2"/>
  <c r="CW74" i="2"/>
  <c r="CW70" i="2"/>
  <c r="DB70" i="2"/>
  <c r="CW66" i="2"/>
  <c r="DB66" i="2"/>
  <c r="CW62" i="2"/>
  <c r="DB62" i="2"/>
  <c r="CW58" i="2"/>
  <c r="CW54" i="2"/>
  <c r="DB54" i="2"/>
  <c r="CW50" i="2"/>
  <c r="DB50" i="2"/>
  <c r="CW46" i="2"/>
  <c r="DB46" i="2"/>
  <c r="CW42" i="2"/>
  <c r="CW38" i="2"/>
  <c r="CW34" i="2"/>
  <c r="DB34" i="2"/>
  <c r="CW30" i="2"/>
  <c r="DB30" i="2"/>
  <c r="CW26" i="2"/>
  <c r="DB26" i="2"/>
  <c r="CW22" i="2"/>
  <c r="DB22" i="2"/>
  <c r="CW18" i="2"/>
  <c r="CW14" i="2"/>
  <c r="DB14" i="2"/>
  <c r="CW10" i="2"/>
  <c r="DB10" i="2"/>
  <c r="CW6" i="2"/>
  <c r="CO267" i="2"/>
  <c r="CZ267" i="2"/>
  <c r="CO263" i="2"/>
  <c r="CZ263" i="2"/>
  <c r="CO259" i="2"/>
  <c r="CZ259" i="2"/>
  <c r="CO255" i="2"/>
  <c r="CO251" i="2"/>
  <c r="CZ251" i="2"/>
  <c r="CO247" i="2"/>
  <c r="CZ247" i="2"/>
  <c r="CO243" i="2"/>
  <c r="CZ243" i="2"/>
  <c r="CO239" i="2"/>
  <c r="CO235" i="2"/>
  <c r="CO231" i="2"/>
  <c r="CO227" i="2"/>
  <c r="CO223" i="2"/>
  <c r="CZ223" i="2"/>
  <c r="CO265" i="2"/>
  <c r="CO261" i="2"/>
  <c r="CO257" i="2"/>
  <c r="CO253" i="2"/>
  <c r="CO249" i="2"/>
  <c r="CO245" i="2"/>
  <c r="CZ245" i="2"/>
  <c r="CO241" i="2"/>
  <c r="CZ241" i="2"/>
  <c r="CO237" i="2"/>
  <c r="CZ237" i="2"/>
  <c r="CO233" i="2"/>
  <c r="CZ233" i="2"/>
  <c r="CO229" i="2"/>
  <c r="CO225" i="2"/>
  <c r="CO221" i="2"/>
  <c r="CZ221" i="2"/>
  <c r="CO217" i="2"/>
  <c r="CO213" i="2"/>
  <c r="CO196" i="2"/>
  <c r="CO192" i="2"/>
  <c r="CZ192" i="2"/>
  <c r="CO188" i="2"/>
  <c r="CO184" i="2"/>
  <c r="CO180" i="2"/>
  <c r="CO176" i="2"/>
  <c r="CZ176" i="2"/>
  <c r="CO172" i="2"/>
  <c r="CO168" i="2"/>
  <c r="CO164" i="2"/>
  <c r="CO160" i="2"/>
  <c r="CZ160" i="2"/>
  <c r="CO156" i="2"/>
  <c r="CO152" i="2"/>
  <c r="CZ152" i="2"/>
  <c r="CO148" i="2"/>
  <c r="CZ148" i="2"/>
  <c r="CO144" i="2"/>
  <c r="CZ144" i="2"/>
  <c r="CO140" i="2"/>
  <c r="CZ140" i="2"/>
  <c r="CO136" i="2"/>
  <c r="CZ136" i="2"/>
  <c r="CO132" i="2"/>
  <c r="CZ132" i="2"/>
  <c r="CO128" i="2"/>
  <c r="CZ128" i="2"/>
  <c r="CO124" i="2"/>
  <c r="CO219" i="2"/>
  <c r="CZ219" i="2"/>
  <c r="CO215" i="2"/>
  <c r="CZ215" i="2"/>
  <c r="CO211" i="2"/>
  <c r="CO207" i="2"/>
  <c r="CZ207" i="2"/>
  <c r="CO203" i="2"/>
  <c r="CO199" i="2"/>
  <c r="CZ199" i="2"/>
  <c r="CO194" i="2"/>
  <c r="CZ194" i="2"/>
  <c r="CO190" i="2"/>
  <c r="CO186" i="2"/>
  <c r="CZ186" i="2"/>
  <c r="CO182" i="2"/>
  <c r="CO178" i="2"/>
  <c r="CO174" i="2"/>
  <c r="CZ174" i="2"/>
  <c r="CO170" i="2"/>
  <c r="CO166" i="2"/>
  <c r="CO162" i="2"/>
  <c r="CZ162" i="2"/>
  <c r="CO158" i="2"/>
  <c r="CO154" i="2"/>
  <c r="CO150" i="2"/>
  <c r="CO146" i="2"/>
  <c r="CZ146" i="2"/>
  <c r="CO142" i="2"/>
  <c r="CO138" i="2"/>
  <c r="CO134" i="2"/>
  <c r="CZ134" i="2"/>
  <c r="CO130" i="2"/>
  <c r="CZ130" i="2"/>
  <c r="CO126" i="2"/>
  <c r="CZ126" i="2"/>
  <c r="CO122" i="2"/>
  <c r="CO118" i="2"/>
  <c r="CZ118" i="2"/>
  <c r="CO114" i="2"/>
  <c r="CO110" i="2"/>
  <c r="CO106" i="2"/>
  <c r="CO102" i="2"/>
  <c r="CO98" i="2"/>
  <c r="CZ98" i="2"/>
  <c r="CO89" i="2"/>
  <c r="CO85" i="2"/>
  <c r="CZ85" i="2"/>
  <c r="CO81" i="2"/>
  <c r="CO77" i="2"/>
  <c r="CZ77" i="2"/>
  <c r="CO73" i="2"/>
  <c r="CO69" i="2"/>
  <c r="CO65" i="2"/>
  <c r="CZ65" i="2"/>
  <c r="CO61" i="2"/>
  <c r="CO57" i="2"/>
  <c r="CO53" i="2"/>
  <c r="CO49" i="2"/>
  <c r="CZ49" i="2"/>
  <c r="CO45" i="2"/>
  <c r="CZ45" i="2"/>
  <c r="CO41" i="2"/>
  <c r="CO37" i="2"/>
  <c r="CO33" i="2"/>
  <c r="CZ33" i="2"/>
  <c r="CO29" i="2"/>
  <c r="CO25" i="2"/>
  <c r="CO21" i="2"/>
  <c r="CO17" i="2"/>
  <c r="CO13" i="2"/>
  <c r="CO9" i="2"/>
  <c r="CO5" i="2"/>
  <c r="CZ5" i="2"/>
  <c r="CZ3" i="2"/>
  <c r="CO96" i="2"/>
  <c r="CO92" i="2"/>
  <c r="CZ92" i="2"/>
  <c r="CO88" i="2"/>
  <c r="CZ88" i="2"/>
  <c r="CO120" i="2"/>
  <c r="CZ120" i="2"/>
  <c r="CO116" i="2"/>
  <c r="CZ116" i="2"/>
  <c r="CO112" i="2"/>
  <c r="CZ112" i="2"/>
  <c r="CO108" i="2"/>
  <c r="CO104" i="2"/>
  <c r="CZ104" i="2"/>
  <c r="CO100" i="2"/>
  <c r="CZ100" i="2"/>
  <c r="CO86" i="2"/>
  <c r="CO83" i="2"/>
  <c r="CO79" i="2"/>
  <c r="CZ79" i="2"/>
  <c r="CO75" i="2"/>
  <c r="CZ75" i="2"/>
  <c r="CO71" i="2"/>
  <c r="CO67" i="2"/>
  <c r="CO63" i="2"/>
  <c r="CO59" i="2"/>
  <c r="CO55" i="2"/>
  <c r="CO51" i="2"/>
  <c r="CZ51" i="2"/>
  <c r="CO47" i="2"/>
  <c r="CZ47" i="2"/>
  <c r="CO43" i="2"/>
  <c r="CZ43" i="2"/>
  <c r="CO39" i="2"/>
  <c r="CO35" i="2"/>
  <c r="CO31" i="2"/>
  <c r="CZ31" i="2"/>
  <c r="CO27" i="2"/>
  <c r="CO23" i="2"/>
  <c r="CO19" i="2"/>
  <c r="CO15" i="2"/>
  <c r="CZ15" i="2"/>
  <c r="CO11" i="2"/>
  <c r="CZ11" i="2"/>
  <c r="CO7" i="2"/>
  <c r="CO94" i="2"/>
  <c r="CS16" i="2"/>
  <c r="CS12" i="2"/>
  <c r="CO8" i="2"/>
  <c r="CS82" i="2"/>
  <c r="CS78" i="2"/>
  <c r="CS74" i="2"/>
  <c r="CS70" i="2"/>
  <c r="DA70" i="2"/>
  <c r="CS66" i="2"/>
  <c r="CS62" i="2"/>
  <c r="CS58" i="2"/>
  <c r="CS54" i="2"/>
  <c r="DA54" i="2"/>
  <c r="CS50" i="2"/>
  <c r="CS46" i="2"/>
  <c r="CS42" i="2"/>
  <c r="CS38" i="2"/>
  <c r="DA38" i="2"/>
  <c r="CS34" i="2"/>
  <c r="CS30" i="2"/>
  <c r="CS26" i="2"/>
  <c r="CS22" i="2"/>
  <c r="DA22" i="2"/>
  <c r="CS18" i="2"/>
  <c r="CS14" i="2"/>
  <c r="CS10" i="2"/>
  <c r="CS6" i="2"/>
  <c r="DA6" i="2"/>
  <c r="CK267" i="2"/>
  <c r="CX267" i="2"/>
  <c r="CK263" i="2"/>
  <c r="CX263" i="2"/>
  <c r="CK259" i="2"/>
  <c r="CX259" i="2"/>
  <c r="CK255" i="2"/>
  <c r="CX255" i="2"/>
  <c r="CK251" i="2"/>
  <c r="CX251" i="2"/>
  <c r="CK247" i="2"/>
  <c r="CX247" i="2"/>
  <c r="CK243" i="2"/>
  <c r="CX243" i="2"/>
  <c r="CK239" i="2"/>
  <c r="CX239" i="2"/>
  <c r="CK235" i="2"/>
  <c r="CX235" i="2"/>
  <c r="CK231" i="2"/>
  <c r="CX231" i="2"/>
  <c r="CK227" i="2"/>
  <c r="CX227" i="2"/>
  <c r="CK223" i="2"/>
  <c r="CX223" i="2"/>
  <c r="CK265" i="2"/>
  <c r="CX265" i="2"/>
  <c r="CK261" i="2"/>
  <c r="CX261" i="2"/>
  <c r="CK257" i="2"/>
  <c r="CX257" i="2"/>
  <c r="CK253" i="2"/>
  <c r="CX253" i="2"/>
  <c r="CK249" i="2"/>
  <c r="CX249" i="2"/>
  <c r="CK245" i="2"/>
  <c r="CX245" i="2"/>
  <c r="CK241" i="2"/>
  <c r="CX241" i="2"/>
  <c r="CK237" i="2"/>
  <c r="CX237" i="2"/>
  <c r="CK233" i="2"/>
  <c r="CX233" i="2"/>
  <c r="CK229" i="2"/>
  <c r="CX229" i="2"/>
  <c r="CK225" i="2"/>
  <c r="CX225" i="2"/>
  <c r="CK219" i="2"/>
  <c r="CX219" i="2"/>
  <c r="CK215" i="2"/>
  <c r="CX215" i="2"/>
  <c r="CK208" i="2"/>
  <c r="CX208" i="2"/>
  <c r="CK204" i="2"/>
  <c r="CX204" i="2"/>
  <c r="CK200" i="2"/>
  <c r="CX200" i="2"/>
  <c r="CK196" i="2"/>
  <c r="CX196" i="2"/>
  <c r="CK192" i="2"/>
  <c r="CX192" i="2"/>
  <c r="CK188" i="2"/>
  <c r="CX188" i="2"/>
  <c r="CK184" i="2"/>
  <c r="CX184" i="2"/>
  <c r="CK180" i="2"/>
  <c r="CX180" i="2"/>
  <c r="CK176" i="2"/>
  <c r="CX176" i="2"/>
  <c r="CK172" i="2"/>
  <c r="CX172" i="2"/>
  <c r="CK168" i="2"/>
  <c r="CX168" i="2"/>
  <c r="CK164" i="2"/>
  <c r="CX164" i="2"/>
  <c r="CK160" i="2"/>
  <c r="CX160" i="2"/>
  <c r="CK156" i="2"/>
  <c r="CX156" i="2"/>
  <c r="CK152" i="2"/>
  <c r="CX152" i="2"/>
  <c r="CK148" i="2"/>
  <c r="CX148" i="2"/>
  <c r="CK144" i="2"/>
  <c r="CX144" i="2"/>
  <c r="CK140" i="2"/>
  <c r="CX140" i="2"/>
  <c r="CK136" i="2"/>
  <c r="CX136" i="2"/>
  <c r="CK132" i="2"/>
  <c r="CX132" i="2"/>
  <c r="CK128" i="2"/>
  <c r="CX128" i="2"/>
  <c r="CK124" i="2"/>
  <c r="CX124" i="2"/>
  <c r="CK211" i="2"/>
  <c r="CX211" i="2"/>
  <c r="CK207" i="2"/>
  <c r="CX207" i="2"/>
  <c r="CK203" i="2"/>
  <c r="CX203" i="2"/>
  <c r="CK199" i="2"/>
  <c r="CX199" i="2"/>
  <c r="CK221" i="2"/>
  <c r="CX221" i="2"/>
  <c r="CK217" i="2"/>
  <c r="CX217" i="2"/>
  <c r="CK213" i="2"/>
  <c r="CX213" i="2"/>
  <c r="CK194" i="2"/>
  <c r="CX194" i="2"/>
  <c r="CK190" i="2"/>
  <c r="CX190" i="2"/>
  <c r="CK186" i="2"/>
  <c r="CX186" i="2"/>
  <c r="CK182" i="2"/>
  <c r="CX182" i="2"/>
  <c r="CK178" i="2"/>
  <c r="CX178" i="2"/>
  <c r="CK174" i="2"/>
  <c r="CX174" i="2"/>
  <c r="CK170" i="2"/>
  <c r="CX170" i="2"/>
  <c r="CK166" i="2"/>
  <c r="CX166" i="2"/>
  <c r="CK162" i="2"/>
  <c r="CX162" i="2"/>
  <c r="CK158" i="2"/>
  <c r="CX158" i="2"/>
  <c r="CK154" i="2"/>
  <c r="CX154" i="2"/>
  <c r="CK150" i="2"/>
  <c r="CX150" i="2"/>
  <c r="CK146" i="2"/>
  <c r="CX146" i="2"/>
  <c r="CK142" i="2"/>
  <c r="CX142" i="2"/>
  <c r="CK138" i="2"/>
  <c r="CX138" i="2"/>
  <c r="CK134" i="2"/>
  <c r="CX134" i="2"/>
  <c r="CK130" i="2"/>
  <c r="CX130" i="2"/>
  <c r="CK126" i="2"/>
  <c r="CX126" i="2"/>
  <c r="CK122" i="2"/>
  <c r="CX122" i="2"/>
  <c r="CK118" i="2"/>
  <c r="CX118" i="2"/>
  <c r="CK114" i="2"/>
  <c r="CX114" i="2"/>
  <c r="CK110" i="2"/>
  <c r="CX110" i="2"/>
  <c r="CK106" i="2"/>
  <c r="CX106" i="2"/>
  <c r="CK102" i="2"/>
  <c r="CX102" i="2"/>
  <c r="CK98" i="2"/>
  <c r="CX98" i="2"/>
  <c r="CK88" i="2"/>
  <c r="CX88" i="2"/>
  <c r="CK81" i="2"/>
  <c r="CX81" i="2"/>
  <c r="CK77" i="2"/>
  <c r="CX77" i="2"/>
  <c r="CK73" i="2"/>
  <c r="CX73" i="2"/>
  <c r="CK69" i="2"/>
  <c r="CX69" i="2"/>
  <c r="CK65" i="2"/>
  <c r="CX65" i="2"/>
  <c r="CK61" i="2"/>
  <c r="CX61" i="2"/>
  <c r="CK57" i="2"/>
  <c r="CX57" i="2"/>
  <c r="CK53" i="2"/>
  <c r="CX53" i="2"/>
  <c r="CK49" i="2"/>
  <c r="CX49" i="2"/>
  <c r="CK45" i="2"/>
  <c r="CX45" i="2"/>
  <c r="CK41" i="2"/>
  <c r="CX41" i="2"/>
  <c r="CK37" i="2"/>
  <c r="CX37" i="2"/>
  <c r="CK33" i="2"/>
  <c r="CX33" i="2"/>
  <c r="CK29" i="2"/>
  <c r="CX29" i="2"/>
  <c r="CK25" i="2"/>
  <c r="CX25" i="2"/>
  <c r="CK21" i="2"/>
  <c r="CX21" i="2"/>
  <c r="CK17" i="2"/>
  <c r="CX17" i="2"/>
  <c r="CK13" i="2"/>
  <c r="CX13" i="2"/>
  <c r="CK9" i="2"/>
  <c r="CX9" i="2"/>
  <c r="CK5" i="2"/>
  <c r="CX5" i="2"/>
  <c r="CK94" i="2"/>
  <c r="CX94" i="2"/>
  <c r="CK83" i="2"/>
  <c r="CX83" i="2"/>
  <c r="CK79" i="2"/>
  <c r="CX79" i="2"/>
  <c r="CK75" i="2"/>
  <c r="CX75" i="2"/>
  <c r="CK71" i="2"/>
  <c r="CX71" i="2"/>
  <c r="CK67" i="2"/>
  <c r="CX67" i="2"/>
  <c r="CK63" i="2"/>
  <c r="CX63" i="2"/>
  <c r="CK59" i="2"/>
  <c r="CX59" i="2"/>
  <c r="CK55" i="2"/>
  <c r="CX55" i="2"/>
  <c r="CK51" i="2"/>
  <c r="CX51" i="2"/>
  <c r="CK47" i="2"/>
  <c r="CX47" i="2"/>
  <c r="CK43" i="2"/>
  <c r="CX43" i="2"/>
  <c r="CK39" i="2"/>
  <c r="CX39" i="2"/>
  <c r="CK35" i="2"/>
  <c r="CX35" i="2"/>
  <c r="CK31" i="2"/>
  <c r="CX31" i="2"/>
  <c r="CK27" i="2"/>
  <c r="CX27" i="2"/>
  <c r="CK23" i="2"/>
  <c r="CX23" i="2"/>
  <c r="CK19" i="2"/>
  <c r="CX19" i="2"/>
  <c r="CK15" i="2"/>
  <c r="CX15" i="2"/>
  <c r="CK11" i="2"/>
  <c r="CX11" i="2"/>
  <c r="CK7" i="2"/>
  <c r="CX7" i="2"/>
  <c r="CK120" i="2"/>
  <c r="CX120" i="2"/>
  <c r="CK116" i="2"/>
  <c r="CX116" i="2"/>
  <c r="CK112" i="2"/>
  <c r="CX112" i="2"/>
  <c r="CK108" i="2"/>
  <c r="CX108" i="2"/>
  <c r="CK104" i="2"/>
  <c r="CX104" i="2"/>
  <c r="CK100" i="2"/>
  <c r="CX100" i="2"/>
  <c r="CK96" i="2"/>
  <c r="CX96" i="2"/>
  <c r="CK92" i="2"/>
  <c r="CX92" i="2"/>
  <c r="CK89" i="2"/>
  <c r="CX89" i="2"/>
  <c r="CK85" i="2"/>
  <c r="CX85" i="2"/>
  <c r="CO84" i="2"/>
  <c r="CZ84" i="2"/>
  <c r="CO80" i="2"/>
  <c r="CZ80" i="2"/>
  <c r="CO76" i="2"/>
  <c r="CZ76" i="2"/>
  <c r="CO72" i="2"/>
  <c r="CO68" i="2"/>
  <c r="CO64" i="2"/>
  <c r="CO60" i="2"/>
  <c r="CZ60" i="2"/>
  <c r="CO56" i="2"/>
  <c r="CO52" i="2"/>
  <c r="CZ52" i="2"/>
  <c r="CO48" i="2"/>
  <c r="CZ48" i="2"/>
  <c r="CO44" i="2"/>
  <c r="CZ44" i="2"/>
  <c r="CO40" i="2"/>
  <c r="CO36" i="2"/>
  <c r="CZ36" i="2"/>
  <c r="CO32" i="2"/>
  <c r="CZ32" i="2"/>
  <c r="CO28" i="2"/>
  <c r="CZ28" i="2"/>
  <c r="CO24" i="2"/>
  <c r="CO20" i="2"/>
  <c r="CZ20" i="2"/>
  <c r="CO16" i="2"/>
  <c r="CZ16" i="2"/>
  <c r="CO12" i="2"/>
  <c r="CZ12" i="2"/>
  <c r="CK8" i="2"/>
  <c r="CX8" i="2"/>
  <c r="CS89" i="2"/>
  <c r="CS90" i="2"/>
  <c r="DA90" i="2"/>
  <c r="CS86" i="2"/>
  <c r="CO82" i="2"/>
  <c r="CZ82" i="2"/>
  <c r="CO78" i="2"/>
  <c r="CZ78" i="2"/>
  <c r="CO74" i="2"/>
  <c r="CZ74" i="2"/>
  <c r="CO70" i="2"/>
  <c r="CZ70" i="2"/>
  <c r="CO66" i="2"/>
  <c r="CZ66" i="2"/>
  <c r="CO62" i="2"/>
  <c r="CO58" i="2"/>
  <c r="CO54" i="2"/>
  <c r="CZ54" i="2"/>
  <c r="CO50" i="2"/>
  <c r="CZ50" i="2"/>
  <c r="CO46" i="2"/>
  <c r="CO42" i="2"/>
  <c r="CZ42" i="2"/>
  <c r="CO38" i="2"/>
  <c r="CZ38" i="2"/>
  <c r="CO34" i="2"/>
  <c r="CZ34" i="2"/>
  <c r="CO30" i="2"/>
  <c r="CO26" i="2"/>
  <c r="CZ26" i="2"/>
  <c r="CO22" i="2"/>
  <c r="CZ22" i="2"/>
  <c r="CO18" i="2"/>
  <c r="CZ18" i="2"/>
  <c r="CO14" i="2"/>
  <c r="CZ14" i="2"/>
  <c r="CO10" i="2"/>
  <c r="CZ10" i="2"/>
  <c r="CO6" i="2"/>
  <c r="CZ6" i="2"/>
  <c r="CW267" i="2"/>
  <c r="CW263" i="2"/>
  <c r="CW259" i="2"/>
  <c r="DB259" i="2"/>
  <c r="CW255" i="2"/>
  <c r="DB255" i="2"/>
  <c r="CW251" i="2"/>
  <c r="DB251" i="2"/>
  <c r="CW247" i="2"/>
  <c r="DB247" i="2"/>
  <c r="CW243" i="2"/>
  <c r="DB243" i="2"/>
  <c r="CW239" i="2"/>
  <c r="CW235" i="2"/>
  <c r="DB235" i="2"/>
  <c r="CW231" i="2"/>
  <c r="CW227" i="2"/>
  <c r="DB227" i="2"/>
  <c r="CW223" i="2"/>
  <c r="CW265" i="2"/>
  <c r="DB265" i="2"/>
  <c r="CW261" i="2"/>
  <c r="DB261" i="2"/>
  <c r="CW257" i="2"/>
  <c r="CW253" i="2"/>
  <c r="DB253" i="2"/>
  <c r="CW249" i="2"/>
  <c r="DB249" i="2"/>
  <c r="CW245" i="2"/>
  <c r="DB245" i="2"/>
  <c r="CW241" i="2"/>
  <c r="DB241" i="2"/>
  <c r="CW237" i="2"/>
  <c r="DB237" i="2"/>
  <c r="CW233" i="2"/>
  <c r="CW229" i="2"/>
  <c r="CW225" i="2"/>
  <c r="DB225" i="2"/>
  <c r="CW221" i="2"/>
  <c r="CW217" i="2"/>
  <c r="DB217" i="2"/>
  <c r="CW213" i="2"/>
  <c r="DB213" i="2"/>
  <c r="CW207" i="2"/>
  <c r="DB207" i="2"/>
  <c r="CW203" i="2"/>
  <c r="DB203" i="2"/>
  <c r="CW199" i="2"/>
  <c r="DB199" i="2"/>
  <c r="CW196" i="2"/>
  <c r="DB196" i="2"/>
  <c r="CW192" i="2"/>
  <c r="DB192" i="2"/>
  <c r="CW188" i="2"/>
  <c r="CW184" i="2"/>
  <c r="CW180" i="2"/>
  <c r="CW176" i="2"/>
  <c r="DB176" i="2"/>
  <c r="CW172" i="2"/>
  <c r="DB172" i="2"/>
  <c r="CW168" i="2"/>
  <c r="CW164" i="2"/>
  <c r="CW160" i="2"/>
  <c r="DB160" i="2"/>
  <c r="CW156" i="2"/>
  <c r="CW152" i="2"/>
  <c r="DB152" i="2"/>
  <c r="CW148" i="2"/>
  <c r="DB148" i="2"/>
  <c r="CW144" i="2"/>
  <c r="DB144" i="2"/>
  <c r="CW140" i="2"/>
  <c r="DB140" i="2"/>
  <c r="CW136" i="2"/>
  <c r="DB136" i="2"/>
  <c r="CW132" i="2"/>
  <c r="DB132" i="2"/>
  <c r="CW128" i="2"/>
  <c r="CW124" i="2"/>
  <c r="DB124" i="2"/>
  <c r="CW219" i="2"/>
  <c r="DB219" i="2"/>
  <c r="CW215" i="2"/>
  <c r="DB215" i="2"/>
  <c r="CW211" i="2"/>
  <c r="DB211" i="2"/>
  <c r="CW194" i="2"/>
  <c r="CW190" i="2"/>
  <c r="DB190" i="2"/>
  <c r="CW186" i="2"/>
  <c r="CW182" i="2"/>
  <c r="DB182" i="2"/>
  <c r="CW178" i="2"/>
  <c r="DB178" i="2"/>
  <c r="CW174" i="2"/>
  <c r="CW170" i="2"/>
  <c r="DB170" i="2"/>
  <c r="CW166" i="2"/>
  <c r="DB166" i="2"/>
  <c r="CW162" i="2"/>
  <c r="DB162" i="2"/>
  <c r="CW158" i="2"/>
  <c r="CW154" i="2"/>
  <c r="DB154" i="2"/>
  <c r="CW150" i="2"/>
  <c r="DB150" i="2"/>
  <c r="CW146" i="2"/>
  <c r="DB146" i="2"/>
  <c r="CW142" i="2"/>
  <c r="DB142" i="2"/>
  <c r="CW138" i="2"/>
  <c r="DB138" i="2"/>
  <c r="CW134" i="2"/>
  <c r="CW130" i="2"/>
  <c r="CW126" i="2"/>
  <c r="DB126" i="2"/>
  <c r="CW122" i="2"/>
  <c r="DB122" i="2"/>
  <c r="CW118" i="2"/>
  <c r="DB118" i="2"/>
  <c r="CW114" i="2"/>
  <c r="DB114" i="2"/>
  <c r="CW110" i="2"/>
  <c r="CW106" i="2"/>
  <c r="DB106" i="2"/>
  <c r="CW102" i="2"/>
  <c r="DB102" i="2"/>
  <c r="CW98" i="2"/>
  <c r="CW120" i="2"/>
  <c r="DB120" i="2"/>
  <c r="CW116" i="2"/>
  <c r="DB116" i="2"/>
  <c r="CW112" i="2"/>
  <c r="DB112" i="2"/>
  <c r="CW108" i="2"/>
  <c r="DB108" i="2"/>
  <c r="CW104" i="2"/>
  <c r="DB104" i="2"/>
  <c r="CW100" i="2"/>
  <c r="CW86" i="2"/>
  <c r="CW81" i="2"/>
  <c r="DB81" i="2"/>
  <c r="CW77" i="2"/>
  <c r="DB77" i="2"/>
  <c r="CW73" i="2"/>
  <c r="CW69" i="2"/>
  <c r="CW65" i="2"/>
  <c r="CW61" i="2"/>
  <c r="CW57" i="2"/>
  <c r="DB57" i="2"/>
  <c r="CW53" i="2"/>
  <c r="DB53" i="2"/>
  <c r="CW49" i="2"/>
  <c r="CW45" i="2"/>
  <c r="DB45" i="2"/>
  <c r="CW41" i="2"/>
  <c r="CW37" i="2"/>
  <c r="CW33" i="2"/>
  <c r="DB33" i="2"/>
  <c r="CW29" i="2"/>
  <c r="DB29" i="2"/>
  <c r="CW25" i="2"/>
  <c r="DB25" i="2"/>
  <c r="CW21" i="2"/>
  <c r="CW17" i="2"/>
  <c r="DB17" i="2"/>
  <c r="CW13" i="2"/>
  <c r="CW9" i="2"/>
  <c r="DB9" i="2"/>
  <c r="CW5" i="2"/>
  <c r="CW96" i="2"/>
  <c r="CW92" i="2"/>
  <c r="CW89" i="2"/>
  <c r="DB89" i="2"/>
  <c r="CW85" i="2"/>
  <c r="DB85" i="2"/>
  <c r="CW83" i="2"/>
  <c r="CW79" i="2"/>
  <c r="DB79" i="2"/>
  <c r="CW75" i="2"/>
  <c r="DB75" i="2"/>
  <c r="CW71" i="2"/>
  <c r="CW67" i="2"/>
  <c r="CW63" i="2"/>
  <c r="DB63" i="2"/>
  <c r="CW59" i="2"/>
  <c r="CW55" i="2"/>
  <c r="CW51" i="2"/>
  <c r="DB51" i="2"/>
  <c r="CW47" i="2"/>
  <c r="DB47" i="2"/>
  <c r="CW43" i="2"/>
  <c r="DB43" i="2"/>
  <c r="CW39" i="2"/>
  <c r="DB39" i="2"/>
  <c r="CW35" i="2"/>
  <c r="DB35" i="2"/>
  <c r="CW31" i="2"/>
  <c r="CW27" i="2"/>
  <c r="DB27" i="2"/>
  <c r="CW23" i="2"/>
  <c r="DB23" i="2"/>
  <c r="CW19" i="2"/>
  <c r="DB19" i="2"/>
  <c r="CW15" i="2"/>
  <c r="DB15" i="2"/>
  <c r="CW11" i="2"/>
  <c r="DB11" i="2"/>
  <c r="CW7" i="2"/>
  <c r="CW94" i="2"/>
  <c r="DB94" i="2"/>
  <c r="CW88" i="2"/>
  <c r="CW8" i="2"/>
  <c r="CK84" i="2"/>
  <c r="CX84" i="2"/>
  <c r="CK80" i="2"/>
  <c r="CX80" i="2"/>
  <c r="CK76" i="2"/>
  <c r="CX76" i="2"/>
  <c r="CK72" i="2"/>
  <c r="CX72" i="2"/>
  <c r="CK68" i="2"/>
  <c r="CX68" i="2"/>
  <c r="CK64" i="2"/>
  <c r="CX64" i="2"/>
  <c r="CK60" i="2"/>
  <c r="CX60" i="2"/>
  <c r="CK56" i="2"/>
  <c r="CX56" i="2"/>
  <c r="CK52" i="2"/>
  <c r="CX52" i="2"/>
  <c r="CK48" i="2"/>
  <c r="CX48" i="2"/>
  <c r="CK44" i="2"/>
  <c r="CX44" i="2"/>
  <c r="CK40" i="2"/>
  <c r="CX40" i="2"/>
  <c r="CK36" i="2"/>
  <c r="CX36" i="2"/>
  <c r="CK32" i="2"/>
  <c r="CX32" i="2"/>
  <c r="CK28" i="2"/>
  <c r="CX28" i="2"/>
  <c r="CK24" i="2"/>
  <c r="CX24" i="2"/>
  <c r="CK20" i="2"/>
  <c r="CX20" i="2"/>
  <c r="CK16" i="2"/>
  <c r="CX16" i="2"/>
  <c r="CK12" i="2"/>
  <c r="CX12" i="2"/>
  <c r="CO90" i="2"/>
  <c r="CK86" i="2"/>
  <c r="CX86" i="2"/>
  <c r="CK82" i="2"/>
  <c r="CX82" i="2"/>
  <c r="CK78" i="2"/>
  <c r="CX78" i="2"/>
  <c r="CK74" i="2"/>
  <c r="CX74" i="2"/>
  <c r="CK70" i="2"/>
  <c r="CX70" i="2"/>
  <c r="CK66" i="2"/>
  <c r="CX66" i="2"/>
  <c r="CK62" i="2"/>
  <c r="CX62" i="2"/>
  <c r="CK58" i="2"/>
  <c r="CX58" i="2"/>
  <c r="CK54" i="2"/>
  <c r="CX54" i="2"/>
  <c r="CK50" i="2"/>
  <c r="CX50" i="2"/>
  <c r="CK46" i="2"/>
  <c r="CX46" i="2"/>
  <c r="CK42" i="2"/>
  <c r="CX42" i="2"/>
  <c r="CK38" i="2"/>
  <c r="CX38" i="2"/>
  <c r="CK34" i="2"/>
  <c r="CX34" i="2"/>
  <c r="CK30" i="2"/>
  <c r="CX30" i="2"/>
  <c r="CK26" i="2"/>
  <c r="CX26" i="2"/>
  <c r="CK22" i="2"/>
  <c r="CX22" i="2"/>
  <c r="CK18" i="2"/>
  <c r="CX18" i="2"/>
  <c r="CK14" i="2"/>
  <c r="CX14" i="2"/>
  <c r="CK10" i="2"/>
  <c r="CX10" i="2"/>
  <c r="CK6" i="2"/>
  <c r="CX6" i="2"/>
  <c r="AS138" i="2"/>
  <c r="AS156" i="2"/>
  <c r="AS152" i="2"/>
  <c r="AS21" i="2"/>
  <c r="AS44" i="2"/>
  <c r="AS59" i="2"/>
  <c r="AS75" i="2"/>
  <c r="AS89" i="2"/>
  <c r="AS160" i="2"/>
  <c r="AS25" i="2"/>
  <c r="AS60" i="2"/>
  <c r="AS76" i="2"/>
  <c r="AS91" i="2"/>
  <c r="AS105" i="2"/>
  <c r="AS123" i="2"/>
  <c r="BB123" i="2"/>
  <c r="AS148" i="2"/>
  <c r="AS5" i="2"/>
  <c r="AS19" i="2"/>
  <c r="AS27" i="2"/>
  <c r="AS41" i="2"/>
  <c r="AS92" i="2"/>
  <c r="AS107" i="2"/>
  <c r="AS124" i="2"/>
  <c r="AS136" i="2"/>
  <c r="AS140" i="2"/>
  <c r="AS162" i="2"/>
  <c r="AS164" i="2"/>
  <c r="AS166" i="2"/>
  <c r="AS168" i="2"/>
  <c r="AS170" i="2"/>
  <c r="AS172" i="2"/>
  <c r="AS174" i="2"/>
  <c r="AS176" i="2"/>
  <c r="AS178" i="2"/>
  <c r="AS180" i="2"/>
  <c r="AS182" i="2"/>
  <c r="AS184" i="2"/>
  <c r="AS186" i="2"/>
  <c r="AS188" i="2"/>
  <c r="AS190" i="2"/>
  <c r="AS192" i="2"/>
  <c r="AS194" i="2"/>
  <c r="AS196" i="2"/>
  <c r="AS198" i="2"/>
  <c r="AS200" i="2"/>
  <c r="AS202" i="2"/>
  <c r="AS204" i="2"/>
  <c r="AS206" i="2"/>
  <c r="AS208" i="2"/>
  <c r="AS210" i="2"/>
  <c r="AS212" i="2"/>
  <c r="AS214" i="2"/>
  <c r="AS216" i="2"/>
  <c r="AS218" i="2"/>
  <c r="AS220" i="2"/>
  <c r="AS222" i="2"/>
  <c r="AS224" i="2"/>
  <c r="AS226" i="2"/>
  <c r="AS228" i="2"/>
  <c r="AS230" i="2"/>
  <c r="AS232" i="2"/>
  <c r="AS234" i="2"/>
  <c r="AS236" i="2"/>
  <c r="AS238" i="2"/>
  <c r="AS240" i="2"/>
  <c r="AS242" i="2"/>
  <c r="AS244" i="2"/>
  <c r="AS246" i="2"/>
  <c r="AS248" i="2"/>
  <c r="AS250" i="2"/>
  <c r="AS252" i="2"/>
  <c r="AS254" i="2"/>
  <c r="AS256" i="2"/>
  <c r="AS258" i="2"/>
  <c r="AS260" i="2"/>
  <c r="AS262" i="2"/>
  <c r="AS264" i="2"/>
  <c r="AS266" i="2"/>
  <c r="AS268" i="2"/>
  <c r="AS108" i="2"/>
  <c r="BB108" i="2"/>
  <c r="AS73" i="2"/>
  <c r="AS57" i="2"/>
  <c r="AR8" i="2"/>
  <c r="AR48" i="2"/>
  <c r="AR119" i="2"/>
  <c r="AR149" i="2"/>
  <c r="AR106" i="2"/>
  <c r="AR171" i="2"/>
  <c r="AR187" i="2"/>
  <c r="AR203" i="2"/>
  <c r="AR219" i="2"/>
  <c r="AS219" i="2"/>
  <c r="BB219" i="2"/>
  <c r="AR235" i="2"/>
  <c r="AR251" i="2"/>
  <c r="AR267" i="2"/>
  <c r="AR70" i="2"/>
  <c r="AR74" i="2"/>
  <c r="AR42" i="2"/>
  <c r="AR63" i="2"/>
  <c r="AR79" i="2"/>
  <c r="AR26" i="2"/>
  <c r="AW119" i="2"/>
  <c r="BD119" i="2"/>
  <c r="AW103" i="2"/>
  <c r="BD103" i="2"/>
  <c r="AW88" i="2"/>
  <c r="BD88" i="2"/>
  <c r="AW37" i="2"/>
  <c r="BD37" i="2"/>
  <c r="AN130" i="2"/>
  <c r="AN66" i="2"/>
  <c r="AN14" i="2"/>
  <c r="AT262" i="2"/>
  <c r="AT246" i="2"/>
  <c r="AT230" i="2"/>
  <c r="AT214" i="2"/>
  <c r="AT198" i="2"/>
  <c r="AT182" i="2"/>
  <c r="AT166" i="2"/>
  <c r="AT268" i="2"/>
  <c r="AT252" i="2"/>
  <c r="AT236" i="2"/>
  <c r="AT220" i="2"/>
  <c r="AT204" i="2"/>
  <c r="AT188" i="2"/>
  <c r="AT172" i="2"/>
  <c r="AT154" i="2"/>
  <c r="AT138" i="2"/>
  <c r="AT130" i="2"/>
  <c r="AT114" i="2"/>
  <c r="AT136" i="2"/>
  <c r="AT111" i="2"/>
  <c r="AT91" i="2"/>
  <c r="BC91" i="2"/>
  <c r="AT75" i="2"/>
  <c r="BC75" i="2"/>
  <c r="AT59" i="2"/>
  <c r="BC59" i="2"/>
  <c r="AT43" i="2"/>
  <c r="BC43" i="2"/>
  <c r="AT27" i="2"/>
  <c r="AT9" i="2"/>
  <c r="AT131" i="2"/>
  <c r="AT148" i="2"/>
  <c r="AT15" i="2"/>
  <c r="AT10" i="2"/>
  <c r="AT16" i="2"/>
  <c r="AW101" i="2"/>
  <c r="BD101" i="2"/>
  <c r="AW87" i="2"/>
  <c r="AW72" i="2"/>
  <c r="AV24" i="2"/>
  <c r="AO148" i="2"/>
  <c r="AW17" i="2"/>
  <c r="AW23" i="2"/>
  <c r="BD23" i="2"/>
  <c r="AN267" i="2"/>
  <c r="AN251" i="2"/>
  <c r="AN235" i="2"/>
  <c r="AN219" i="2"/>
  <c r="AN203" i="2"/>
  <c r="AN187" i="2"/>
  <c r="AW85" i="2"/>
  <c r="BD85" i="2"/>
  <c r="AW71" i="2"/>
  <c r="BD71" i="2"/>
  <c r="AW55" i="2"/>
  <c r="BD55" i="2"/>
  <c r="AW40" i="2"/>
  <c r="AV261" i="2"/>
  <c r="BC261" i="2"/>
  <c r="AV253" i="2"/>
  <c r="BC253" i="2"/>
  <c r="AV245" i="2"/>
  <c r="BC245" i="2"/>
  <c r="AV237" i="2"/>
  <c r="BC237" i="2"/>
  <c r="AV229" i="2"/>
  <c r="BC229" i="2"/>
  <c r="AV221" i="2"/>
  <c r="BC221" i="2"/>
  <c r="AV213" i="2"/>
  <c r="BC213" i="2"/>
  <c r="AV205" i="2"/>
  <c r="BC205" i="2"/>
  <c r="AV197" i="2"/>
  <c r="BC197" i="2"/>
  <c r="AV189" i="2"/>
  <c r="BC189" i="2"/>
  <c r="AV181" i="2"/>
  <c r="BC181" i="2"/>
  <c r="AV173" i="2"/>
  <c r="BC173" i="2"/>
  <c r="AV127" i="2"/>
  <c r="AV123" i="2"/>
  <c r="AN70" i="2"/>
  <c r="AN35" i="2"/>
  <c r="AN16" i="2"/>
  <c r="AW7" i="2"/>
  <c r="BD7" i="2"/>
  <c r="AT39" i="2"/>
  <c r="BC39" i="2"/>
  <c r="AT63" i="2"/>
  <c r="AT83" i="2"/>
  <c r="BC83" i="2"/>
  <c r="AT107" i="2"/>
  <c r="BC107" i="2"/>
  <c r="AT144" i="2"/>
  <c r="AT122" i="2"/>
  <c r="AT158" i="2"/>
  <c r="AT180" i="2"/>
  <c r="AT200" i="2"/>
  <c r="AT224" i="2"/>
  <c r="AT244" i="2"/>
  <c r="AT264" i="2"/>
  <c r="AT170" i="2"/>
  <c r="AT190" i="2"/>
  <c r="AT210" i="2"/>
  <c r="AT234" i="2"/>
  <c r="AT254" i="2"/>
  <c r="AO127" i="2"/>
  <c r="AO112" i="2"/>
  <c r="AO95" i="2"/>
  <c r="AO93" i="2"/>
  <c r="AO80" i="2"/>
  <c r="AO77" i="2"/>
  <c r="AO63" i="2"/>
  <c r="AO45" i="2"/>
  <c r="AO32" i="2"/>
  <c r="AO29" i="2"/>
  <c r="AR134" i="2"/>
  <c r="AS134" i="2"/>
  <c r="BB134" i="2"/>
  <c r="AR131" i="2"/>
  <c r="AR104" i="2"/>
  <c r="AR52" i="2"/>
  <c r="AR47" i="2"/>
  <c r="AR40" i="2"/>
  <c r="AO15" i="2"/>
  <c r="AR159" i="2"/>
  <c r="AO158" i="2"/>
  <c r="AR143" i="2"/>
  <c r="AO142" i="2"/>
  <c r="AR161" i="2"/>
  <c r="AO160" i="2"/>
  <c r="AK156" i="2"/>
  <c r="AZ156" i="2"/>
  <c r="AR145" i="2"/>
  <c r="AO144" i="2"/>
  <c r="AK140" i="2"/>
  <c r="AS265" i="2"/>
  <c r="AS261" i="2"/>
  <c r="AS257" i="2"/>
  <c r="AS253" i="2"/>
  <c r="AS249" i="2"/>
  <c r="AS245" i="2"/>
  <c r="AS241" i="2"/>
  <c r="AS237" i="2"/>
  <c r="AS233" i="2"/>
  <c r="AS229" i="2"/>
  <c r="AS225" i="2"/>
  <c r="AS221" i="2"/>
  <c r="AS217" i="2"/>
  <c r="AS213" i="2"/>
  <c r="AS209" i="2"/>
  <c r="AS205" i="2"/>
  <c r="AS201" i="2"/>
  <c r="AS197" i="2"/>
  <c r="AS193" i="2"/>
  <c r="AS189" i="2"/>
  <c r="AS185" i="2"/>
  <c r="AS181" i="2"/>
  <c r="AS177" i="2"/>
  <c r="AS173" i="2"/>
  <c r="AS169" i="2"/>
  <c r="AS165" i="2"/>
  <c r="AS159" i="2"/>
  <c r="AS155" i="2"/>
  <c r="AS151" i="2"/>
  <c r="AS147" i="2"/>
  <c r="AS143" i="2"/>
  <c r="AS139" i="2"/>
  <c r="AS267" i="2"/>
  <c r="AS263" i="2"/>
  <c r="AS259" i="2"/>
  <c r="AS255" i="2"/>
  <c r="AS251" i="2"/>
  <c r="AS247" i="2"/>
  <c r="AS243" i="2"/>
  <c r="AS239" i="2"/>
  <c r="AS235" i="2"/>
  <c r="AS231" i="2"/>
  <c r="AS227" i="2"/>
  <c r="AS223" i="2"/>
  <c r="AS215" i="2"/>
  <c r="AS211" i="2"/>
  <c r="AS207" i="2"/>
  <c r="AS203" i="2"/>
  <c r="AS199" i="2"/>
  <c r="AS195" i="2"/>
  <c r="AS191" i="2"/>
  <c r="AS187" i="2"/>
  <c r="AS183" i="2"/>
  <c r="AS179" i="2"/>
  <c r="AS175" i="2"/>
  <c r="AS171" i="2"/>
  <c r="AS167" i="2"/>
  <c r="AS163" i="2"/>
  <c r="AS68" i="2"/>
  <c r="AS161" i="2"/>
  <c r="AS157" i="2"/>
  <c r="AS153" i="2"/>
  <c r="AS149" i="2"/>
  <c r="AS145" i="2"/>
  <c r="AS141" i="2"/>
  <c r="AS137" i="2"/>
  <c r="AS133" i="2"/>
  <c r="AS129" i="2"/>
  <c r="AS125" i="2"/>
  <c r="AS121" i="2"/>
  <c r="AS117" i="2"/>
  <c r="AS122" i="2"/>
  <c r="AS102" i="2"/>
  <c r="AS98" i="2"/>
  <c r="AS94" i="2"/>
  <c r="AS90" i="2"/>
  <c r="AS86" i="2"/>
  <c r="AS82" i="2"/>
  <c r="AS78" i="2"/>
  <c r="AS74" i="2"/>
  <c r="AS70" i="2"/>
  <c r="BB70" i="2"/>
  <c r="AS66" i="2"/>
  <c r="AS62" i="2"/>
  <c r="AS58" i="2"/>
  <c r="AS54" i="2"/>
  <c r="AS50" i="2"/>
  <c r="AS46" i="2"/>
  <c r="AS42" i="2"/>
  <c r="AS38" i="2"/>
  <c r="AS34" i="2"/>
  <c r="AS30" i="2"/>
  <c r="AS26" i="2"/>
  <c r="AS24" i="2"/>
  <c r="AS20" i="2"/>
  <c r="AS16" i="2"/>
  <c r="AS12" i="2"/>
  <c r="AS8" i="2"/>
  <c r="AS18" i="2"/>
  <c r="AS14" i="2"/>
  <c r="AS10" i="2"/>
  <c r="AS6" i="2"/>
  <c r="AS130" i="2"/>
  <c r="AS126" i="2"/>
  <c r="AS118" i="2"/>
  <c r="AS114" i="2"/>
  <c r="AS110" i="2"/>
  <c r="AS106" i="2"/>
  <c r="AS22" i="2"/>
  <c r="AR126" i="2"/>
  <c r="AR102" i="2"/>
  <c r="AR75" i="2"/>
  <c r="AR67" i="2"/>
  <c r="AR56" i="2"/>
  <c r="AR43" i="2"/>
  <c r="BB43" i="2"/>
  <c r="AR38" i="2"/>
  <c r="AR263" i="2"/>
  <c r="BB263" i="2"/>
  <c r="AN259" i="2"/>
  <c r="AR247" i="2"/>
  <c r="AN243" i="2"/>
  <c r="AR231" i="2"/>
  <c r="BB231" i="2"/>
  <c r="AN227" i="2"/>
  <c r="AR215" i="2"/>
  <c r="AN211" i="2"/>
  <c r="AR199" i="2"/>
  <c r="BB199" i="2"/>
  <c r="AN195" i="2"/>
  <c r="AR183" i="2"/>
  <c r="AN179" i="2"/>
  <c r="AN167" i="2"/>
  <c r="AN112" i="2"/>
  <c r="BA112" i="2"/>
  <c r="AR107" i="2"/>
  <c r="AN98" i="2"/>
  <c r="AN94" i="2"/>
  <c r="AR88" i="2"/>
  <c r="AN80" i="2"/>
  <c r="AN76" i="2"/>
  <c r="AN71" i="2"/>
  <c r="AN60" i="2"/>
  <c r="AR44" i="2"/>
  <c r="BB44" i="2"/>
  <c r="AN30" i="2"/>
  <c r="AK135" i="2"/>
  <c r="AZ135" i="2"/>
  <c r="AO132" i="2"/>
  <c r="AO131" i="2"/>
  <c r="AS128" i="2"/>
  <c r="AS127" i="2"/>
  <c r="AW124" i="2"/>
  <c r="BD124" i="2"/>
  <c r="AW123" i="2"/>
  <c r="BD123" i="2"/>
  <c r="AK120" i="2"/>
  <c r="AZ120" i="2"/>
  <c r="AK119" i="2"/>
  <c r="AZ119" i="2"/>
  <c r="AO116" i="2"/>
  <c r="AO115" i="2"/>
  <c r="AO113" i="2"/>
  <c r="AS112" i="2"/>
  <c r="AS111" i="2"/>
  <c r="AS109" i="2"/>
  <c r="AW108" i="2"/>
  <c r="BD108" i="2"/>
  <c r="AW107" i="2"/>
  <c r="BD107" i="2"/>
  <c r="AW105" i="2"/>
  <c r="BD105" i="2"/>
  <c r="AK104" i="2"/>
  <c r="AZ104" i="2"/>
  <c r="AK103" i="2"/>
  <c r="AZ103" i="2"/>
  <c r="AK101" i="2"/>
  <c r="AZ101" i="2"/>
  <c r="AO100" i="2"/>
  <c r="AO99" i="2"/>
  <c r="AO97" i="2"/>
  <c r="AS96" i="2"/>
  <c r="AS95" i="2"/>
  <c r="AS93" i="2"/>
  <c r="AW92" i="2"/>
  <c r="AW91" i="2"/>
  <c r="BD91" i="2"/>
  <c r="AW89" i="2"/>
  <c r="BD89" i="2"/>
  <c r="AK88" i="2"/>
  <c r="AZ88" i="2"/>
  <c r="AK87" i="2"/>
  <c r="AZ87" i="2"/>
  <c r="AK85" i="2"/>
  <c r="AZ85" i="2"/>
  <c r="AO84" i="2"/>
  <c r="BA84" i="2"/>
  <c r="AO83" i="2"/>
  <c r="AO81" i="2"/>
  <c r="AS80" i="2"/>
  <c r="AS79" i="2"/>
  <c r="AS77" i="2"/>
  <c r="AW76" i="2"/>
  <c r="BD76" i="2"/>
  <c r="AW75" i="2"/>
  <c r="AW73" i="2"/>
  <c r="BD73" i="2"/>
  <c r="AK72" i="2"/>
  <c r="AZ72" i="2"/>
  <c r="AK71" i="2"/>
  <c r="AZ71" i="2"/>
  <c r="AK69" i="2"/>
  <c r="AO67" i="2"/>
  <c r="AO65" i="2"/>
  <c r="AS64" i="2"/>
  <c r="AS63" i="2"/>
  <c r="AS61" i="2"/>
  <c r="AW60" i="2"/>
  <c r="BD60" i="2"/>
  <c r="AW59" i="2"/>
  <c r="BD59" i="2"/>
  <c r="AW57" i="2"/>
  <c r="BD57" i="2"/>
  <c r="AK56" i="2"/>
  <c r="AZ56" i="2"/>
  <c r="AK55" i="2"/>
  <c r="AZ55" i="2"/>
  <c r="AK53" i="2"/>
  <c r="AZ53" i="2"/>
  <c r="AO52" i="2"/>
  <c r="AO51" i="2"/>
  <c r="AO49" i="2"/>
  <c r="AS48" i="2"/>
  <c r="AS47" i="2"/>
  <c r="AS45" i="2"/>
  <c r="AW44" i="2"/>
  <c r="BD44" i="2"/>
  <c r="AW43" i="2"/>
  <c r="BD43" i="2"/>
  <c r="AW41" i="2"/>
  <c r="BD41" i="2"/>
  <c r="AK40" i="2"/>
  <c r="AZ40" i="2"/>
  <c r="AK39" i="2"/>
  <c r="AZ39" i="2"/>
  <c r="AK37" i="2"/>
  <c r="AZ37" i="2"/>
  <c r="AO36" i="2"/>
  <c r="AO35" i="2"/>
  <c r="AO33" i="2"/>
  <c r="AS32" i="2"/>
  <c r="AS31" i="2"/>
  <c r="AS29" i="2"/>
  <c r="AW28" i="2"/>
  <c r="BD28" i="2"/>
  <c r="AW27" i="2"/>
  <c r="BD27" i="2"/>
  <c r="AW25" i="2"/>
  <c r="BD25" i="2"/>
  <c r="AV268" i="2"/>
  <c r="AV264" i="2"/>
  <c r="AV260" i="2"/>
  <c r="AV256" i="2"/>
  <c r="AV252" i="2"/>
  <c r="AV248" i="2"/>
  <c r="AV244" i="2"/>
  <c r="AV240" i="2"/>
  <c r="AV236" i="2"/>
  <c r="AV232" i="2"/>
  <c r="AV228" i="2"/>
  <c r="AV224" i="2"/>
  <c r="AV220" i="2"/>
  <c r="AV216" i="2"/>
  <c r="AV212" i="2"/>
  <c r="AV208" i="2"/>
  <c r="BC208" i="2"/>
  <c r="AV204" i="2"/>
  <c r="AV200" i="2"/>
  <c r="AV196" i="2"/>
  <c r="AV192" i="2"/>
  <c r="BC192" i="2"/>
  <c r="AV188" i="2"/>
  <c r="AV184" i="2"/>
  <c r="AV180" i="2"/>
  <c r="AV176" i="2"/>
  <c r="AV172" i="2"/>
  <c r="AV168" i="2"/>
  <c r="AV164" i="2"/>
  <c r="AV158" i="2"/>
  <c r="AV154" i="2"/>
  <c r="AV150" i="2"/>
  <c r="AV146" i="2"/>
  <c r="AV142" i="2"/>
  <c r="AV138" i="2"/>
  <c r="AV266" i="2"/>
  <c r="AV262" i="2"/>
  <c r="AV258" i="2"/>
  <c r="BC258" i="2"/>
  <c r="AV254" i="2"/>
  <c r="AV250" i="2"/>
  <c r="AV246" i="2"/>
  <c r="AV242" i="2"/>
  <c r="BC242" i="2"/>
  <c r="AV238" i="2"/>
  <c r="AV234" i="2"/>
  <c r="AV230" i="2"/>
  <c r="AV226" i="2"/>
  <c r="AV222" i="2"/>
  <c r="AV218" i="2"/>
  <c r="AV214" i="2"/>
  <c r="AV210" i="2"/>
  <c r="AV206" i="2"/>
  <c r="AV202" i="2"/>
  <c r="AV198" i="2"/>
  <c r="AV194" i="2"/>
  <c r="AV190" i="2"/>
  <c r="AV186" i="2"/>
  <c r="BC186" i="2"/>
  <c r="AV182" i="2"/>
  <c r="AV178" i="2"/>
  <c r="AV174" i="2"/>
  <c r="AV170" i="2"/>
  <c r="AV166" i="2"/>
  <c r="AV162" i="2"/>
  <c r="AV160" i="2"/>
  <c r="AV156" i="2"/>
  <c r="AV152" i="2"/>
  <c r="AV148" i="2"/>
  <c r="AV144" i="2"/>
  <c r="AV140" i="2"/>
  <c r="AV136" i="2"/>
  <c r="AV132" i="2"/>
  <c r="AV128" i="2"/>
  <c r="AV124" i="2"/>
  <c r="AV120" i="2"/>
  <c r="AV116" i="2"/>
  <c r="AV121" i="2"/>
  <c r="AV117" i="2"/>
  <c r="AV101" i="2"/>
  <c r="AV97" i="2"/>
  <c r="AV93" i="2"/>
  <c r="AV89" i="2"/>
  <c r="AV85" i="2"/>
  <c r="AV81" i="2"/>
  <c r="AV77" i="2"/>
  <c r="BC77" i="2"/>
  <c r="AV73" i="2"/>
  <c r="AV69" i="2"/>
  <c r="AV65" i="2"/>
  <c r="AV61" i="2"/>
  <c r="BC61" i="2"/>
  <c r="AV57" i="2"/>
  <c r="AV53" i="2"/>
  <c r="AV49" i="2"/>
  <c r="AV45" i="2"/>
  <c r="BC45" i="2"/>
  <c r="AV41" i="2"/>
  <c r="AV37" i="2"/>
  <c r="AV33" i="2"/>
  <c r="AV29" i="2"/>
  <c r="AV25" i="2"/>
  <c r="AV23" i="2"/>
  <c r="AV19" i="2"/>
  <c r="AV15" i="2"/>
  <c r="AV11" i="2"/>
  <c r="AV7" i="2"/>
  <c r="AV17" i="2"/>
  <c r="AV13" i="2"/>
  <c r="AV9" i="2"/>
  <c r="AV5" i="2"/>
  <c r="AV133" i="2"/>
  <c r="AV129" i="2"/>
  <c r="AV125" i="2"/>
  <c r="AV113" i="2"/>
  <c r="AV109" i="2"/>
  <c r="AV105" i="2"/>
  <c r="AV21" i="2"/>
  <c r="AN265" i="2"/>
  <c r="AN261" i="2"/>
  <c r="AN257" i="2"/>
  <c r="AN253" i="2"/>
  <c r="AN249" i="2"/>
  <c r="AN245" i="2"/>
  <c r="AN241" i="2"/>
  <c r="AN237" i="2"/>
  <c r="AN233" i="2"/>
  <c r="AN229" i="2"/>
  <c r="AN225" i="2"/>
  <c r="AN221" i="2"/>
  <c r="AN217" i="2"/>
  <c r="AN213" i="2"/>
  <c r="AN209" i="2"/>
  <c r="AN205" i="2"/>
  <c r="AN201" i="2"/>
  <c r="AN197" i="2"/>
  <c r="AN193" i="2"/>
  <c r="AN189" i="2"/>
  <c r="AN185" i="2"/>
  <c r="AN181" i="2"/>
  <c r="AN177" i="2"/>
  <c r="AN173" i="2"/>
  <c r="AV134" i="2"/>
  <c r="AV131" i="2"/>
  <c r="AR130" i="2"/>
  <c r="AR127" i="2"/>
  <c r="AN119" i="2"/>
  <c r="AN111" i="2"/>
  <c r="AN106" i="2"/>
  <c r="AR99" i="2"/>
  <c r="AR94" i="2"/>
  <c r="AR90" i="2"/>
  <c r="AV84" i="2"/>
  <c r="AR80" i="2"/>
  <c r="AR76" i="2"/>
  <c r="BB76" i="2"/>
  <c r="AR71" i="2"/>
  <c r="AN67" i="2"/>
  <c r="BA67" i="2"/>
  <c r="AV63" i="2"/>
  <c r="AR54" i="2"/>
  <c r="AN44" i="2"/>
  <c r="AV36" i="2"/>
  <c r="AR31" i="2"/>
  <c r="AN27" i="2"/>
  <c r="AW21" i="2"/>
  <c r="AV20" i="2"/>
  <c r="AV16" i="2"/>
  <c r="AW13" i="2"/>
  <c r="BD13" i="2"/>
  <c r="AV8" i="2"/>
  <c r="AK23" i="2"/>
  <c r="AW19" i="2"/>
  <c r="BD19" i="2"/>
  <c r="AV18" i="2"/>
  <c r="BC18" i="2"/>
  <c r="AS15" i="2"/>
  <c r="AR14" i="2"/>
  <c r="AO11" i="2"/>
  <c r="AK7" i="2"/>
  <c r="AZ7" i="2"/>
  <c r="AW5" i="2"/>
  <c r="BD5" i="2"/>
  <c r="AR16" i="2"/>
  <c r="AS9" i="2"/>
  <c r="AO128" i="2"/>
  <c r="AO111" i="2"/>
  <c r="AO109" i="2"/>
  <c r="AO96" i="2"/>
  <c r="AO79" i="2"/>
  <c r="AO64" i="2"/>
  <c r="AO61" i="2"/>
  <c r="AO48" i="2"/>
  <c r="AO47" i="2"/>
  <c r="AO31" i="2"/>
  <c r="AR98" i="2"/>
  <c r="BB98" i="2"/>
  <c r="AR20" i="2"/>
  <c r="BB20" i="2"/>
  <c r="AO13" i="2"/>
  <c r="AR151" i="2"/>
  <c r="AO150" i="2"/>
  <c r="AR135" i="2"/>
  <c r="AR153" i="2"/>
  <c r="BB153" i="2"/>
  <c r="AO152" i="2"/>
  <c r="AR137" i="2"/>
  <c r="BB137" i="2"/>
  <c r="AO136" i="2"/>
  <c r="AK265" i="2"/>
  <c r="AZ265" i="2"/>
  <c r="AK261" i="2"/>
  <c r="AK257" i="2"/>
  <c r="AZ257" i="2"/>
  <c r="AK253" i="2"/>
  <c r="AZ253" i="2"/>
  <c r="AK249" i="2"/>
  <c r="AZ249" i="2"/>
  <c r="AK245" i="2"/>
  <c r="AK241" i="2"/>
  <c r="AZ241" i="2"/>
  <c r="AK237" i="2"/>
  <c r="AZ237" i="2"/>
  <c r="AK233" i="2"/>
  <c r="AZ233" i="2"/>
  <c r="AK229" i="2"/>
  <c r="AK225" i="2"/>
  <c r="AZ225" i="2"/>
  <c r="AK221" i="2"/>
  <c r="AZ221" i="2"/>
  <c r="AK217" i="2"/>
  <c r="AZ217" i="2"/>
  <c r="AK213" i="2"/>
  <c r="AK209" i="2"/>
  <c r="AZ209" i="2"/>
  <c r="AK205" i="2"/>
  <c r="AZ205" i="2"/>
  <c r="AK201" i="2"/>
  <c r="AZ201" i="2"/>
  <c r="AK197" i="2"/>
  <c r="AK193" i="2"/>
  <c r="AZ193" i="2"/>
  <c r="AK189" i="2"/>
  <c r="AZ189" i="2"/>
  <c r="AK185" i="2"/>
  <c r="AZ185" i="2"/>
  <c r="AK181" i="2"/>
  <c r="AK177" i="2"/>
  <c r="AZ177" i="2"/>
  <c r="AK173" i="2"/>
  <c r="AZ173" i="2"/>
  <c r="AK169" i="2"/>
  <c r="AZ169" i="2"/>
  <c r="AK165" i="2"/>
  <c r="AK159" i="2"/>
  <c r="AZ159" i="2"/>
  <c r="AK155" i="2"/>
  <c r="AZ155" i="2"/>
  <c r="AK151" i="2"/>
  <c r="AZ151" i="2"/>
  <c r="AK147" i="2"/>
  <c r="AZ147" i="2"/>
  <c r="AK143" i="2"/>
  <c r="AZ143" i="2"/>
  <c r="AK139" i="2"/>
  <c r="AZ139" i="2"/>
  <c r="AK68" i="2"/>
  <c r="AZ68" i="2"/>
  <c r="AK161" i="2"/>
  <c r="AK157" i="2"/>
  <c r="AZ157" i="2"/>
  <c r="AK153" i="2"/>
  <c r="AZ153" i="2"/>
  <c r="AK149" i="2"/>
  <c r="AZ149" i="2"/>
  <c r="AK145" i="2"/>
  <c r="AZ145" i="2"/>
  <c r="AK141" i="2"/>
  <c r="AZ141" i="2"/>
  <c r="AK137" i="2"/>
  <c r="AZ137" i="2"/>
  <c r="AK133" i="2"/>
  <c r="AZ133" i="2"/>
  <c r="AK129" i="2"/>
  <c r="AK125" i="2"/>
  <c r="AZ125" i="2"/>
  <c r="AK121" i="2"/>
  <c r="AZ121" i="2"/>
  <c r="AK117" i="2"/>
  <c r="AZ117" i="2"/>
  <c r="AK24" i="2"/>
  <c r="AK20" i="2"/>
  <c r="AK16" i="2"/>
  <c r="AZ16" i="2"/>
  <c r="AK12" i="2"/>
  <c r="AZ12" i="2"/>
  <c r="AK8" i="2"/>
  <c r="AK110" i="2"/>
  <c r="AZ110" i="2"/>
  <c r="AK78" i="2"/>
  <c r="AZ78" i="2"/>
  <c r="AK70" i="2"/>
  <c r="AZ70" i="2"/>
  <c r="AK58" i="2"/>
  <c r="AZ58" i="2"/>
  <c r="AK38" i="2"/>
  <c r="AZ38" i="2"/>
  <c r="AK30" i="2"/>
  <c r="AZ30" i="2"/>
  <c r="AK14" i="2"/>
  <c r="AZ14" i="2"/>
  <c r="AK10" i="2"/>
  <c r="AZ10" i="2"/>
  <c r="AK6" i="2"/>
  <c r="AZ6" i="2"/>
  <c r="AK267" i="2"/>
  <c r="AZ267" i="2"/>
  <c r="AK263" i="2"/>
  <c r="AZ263" i="2"/>
  <c r="AK259" i="2"/>
  <c r="AZ259" i="2"/>
  <c r="AK255" i="2"/>
  <c r="AZ255" i="2"/>
  <c r="AK251" i="2"/>
  <c r="AZ251" i="2"/>
  <c r="AK247" i="2"/>
  <c r="AZ247" i="2"/>
  <c r="AK243" i="2"/>
  <c r="AZ243" i="2"/>
  <c r="AK239" i="2"/>
  <c r="AZ239" i="2"/>
  <c r="AK235" i="2"/>
  <c r="AZ235" i="2"/>
  <c r="AK231" i="2"/>
  <c r="AZ231" i="2"/>
  <c r="AK227" i="2"/>
  <c r="AZ227" i="2"/>
  <c r="AK223" i="2"/>
  <c r="AZ223" i="2"/>
  <c r="AK219" i="2"/>
  <c r="AZ219" i="2"/>
  <c r="AK215" i="2"/>
  <c r="AZ215" i="2"/>
  <c r="AK211" i="2"/>
  <c r="AZ211" i="2"/>
  <c r="AK207" i="2"/>
  <c r="AZ207" i="2"/>
  <c r="AK203" i="2"/>
  <c r="AZ203" i="2"/>
  <c r="AK199" i="2"/>
  <c r="AZ199" i="2"/>
  <c r="AK195" i="2"/>
  <c r="AZ195" i="2"/>
  <c r="AK191" i="2"/>
  <c r="AZ191" i="2"/>
  <c r="AK187" i="2"/>
  <c r="AZ187" i="2"/>
  <c r="AK183" i="2"/>
  <c r="AZ183" i="2"/>
  <c r="AK179" i="2"/>
  <c r="AZ179" i="2"/>
  <c r="AK175" i="2"/>
  <c r="AZ175" i="2"/>
  <c r="AK171" i="2"/>
  <c r="AZ171" i="2"/>
  <c r="AK167" i="2"/>
  <c r="AZ167" i="2"/>
  <c r="AK163" i="2"/>
  <c r="AZ163" i="2"/>
  <c r="AK114" i="2"/>
  <c r="AZ114" i="2"/>
  <c r="AK106" i="2"/>
  <c r="AZ106" i="2"/>
  <c r="AK98" i="2"/>
  <c r="AZ98" i="2"/>
  <c r="AK74" i="2"/>
  <c r="AK62" i="2"/>
  <c r="AZ62" i="2"/>
  <c r="AK46" i="2"/>
  <c r="AZ46" i="2"/>
  <c r="AK26" i="2"/>
  <c r="AZ26" i="2"/>
  <c r="AZ3" i="2"/>
  <c r="AK134" i="2"/>
  <c r="AZ134" i="2"/>
  <c r="AK130" i="2"/>
  <c r="AZ130" i="2"/>
  <c r="AK126" i="2"/>
  <c r="AZ126" i="2"/>
  <c r="AK122" i="2"/>
  <c r="AZ122" i="2"/>
  <c r="AK118" i="2"/>
  <c r="AZ118" i="2"/>
  <c r="AK102" i="2"/>
  <c r="AZ102" i="2"/>
  <c r="AK94" i="2"/>
  <c r="AZ94" i="2"/>
  <c r="AK90" i="2"/>
  <c r="AZ90" i="2"/>
  <c r="AK86" i="2"/>
  <c r="AZ86" i="2"/>
  <c r="AK82" i="2"/>
  <c r="AZ82" i="2"/>
  <c r="AK66" i="2"/>
  <c r="AZ66" i="2"/>
  <c r="AK54" i="2"/>
  <c r="AZ54" i="2"/>
  <c r="AK50" i="2"/>
  <c r="AZ50" i="2"/>
  <c r="AK42" i="2"/>
  <c r="AZ42" i="2"/>
  <c r="AK34" i="2"/>
  <c r="AZ34" i="2"/>
  <c r="AK22" i="2"/>
  <c r="AZ22" i="2"/>
  <c r="AK18" i="2"/>
  <c r="AZ18" i="2"/>
  <c r="AR122" i="2"/>
  <c r="AR112" i="2"/>
  <c r="AR64" i="2"/>
  <c r="AR59" i="2"/>
  <c r="AR35" i="2"/>
  <c r="AR30" i="2"/>
  <c r="BB30" i="2"/>
  <c r="AR255" i="2"/>
  <c r="AR239" i="2"/>
  <c r="AR223" i="2"/>
  <c r="BB223" i="2"/>
  <c r="AR207" i="2"/>
  <c r="BB207" i="2"/>
  <c r="AR191" i="2"/>
  <c r="AR175" i="2"/>
  <c r="AR163" i="2"/>
  <c r="BB163" i="2"/>
  <c r="AR110" i="2"/>
  <c r="BB110" i="2"/>
  <c r="AR100" i="2"/>
  <c r="AR84" i="2"/>
  <c r="AR27" i="2"/>
  <c r="BB27" i="2"/>
  <c r="AS135" i="2"/>
  <c r="AW132" i="2"/>
  <c r="BD132" i="2"/>
  <c r="AW131" i="2"/>
  <c r="BD131" i="2"/>
  <c r="AK128" i="2"/>
  <c r="AZ128" i="2"/>
  <c r="AK127" i="2"/>
  <c r="AZ127" i="2"/>
  <c r="AO124" i="2"/>
  <c r="AO123" i="2"/>
  <c r="AS120" i="2"/>
  <c r="AS119" i="2"/>
  <c r="AW116" i="2"/>
  <c r="BD116" i="2"/>
  <c r="AW115" i="2"/>
  <c r="BD115" i="2"/>
  <c r="AW113" i="2"/>
  <c r="BD113" i="2"/>
  <c r="AK112" i="2"/>
  <c r="AZ112" i="2"/>
  <c r="AK111" i="2"/>
  <c r="AK109" i="2"/>
  <c r="AZ109" i="2"/>
  <c r="AO108" i="2"/>
  <c r="AO107" i="2"/>
  <c r="AO105" i="2"/>
  <c r="AS104" i="2"/>
  <c r="AS103" i="2"/>
  <c r="AS101" i="2"/>
  <c r="AW100" i="2"/>
  <c r="BD100" i="2"/>
  <c r="AW99" i="2"/>
  <c r="BD99" i="2"/>
  <c r="AW97" i="2"/>
  <c r="AK96" i="2"/>
  <c r="AZ96" i="2"/>
  <c r="AK95" i="2"/>
  <c r="AZ95" i="2"/>
  <c r="AK93" i="2"/>
  <c r="AZ93" i="2"/>
  <c r="AO92" i="2"/>
  <c r="BA92" i="2"/>
  <c r="AO91" i="2"/>
  <c r="AO89" i="2"/>
  <c r="AS88" i="2"/>
  <c r="AS87" i="2"/>
  <c r="AS85" i="2"/>
  <c r="AW84" i="2"/>
  <c r="BD84" i="2"/>
  <c r="AW83" i="2"/>
  <c r="AW81" i="2"/>
  <c r="BD81" i="2"/>
  <c r="AK80" i="2"/>
  <c r="AZ80" i="2"/>
  <c r="AK79" i="2"/>
  <c r="AZ79" i="2"/>
  <c r="AK77" i="2"/>
  <c r="AZ77" i="2"/>
  <c r="AO76" i="2"/>
  <c r="AO75" i="2"/>
  <c r="AO73" i="2"/>
  <c r="AS72" i="2"/>
  <c r="AS71" i="2"/>
  <c r="AS69" i="2"/>
  <c r="AW67" i="2"/>
  <c r="BD67" i="2"/>
  <c r="AW65" i="2"/>
  <c r="AK64" i="2"/>
  <c r="AZ64" i="2"/>
  <c r="AK63" i="2"/>
  <c r="AZ63" i="2"/>
  <c r="AK61" i="2"/>
  <c r="AZ61" i="2"/>
  <c r="AO60" i="2"/>
  <c r="AO59" i="2"/>
  <c r="AO57" i="2"/>
  <c r="AS56" i="2"/>
  <c r="AS55" i="2"/>
  <c r="AS53" i="2"/>
  <c r="AW52" i="2"/>
  <c r="BD52" i="2"/>
  <c r="AW51" i="2"/>
  <c r="BD51" i="2"/>
  <c r="AW49" i="2"/>
  <c r="BD49" i="2"/>
  <c r="AK48" i="2"/>
  <c r="AZ48" i="2"/>
  <c r="AK47" i="2"/>
  <c r="AZ47" i="2"/>
  <c r="AK45" i="2"/>
  <c r="AZ45" i="2"/>
  <c r="AO44" i="2"/>
  <c r="AO43" i="2"/>
  <c r="AO41" i="2"/>
  <c r="AS40" i="2"/>
  <c r="BB40" i="2"/>
  <c r="AS39" i="2"/>
  <c r="AS37" i="2"/>
  <c r="AW36" i="2"/>
  <c r="BD36" i="2"/>
  <c r="AW35" i="2"/>
  <c r="BD35" i="2"/>
  <c r="AW33" i="2"/>
  <c r="BD33" i="2"/>
  <c r="AK32" i="2"/>
  <c r="AZ32" i="2"/>
  <c r="AK31" i="2"/>
  <c r="AZ31" i="2"/>
  <c r="AK29" i="2"/>
  <c r="AZ29" i="2"/>
  <c r="AO28" i="2"/>
  <c r="AO27" i="2"/>
  <c r="AO25" i="2"/>
  <c r="AN268" i="2"/>
  <c r="AN264" i="2"/>
  <c r="AN260" i="2"/>
  <c r="BA260" i="2"/>
  <c r="AN256" i="2"/>
  <c r="BA256" i="2"/>
  <c r="AN252" i="2"/>
  <c r="BA252" i="2"/>
  <c r="AN248" i="2"/>
  <c r="BA248" i="2"/>
  <c r="AN244" i="2"/>
  <c r="BA244" i="2"/>
  <c r="AN240" i="2"/>
  <c r="BA240" i="2"/>
  <c r="AN236" i="2"/>
  <c r="BA236" i="2"/>
  <c r="AN232" i="2"/>
  <c r="BA232" i="2"/>
  <c r="AN228" i="2"/>
  <c r="AN224" i="2"/>
  <c r="BA224" i="2"/>
  <c r="AN220" i="2"/>
  <c r="BA220" i="2"/>
  <c r="AN216" i="2"/>
  <c r="BA216" i="2"/>
  <c r="AN212" i="2"/>
  <c r="BA212" i="2"/>
  <c r="AN208" i="2"/>
  <c r="BA208" i="2"/>
  <c r="AN204" i="2"/>
  <c r="BA204" i="2"/>
  <c r="AN200" i="2"/>
  <c r="AN196" i="2"/>
  <c r="BA196" i="2"/>
  <c r="AN192" i="2"/>
  <c r="BA192" i="2"/>
  <c r="AN188" i="2"/>
  <c r="BA188" i="2"/>
  <c r="AN184" i="2"/>
  <c r="AN180" i="2"/>
  <c r="BA180" i="2"/>
  <c r="AN176" i="2"/>
  <c r="BA176" i="2"/>
  <c r="AN172" i="2"/>
  <c r="BA172" i="2"/>
  <c r="AN168" i="2"/>
  <c r="BA168" i="2"/>
  <c r="AN164" i="2"/>
  <c r="AN158" i="2"/>
  <c r="BA158" i="2"/>
  <c r="AN154" i="2"/>
  <c r="AN150" i="2"/>
  <c r="BA150" i="2"/>
  <c r="AN146" i="2"/>
  <c r="BA146" i="2"/>
  <c r="AN142" i="2"/>
  <c r="BA142" i="2"/>
  <c r="AN138" i="2"/>
  <c r="AN160" i="2"/>
  <c r="AN156" i="2"/>
  <c r="AN152" i="2"/>
  <c r="AN148" i="2"/>
  <c r="BA148" i="2"/>
  <c r="AN144" i="2"/>
  <c r="AN140" i="2"/>
  <c r="AN136" i="2"/>
  <c r="BA136" i="2"/>
  <c r="AN132" i="2"/>
  <c r="BA132" i="2"/>
  <c r="AN128" i="2"/>
  <c r="AN124" i="2"/>
  <c r="AN120" i="2"/>
  <c r="AN116" i="2"/>
  <c r="BA116" i="2"/>
  <c r="AN25" i="2"/>
  <c r="AN23" i="2"/>
  <c r="AN19" i="2"/>
  <c r="AN15" i="2"/>
  <c r="BA15" i="2"/>
  <c r="AN11" i="2"/>
  <c r="AN7" i="2"/>
  <c r="BA3" i="2"/>
  <c r="AN125" i="2"/>
  <c r="AN117" i="2"/>
  <c r="AN97" i="2"/>
  <c r="AN81" i="2"/>
  <c r="BA81" i="2"/>
  <c r="AN73" i="2"/>
  <c r="BA73" i="2"/>
  <c r="AN69" i="2"/>
  <c r="AN49" i="2"/>
  <c r="BA49" i="2"/>
  <c r="AN41" i="2"/>
  <c r="BA41" i="2"/>
  <c r="AN37" i="2"/>
  <c r="AN33" i="2"/>
  <c r="AN29" i="2"/>
  <c r="BA29" i="2"/>
  <c r="AN17" i="2"/>
  <c r="AN13" i="2"/>
  <c r="AN9" i="2"/>
  <c r="AN5" i="2"/>
  <c r="AN109" i="2"/>
  <c r="BA109" i="2"/>
  <c r="AN105" i="2"/>
  <c r="BA105" i="2"/>
  <c r="AN101" i="2"/>
  <c r="AN77" i="2"/>
  <c r="BA77" i="2"/>
  <c r="AN57" i="2"/>
  <c r="BA57" i="2"/>
  <c r="AN266" i="2"/>
  <c r="BA266" i="2"/>
  <c r="AN262" i="2"/>
  <c r="AN258" i="2"/>
  <c r="BA258" i="2"/>
  <c r="AN254" i="2"/>
  <c r="BA254" i="2"/>
  <c r="AN250" i="2"/>
  <c r="BA250" i="2"/>
  <c r="AN246" i="2"/>
  <c r="AN242" i="2"/>
  <c r="BA242" i="2"/>
  <c r="AN238" i="2"/>
  <c r="BA238" i="2"/>
  <c r="AN234" i="2"/>
  <c r="AN230" i="2"/>
  <c r="AN226" i="2"/>
  <c r="AN222" i="2"/>
  <c r="BA222" i="2"/>
  <c r="AN218" i="2"/>
  <c r="BA218" i="2"/>
  <c r="AN214" i="2"/>
  <c r="BA214" i="2"/>
  <c r="AN210" i="2"/>
  <c r="BA210" i="2"/>
  <c r="AN206" i="2"/>
  <c r="BA206" i="2"/>
  <c r="AN202" i="2"/>
  <c r="BA202" i="2"/>
  <c r="AN198" i="2"/>
  <c r="AN194" i="2"/>
  <c r="BA194" i="2"/>
  <c r="AN190" i="2"/>
  <c r="BA190" i="2"/>
  <c r="AN186" i="2"/>
  <c r="BA186" i="2"/>
  <c r="AN182" i="2"/>
  <c r="BA182" i="2"/>
  <c r="AN178" i="2"/>
  <c r="BA178" i="2"/>
  <c r="AN174" i="2"/>
  <c r="BA174" i="2"/>
  <c r="AN170" i="2"/>
  <c r="AN166" i="2"/>
  <c r="AN162" i="2"/>
  <c r="BA162" i="2"/>
  <c r="AN133" i="2"/>
  <c r="AN129" i="2"/>
  <c r="AN121" i="2"/>
  <c r="AN113" i="2"/>
  <c r="AN93" i="2"/>
  <c r="BA93" i="2"/>
  <c r="AN89" i="2"/>
  <c r="BA89" i="2"/>
  <c r="AN85" i="2"/>
  <c r="AN65" i="2"/>
  <c r="BA65" i="2"/>
  <c r="AN61" i="2"/>
  <c r="BA61" i="2"/>
  <c r="AN53" i="2"/>
  <c r="AN45" i="2"/>
  <c r="AN21" i="2"/>
  <c r="AO21" i="2"/>
  <c r="BA21" i="2"/>
  <c r="AR169" i="2"/>
  <c r="BB169" i="2"/>
  <c r="AR165" i="2"/>
  <c r="BB165" i="2"/>
  <c r="AN134" i="2"/>
  <c r="AN131" i="2"/>
  <c r="BA131" i="2"/>
  <c r="AN123" i="2"/>
  <c r="BA123" i="2"/>
  <c r="AN115" i="2"/>
  <c r="AN103" i="2"/>
  <c r="AR96" i="2"/>
  <c r="BB96" i="2"/>
  <c r="AR92" i="2"/>
  <c r="BB92" i="2"/>
  <c r="AR87" i="2"/>
  <c r="AR82" i="2"/>
  <c r="BB82" i="2"/>
  <c r="AR78" i="2"/>
  <c r="BB78" i="2"/>
  <c r="AR60" i="2"/>
  <c r="BB60" i="2"/>
  <c r="AR51" i="2"/>
  <c r="AN46" i="2"/>
  <c r="AN43" i="2"/>
  <c r="BA43" i="2"/>
  <c r="AN34" i="2"/>
  <c r="AR24" i="2"/>
  <c r="BB24" i="2"/>
  <c r="AN20" i="2"/>
  <c r="AS17" i="2"/>
  <c r="AV12" i="2"/>
  <c r="AW9" i="2"/>
  <c r="BD9" i="2"/>
  <c r="AS23" i="2"/>
  <c r="AR22" i="2"/>
  <c r="BB22" i="2"/>
  <c r="AO19" i="2"/>
  <c r="AN18" i="2"/>
  <c r="AK15" i="2"/>
  <c r="AZ15" i="2"/>
  <c r="AW11" i="2"/>
  <c r="BD11" i="2"/>
  <c r="AV10" i="2"/>
  <c r="AS7" i="2"/>
  <c r="AR6" i="2"/>
  <c r="BB6" i="2"/>
  <c r="AO265" i="2"/>
  <c r="AO261" i="2"/>
  <c r="AO257" i="2"/>
  <c r="AO253" i="2"/>
  <c r="AO249" i="2"/>
  <c r="AO245" i="2"/>
  <c r="AO241" i="2"/>
  <c r="AO237" i="2"/>
  <c r="AO233" i="2"/>
  <c r="AO229" i="2"/>
  <c r="AO225" i="2"/>
  <c r="AO221" i="2"/>
  <c r="AO217" i="2"/>
  <c r="AO213" i="2"/>
  <c r="AO209" i="2"/>
  <c r="AO205" i="2"/>
  <c r="AO201" i="2"/>
  <c r="AO197" i="2"/>
  <c r="AO193" i="2"/>
  <c r="AO189" i="2"/>
  <c r="AO185" i="2"/>
  <c r="AO181" i="2"/>
  <c r="AO177" i="2"/>
  <c r="AO173" i="2"/>
  <c r="AO169" i="2"/>
  <c r="AO165" i="2"/>
  <c r="AO161" i="2"/>
  <c r="BA161" i="2"/>
  <c r="AO157" i="2"/>
  <c r="BA157" i="2"/>
  <c r="AO153" i="2"/>
  <c r="AO149" i="2"/>
  <c r="AO145" i="2"/>
  <c r="AO141" i="2"/>
  <c r="BA141" i="2"/>
  <c r="AO137" i="2"/>
  <c r="AO68" i="2"/>
  <c r="AO267" i="2"/>
  <c r="AO263" i="2"/>
  <c r="AO259" i="2"/>
  <c r="AO255" i="2"/>
  <c r="AO251" i="2"/>
  <c r="AO247" i="2"/>
  <c r="AO243" i="2"/>
  <c r="AO239" i="2"/>
  <c r="AO235" i="2"/>
  <c r="AO231" i="2"/>
  <c r="AO227" i="2"/>
  <c r="AO223" i="2"/>
  <c r="AO219" i="2"/>
  <c r="AO215" i="2"/>
  <c r="AO211" i="2"/>
  <c r="AO207" i="2"/>
  <c r="AO203" i="2"/>
  <c r="AO199" i="2"/>
  <c r="AO195" i="2"/>
  <c r="AO191" i="2"/>
  <c r="BA191" i="2"/>
  <c r="AO187" i="2"/>
  <c r="AO183" i="2"/>
  <c r="AO179" i="2"/>
  <c r="AO175" i="2"/>
  <c r="AO171" i="2"/>
  <c r="AO167" i="2"/>
  <c r="AO163" i="2"/>
  <c r="AO159" i="2"/>
  <c r="AO155" i="2"/>
  <c r="AO151" i="2"/>
  <c r="AO147" i="2"/>
  <c r="BA147" i="2"/>
  <c r="AO143" i="2"/>
  <c r="BA143" i="2"/>
  <c r="AO139" i="2"/>
  <c r="BA139" i="2"/>
  <c r="AO133" i="2"/>
  <c r="AO129" i="2"/>
  <c r="AO125" i="2"/>
  <c r="AO121" i="2"/>
  <c r="AO117" i="2"/>
  <c r="AO24" i="2"/>
  <c r="AO20" i="2"/>
  <c r="AO16" i="2"/>
  <c r="AO12" i="2"/>
  <c r="AO8" i="2"/>
  <c r="AO22" i="2"/>
  <c r="AO18" i="2"/>
  <c r="AO134" i="2"/>
  <c r="AO130" i="2"/>
  <c r="AO126" i="2"/>
  <c r="AO122" i="2"/>
  <c r="AO118" i="2"/>
  <c r="AO114" i="2"/>
  <c r="AO110" i="2"/>
  <c r="AO106" i="2"/>
  <c r="AO102" i="2"/>
  <c r="AO98" i="2"/>
  <c r="AO94" i="2"/>
  <c r="AO90" i="2"/>
  <c r="AO86" i="2"/>
  <c r="AO82" i="2"/>
  <c r="AO78" i="2"/>
  <c r="AO74" i="2"/>
  <c r="AO70" i="2"/>
  <c r="AO66" i="2"/>
  <c r="AO62" i="2"/>
  <c r="AO58" i="2"/>
  <c r="AO54" i="2"/>
  <c r="BA54" i="2"/>
  <c r="AO50" i="2"/>
  <c r="AO46" i="2"/>
  <c r="AO42" i="2"/>
  <c r="AO38" i="2"/>
  <c r="AO34" i="2"/>
  <c r="AO30" i="2"/>
  <c r="AO26" i="2"/>
  <c r="AO14" i="2"/>
  <c r="AO10" i="2"/>
  <c r="AO6" i="2"/>
  <c r="AR268" i="2"/>
  <c r="BB268" i="2"/>
  <c r="AR264" i="2"/>
  <c r="BB264" i="2"/>
  <c r="AR260" i="2"/>
  <c r="BB260" i="2"/>
  <c r="AR256" i="2"/>
  <c r="AR252" i="2"/>
  <c r="BB252" i="2"/>
  <c r="AR248" i="2"/>
  <c r="BB248" i="2"/>
  <c r="AR244" i="2"/>
  <c r="BB244" i="2"/>
  <c r="AR240" i="2"/>
  <c r="AR236" i="2"/>
  <c r="BB236" i="2"/>
  <c r="AR232" i="2"/>
  <c r="BB232" i="2"/>
  <c r="AR228" i="2"/>
  <c r="BB228" i="2"/>
  <c r="AR224" i="2"/>
  <c r="AR220" i="2"/>
  <c r="BB220" i="2"/>
  <c r="AR216" i="2"/>
  <c r="BB216" i="2"/>
  <c r="AR212" i="2"/>
  <c r="BB212" i="2"/>
  <c r="AR208" i="2"/>
  <c r="AR204" i="2"/>
  <c r="BB204" i="2"/>
  <c r="AR200" i="2"/>
  <c r="BB200" i="2"/>
  <c r="AR196" i="2"/>
  <c r="BB196" i="2"/>
  <c r="AR192" i="2"/>
  <c r="AR188" i="2"/>
  <c r="BB188" i="2"/>
  <c r="AR184" i="2"/>
  <c r="BB184" i="2"/>
  <c r="AR180" i="2"/>
  <c r="BB180" i="2"/>
  <c r="AR176" i="2"/>
  <c r="AR172" i="2"/>
  <c r="BB172" i="2"/>
  <c r="AR168" i="2"/>
  <c r="BB168" i="2"/>
  <c r="AR164" i="2"/>
  <c r="BB164" i="2"/>
  <c r="AR160" i="2"/>
  <c r="AR156" i="2"/>
  <c r="AR152" i="2"/>
  <c r="BB152" i="2"/>
  <c r="AR148" i="2"/>
  <c r="BB148" i="2"/>
  <c r="AR144" i="2"/>
  <c r="BB144" i="2"/>
  <c r="AR140" i="2"/>
  <c r="BB140" i="2"/>
  <c r="AR136" i="2"/>
  <c r="BB136" i="2"/>
  <c r="AR266" i="2"/>
  <c r="BB266" i="2"/>
  <c r="AR262" i="2"/>
  <c r="BB262" i="2"/>
  <c r="AR258" i="2"/>
  <c r="AR254" i="2"/>
  <c r="BB254" i="2"/>
  <c r="AR250" i="2"/>
  <c r="BB250" i="2"/>
  <c r="AR246" i="2"/>
  <c r="BB246" i="2"/>
  <c r="AR242" i="2"/>
  <c r="AR238" i="2"/>
  <c r="BB238" i="2"/>
  <c r="AR234" i="2"/>
  <c r="BB234" i="2"/>
  <c r="AR230" i="2"/>
  <c r="BB230" i="2"/>
  <c r="AR226" i="2"/>
  <c r="AR222" i="2"/>
  <c r="BB222" i="2"/>
  <c r="AR218" i="2"/>
  <c r="BB218" i="2"/>
  <c r="AR214" i="2"/>
  <c r="BB214" i="2"/>
  <c r="AR210" i="2"/>
  <c r="AR206" i="2"/>
  <c r="BB206" i="2"/>
  <c r="AR202" i="2"/>
  <c r="BB202" i="2"/>
  <c r="AR198" i="2"/>
  <c r="BB198" i="2"/>
  <c r="AR194" i="2"/>
  <c r="AR190" i="2"/>
  <c r="BB190" i="2"/>
  <c r="AR186" i="2"/>
  <c r="BB186" i="2"/>
  <c r="AR182" i="2"/>
  <c r="BB182" i="2"/>
  <c r="AR178" i="2"/>
  <c r="AR174" i="2"/>
  <c r="BB174" i="2"/>
  <c r="AR170" i="2"/>
  <c r="BB170" i="2"/>
  <c r="AR166" i="2"/>
  <c r="BB166" i="2"/>
  <c r="AR162" i="2"/>
  <c r="AR158" i="2"/>
  <c r="BB158" i="2"/>
  <c r="AR154" i="2"/>
  <c r="BB154" i="2"/>
  <c r="AR150" i="2"/>
  <c r="BB150" i="2"/>
  <c r="AR146" i="2"/>
  <c r="BB146" i="2"/>
  <c r="AR142" i="2"/>
  <c r="BB142" i="2"/>
  <c r="AR138" i="2"/>
  <c r="BB138" i="2"/>
  <c r="AR132" i="2"/>
  <c r="AR128" i="2"/>
  <c r="AR124" i="2"/>
  <c r="BB124" i="2"/>
  <c r="AR120" i="2"/>
  <c r="BB120" i="2"/>
  <c r="AR116" i="2"/>
  <c r="AR23" i="2"/>
  <c r="AR19" i="2"/>
  <c r="AR15" i="2"/>
  <c r="BB15" i="2"/>
  <c r="AR11" i="2"/>
  <c r="AR7" i="2"/>
  <c r="BB7" i="2"/>
  <c r="AR21" i="2"/>
  <c r="BB21" i="2"/>
  <c r="AR133" i="2"/>
  <c r="BB133" i="2"/>
  <c r="AR129" i="2"/>
  <c r="BB129" i="2"/>
  <c r="AR125" i="2"/>
  <c r="BB125" i="2"/>
  <c r="AR121" i="2"/>
  <c r="BB121" i="2"/>
  <c r="AR117" i="2"/>
  <c r="BB117" i="2"/>
  <c r="AR113" i="2"/>
  <c r="AR109" i="2"/>
  <c r="AR105" i="2"/>
  <c r="AR101" i="2"/>
  <c r="BB101" i="2"/>
  <c r="AR97" i="2"/>
  <c r="AR93" i="2"/>
  <c r="BB93" i="2"/>
  <c r="AR89" i="2"/>
  <c r="BB89" i="2"/>
  <c r="AR85" i="2"/>
  <c r="BB85" i="2"/>
  <c r="AR81" i="2"/>
  <c r="AR77" i="2"/>
  <c r="AR73" i="2"/>
  <c r="BB73" i="2"/>
  <c r="AR69" i="2"/>
  <c r="BB69" i="2"/>
  <c r="AR65" i="2"/>
  <c r="AR61" i="2"/>
  <c r="BB61" i="2"/>
  <c r="AR57" i="2"/>
  <c r="AR53" i="2"/>
  <c r="BB53" i="2"/>
  <c r="AR49" i="2"/>
  <c r="AR45" i="2"/>
  <c r="BB45" i="2"/>
  <c r="AR41" i="2"/>
  <c r="BB41" i="2"/>
  <c r="AR37" i="2"/>
  <c r="BB37" i="2"/>
  <c r="AR33" i="2"/>
  <c r="AR29" i="2"/>
  <c r="BB29" i="2"/>
  <c r="AR25" i="2"/>
  <c r="AR17" i="2"/>
  <c r="BB17" i="2"/>
  <c r="AR13" i="2"/>
  <c r="AR9" i="2"/>
  <c r="AR5" i="2"/>
  <c r="BB5" i="2"/>
  <c r="AR83" i="2"/>
  <c r="AR62" i="2"/>
  <c r="AR18" i="2"/>
  <c r="BB18" i="2"/>
  <c r="AR12" i="2"/>
  <c r="AR155" i="2"/>
  <c r="BB155" i="2"/>
  <c r="AO154" i="2"/>
  <c r="AR139" i="2"/>
  <c r="AO138" i="2"/>
  <c r="AR157" i="2"/>
  <c r="BB157" i="2"/>
  <c r="AO156" i="2"/>
  <c r="AR141" i="2"/>
  <c r="BB141" i="2"/>
  <c r="AO140" i="2"/>
  <c r="AW265" i="2"/>
  <c r="BD265" i="2"/>
  <c r="AW261" i="2"/>
  <c r="BD261" i="2"/>
  <c r="AW257" i="2"/>
  <c r="AW253" i="2"/>
  <c r="BD253" i="2"/>
  <c r="AW249" i="2"/>
  <c r="BD249" i="2"/>
  <c r="AW245" i="2"/>
  <c r="BD245" i="2"/>
  <c r="AW241" i="2"/>
  <c r="BD241" i="2"/>
  <c r="AW237" i="2"/>
  <c r="BD237" i="2"/>
  <c r="AW233" i="2"/>
  <c r="BD233" i="2"/>
  <c r="AW229" i="2"/>
  <c r="BD229" i="2"/>
  <c r="AW225" i="2"/>
  <c r="AW221" i="2"/>
  <c r="BD221" i="2"/>
  <c r="AW217" i="2"/>
  <c r="BD217" i="2"/>
  <c r="AW213" i="2"/>
  <c r="BD213" i="2"/>
  <c r="AW209" i="2"/>
  <c r="BD209" i="2"/>
  <c r="AW205" i="2"/>
  <c r="BD205" i="2"/>
  <c r="AW201" i="2"/>
  <c r="BD201" i="2"/>
  <c r="AW197" i="2"/>
  <c r="BD197" i="2"/>
  <c r="AW193" i="2"/>
  <c r="AW189" i="2"/>
  <c r="BD189" i="2"/>
  <c r="AW185" i="2"/>
  <c r="BD185" i="2"/>
  <c r="AW181" i="2"/>
  <c r="BD181" i="2"/>
  <c r="AW177" i="2"/>
  <c r="BD177" i="2"/>
  <c r="AW173" i="2"/>
  <c r="BD173" i="2"/>
  <c r="AW169" i="2"/>
  <c r="BD169" i="2"/>
  <c r="AW165" i="2"/>
  <c r="BD165" i="2"/>
  <c r="AW161" i="2"/>
  <c r="BD161" i="2"/>
  <c r="AW267" i="2"/>
  <c r="BD267" i="2"/>
  <c r="AW263" i="2"/>
  <c r="BD263" i="2"/>
  <c r="AW259" i="2"/>
  <c r="BD259" i="2"/>
  <c r="AW255" i="2"/>
  <c r="AW251" i="2"/>
  <c r="BD251" i="2"/>
  <c r="AW247" i="2"/>
  <c r="BD247" i="2"/>
  <c r="AW243" i="2"/>
  <c r="BD243" i="2"/>
  <c r="AW239" i="2"/>
  <c r="BD239" i="2"/>
  <c r="AW235" i="2"/>
  <c r="AW231" i="2"/>
  <c r="BD231" i="2"/>
  <c r="AW227" i="2"/>
  <c r="BD227" i="2"/>
  <c r="AW223" i="2"/>
  <c r="AW219" i="2"/>
  <c r="BD219" i="2"/>
  <c r="AW215" i="2"/>
  <c r="BD215" i="2"/>
  <c r="AW211" i="2"/>
  <c r="BD211" i="2"/>
  <c r="AW207" i="2"/>
  <c r="BD207" i="2"/>
  <c r="AW203" i="2"/>
  <c r="AW199" i="2"/>
  <c r="BD199" i="2"/>
  <c r="AW195" i="2"/>
  <c r="BD195" i="2"/>
  <c r="AW191" i="2"/>
  <c r="AW187" i="2"/>
  <c r="BD187" i="2"/>
  <c r="AW183" i="2"/>
  <c r="BD183" i="2"/>
  <c r="AW179" i="2"/>
  <c r="BD179" i="2"/>
  <c r="AW175" i="2"/>
  <c r="BD175" i="2"/>
  <c r="AW171" i="2"/>
  <c r="AW167" i="2"/>
  <c r="BD167" i="2"/>
  <c r="AW163" i="2"/>
  <c r="BD163" i="2"/>
  <c r="AW157" i="2"/>
  <c r="AW153" i="2"/>
  <c r="BD153" i="2"/>
  <c r="AW149" i="2"/>
  <c r="BD149" i="2"/>
  <c r="AW145" i="2"/>
  <c r="BD145" i="2"/>
  <c r="AW141" i="2"/>
  <c r="BD141" i="2"/>
  <c r="AW137" i="2"/>
  <c r="BD137" i="2"/>
  <c r="AW68" i="2"/>
  <c r="BD68" i="2"/>
  <c r="AW159" i="2"/>
  <c r="BD159" i="2"/>
  <c r="AW155" i="2"/>
  <c r="AW151" i="2"/>
  <c r="AW147" i="2"/>
  <c r="AW143" i="2"/>
  <c r="BD143" i="2"/>
  <c r="AW139" i="2"/>
  <c r="BD139" i="2"/>
  <c r="AW135" i="2"/>
  <c r="BD135" i="2"/>
  <c r="AW133" i="2"/>
  <c r="BD133" i="2"/>
  <c r="AW129" i="2"/>
  <c r="BD129" i="2"/>
  <c r="AW125" i="2"/>
  <c r="BD125" i="2"/>
  <c r="AW121" i="2"/>
  <c r="BD121" i="2"/>
  <c r="AW117" i="2"/>
  <c r="BD117" i="2"/>
  <c r="AW134" i="2"/>
  <c r="BD134" i="2"/>
  <c r="AW130" i="2"/>
  <c r="BD130" i="2"/>
  <c r="AW126" i="2"/>
  <c r="BD126" i="2"/>
  <c r="AW122" i="2"/>
  <c r="BD122" i="2"/>
  <c r="AW118" i="2"/>
  <c r="BD118" i="2"/>
  <c r="AW114" i="2"/>
  <c r="BD114" i="2"/>
  <c r="AW110" i="2"/>
  <c r="BD110" i="2"/>
  <c r="AW106" i="2"/>
  <c r="AW102" i="2"/>
  <c r="BD102" i="2"/>
  <c r="AW98" i="2"/>
  <c r="BD98" i="2"/>
  <c r="AW94" i="2"/>
  <c r="AW90" i="2"/>
  <c r="BD90" i="2"/>
  <c r="AW86" i="2"/>
  <c r="BD86" i="2"/>
  <c r="AW82" i="2"/>
  <c r="BD82" i="2"/>
  <c r="AW78" i="2"/>
  <c r="BD78" i="2"/>
  <c r="AW74" i="2"/>
  <c r="BD74" i="2"/>
  <c r="AW70" i="2"/>
  <c r="BD70" i="2"/>
  <c r="AW66" i="2"/>
  <c r="AW62" i="2"/>
  <c r="BD62" i="2"/>
  <c r="AW58" i="2"/>
  <c r="BD58" i="2"/>
  <c r="AW54" i="2"/>
  <c r="BD54" i="2"/>
  <c r="AW50" i="2"/>
  <c r="BD50" i="2"/>
  <c r="AW46" i="2"/>
  <c r="BD46" i="2"/>
  <c r="AW42" i="2"/>
  <c r="BD42" i="2"/>
  <c r="AW38" i="2"/>
  <c r="BD38" i="2"/>
  <c r="AW34" i="2"/>
  <c r="AW30" i="2"/>
  <c r="AW26" i="2"/>
  <c r="BD26" i="2"/>
  <c r="AW24" i="2"/>
  <c r="BD24" i="2"/>
  <c r="AW20" i="2"/>
  <c r="AW16" i="2"/>
  <c r="BD16" i="2"/>
  <c r="AW12" i="2"/>
  <c r="AW8" i="2"/>
  <c r="BD8" i="2"/>
  <c r="AW6" i="2"/>
  <c r="BD6" i="2"/>
  <c r="AW22" i="2"/>
  <c r="BD22" i="2"/>
  <c r="BD3" i="2"/>
  <c r="AW18" i="2"/>
  <c r="BD18" i="2"/>
  <c r="AW14" i="2"/>
  <c r="AW10" i="2"/>
  <c r="AR115" i="2"/>
  <c r="AR111" i="2"/>
  <c r="BB111" i="2"/>
  <c r="AR34" i="2"/>
  <c r="BB34" i="2"/>
  <c r="AR259" i="2"/>
  <c r="BB259" i="2"/>
  <c r="AR243" i="2"/>
  <c r="BB243" i="2"/>
  <c r="AR227" i="2"/>
  <c r="BB227" i="2"/>
  <c r="AR211" i="2"/>
  <c r="BB211" i="2"/>
  <c r="AR195" i="2"/>
  <c r="BB195" i="2"/>
  <c r="AR179" i="2"/>
  <c r="BB179" i="2"/>
  <c r="AR167" i="2"/>
  <c r="BB167" i="2"/>
  <c r="AN163" i="2"/>
  <c r="AR118" i="2"/>
  <c r="BB118" i="2"/>
  <c r="AR103" i="2"/>
  <c r="BB103" i="2"/>
  <c r="AN90" i="2"/>
  <c r="AN82" i="2"/>
  <c r="AR72" i="2"/>
  <c r="BB72" i="2"/>
  <c r="AR66" i="2"/>
  <c r="BB66" i="2"/>
  <c r="AN51" i="2"/>
  <c r="BA51" i="2"/>
  <c r="AR46" i="2"/>
  <c r="AR39" i="2"/>
  <c r="BB39" i="2"/>
  <c r="AN26" i="2"/>
  <c r="BA26" i="2"/>
  <c r="AO135" i="2"/>
  <c r="BA135" i="2"/>
  <c r="AS132" i="2"/>
  <c r="AS131" i="2"/>
  <c r="AW128" i="2"/>
  <c r="BD128" i="2"/>
  <c r="AW127" i="2"/>
  <c r="BD127" i="2"/>
  <c r="AK124" i="2"/>
  <c r="AZ124" i="2"/>
  <c r="AK123" i="2"/>
  <c r="AZ123" i="2"/>
  <c r="AO120" i="2"/>
  <c r="AO119" i="2"/>
  <c r="AS116" i="2"/>
  <c r="AS115" i="2"/>
  <c r="AS113" i="2"/>
  <c r="AW112" i="2"/>
  <c r="BD112" i="2"/>
  <c r="AW111" i="2"/>
  <c r="AW109" i="2"/>
  <c r="BD109" i="2"/>
  <c r="AK108" i="2"/>
  <c r="AZ108" i="2"/>
  <c r="AK107" i="2"/>
  <c r="AK105" i="2"/>
  <c r="AZ105" i="2"/>
  <c r="AO104" i="2"/>
  <c r="AO103" i="2"/>
  <c r="AO101" i="2"/>
  <c r="AS100" i="2"/>
  <c r="AS99" i="2"/>
  <c r="AS97" i="2"/>
  <c r="AW96" i="2"/>
  <c r="BD96" i="2"/>
  <c r="AW95" i="2"/>
  <c r="AW93" i="2"/>
  <c r="BD93" i="2"/>
  <c r="AK92" i="2"/>
  <c r="AZ92" i="2"/>
  <c r="AK91" i="2"/>
  <c r="AZ91" i="2"/>
  <c r="AK89" i="2"/>
  <c r="AZ89" i="2"/>
  <c r="AO88" i="2"/>
  <c r="AO87" i="2"/>
  <c r="AO85" i="2"/>
  <c r="AS84" i="2"/>
  <c r="AS83" i="2"/>
  <c r="AS81" i="2"/>
  <c r="AW80" i="2"/>
  <c r="BD80" i="2"/>
  <c r="AW79" i="2"/>
  <c r="BD79" i="2"/>
  <c r="AW77" i="2"/>
  <c r="AK76" i="2"/>
  <c r="AZ76" i="2"/>
  <c r="AK75" i="2"/>
  <c r="AZ75" i="2"/>
  <c r="AK73" i="2"/>
  <c r="AZ73" i="2"/>
  <c r="AO72" i="2"/>
  <c r="AO71" i="2"/>
  <c r="AO69" i="2"/>
  <c r="AS67" i="2"/>
  <c r="AS65" i="2"/>
  <c r="AW64" i="2"/>
  <c r="BD64" i="2"/>
  <c r="AW63" i="2"/>
  <c r="BD63" i="2"/>
  <c r="AW61" i="2"/>
  <c r="AK60" i="2"/>
  <c r="AZ60" i="2"/>
  <c r="AK59" i="2"/>
  <c r="AZ59" i="2"/>
  <c r="AK57" i="2"/>
  <c r="AZ57" i="2"/>
  <c r="AO56" i="2"/>
  <c r="AO55" i="2"/>
  <c r="AO53" i="2"/>
  <c r="AS52" i="2"/>
  <c r="AS51" i="2"/>
  <c r="AS49" i="2"/>
  <c r="AW48" i="2"/>
  <c r="BD48" i="2"/>
  <c r="AW47" i="2"/>
  <c r="BD47" i="2"/>
  <c r="AW45" i="2"/>
  <c r="AK44" i="2"/>
  <c r="AZ44" i="2"/>
  <c r="AK43" i="2"/>
  <c r="AZ43" i="2"/>
  <c r="AK41" i="2"/>
  <c r="AZ41" i="2"/>
  <c r="AO40" i="2"/>
  <c r="AO39" i="2"/>
  <c r="AO37" i="2"/>
  <c r="AS36" i="2"/>
  <c r="BB36" i="2"/>
  <c r="AS35" i="2"/>
  <c r="AS33" i="2"/>
  <c r="AW32" i="2"/>
  <c r="BD32" i="2"/>
  <c r="AW31" i="2"/>
  <c r="BD31" i="2"/>
  <c r="AW29" i="2"/>
  <c r="AK28" i="2"/>
  <c r="AZ28" i="2"/>
  <c r="AK27" i="2"/>
  <c r="AZ27" i="2"/>
  <c r="AK25" i="2"/>
  <c r="AR265" i="2"/>
  <c r="AR261" i="2"/>
  <c r="BB261" i="2"/>
  <c r="AR257" i="2"/>
  <c r="BB257" i="2"/>
  <c r="AR253" i="2"/>
  <c r="AR249" i="2"/>
  <c r="AR245" i="2"/>
  <c r="BB245" i="2"/>
  <c r="AR241" i="2"/>
  <c r="BB241" i="2"/>
  <c r="AR237" i="2"/>
  <c r="AR233" i="2"/>
  <c r="AR229" i="2"/>
  <c r="BB229" i="2"/>
  <c r="AR225" i="2"/>
  <c r="BB225" i="2"/>
  <c r="AR221" i="2"/>
  <c r="AR217" i="2"/>
  <c r="AR213" i="2"/>
  <c r="BB213" i="2"/>
  <c r="AR209" i="2"/>
  <c r="BB209" i="2"/>
  <c r="AR205" i="2"/>
  <c r="AR201" i="2"/>
  <c r="AR197" i="2"/>
  <c r="BB197" i="2"/>
  <c r="AR193" i="2"/>
  <c r="BB193" i="2"/>
  <c r="AR189" i="2"/>
  <c r="AR185" i="2"/>
  <c r="AR181" i="2"/>
  <c r="BB181" i="2"/>
  <c r="AR177" i="2"/>
  <c r="BB177" i="2"/>
  <c r="AR173" i="2"/>
  <c r="AN169" i="2"/>
  <c r="AN165" i="2"/>
  <c r="AN126" i="2"/>
  <c r="AN122" i="2"/>
  <c r="AR114" i="2"/>
  <c r="BB114" i="2"/>
  <c r="AN108" i="2"/>
  <c r="BA108" i="2"/>
  <c r="AN102" i="2"/>
  <c r="BA102" i="2"/>
  <c r="AR95" i="2"/>
  <c r="BB95" i="2"/>
  <c r="AR91" i="2"/>
  <c r="AR86" i="2"/>
  <c r="BB86" i="2"/>
  <c r="AR68" i="2"/>
  <c r="BB68" i="2"/>
  <c r="AN64" i="2"/>
  <c r="BA64" i="2"/>
  <c r="AR58" i="2"/>
  <c r="AR55" i="2"/>
  <c r="BB55" i="2"/>
  <c r="AR50" i="2"/>
  <c r="BB50" i="2"/>
  <c r="AN42" i="2"/>
  <c r="AN38" i="2"/>
  <c r="AR32" i="2"/>
  <c r="AR28" i="2"/>
  <c r="BB28" i="2"/>
  <c r="AN24" i="2"/>
  <c r="AK21" i="2"/>
  <c r="AK17" i="2"/>
  <c r="AZ17" i="2"/>
  <c r="AN12" i="2"/>
  <c r="BA12" i="2"/>
  <c r="AO9" i="2"/>
  <c r="AO23" i="2"/>
  <c r="AN22" i="2"/>
  <c r="AK19" i="2"/>
  <c r="AZ19" i="2"/>
  <c r="AW15" i="2"/>
  <c r="BD15" i="2"/>
  <c r="AV14" i="2"/>
  <c r="AS11" i="2"/>
  <c r="AR10" i="2"/>
  <c r="BB10" i="2"/>
  <c r="AO7" i="2"/>
  <c r="AN6" i="2"/>
  <c r="AK5" i="2"/>
  <c r="AZ5" i="2"/>
  <c r="AO17" i="2"/>
  <c r="AS13" i="2"/>
  <c r="BB31" i="2"/>
  <c r="BB80" i="2"/>
  <c r="BB127" i="2"/>
  <c r="BA80" i="2"/>
  <c r="BB183" i="2"/>
  <c r="BB215" i="2"/>
  <c r="BB247" i="2"/>
  <c r="BB102" i="2"/>
  <c r="BB47" i="2"/>
  <c r="BC172" i="2"/>
  <c r="BC236" i="2"/>
  <c r="EY7" i="2"/>
  <c r="EY23" i="2"/>
  <c r="EY57" i="2"/>
  <c r="EY73" i="2"/>
  <c r="EY89" i="2"/>
  <c r="EY121" i="2"/>
  <c r="EY137" i="2"/>
  <c r="EY185" i="2"/>
  <c r="EY239" i="2"/>
  <c r="EY245" i="2"/>
  <c r="EZ242" i="2"/>
  <c r="EZ141" i="2"/>
  <c r="EX56" i="2"/>
  <c r="EX88" i="2"/>
  <c r="EZ86" i="2"/>
  <c r="EX261" i="2"/>
  <c r="EX49" i="2"/>
  <c r="EX13" i="2"/>
  <c r="BC210" i="2"/>
  <c r="BC158" i="2"/>
  <c r="EV31" i="2"/>
  <c r="EW246" i="2"/>
  <c r="EV30" i="2"/>
  <c r="EX230" i="2"/>
  <c r="EX262" i="2"/>
  <c r="EY90" i="2"/>
  <c r="EZ92" i="2"/>
  <c r="EZ178" i="2"/>
  <c r="EX186" i="2"/>
  <c r="EX122" i="2"/>
  <c r="EX58" i="2"/>
  <c r="EY210" i="2"/>
  <c r="DB157" i="2"/>
  <c r="EW186" i="2"/>
  <c r="EW118" i="2"/>
  <c r="EX24" i="2"/>
  <c r="EZ132" i="2"/>
  <c r="EZ126" i="2"/>
  <c r="EZ150" i="2"/>
  <c r="EZ144" i="2"/>
  <c r="EX226" i="2"/>
  <c r="EZ74" i="2"/>
  <c r="DB212" i="2"/>
  <c r="DB61" i="2"/>
  <c r="DB93" i="2"/>
  <c r="DB109" i="2"/>
  <c r="DB173" i="2"/>
  <c r="DB205" i="2"/>
  <c r="DB222" i="2"/>
  <c r="EW170" i="2"/>
  <c r="EW114" i="2"/>
  <c r="BB115" i="2"/>
  <c r="BB83" i="2"/>
  <c r="BA133" i="2"/>
  <c r="BA152" i="2"/>
  <c r="BB112" i="2"/>
  <c r="BA27" i="2"/>
  <c r="BB54" i="2"/>
  <c r="BB94" i="2"/>
  <c r="BA76" i="2"/>
  <c r="BB75" i="2"/>
  <c r="BB143" i="2"/>
  <c r="BB63" i="2"/>
  <c r="CZ13" i="2"/>
  <c r="EV21" i="2"/>
  <c r="EV14" i="2"/>
  <c r="EV32" i="2"/>
  <c r="EZ254" i="2"/>
  <c r="EX214" i="2"/>
  <c r="EX246" i="2"/>
  <c r="EX34" i="2"/>
  <c r="EX140" i="2"/>
  <c r="EX190" i="2"/>
  <c r="EZ91" i="2"/>
  <c r="EZ123" i="2"/>
  <c r="EZ155" i="2"/>
  <c r="EZ195" i="2"/>
  <c r="EZ5" i="2"/>
  <c r="EZ97" i="2"/>
  <c r="EZ177" i="2"/>
  <c r="EX8" i="2"/>
  <c r="EX120" i="2"/>
  <c r="EX50" i="2"/>
  <c r="EX66" i="2"/>
  <c r="EX82" i="2"/>
  <c r="EX98" i="2"/>
  <c r="EX114" i="2"/>
  <c r="EX130" i="2"/>
  <c r="EX146" i="2"/>
  <c r="EX162" i="2"/>
  <c r="EX178" i="2"/>
  <c r="EX194" i="2"/>
  <c r="EX210" i="2"/>
  <c r="EZ168" i="2"/>
  <c r="EZ122" i="2"/>
  <c r="EZ46" i="2"/>
  <c r="EZ16" i="2"/>
  <c r="EZ100" i="2"/>
  <c r="EZ80" i="2"/>
  <c r="EZ60" i="2"/>
  <c r="EZ146" i="2"/>
  <c r="EZ90" i="2"/>
  <c r="EZ54" i="2"/>
  <c r="EZ266" i="2"/>
  <c r="EZ88" i="2"/>
  <c r="EZ186" i="2"/>
  <c r="EZ166" i="2"/>
  <c r="EZ142" i="2"/>
  <c r="EZ248" i="2"/>
  <c r="EZ148" i="2"/>
  <c r="EX80" i="2"/>
  <c r="EX154" i="2"/>
  <c r="EX90" i="2"/>
  <c r="EX144" i="2"/>
  <c r="EX112" i="2"/>
  <c r="EX6" i="2"/>
  <c r="BD148" i="2"/>
  <c r="DB113" i="2"/>
  <c r="DB244" i="2"/>
  <c r="DB115" i="2"/>
  <c r="EW18" i="2"/>
  <c r="EW82" i="2"/>
  <c r="BA6" i="2"/>
  <c r="AZ21" i="2"/>
  <c r="BB58" i="2"/>
  <c r="BB185" i="2"/>
  <c r="BB201" i="2"/>
  <c r="BB217" i="2"/>
  <c r="BB233" i="2"/>
  <c r="BB249" i="2"/>
  <c r="BB265" i="2"/>
  <c r="BD29" i="2"/>
  <c r="BD45" i="2"/>
  <c r="BD61" i="2"/>
  <c r="BD95" i="2"/>
  <c r="BD111" i="2"/>
  <c r="BD14" i="2"/>
  <c r="BD20" i="2"/>
  <c r="BD34" i="2"/>
  <c r="BD66" i="2"/>
  <c r="BD155" i="2"/>
  <c r="BD157" i="2"/>
  <c r="BD191" i="2"/>
  <c r="BD223" i="2"/>
  <c r="BD255" i="2"/>
  <c r="BD193" i="2"/>
  <c r="BD225" i="2"/>
  <c r="BD257" i="2"/>
  <c r="BB162" i="2"/>
  <c r="BB178" i="2"/>
  <c r="BB194" i="2"/>
  <c r="BB210" i="2"/>
  <c r="BB226" i="2"/>
  <c r="BB242" i="2"/>
  <c r="BB258" i="2"/>
  <c r="BB156" i="2"/>
  <c r="BA46" i="2"/>
  <c r="BA45" i="2"/>
  <c r="BA85" i="2"/>
  <c r="BA101" i="2"/>
  <c r="BA69" i="2"/>
  <c r="BA144" i="2"/>
  <c r="BA184" i="2"/>
  <c r="BA264" i="2"/>
  <c r="BD65" i="2"/>
  <c r="BD83" i="2"/>
  <c r="BB59" i="2"/>
  <c r="AZ20" i="2"/>
  <c r="BB16" i="2"/>
  <c r="BB126" i="2"/>
  <c r="BB161" i="2"/>
  <c r="BD17" i="2"/>
  <c r="BD87" i="2"/>
  <c r="BC27" i="2"/>
  <c r="BC130" i="2"/>
  <c r="BB26" i="2"/>
  <c r="BB74" i="2"/>
  <c r="BB235" i="2"/>
  <c r="BB171" i="2"/>
  <c r="DB7" i="2"/>
  <c r="DB55" i="2"/>
  <c r="DB71" i="2"/>
  <c r="DB5" i="2"/>
  <c r="DB21" i="2"/>
  <c r="BA126" i="2"/>
  <c r="BB97" i="2"/>
  <c r="BD12" i="2"/>
  <c r="BD106" i="2"/>
  <c r="BD147" i="2"/>
  <c r="BA19" i="2"/>
  <c r="BA119" i="2"/>
  <c r="BD92" i="2"/>
  <c r="BA30" i="2"/>
  <c r="DB88" i="2"/>
  <c r="DB31" i="2"/>
  <c r="DB92" i="2"/>
  <c r="DB13" i="2"/>
  <c r="DB110" i="2"/>
  <c r="DB158" i="2"/>
  <c r="DB174" i="2"/>
  <c r="DB168" i="2"/>
  <c r="DB184" i="2"/>
  <c r="DB233" i="2"/>
  <c r="DB267" i="2"/>
  <c r="CZ211" i="2"/>
  <c r="CZ255" i="2"/>
  <c r="DB6" i="2"/>
  <c r="DB38" i="2"/>
  <c r="DB20" i="2"/>
  <c r="DB52" i="2"/>
  <c r="DB84" i="2"/>
  <c r="BD216" i="2"/>
  <c r="BD204" i="2"/>
  <c r="BD142" i="2"/>
  <c r="EY80" i="2"/>
  <c r="EY128" i="2"/>
  <c r="EV217" i="2"/>
  <c r="EV233" i="2"/>
  <c r="EY264" i="2"/>
  <c r="EY28" i="2"/>
  <c r="EZ7" i="2"/>
  <c r="EZ124" i="2"/>
  <c r="EZ210" i="2"/>
  <c r="EZ38" i="2"/>
  <c r="DA125" i="2"/>
  <c r="DB218" i="2"/>
  <c r="BA22" i="2"/>
  <c r="BA165" i="2"/>
  <c r="BD77" i="2"/>
  <c r="BA104" i="2"/>
  <c r="BD10" i="2"/>
  <c r="BD30" i="2"/>
  <c r="BD94" i="2"/>
  <c r="BD151" i="2"/>
  <c r="BD171" i="2"/>
  <c r="BD203" i="2"/>
  <c r="BD235" i="2"/>
  <c r="BB12" i="2"/>
  <c r="BB25" i="2"/>
  <c r="BB57" i="2"/>
  <c r="BB105" i="2"/>
  <c r="BB19" i="2"/>
  <c r="BA20" i="2"/>
  <c r="BA226" i="2"/>
  <c r="BA5" i="2"/>
  <c r="BA7" i="2"/>
  <c r="BA23" i="2"/>
  <c r="BA124" i="2"/>
  <c r="BA156" i="2"/>
  <c r="BA164" i="2"/>
  <c r="BA228" i="2"/>
  <c r="BD97" i="2"/>
  <c r="BB35" i="2"/>
  <c r="BB122" i="2"/>
  <c r="BB107" i="2"/>
  <c r="AZ140" i="2"/>
  <c r="BA219" i="2"/>
  <c r="BD72" i="2"/>
  <c r="BC10" i="2"/>
  <c r="BC114" i="2"/>
  <c r="BB42" i="2"/>
  <c r="BB251" i="2"/>
  <c r="BB187" i="2"/>
  <c r="DB67" i="2"/>
  <c r="DB83" i="2"/>
  <c r="DB96" i="2"/>
  <c r="DB49" i="2"/>
  <c r="DB65" i="2"/>
  <c r="DB98" i="2"/>
  <c r="DB130" i="2"/>
  <c r="DB194" i="2"/>
  <c r="DB156" i="2"/>
  <c r="DB188" i="2"/>
  <c r="DB221" i="2"/>
  <c r="DB223" i="2"/>
  <c r="DB239" i="2"/>
  <c r="CZ63" i="2"/>
  <c r="EZ50" i="2"/>
  <c r="DB72" i="2"/>
  <c r="EX94" i="2"/>
  <c r="EX240" i="2"/>
  <c r="AZ74" i="2"/>
  <c r="AZ8" i="2"/>
  <c r="AZ24" i="2"/>
  <c r="AZ129" i="2"/>
  <c r="AZ161" i="2"/>
  <c r="AZ165" i="2"/>
  <c r="AZ181" i="2"/>
  <c r="AZ197" i="2"/>
  <c r="AZ213" i="2"/>
  <c r="AZ229" i="2"/>
  <c r="AZ245" i="2"/>
  <c r="AZ261" i="2"/>
  <c r="BB151" i="2"/>
  <c r="BD21" i="2"/>
  <c r="BB90" i="2"/>
  <c r="AZ69" i="2"/>
  <c r="BD75" i="2"/>
  <c r="BB145" i="2"/>
  <c r="BC122" i="2"/>
  <c r="BD40" i="2"/>
  <c r="BB106" i="2"/>
  <c r="CZ90" i="2"/>
  <c r="DB8" i="2"/>
  <c r="DB59" i="2"/>
  <c r="DB41" i="2"/>
  <c r="DB73" i="2"/>
  <c r="DB100" i="2"/>
  <c r="DB186" i="2"/>
  <c r="DB164" i="2"/>
  <c r="DB180" i="2"/>
  <c r="DB229" i="2"/>
  <c r="DB231" i="2"/>
  <c r="DB263" i="2"/>
  <c r="CZ68" i="2"/>
  <c r="CZ23" i="2"/>
  <c r="CZ39" i="2"/>
  <c r="CZ55" i="2"/>
  <c r="CZ41" i="2"/>
  <c r="CZ57" i="2"/>
  <c r="CZ73" i="2"/>
  <c r="CZ110" i="2"/>
  <c r="CZ142" i="2"/>
  <c r="CZ190" i="2"/>
  <c r="CZ156" i="2"/>
  <c r="CZ172" i="2"/>
  <c r="CZ217" i="2"/>
  <c r="CZ249" i="2"/>
  <c r="DB18" i="2"/>
  <c r="DB82" i="2"/>
  <c r="BD224" i="2"/>
  <c r="EY218" i="2"/>
  <c r="EW34" i="2"/>
  <c r="EW250" i="2"/>
  <c r="EZ262" i="2"/>
  <c r="EW245" i="2"/>
  <c r="EW261" i="2"/>
  <c r="EW7" i="2"/>
  <c r="EV29" i="2"/>
  <c r="EX12" i="2"/>
  <c r="EY54" i="2"/>
  <c r="EY70" i="2"/>
  <c r="EY102" i="2"/>
  <c r="EY118" i="2"/>
  <c r="EY134" i="2"/>
  <c r="EY166" i="2"/>
  <c r="EY198" i="2"/>
  <c r="EX46" i="2"/>
  <c r="EX78" i="2"/>
  <c r="EX110" i="2"/>
  <c r="EX142" i="2"/>
  <c r="EX174" i="2"/>
  <c r="EX206" i="2"/>
  <c r="EX7" i="2"/>
  <c r="EX5" i="2"/>
  <c r="EX117" i="2"/>
  <c r="EX229" i="2"/>
  <c r="EX39" i="2"/>
  <c r="EX151" i="2"/>
  <c r="EX10" i="2"/>
  <c r="EX18" i="2"/>
  <c r="EX216" i="2"/>
  <c r="EX248" i="2"/>
  <c r="EZ230" i="2"/>
  <c r="EX26" i="2"/>
  <c r="EV238" i="2"/>
  <c r="EV186" i="2"/>
  <c r="EX60" i="2"/>
  <c r="EX92" i="2"/>
  <c r="EX124" i="2"/>
  <c r="EX156" i="2"/>
  <c r="EX188" i="2"/>
  <c r="EZ268" i="2"/>
  <c r="EY268" i="2"/>
  <c r="EZ32" i="2"/>
  <c r="EZ31" i="2"/>
  <c r="EZ59" i="2"/>
  <c r="EZ89" i="2"/>
  <c r="EZ107" i="2"/>
  <c r="EZ17" i="2"/>
  <c r="EZ33" i="2"/>
  <c r="EZ27" i="2"/>
  <c r="EZ93" i="2"/>
  <c r="EZ187" i="2"/>
  <c r="EX72" i="2"/>
  <c r="EY92" i="2"/>
  <c r="EX104" i="2"/>
  <c r="EY154" i="2"/>
  <c r="EY170" i="2"/>
  <c r="EY202" i="2"/>
  <c r="EZ180" i="2"/>
  <c r="EZ82" i="2"/>
  <c r="EZ128" i="2"/>
  <c r="EZ108" i="2"/>
  <c r="EZ84" i="2"/>
  <c r="EZ44" i="2"/>
  <c r="EZ58" i="2"/>
  <c r="EZ194" i="2"/>
  <c r="EZ170" i="2"/>
  <c r="EZ42" i="2"/>
  <c r="EZ10" i="2"/>
  <c r="EZ240" i="2"/>
  <c r="EX170" i="2"/>
  <c r="EX106" i="2"/>
  <c r="EX42" i="2"/>
  <c r="CZ127" i="2"/>
  <c r="CZ103" i="2"/>
  <c r="EV19" i="2"/>
  <c r="EZ244" i="2"/>
  <c r="DB151" i="2"/>
  <c r="DB208" i="2"/>
  <c r="CZ17" i="2"/>
  <c r="CZ81" i="2"/>
  <c r="CZ102" i="2"/>
  <c r="CZ150" i="2"/>
  <c r="CZ166" i="2"/>
  <c r="CZ182" i="2"/>
  <c r="CZ164" i="2"/>
  <c r="CZ180" i="2"/>
  <c r="CZ196" i="2"/>
  <c r="CZ225" i="2"/>
  <c r="CZ257" i="2"/>
  <c r="CZ227" i="2"/>
  <c r="DB42" i="2"/>
  <c r="DB58" i="2"/>
  <c r="DB74" i="2"/>
  <c r="BD138" i="2"/>
  <c r="BD228" i="2"/>
  <c r="BD198" i="2"/>
  <c r="EW38" i="2"/>
  <c r="EW234" i="2"/>
  <c r="EZ224" i="2"/>
  <c r="EW213" i="2"/>
  <c r="EW21" i="2"/>
  <c r="EW37" i="2"/>
  <c r="EY6" i="2"/>
  <c r="EY256" i="2"/>
  <c r="EX31" i="2"/>
  <c r="EX27" i="2"/>
  <c r="EX77" i="2"/>
  <c r="EX141" i="2"/>
  <c r="EX241" i="2"/>
  <c r="EX47" i="2"/>
  <c r="EX63" i="2"/>
  <c r="EX95" i="2"/>
  <c r="EX143" i="2"/>
  <c r="EX232" i="2"/>
  <c r="EX264" i="2"/>
  <c r="EV18" i="2"/>
  <c r="EV218" i="2"/>
  <c r="EV226" i="2"/>
  <c r="EV266" i="2"/>
  <c r="EV146" i="2"/>
  <c r="EX150" i="2"/>
  <c r="EX166" i="2"/>
  <c r="EY25" i="2"/>
  <c r="EY41" i="2"/>
  <c r="EY105" i="2"/>
  <c r="EY153" i="2"/>
  <c r="EY169" i="2"/>
  <c r="EY201" i="2"/>
  <c r="EY223" i="2"/>
  <c r="EY255" i="2"/>
  <c r="EY213" i="2"/>
  <c r="EY229" i="2"/>
  <c r="EY261" i="2"/>
  <c r="EW228" i="2"/>
  <c r="EZ246" i="2"/>
  <c r="EV17" i="2"/>
  <c r="EY36" i="2"/>
  <c r="EX64" i="2"/>
  <c r="EX192" i="2"/>
  <c r="EZ11" i="2"/>
  <c r="EZ41" i="2"/>
  <c r="EZ157" i="2"/>
  <c r="EZ9" i="2"/>
  <c r="EZ25" i="2"/>
  <c r="EZ19" i="2"/>
  <c r="EZ205" i="2"/>
  <c r="EZ217" i="2"/>
  <c r="EZ233" i="2"/>
  <c r="EZ249" i="2"/>
  <c r="EZ265" i="2"/>
  <c r="EZ227" i="2"/>
  <c r="EY10" i="2"/>
  <c r="EV27" i="2"/>
  <c r="EX136" i="2"/>
  <c r="EV147" i="2"/>
  <c r="EY84" i="2"/>
  <c r="EY100" i="2"/>
  <c r="EY236" i="2"/>
  <c r="EY50" i="2"/>
  <c r="EZ172" i="2"/>
  <c r="EZ30" i="2"/>
  <c r="EZ12" i="2"/>
  <c r="EZ116" i="2"/>
  <c r="EZ96" i="2"/>
  <c r="EZ76" i="2"/>
  <c r="EZ22" i="2"/>
  <c r="EZ136" i="2"/>
  <c r="EZ72" i="2"/>
  <c r="EZ202" i="2"/>
  <c r="EZ182" i="2"/>
  <c r="EZ162" i="2"/>
  <c r="EZ34" i="2"/>
  <c r="EZ36" i="2"/>
  <c r="EX202" i="2"/>
  <c r="EX138" i="2"/>
  <c r="EX74" i="2"/>
  <c r="EX250" i="2"/>
  <c r="DB32" i="2"/>
  <c r="DB145" i="2"/>
  <c r="DB40" i="2"/>
  <c r="CZ197" i="2"/>
  <c r="CZ167" i="2"/>
  <c r="CZ266" i="2"/>
  <c r="BC71" i="2"/>
  <c r="CZ141" i="2"/>
  <c r="CZ242" i="2"/>
  <c r="BC119" i="2"/>
  <c r="BC22" i="2"/>
  <c r="CZ187" i="2"/>
  <c r="DA10" i="2"/>
  <c r="DA74" i="2"/>
  <c r="DA24" i="2"/>
  <c r="DA71" i="2"/>
  <c r="DA12" i="2"/>
  <c r="DA110" i="2"/>
  <c r="DA140" i="2"/>
  <c r="DA83" i="2"/>
  <c r="DA19" i="2"/>
  <c r="DA50" i="2"/>
  <c r="DA61" i="2"/>
  <c r="DA45" i="2"/>
  <c r="DA29" i="2"/>
  <c r="DA13" i="2"/>
  <c r="CZ107" i="2"/>
  <c r="CZ99" i="2"/>
  <c r="EY66" i="2"/>
  <c r="DB224" i="2"/>
  <c r="DB37" i="2"/>
  <c r="DB69" i="2"/>
  <c r="DB86" i="2"/>
  <c r="DB134" i="2"/>
  <c r="DB128" i="2"/>
  <c r="DB257" i="2"/>
  <c r="CZ58" i="2"/>
  <c r="CZ64" i="2"/>
  <c r="CZ94" i="2"/>
  <c r="CZ35" i="2"/>
  <c r="CZ83" i="2"/>
  <c r="CZ108" i="2"/>
  <c r="CZ21" i="2"/>
  <c r="CZ37" i="2"/>
  <c r="CZ106" i="2"/>
  <c r="CZ138" i="2"/>
  <c r="CZ170" i="2"/>
  <c r="CZ203" i="2"/>
  <c r="CZ168" i="2"/>
  <c r="CZ213" i="2"/>
  <c r="CZ261" i="2"/>
  <c r="DB68" i="2"/>
  <c r="BD232" i="2"/>
  <c r="BD252" i="2"/>
  <c r="BD220" i="2"/>
  <c r="BD160" i="2"/>
  <c r="BD190" i="2"/>
  <c r="EZ214" i="2"/>
  <c r="EY230" i="2"/>
  <c r="EY32" i="2"/>
  <c r="EW258" i="2"/>
  <c r="EW5" i="2"/>
  <c r="EW223" i="2"/>
  <c r="EW239" i="2"/>
  <c r="EW255" i="2"/>
  <c r="EW19" i="2"/>
  <c r="EW53" i="2"/>
  <c r="EW69" i="2"/>
  <c r="EW85" i="2"/>
  <c r="EW101" i="2"/>
  <c r="EW117" i="2"/>
  <c r="EW133" i="2"/>
  <c r="EW149" i="2"/>
  <c r="EW165" i="2"/>
  <c r="EW181" i="2"/>
  <c r="EW197" i="2"/>
  <c r="EX52" i="2"/>
  <c r="EX84" i="2"/>
  <c r="EX116" i="2"/>
  <c r="EX148" i="2"/>
  <c r="EX180" i="2"/>
  <c r="EX65" i="2"/>
  <c r="EX145" i="2"/>
  <c r="EX161" i="2"/>
  <c r="EX209" i="2"/>
  <c r="EX267" i="2"/>
  <c r="EX147" i="2"/>
  <c r="EX179" i="2"/>
  <c r="EX211" i="2"/>
  <c r="EV63" i="2"/>
  <c r="EV107" i="2"/>
  <c r="EV195" i="2"/>
  <c r="EV71" i="2"/>
  <c r="EV139" i="2"/>
  <c r="EV225" i="2"/>
  <c r="EV241" i="2"/>
  <c r="EY16" i="2"/>
  <c r="EX224" i="2"/>
  <c r="EX256" i="2"/>
  <c r="EY226" i="2"/>
  <c r="EY24" i="2"/>
  <c r="EV24" i="2"/>
  <c r="EY22" i="2"/>
  <c r="EY56" i="2"/>
  <c r="EY72" i="2"/>
  <c r="EY120" i="2"/>
  <c r="EY136" i="2"/>
  <c r="EZ264" i="2"/>
  <c r="EX38" i="2"/>
  <c r="EZ15" i="2"/>
  <c r="EZ43" i="2"/>
  <c r="EZ153" i="2"/>
  <c r="EX40" i="2"/>
  <c r="EY138" i="2"/>
  <c r="EX152" i="2"/>
  <c r="EX168" i="2"/>
  <c r="EX184" i="2"/>
  <c r="EX200" i="2"/>
  <c r="EZ176" i="2"/>
  <c r="EZ110" i="2"/>
  <c r="EZ236" i="2"/>
  <c r="EZ134" i="2"/>
  <c r="EZ18" i="2"/>
  <c r="EZ120" i="2"/>
  <c r="EZ56" i="2"/>
  <c r="EZ198" i="2"/>
  <c r="EZ154" i="2"/>
  <c r="EZ66" i="2"/>
  <c r="EZ14" i="2"/>
  <c r="EZ252" i="2"/>
  <c r="EZ140" i="2"/>
  <c r="DB56" i="2"/>
  <c r="DB161" i="2"/>
  <c r="CZ97" i="2"/>
  <c r="CZ113" i="2"/>
  <c r="CZ208" i="2"/>
  <c r="EY178" i="2"/>
  <c r="BD136" i="2"/>
  <c r="DB189" i="2"/>
  <c r="DB230" i="2"/>
  <c r="DB246" i="2"/>
  <c r="DB149" i="2"/>
  <c r="DB181" i="2"/>
  <c r="DB238" i="2"/>
  <c r="BA120" i="2"/>
  <c r="BA217" i="2"/>
  <c r="BA265" i="2"/>
  <c r="BA24" i="2"/>
  <c r="BA42" i="2"/>
  <c r="BA122" i="2"/>
  <c r="BB173" i="2"/>
  <c r="BB189" i="2"/>
  <c r="BB205" i="2"/>
  <c r="BB221" i="2"/>
  <c r="BB237" i="2"/>
  <c r="BB253" i="2"/>
  <c r="AZ25" i="2"/>
  <c r="AZ107" i="2"/>
  <c r="BA90" i="2"/>
  <c r="BB62" i="2"/>
  <c r="BB13" i="2"/>
  <c r="BB33" i="2"/>
  <c r="BB49" i="2"/>
  <c r="BB65" i="2"/>
  <c r="BB81" i="2"/>
  <c r="BB113" i="2"/>
  <c r="BB11" i="2"/>
  <c r="BB116" i="2"/>
  <c r="BB132" i="2"/>
  <c r="BB160" i="2"/>
  <c r="BB176" i="2"/>
  <c r="BB192" i="2"/>
  <c r="BB208" i="2"/>
  <c r="BB224" i="2"/>
  <c r="BB240" i="2"/>
  <c r="BB256" i="2"/>
  <c r="BB51" i="2"/>
  <c r="BB87" i="2"/>
  <c r="BA115" i="2"/>
  <c r="BA53" i="2"/>
  <c r="BA129" i="2"/>
  <c r="BA170" i="2"/>
  <c r="BA234" i="2"/>
  <c r="BA13" i="2"/>
  <c r="BA37" i="2"/>
  <c r="BA125" i="2"/>
  <c r="BA138" i="2"/>
  <c r="BA154" i="2"/>
  <c r="BA268" i="2"/>
  <c r="AZ111" i="2"/>
  <c r="BB100" i="2"/>
  <c r="BB191" i="2"/>
  <c r="BB255" i="2"/>
  <c r="BB64" i="2"/>
  <c r="BA44" i="2"/>
  <c r="BB71" i="2"/>
  <c r="BA111" i="2"/>
  <c r="BA181" i="2"/>
  <c r="BA197" i="2"/>
  <c r="BA213" i="2"/>
  <c r="BA229" i="2"/>
  <c r="BA245" i="2"/>
  <c r="BA261" i="2"/>
  <c r="BA71" i="2"/>
  <c r="BA94" i="2"/>
  <c r="BA167" i="2"/>
  <c r="BB67" i="2"/>
  <c r="BB104" i="2"/>
  <c r="BC190" i="2"/>
  <c r="BC224" i="2"/>
  <c r="BC63" i="2"/>
  <c r="BA35" i="2"/>
  <c r="BA187" i="2"/>
  <c r="BA251" i="2"/>
  <c r="BC148" i="2"/>
  <c r="BC111" i="2"/>
  <c r="BC138" i="2"/>
  <c r="BC204" i="2"/>
  <c r="BC268" i="2"/>
  <c r="BC214" i="2"/>
  <c r="BA14" i="2"/>
  <c r="EZ163" i="2"/>
  <c r="EZ219" i="2"/>
  <c r="EZ235" i="2"/>
  <c r="EZ251" i="2"/>
  <c r="EZ267" i="2"/>
  <c r="EZ130" i="2"/>
  <c r="EZ64" i="2"/>
  <c r="EX242" i="2"/>
  <c r="EX208" i="2"/>
  <c r="EX234" i="2"/>
  <c r="BA201" i="2"/>
  <c r="BA249" i="2"/>
  <c r="BB32" i="2"/>
  <c r="BA113" i="2"/>
  <c r="BA97" i="2"/>
  <c r="BA140" i="2"/>
  <c r="BB135" i="2"/>
  <c r="BB99" i="2"/>
  <c r="BA173" i="2"/>
  <c r="BA189" i="2"/>
  <c r="BA205" i="2"/>
  <c r="BA221" i="2"/>
  <c r="BA237" i="2"/>
  <c r="BA253" i="2"/>
  <c r="BC234" i="2"/>
  <c r="BC264" i="2"/>
  <c r="BC180" i="2"/>
  <c r="BC9" i="2"/>
  <c r="BC182" i="2"/>
  <c r="BC246" i="2"/>
  <c r="BA130" i="2"/>
  <c r="BB119" i="2"/>
  <c r="BA183" i="2"/>
  <c r="BA75" i="2"/>
  <c r="BA231" i="2"/>
  <c r="BA55" i="2"/>
  <c r="BA95" i="2"/>
  <c r="BA137" i="2"/>
  <c r="EY222" i="2"/>
  <c r="EV250" i="2"/>
  <c r="EV36" i="2"/>
  <c r="EY5" i="2"/>
  <c r="EY49" i="2"/>
  <c r="EY65" i="2"/>
  <c r="EY81" i="2"/>
  <c r="EY97" i="2"/>
  <c r="EY113" i="2"/>
  <c r="EY129" i="2"/>
  <c r="EY145" i="2"/>
  <c r="EY161" i="2"/>
  <c r="EY177" i="2"/>
  <c r="EY193" i="2"/>
  <c r="EY209" i="2"/>
  <c r="EW260" i="2"/>
  <c r="EZ99" i="2"/>
  <c r="EZ129" i="2"/>
  <c r="EZ179" i="2"/>
  <c r="EZ243" i="2"/>
  <c r="EV7" i="2"/>
  <c r="EZ118" i="2"/>
  <c r="EZ52" i="2"/>
  <c r="EZ98" i="2"/>
  <c r="EX176" i="2"/>
  <c r="EX32" i="2"/>
  <c r="EX48" i="2"/>
  <c r="BC162" i="2"/>
  <c r="BC150" i="2"/>
  <c r="BC140" i="2"/>
  <c r="BC128" i="2"/>
  <c r="BC29" i="2"/>
  <c r="BC206" i="2"/>
  <c r="BC196" i="2"/>
  <c r="BC5" i="2"/>
  <c r="DA55" i="2"/>
  <c r="DA62" i="2"/>
  <c r="DA64" i="2"/>
  <c r="DA77" i="2"/>
  <c r="BA48" i="2"/>
  <c r="BA118" i="2"/>
  <c r="BA39" i="2"/>
  <c r="BA159" i="2"/>
  <c r="BA91" i="2"/>
  <c r="BA96" i="2"/>
  <c r="BA88" i="2"/>
  <c r="BA223" i="2"/>
  <c r="BA127" i="2"/>
  <c r="BA34" i="2"/>
  <c r="BA17" i="2"/>
  <c r="BA185" i="2"/>
  <c r="BA233" i="2"/>
  <c r="BA38" i="2"/>
  <c r="BB91" i="2"/>
  <c r="BA169" i="2"/>
  <c r="BB46" i="2"/>
  <c r="BA82" i="2"/>
  <c r="BA163" i="2"/>
  <c r="BB139" i="2"/>
  <c r="BB9" i="2"/>
  <c r="BB77" i="2"/>
  <c r="BB109" i="2"/>
  <c r="BB23" i="2"/>
  <c r="BB128" i="2"/>
  <c r="BA18" i="2"/>
  <c r="BA103" i="2"/>
  <c r="BA134" i="2"/>
  <c r="BA121" i="2"/>
  <c r="BA166" i="2"/>
  <c r="BA198" i="2"/>
  <c r="BA230" i="2"/>
  <c r="BA246" i="2"/>
  <c r="BA262" i="2"/>
  <c r="BA9" i="2"/>
  <c r="BA33" i="2"/>
  <c r="BA117" i="2"/>
  <c r="BA11" i="2"/>
  <c r="BA25" i="2"/>
  <c r="BA128" i="2"/>
  <c r="BA160" i="2"/>
  <c r="BA200" i="2"/>
  <c r="BB84" i="2"/>
  <c r="BB175" i="2"/>
  <c r="BB239" i="2"/>
  <c r="BB14" i="2"/>
  <c r="AZ23" i="2"/>
  <c r="BA106" i="2"/>
  <c r="BB130" i="2"/>
  <c r="BA177" i="2"/>
  <c r="BA193" i="2"/>
  <c r="BA209" i="2"/>
  <c r="BA225" i="2"/>
  <c r="BA241" i="2"/>
  <c r="BA257" i="2"/>
  <c r="BA60" i="2"/>
  <c r="BB88" i="2"/>
  <c r="BA195" i="2"/>
  <c r="BA227" i="2"/>
  <c r="BA259" i="2"/>
  <c r="BB56" i="2"/>
  <c r="BB159" i="2"/>
  <c r="BB52" i="2"/>
  <c r="BC244" i="2"/>
  <c r="BA16" i="2"/>
  <c r="BA235" i="2"/>
  <c r="BC15" i="2"/>
  <c r="BC188" i="2"/>
  <c r="BC252" i="2"/>
  <c r="BC198" i="2"/>
  <c r="BC262" i="2"/>
  <c r="BB48" i="2"/>
  <c r="EZ228" i="2"/>
  <c r="EZ234" i="2"/>
  <c r="EZ113" i="2"/>
  <c r="EZ23" i="2"/>
  <c r="EZ65" i="2"/>
  <c r="EZ81" i="2"/>
  <c r="EZ112" i="2"/>
  <c r="EZ48" i="2"/>
  <c r="EZ78" i="2"/>
  <c r="EX218" i="2"/>
  <c r="EX258" i="2"/>
  <c r="EX266" i="2"/>
  <c r="BA98" i="2"/>
  <c r="BA179" i="2"/>
  <c r="BA211" i="2"/>
  <c r="BA243" i="2"/>
  <c r="BB38" i="2"/>
  <c r="BB131" i="2"/>
  <c r="BC254" i="2"/>
  <c r="BC170" i="2"/>
  <c r="BC200" i="2"/>
  <c r="BC144" i="2"/>
  <c r="BA70" i="2"/>
  <c r="BA203" i="2"/>
  <c r="BA267" i="2"/>
  <c r="BC16" i="2"/>
  <c r="BC131" i="2"/>
  <c r="BC136" i="2"/>
  <c r="BC154" i="2"/>
  <c r="BC220" i="2"/>
  <c r="BC166" i="2"/>
  <c r="BC230" i="2"/>
  <c r="BA66" i="2"/>
  <c r="BB267" i="2"/>
  <c r="BB203" i="2"/>
  <c r="BB149" i="2"/>
  <c r="CZ24" i="2"/>
  <c r="CZ40" i="2"/>
  <c r="CZ56" i="2"/>
  <c r="CZ72" i="2"/>
  <c r="CZ27" i="2"/>
  <c r="CZ59" i="2"/>
  <c r="CZ96" i="2"/>
  <c r="CZ29" i="2"/>
  <c r="CZ61" i="2"/>
  <c r="CZ114" i="2"/>
  <c r="CZ178" i="2"/>
  <c r="CZ253" i="2"/>
  <c r="CZ239" i="2"/>
  <c r="BA59" i="2"/>
  <c r="BA36" i="2"/>
  <c r="BA199" i="2"/>
  <c r="BA47" i="2"/>
  <c r="BA87" i="2"/>
  <c r="BA171" i="2"/>
  <c r="BA153" i="2"/>
  <c r="EY220" i="2"/>
  <c r="EW265" i="2"/>
  <c r="EW11" i="2"/>
  <c r="EY248" i="2"/>
  <c r="EY262" i="2"/>
  <c r="EW230" i="2"/>
  <c r="EW262" i="2"/>
  <c r="EY20" i="2"/>
  <c r="EV216" i="2"/>
  <c r="EV232" i="2"/>
  <c r="EV240" i="2"/>
  <c r="EV248" i="2"/>
  <c r="EV256" i="2"/>
  <c r="EV26" i="2"/>
  <c r="EV46" i="2"/>
  <c r="EV62" i="2"/>
  <c r="EV78" i="2"/>
  <c r="EV94" i="2"/>
  <c r="EV110" i="2"/>
  <c r="EV126" i="2"/>
  <c r="EV142" i="2"/>
  <c r="EV158" i="2"/>
  <c r="EV174" i="2"/>
  <c r="EV190" i="2"/>
  <c r="EV206" i="2"/>
  <c r="EY46" i="2"/>
  <c r="EY110" i="2"/>
  <c r="EY142" i="2"/>
  <c r="EY206" i="2"/>
  <c r="EY17" i="2"/>
  <c r="EY37" i="2"/>
  <c r="EY19" i="2"/>
  <c r="EY35" i="2"/>
  <c r="EY39" i="2"/>
  <c r="EY47" i="2"/>
  <c r="EY55" i="2"/>
  <c r="EY63" i="2"/>
  <c r="EY71" i="2"/>
  <c r="EY79" i="2"/>
  <c r="EY87" i="2"/>
  <c r="EY95" i="2"/>
  <c r="EY103" i="2"/>
  <c r="EY111" i="2"/>
  <c r="EY119" i="2"/>
  <c r="EY127" i="2"/>
  <c r="EY135" i="2"/>
  <c r="EY143" i="2"/>
  <c r="EY151" i="2"/>
  <c r="EY159" i="2"/>
  <c r="EY167" i="2"/>
  <c r="EY175" i="2"/>
  <c r="EY183" i="2"/>
  <c r="EY191" i="2"/>
  <c r="EY199" i="2"/>
  <c r="EY207" i="2"/>
  <c r="EY219" i="2"/>
  <c r="EY235" i="2"/>
  <c r="EY251" i="2"/>
  <c r="EY267" i="2"/>
  <c r="EY225" i="2"/>
  <c r="EY241" i="2"/>
  <c r="EY257" i="2"/>
  <c r="EY238" i="2"/>
  <c r="EZ24" i="2"/>
  <c r="EW236" i="2"/>
  <c r="EW268" i="2"/>
  <c r="EY242" i="2"/>
  <c r="EZ51" i="2"/>
  <c r="EZ67" i="2"/>
  <c r="EZ83" i="2"/>
  <c r="EZ109" i="2"/>
  <c r="EZ75" i="2"/>
  <c r="EZ115" i="2"/>
  <c r="EZ137" i="2"/>
  <c r="EZ147" i="2"/>
  <c r="EZ203" i="2"/>
  <c r="EZ213" i="2"/>
  <c r="EZ229" i="2"/>
  <c r="EZ245" i="2"/>
  <c r="EZ261" i="2"/>
  <c r="EZ223" i="2"/>
  <c r="EZ239" i="2"/>
  <c r="EZ255" i="2"/>
  <c r="EY26" i="2"/>
  <c r="EV83" i="2"/>
  <c r="EV131" i="2"/>
  <c r="EW248" i="2"/>
  <c r="EW240" i="2"/>
  <c r="EV33" i="2"/>
  <c r="CZ151" i="2"/>
  <c r="BC194" i="2"/>
  <c r="BC184" i="2"/>
  <c r="BC99" i="2"/>
  <c r="BC20" i="2"/>
  <c r="BC109" i="2"/>
  <c r="CZ125" i="2"/>
  <c r="CZ189" i="2"/>
  <c r="CZ226" i="2"/>
  <c r="BC238" i="2"/>
  <c r="BC228" i="2"/>
  <c r="BC118" i="2"/>
  <c r="BC31" i="2"/>
  <c r="BC14" i="2"/>
  <c r="BC120" i="2"/>
  <c r="DA75" i="2"/>
  <c r="DA58" i="2"/>
  <c r="DA8" i="2"/>
  <c r="DA72" i="2"/>
  <c r="DA27" i="2"/>
  <c r="DA46" i="2"/>
  <c r="DA112" i="2"/>
  <c r="DA156" i="2"/>
  <c r="DA7" i="2"/>
  <c r="DA23" i="2"/>
  <c r="DA34" i="2"/>
  <c r="DA48" i="2"/>
  <c r="DA81" i="2"/>
  <c r="DA65" i="2"/>
  <c r="DA49" i="2"/>
  <c r="DA33" i="2"/>
  <c r="DA17" i="2"/>
  <c r="DA89" i="2"/>
  <c r="CZ109" i="2"/>
  <c r="CZ101" i="2"/>
  <c r="CZ87" i="2"/>
  <c r="BA52" i="2"/>
  <c r="BA62" i="2"/>
  <c r="BA114" i="2"/>
  <c r="BA239" i="2"/>
  <c r="BA99" i="2"/>
  <c r="BA28" i="2"/>
  <c r="BA40" i="2"/>
  <c r="EY98" i="2"/>
  <c r="BC123" i="2"/>
  <c r="BC161" i="2"/>
  <c r="BC7" i="2"/>
  <c r="BC46" i="2"/>
  <c r="BC78" i="2"/>
  <c r="CZ19" i="2"/>
  <c r="CZ67" i="2"/>
  <c r="CZ53" i="2"/>
  <c r="CZ69" i="2"/>
  <c r="CZ122" i="2"/>
  <c r="CZ154" i="2"/>
  <c r="CZ184" i="2"/>
  <c r="CZ229" i="2"/>
  <c r="CZ231" i="2"/>
  <c r="BA8" i="2"/>
  <c r="BA215" i="2"/>
  <c r="BA263" i="2"/>
  <c r="BA63" i="2"/>
  <c r="BA100" i="2"/>
  <c r="BA145" i="2"/>
  <c r="EW243" i="2"/>
  <c r="EW259" i="2"/>
  <c r="EW25" i="2"/>
  <c r="EZ8" i="2"/>
  <c r="EV6" i="2"/>
  <c r="EV228" i="2"/>
  <c r="EV236" i="2"/>
  <c r="EV244" i="2"/>
  <c r="EV252" i="2"/>
  <c r="EV260" i="2"/>
  <c r="EV268" i="2"/>
  <c r="EV8" i="2"/>
  <c r="EV40" i="2"/>
  <c r="EV56" i="2"/>
  <c r="EV72" i="2"/>
  <c r="EV88" i="2"/>
  <c r="EV104" i="2"/>
  <c r="EV120" i="2"/>
  <c r="EV136" i="2"/>
  <c r="EV152" i="2"/>
  <c r="EV168" i="2"/>
  <c r="EV184" i="2"/>
  <c r="EV200" i="2"/>
  <c r="EV38" i="2"/>
  <c r="EY38" i="2"/>
  <c r="EY40" i="2"/>
  <c r="EY152" i="2"/>
  <c r="EY168" i="2"/>
  <c r="EY184" i="2"/>
  <c r="EY200" i="2"/>
  <c r="EY266" i="2"/>
  <c r="EY29" i="2"/>
  <c r="EY11" i="2"/>
  <c r="EY27" i="2"/>
  <c r="EY13" i="2"/>
  <c r="EY43" i="2"/>
  <c r="EY51" i="2"/>
  <c r="EY59" i="2"/>
  <c r="EY67" i="2"/>
  <c r="EY75" i="2"/>
  <c r="EY83" i="2"/>
  <c r="EY91" i="2"/>
  <c r="EY99" i="2"/>
  <c r="EY107" i="2"/>
  <c r="EY115" i="2"/>
  <c r="EY123" i="2"/>
  <c r="EY131" i="2"/>
  <c r="EY139" i="2"/>
  <c r="EY147" i="2"/>
  <c r="EY155" i="2"/>
  <c r="EY163" i="2"/>
  <c r="EY171" i="2"/>
  <c r="EY179" i="2"/>
  <c r="EY187" i="2"/>
  <c r="EY195" i="2"/>
  <c r="EY203" i="2"/>
  <c r="EY211" i="2"/>
  <c r="EY227" i="2"/>
  <c r="EY243" i="2"/>
  <c r="EY259" i="2"/>
  <c r="EY217" i="2"/>
  <c r="EY233" i="2"/>
  <c r="EY249" i="2"/>
  <c r="EY265" i="2"/>
  <c r="EY246" i="2"/>
  <c r="EW252" i="2"/>
  <c r="EZ105" i="2"/>
  <c r="EZ139" i="2"/>
  <c r="EZ169" i="2"/>
  <c r="EZ201" i="2"/>
  <c r="EZ49" i="2"/>
  <c r="EZ131" i="2"/>
  <c r="EZ185" i="2"/>
  <c r="EZ193" i="2"/>
  <c r="EZ221" i="2"/>
  <c r="EZ237" i="2"/>
  <c r="EZ253" i="2"/>
  <c r="EZ215" i="2"/>
  <c r="EZ231" i="2"/>
  <c r="EZ247" i="2"/>
  <c r="EZ263" i="2"/>
  <c r="EV11" i="2"/>
  <c r="EW28" i="2"/>
  <c r="EV67" i="2"/>
  <c r="EV99" i="2"/>
  <c r="EW224" i="2"/>
  <c r="EW8" i="2"/>
  <c r="EV55" i="2"/>
  <c r="EZ26" i="2"/>
  <c r="CZ93" i="2"/>
  <c r="CZ183" i="2"/>
  <c r="BC250" i="2"/>
  <c r="BC240" i="2"/>
  <c r="BC134" i="2"/>
  <c r="BC47" i="2"/>
  <c r="BC8" i="2"/>
  <c r="BC30" i="2"/>
  <c r="CZ157" i="2"/>
  <c r="CZ258" i="2"/>
  <c r="BC178" i="2"/>
  <c r="BC168" i="2"/>
  <c r="BC87" i="2"/>
  <c r="BC103" i="2"/>
  <c r="BC6" i="2"/>
  <c r="DA51" i="2"/>
  <c r="DA26" i="2"/>
  <c r="DA40" i="2"/>
  <c r="DA67" i="2"/>
  <c r="DA14" i="2"/>
  <c r="DA78" i="2"/>
  <c r="DA199" i="2"/>
  <c r="DA88" i="2"/>
  <c r="DA188" i="2"/>
  <c r="DA124" i="2"/>
  <c r="DA63" i="2"/>
  <c r="DA66" i="2"/>
  <c r="DA16" i="2"/>
  <c r="DA80" i="2"/>
  <c r="DA73" i="2"/>
  <c r="DA57" i="2"/>
  <c r="DA41" i="2"/>
  <c r="DA25" i="2"/>
  <c r="DA9" i="2"/>
  <c r="BA72" i="2"/>
  <c r="BA107" i="2"/>
  <c r="BA255" i="2"/>
  <c r="BA155" i="2"/>
  <c r="BA58" i="2"/>
  <c r="BA74" i="2"/>
  <c r="BA83" i="2"/>
  <c r="BA175" i="2"/>
  <c r="BA10" i="2"/>
  <c r="EV37" i="2"/>
  <c r="EY44" i="2"/>
  <c r="BC68" i="2"/>
  <c r="BC92" i="2"/>
  <c r="BC121" i="2"/>
  <c r="BC149" i="2"/>
  <c r="BC257" i="2"/>
  <c r="BC225" i="2"/>
  <c r="BC193" i="2"/>
  <c r="BC117" i="2"/>
  <c r="BC74" i="2"/>
  <c r="BC42" i="2"/>
  <c r="BC125" i="2"/>
  <c r="BC35" i="2"/>
  <c r="BC218" i="2"/>
  <c r="BC247" i="2"/>
  <c r="BC215" i="2"/>
  <c r="BC183" i="2"/>
  <c r="BC155" i="2"/>
  <c r="BC73" i="2"/>
  <c r="BC57" i="2"/>
  <c r="BC41" i="2"/>
  <c r="BC11" i="2"/>
  <c r="BC232" i="2"/>
  <c r="BC13" i="2"/>
  <c r="BC216" i="2"/>
  <c r="BB147" i="2"/>
  <c r="BB79" i="2"/>
  <c r="BB8" i="2"/>
  <c r="CZ30" i="2"/>
  <c r="CZ46" i="2"/>
  <c r="CZ62" i="2"/>
  <c r="CZ8" i="2"/>
  <c r="CZ7" i="2"/>
  <c r="CZ71" i="2"/>
  <c r="CZ86" i="2"/>
  <c r="CZ9" i="2"/>
  <c r="CZ25" i="2"/>
  <c r="CZ89" i="2"/>
  <c r="CZ158" i="2"/>
  <c r="CZ124" i="2"/>
  <c r="CZ188" i="2"/>
  <c r="CZ265" i="2"/>
  <c r="CZ235" i="2"/>
  <c r="BA247" i="2"/>
  <c r="BA32" i="2"/>
  <c r="BA31" i="2"/>
  <c r="BA79" i="2"/>
  <c r="BA110" i="2"/>
  <c r="BA149" i="2"/>
  <c r="EW218" i="2"/>
  <c r="EY216" i="2"/>
  <c r="EW233" i="2"/>
  <c r="EW9" i="2"/>
  <c r="EW227" i="2"/>
  <c r="EW23" i="2"/>
  <c r="EW39" i="2"/>
  <c r="EW55" i="2"/>
  <c r="EW71" i="2"/>
  <c r="EW87" i="2"/>
  <c r="EW103" i="2"/>
  <c r="EW119" i="2"/>
  <c r="EW135" i="2"/>
  <c r="EW151" i="2"/>
  <c r="EW167" i="2"/>
  <c r="EW183" i="2"/>
  <c r="EW199" i="2"/>
  <c r="EX21" i="2"/>
  <c r="EW238" i="2"/>
  <c r="EY214" i="2"/>
  <c r="EY260" i="2"/>
  <c r="EV214" i="2"/>
  <c r="EV222" i="2"/>
  <c r="EV246" i="2"/>
  <c r="EV254" i="2"/>
  <c r="EV262" i="2"/>
  <c r="EV22" i="2"/>
  <c r="EV28" i="2"/>
  <c r="EY244" i="2"/>
  <c r="EY9" i="2"/>
  <c r="EY33" i="2"/>
  <c r="EY15" i="2"/>
  <c r="EY31" i="2"/>
  <c r="EY21" i="2"/>
  <c r="EY45" i="2"/>
  <c r="EY53" i="2"/>
  <c r="EY61" i="2"/>
  <c r="EY69" i="2"/>
  <c r="EY77" i="2"/>
  <c r="EY85" i="2"/>
  <c r="EY93" i="2"/>
  <c r="EY101" i="2"/>
  <c r="EY109" i="2"/>
  <c r="EY117" i="2"/>
  <c r="EY125" i="2"/>
  <c r="EY133" i="2"/>
  <c r="EY141" i="2"/>
  <c r="EY149" i="2"/>
  <c r="EY157" i="2"/>
  <c r="EY165" i="2"/>
  <c r="EY173" i="2"/>
  <c r="EY181" i="2"/>
  <c r="EY189" i="2"/>
  <c r="EY197" i="2"/>
  <c r="EY205" i="2"/>
  <c r="EY215" i="2"/>
  <c r="EY231" i="2"/>
  <c r="EY247" i="2"/>
  <c r="EY263" i="2"/>
  <c r="EY221" i="2"/>
  <c r="EY237" i="2"/>
  <c r="EY253" i="2"/>
  <c r="EY250" i="2"/>
  <c r="EW244" i="2"/>
  <c r="EY254" i="2"/>
  <c r="EZ121" i="2"/>
  <c r="EZ171" i="2"/>
  <c r="EZ209" i="2"/>
  <c r="EZ57" i="2"/>
  <c r="EZ73" i="2"/>
  <c r="EZ145" i="2"/>
  <c r="EZ211" i="2"/>
  <c r="EZ225" i="2"/>
  <c r="EZ241" i="2"/>
  <c r="EZ257" i="2"/>
  <c r="EW12" i="2"/>
  <c r="EV51" i="2"/>
  <c r="EV115" i="2"/>
  <c r="EW256" i="2"/>
  <c r="EW216" i="2"/>
  <c r="EV25" i="2"/>
  <c r="EW16" i="2"/>
  <c r="EV59" i="2"/>
  <c r="CZ135" i="2"/>
  <c r="BC222" i="2"/>
  <c r="BC212" i="2"/>
  <c r="BC152" i="2"/>
  <c r="BC17" i="2"/>
  <c r="BC12" i="2"/>
  <c r="BC106" i="2"/>
  <c r="BC32" i="2"/>
  <c r="CZ173" i="2"/>
  <c r="BC266" i="2"/>
  <c r="BC256" i="2"/>
  <c r="BC142" i="2"/>
  <c r="BC55" i="2"/>
  <c r="BC19" i="2"/>
  <c r="DA92" i="2"/>
  <c r="DA31" i="2"/>
  <c r="DA42" i="2"/>
  <c r="DA56" i="2"/>
  <c r="DA47" i="2"/>
  <c r="DA30" i="2"/>
  <c r="DA86" i="2"/>
  <c r="DA172" i="2"/>
  <c r="DA96" i="2"/>
  <c r="DA43" i="2"/>
  <c r="DA18" i="2"/>
  <c r="DA82" i="2"/>
  <c r="DA32" i="2"/>
  <c r="DA203" i="2"/>
  <c r="DA85" i="2"/>
  <c r="DA69" i="2"/>
  <c r="DA53" i="2"/>
  <c r="DA37" i="2"/>
  <c r="DA21" i="2"/>
  <c r="DA5" i="2"/>
  <c r="BA78" i="2"/>
  <c r="BA207" i="2"/>
  <c r="BA151" i="2"/>
  <c r="BA50" i="2"/>
  <c r="BA56" i="2"/>
  <c r="BA68" i="2"/>
  <c r="BA86" i="2"/>
  <c r="EW22" i="2"/>
  <c r="EV5" i="2"/>
  <c r="BC187" i="2"/>
  <c r="BC219" i="2"/>
  <c r="BC251" i="2"/>
  <c r="EW264" i="2"/>
  <c r="EY130" i="2"/>
  <c r="EY60" i="2"/>
  <c r="BC84" i="2"/>
  <c r="BC93" i="2"/>
  <c r="BC249" i="2"/>
  <c r="BC217" i="2"/>
  <c r="BC185" i="2"/>
  <c r="BC97" i="2"/>
  <c r="BC66" i="2"/>
  <c r="BC34" i="2"/>
  <c r="BC113" i="2"/>
  <c r="BC115" i="2"/>
  <c r="BC153" i="2"/>
  <c r="BC239" i="2"/>
  <c r="BC207" i="2"/>
  <c r="BC175" i="2"/>
  <c r="BC116" i="2"/>
  <c r="BC88" i="2"/>
  <c r="BC72" i="2"/>
  <c r="BC56" i="2"/>
  <c r="BC40" i="2"/>
  <c r="BC21" i="2"/>
  <c r="BC202" i="2"/>
  <c r="BC67" i="2"/>
  <c r="BC174" i="2"/>
  <c r="BC53" i="2"/>
  <c r="BC85" i="2"/>
  <c r="BC163" i="2"/>
  <c r="BC195" i="2"/>
  <c r="BC259" i="2"/>
  <c r="BC145" i="2"/>
  <c r="BC260" i="2"/>
  <c r="BC36" i="2"/>
  <c r="BC89" i="2"/>
  <c r="BC98" i="2"/>
  <c r="BC157" i="2"/>
  <c r="BC241" i="2"/>
  <c r="BC209" i="2"/>
  <c r="BC177" i="2"/>
  <c r="BC139" i="2"/>
  <c r="BC96" i="2"/>
  <c r="BC58" i="2"/>
  <c r="BC25" i="2"/>
  <c r="BC105" i="2"/>
  <c r="BC176" i="2"/>
  <c r="BC263" i="2"/>
  <c r="BC231" i="2"/>
  <c r="BC199" i="2"/>
  <c r="BC167" i="2"/>
  <c r="BC112" i="2"/>
  <c r="BC81" i="2"/>
  <c r="BC65" i="2"/>
  <c r="BC49" i="2"/>
  <c r="BC33" i="2"/>
  <c r="BC95" i="2"/>
  <c r="BC24" i="2"/>
  <c r="BC127" i="2"/>
  <c r="BC226" i="2"/>
  <c r="BD144" i="2"/>
  <c r="BC28" i="2"/>
  <c r="BC62" i="2"/>
  <c r="BC171" i="2"/>
  <c r="BC203" i="2"/>
  <c r="BC235" i="2"/>
  <c r="BC265" i="2"/>
  <c r="BC160" i="2"/>
  <c r="BC52" i="2"/>
  <c r="BC90" i="2"/>
  <c r="BC108" i="2"/>
  <c r="BC233" i="2"/>
  <c r="BC201" i="2"/>
  <c r="BC169" i="2"/>
  <c r="BC124" i="2"/>
  <c r="BC82" i="2"/>
  <c r="BC50" i="2"/>
  <c r="BC132" i="2"/>
  <c r="BC156" i="2"/>
  <c r="BC248" i="2"/>
  <c r="BC255" i="2"/>
  <c r="BC223" i="2"/>
  <c r="BC191" i="2"/>
  <c r="BC159" i="2"/>
  <c r="BC101" i="2"/>
  <c r="BC80" i="2"/>
  <c r="BC64" i="2"/>
  <c r="BC48" i="2"/>
  <c r="BC129" i="2"/>
  <c r="BC146" i="2"/>
  <c r="BC23" i="2"/>
  <c r="BC164" i="2"/>
  <c r="BC126" i="2"/>
  <c r="BC133" i="2"/>
  <c r="BC37" i="2"/>
  <c r="BC69" i="2"/>
  <c r="BC147" i="2"/>
  <c r="BC179" i="2"/>
  <c r="BC211" i="2"/>
  <c r="BC243" i="2"/>
</calcChain>
</file>

<file path=xl/sharedStrings.xml><?xml version="1.0" encoding="utf-8"?>
<sst xmlns="http://schemas.openxmlformats.org/spreadsheetml/2006/main" count="11255" uniqueCount="1309">
  <si>
    <t>CHOL</t>
  </si>
  <si>
    <t>CHOL_A</t>
  </si>
  <si>
    <t>CHOL_B</t>
  </si>
  <si>
    <t>CHOL_C</t>
  </si>
  <si>
    <t>CHOL_D</t>
  </si>
  <si>
    <t>CHOL_E</t>
  </si>
  <si>
    <t>DOPG_Brain_A</t>
  </si>
  <si>
    <t>DOPG_Brain_B</t>
  </si>
  <si>
    <t>DOPG_Brain_C</t>
  </si>
  <si>
    <t>DOPG_Brain_D</t>
  </si>
  <si>
    <t>DOPG_Brain_E</t>
  </si>
  <si>
    <t>DOTAP_Brain_A</t>
  </si>
  <si>
    <t>DOTAP_Brain_B</t>
  </si>
  <si>
    <t>DOTAP_Brain_C</t>
  </si>
  <si>
    <t>DOTAP_Brain_D</t>
  </si>
  <si>
    <t>DOTAP_Brain_E</t>
  </si>
  <si>
    <t>#</t>
  </si>
  <si>
    <t>Identified Proteins (264)</t>
  </si>
  <si>
    <t>Accession Number</t>
  </si>
  <si>
    <t>Molecular Weight</t>
  </si>
  <si>
    <t>Taxonomy</t>
  </si>
  <si>
    <t>biological adhesion</t>
  </si>
  <si>
    <t>biological regulation</t>
  </si>
  <si>
    <t>cell killing</t>
  </si>
  <si>
    <t>cellular process</t>
  </si>
  <si>
    <t>developmental process</t>
  </si>
  <si>
    <t>establishment of localization</t>
  </si>
  <si>
    <t>growth</t>
  </si>
  <si>
    <t>immune system process</t>
  </si>
  <si>
    <t>localization</t>
  </si>
  <si>
    <t>locomotion</t>
  </si>
  <si>
    <t>metabolic process</t>
  </si>
  <si>
    <t>multi-organism process</t>
  </si>
  <si>
    <t>multicellular organismal process</t>
  </si>
  <si>
    <t>pigmentation</t>
  </si>
  <si>
    <t>reproduction</t>
  </si>
  <si>
    <t>reproductive process</t>
  </si>
  <si>
    <t>response to stimulus</t>
  </si>
  <si>
    <t>rhythmic process</t>
  </si>
  <si>
    <t>viral reproduction</t>
  </si>
  <si>
    <t>Golgi apparatus</t>
  </si>
  <si>
    <t>cytoplasm</t>
  </si>
  <si>
    <t>cytoskeleton</t>
  </si>
  <si>
    <t>endoplasmic reticulum</t>
  </si>
  <si>
    <t>endosome</t>
  </si>
  <si>
    <t>extracellular region</t>
  </si>
  <si>
    <t>intracellular organelle</t>
  </si>
  <si>
    <t>membrane</t>
  </si>
  <si>
    <t>mitochondrion</t>
  </si>
  <si>
    <t>nucleus</t>
  </si>
  <si>
    <t>organelle membrane</t>
  </si>
  <si>
    <t>organelle part</t>
  </si>
  <si>
    <t>plasma membrane</t>
  </si>
  <si>
    <t>ribosome</t>
  </si>
  <si>
    <t>antioxidant activity</t>
  </si>
  <si>
    <t>auxiliary transport protein activity</t>
  </si>
  <si>
    <t>binding</t>
  </si>
  <si>
    <t>catalytic activity</t>
  </si>
  <si>
    <t>chaperone regulator activity</t>
  </si>
  <si>
    <t>chemoattractant activity</t>
  </si>
  <si>
    <t>chemorepellent activity</t>
  </si>
  <si>
    <t>electron carrier activity</t>
  </si>
  <si>
    <t>enzyme regulator activity</t>
  </si>
  <si>
    <t>metallochaperone activity</t>
  </si>
  <si>
    <t>molecular function</t>
  </si>
  <si>
    <t>molecular transducer activity</t>
  </si>
  <si>
    <t>motor activity</t>
  </si>
  <si>
    <t>nutrient reservoir activity</t>
  </si>
  <si>
    <t>protein tag</t>
  </si>
  <si>
    <t>structural molecule activity</t>
  </si>
  <si>
    <t>transcription regulator activity</t>
  </si>
  <si>
    <t>translation regulator activity</t>
  </si>
  <si>
    <t>transporter activity</t>
  </si>
  <si>
    <t>2016-11-16_CHOLPC_BrainCancer_A_01</t>
  </si>
  <si>
    <t>2016-11-16_CHOLPC_BrainCancer_A_02</t>
  </si>
  <si>
    <t>2016-11-16_CHOLPC_BrainCancer_A_03</t>
  </si>
  <si>
    <t>2016-11-16_CHOLPC_BrainCancer_B_01</t>
  </si>
  <si>
    <t>2016-11-16_CHOLPC_BrainCancer_B_02</t>
  </si>
  <si>
    <t>2016-11-16_CHOLPC_BrainCancer_B_03</t>
  </si>
  <si>
    <t>2016-11-16_CHOLPC_BrainCancer_C_01</t>
  </si>
  <si>
    <t>2016-11-16_CHOLPC_BrainCancer_C_02</t>
  </si>
  <si>
    <t>2016-11-16_CHOLPC_BrainCancer_C_03</t>
  </si>
  <si>
    <t>2016-11-16_CHOLPC_BrainCancer_D_01</t>
  </si>
  <si>
    <t>2016-11-16_CHOLPC_BrainCancer_D_02</t>
  </si>
  <si>
    <t>2016-11-16_CHOLPC_BrainCancer_D_03</t>
  </si>
  <si>
    <t>2016-11-16_CHOLPC_BrainCancer_E_01</t>
  </si>
  <si>
    <t>2016-11-16_CHOLPC_BrainCancer_E_02</t>
  </si>
  <si>
    <t>2016-11-16_CHOLPC_BrainCancer_E_03</t>
  </si>
  <si>
    <t>2016-11-16_DOPG_BrainCancer_A_01</t>
  </si>
  <si>
    <t>2016-11-16_DOPG_BrainCancer_A_02</t>
  </si>
  <si>
    <t>2016-11-16_DOPG_BrainCancer_A_03</t>
  </si>
  <si>
    <t>2016-11-16_DOPG_BrainCancer_B_01</t>
  </si>
  <si>
    <t>2016-11-16_DOPG_BrainCancer_B_02</t>
  </si>
  <si>
    <t>2016-11-16_DOPG_BrainCancer_B_03</t>
  </si>
  <si>
    <t>2016-11-16_DOPG_BrainCancer_C_01</t>
  </si>
  <si>
    <t>2016-11-16_DOPG_BrainCancer_C_02</t>
  </si>
  <si>
    <t>2016-11-16_DOPG_BrainCancer_C_03</t>
  </si>
  <si>
    <t>2016-11-16_DOPG_BrainCancer_D_01-01</t>
  </si>
  <si>
    <t>2016-11-16_DOPG_BrainCancer_D_02</t>
  </si>
  <si>
    <t>2016-11-16_DOPG_BrainCancer_D_03</t>
  </si>
  <si>
    <t>2016-11-16_DOPG_BrainCancer_E_01</t>
  </si>
  <si>
    <t>2016-11-16_DOPG_BrainCancer_E_02</t>
  </si>
  <si>
    <t>2016-11-16_DOPG_BrainCancer_E_03</t>
  </si>
  <si>
    <t>2016-11-16_DOTAP_DOPE_BrainCancer_A_01</t>
  </si>
  <si>
    <t>2016-11-16_DOTAP_DOPE_BrainCancer_A_02</t>
  </si>
  <si>
    <t>2016-11-16_DOTAP_DOPE_BrainCancer_A_03</t>
  </si>
  <si>
    <t>2016-11-16_DOTAP_DOPE_BrainCancer_B_01</t>
  </si>
  <si>
    <t>2016-11-16_DOTAP_DOPE_BrainCancer_B_02</t>
  </si>
  <si>
    <t>2016-11-16_DOTAP_DOPE_BrainCancer_B_03</t>
  </si>
  <si>
    <t>2016-11-16_DOTAP_DOPE_BrainCancer_C_01</t>
  </si>
  <si>
    <t>2016-11-16_DOTAP_DOPE_BrainCancer_C_02</t>
  </si>
  <si>
    <t>2016-11-16_DOTAP_DOPE_BrainCancer_C_03</t>
  </si>
  <si>
    <t>2016-11-16_DOTAP_DOPE_BrainCancer_D_01</t>
  </si>
  <si>
    <t>2016-11-16_DOTAP_DOPE_BrainCancer_D_02</t>
  </si>
  <si>
    <t>2016-11-16_DOTAP_DOPE_BrainCancer_D_03</t>
  </si>
  <si>
    <t>2016-11-16_DOTAP_DOPE_BrainCancer_E_01</t>
  </si>
  <si>
    <t>2016-11-16_DOTAP_DOPE_BrainCancer_E_02</t>
  </si>
  <si>
    <t>2016-11-16_DOTAP_DOPE_BrainCancer_E_03</t>
  </si>
  <si>
    <t>Apolipoprotein B-100 OS=Homo sapiens GN=APOB PE=1 SV=2</t>
  </si>
  <si>
    <t>APOB_HUMAN</t>
  </si>
  <si>
    <t>Homo sapiens</t>
  </si>
  <si>
    <t>regulation of cholesterol biosynthetic process</t>
  </si>
  <si>
    <t>receptor-mediated endocytosis</t>
  </si>
  <si>
    <t>artery morphogenesis</t>
  </si>
  <si>
    <t>lipoprotein transport</t>
  </si>
  <si>
    <t>leukocyte migration</t>
  </si>
  <si>
    <t>sperm motility</t>
  </si>
  <si>
    <t>triacylglycerol catabolic process</t>
  </si>
  <si>
    <t>response to virus</t>
  </si>
  <si>
    <t>phototransduction, visible light</t>
  </si>
  <si>
    <t>spermatogenesis</t>
  </si>
  <si>
    <t>actin cytoskeleton</t>
  </si>
  <si>
    <t>endoplasmic reticulum membrane</t>
  </si>
  <si>
    <t>early endosome</t>
  </si>
  <si>
    <t>clathrin-coated endocytic vesicle membrane</t>
  </si>
  <si>
    <t>endosome membrane</t>
  </si>
  <si>
    <t>heparin binding</t>
  </si>
  <si>
    <t>cholesterol transporter activity</t>
  </si>
  <si>
    <t>Ig gamma-1 chain C region OS=Homo sapiens GN=IGHG1 PE=1 SV=1</t>
  </si>
  <si>
    <t>IGHG1_HUMAN</t>
  </si>
  <si>
    <t>complement activation</t>
  </si>
  <si>
    <t>complement activation, classical pathway</t>
  </si>
  <si>
    <t>innate immune response</t>
  </si>
  <si>
    <t>antigen binding</t>
  </si>
  <si>
    <t>Complement C3 OS=Homo sapiens GN=C3 PE=1 SV=2</t>
  </si>
  <si>
    <t>CO3_HUMAN</t>
  </si>
  <si>
    <t>positive regulation of protein amino acid phosphorylation</t>
  </si>
  <si>
    <t>G-protein coupled receptor protein signaling pathway</t>
  </si>
  <si>
    <t>immune response</t>
  </si>
  <si>
    <t>fatty acid metabolic process</t>
  </si>
  <si>
    <t>C5L2 anaphylatoxin chemotactic receptor binding</t>
  </si>
  <si>
    <t>endopeptidase inhibitor activity</t>
  </si>
  <si>
    <t>Vitronectin OS=Homo sapiens GN=VTN PE=1 SV=1</t>
  </si>
  <si>
    <t>VTNC_HUMAN</t>
  </si>
  <si>
    <t>cell adhesion</t>
  </si>
  <si>
    <t>positive regulation of protein binding</t>
  </si>
  <si>
    <t>extracellular matrix organization</t>
  </si>
  <si>
    <t>integrin binding</t>
  </si>
  <si>
    <t>scavenger receptor activity</t>
  </si>
  <si>
    <t>Ig kappa chain C region OS=Homo sapiens GN=IGKC PE=1 SV=1</t>
  </si>
  <si>
    <t>IGKC_HUMAN</t>
  </si>
  <si>
    <t>retina homeostasis</t>
  </si>
  <si>
    <t>Keratin, type II cytoskeletal 1 OS=Homo sapiens GN=KRT1 PE=1 SV=6</t>
  </si>
  <si>
    <t>K2C1_HUMAN</t>
  </si>
  <si>
    <t>complement activation, lectin pathway</t>
  </si>
  <si>
    <t>response to oxidative stress</t>
  </si>
  <si>
    <t>keratin filament</t>
  </si>
  <si>
    <t>extracellular space</t>
  </si>
  <si>
    <t>carbohydrate binding</t>
  </si>
  <si>
    <t>receptor activity</t>
  </si>
  <si>
    <t>Serum albumin OS=Homo sapiens GN=ALB PE=1 SV=2</t>
  </si>
  <si>
    <t>ALBU_HUMAN</t>
  </si>
  <si>
    <t>positive regulation of circadian sleep/wake cycle, non-REM sleep</t>
  </si>
  <si>
    <t>hemolysis by symbiont of host red blood cells</t>
  </si>
  <si>
    <t>bile acid metabolic process</t>
  </si>
  <si>
    <t>transport</t>
  </si>
  <si>
    <t>platelet degranulation</t>
  </si>
  <si>
    <t>lipoprotein metabolic process</t>
  </si>
  <si>
    <t>platelet alpha granule lumen</t>
  </si>
  <si>
    <t>DNA binding</t>
  </si>
  <si>
    <t>Ig mu chain C region OS=Homo sapiens GN=IGHM PE=1 SV=3</t>
  </si>
  <si>
    <t>IGHM_HUMAN</t>
  </si>
  <si>
    <t>antibacterial humoral response</t>
  </si>
  <si>
    <t>defense response to Gram-negative bacterium</t>
  </si>
  <si>
    <t>C4b-binding protein alpha chain OS=Homo sapiens GN=C4BPA PE=1 SV=2</t>
  </si>
  <si>
    <t>C4BPA_HUMAN</t>
  </si>
  <si>
    <t>positive regulation of protein catabolic process</t>
  </si>
  <si>
    <t>Complement C4-A OS=Homo sapiens GN=C4A PE=1 SV=2</t>
  </si>
  <si>
    <t>CO4A_HUMAN</t>
  </si>
  <si>
    <t>inflammatory response</t>
  </si>
  <si>
    <t>complement component C1q binding</t>
  </si>
  <si>
    <t>Ig gamma-2 chain C region OS=Homo sapiens GN=IGHG2 PE=1 SV=2</t>
  </si>
  <si>
    <t>IGHG2_HUMAN</t>
  </si>
  <si>
    <t>Keratin, type I cytoskeletal 9 OS=Homo sapiens GN=KRT9 PE=1 SV=3</t>
  </si>
  <si>
    <t>K1C9_HUMAN</t>
  </si>
  <si>
    <t>intermediate filament organization</t>
  </si>
  <si>
    <t>skin development</t>
  </si>
  <si>
    <t>intermediate filament</t>
  </si>
  <si>
    <t>structural constituent of cytoskeleton</t>
  </si>
  <si>
    <t>Fibrinogen beta chain OS=Homo sapiens GN=FGB PE=1 SV=2</t>
  </si>
  <si>
    <t>FIBB_HUMAN</t>
  </si>
  <si>
    <t>cell-matrix adhesion</t>
  </si>
  <si>
    <t>positive regulation of exocytosis</t>
  </si>
  <si>
    <t>platelet activation</t>
  </si>
  <si>
    <t>induction of bacterial agglutination</t>
  </si>
  <si>
    <t>blood coagulation</t>
  </si>
  <si>
    <t>response to calcium ion</t>
  </si>
  <si>
    <t>platelet alpha granule</t>
  </si>
  <si>
    <t>chaperone binding</t>
  </si>
  <si>
    <t>Keratin, type I cytoskeletal 10 OS=Homo sapiens GN=KRT10 PE=1 SV=6</t>
  </si>
  <si>
    <t>K1C10_HUMAN</t>
  </si>
  <si>
    <t>keratinocyte differentiation</t>
  </si>
  <si>
    <t>structural constituent of epidermis</t>
  </si>
  <si>
    <t>Complement factor H OS=Homo sapiens GN=CFH PE=1 SV=4</t>
  </si>
  <si>
    <t>CFAH_HUMAN</t>
  </si>
  <si>
    <t>complement activation, alternative pathway</t>
  </si>
  <si>
    <t>heparan sulfate proteoglycan binding</t>
  </si>
  <si>
    <t>Apolipoprotein D OS=Homo sapiens GN=APOD PE=1 SV=1</t>
  </si>
  <si>
    <t>APOD_HUMAN</t>
  </si>
  <si>
    <t>negative regulation of focal adhesion formation</t>
  </si>
  <si>
    <t>axon regeneration in the peripheral nervous system</t>
  </si>
  <si>
    <t>lipid transport</t>
  </si>
  <si>
    <t>tissue regeneration</t>
  </si>
  <si>
    <t>lipid metabolic process</t>
  </si>
  <si>
    <t>response to drug</t>
  </si>
  <si>
    <t>cytosolic ribosome</t>
  </si>
  <si>
    <t>cholesterol binding</t>
  </si>
  <si>
    <t>lipid transporter activity</t>
  </si>
  <si>
    <t>Filamin-A OS=Homo sapiens GN=FLNA PE=1 SV=4</t>
  </si>
  <si>
    <t>FLNA_HUMAN</t>
  </si>
  <si>
    <t>negative regulation of transcription factor activity</t>
  </si>
  <si>
    <t>mRNA transcription from RNA polymerase II promoter</t>
  </si>
  <si>
    <t>epithelial to mesenchymal transition</t>
  </si>
  <si>
    <t>protein localization at cell surface</t>
  </si>
  <si>
    <t>trans-Golgi network</t>
  </si>
  <si>
    <t>cortical cytoskeleton</t>
  </si>
  <si>
    <t>extracellular vesicular exosome</t>
  </si>
  <si>
    <t>Myb complex</t>
  </si>
  <si>
    <t>nucleolar part</t>
  </si>
  <si>
    <t>transcription factor binding</t>
  </si>
  <si>
    <t>signal transducer activity</t>
  </si>
  <si>
    <t>Fibrinogen gamma chain OS=Homo sapiens GN=FGG PE=1 SV=3</t>
  </si>
  <si>
    <t>FIBG_HUMAN</t>
  </si>
  <si>
    <t>cell adhesion molecule binding</t>
  </si>
  <si>
    <t>Prothrombin OS=Homo sapiens GN=F2 PE=1 SV=2</t>
  </si>
  <si>
    <t>THRB_HUMAN</t>
  </si>
  <si>
    <t>cytosolic calcium ion homeostasis</t>
  </si>
  <si>
    <t>multicellular organismal development</t>
  </si>
  <si>
    <t>cellular protein metabolic process</t>
  </si>
  <si>
    <t>Golgi lumen</t>
  </si>
  <si>
    <t>endoplasmic reticulum lumen</t>
  </si>
  <si>
    <t>calcium ion binding</t>
  </si>
  <si>
    <t>serine-type endopeptidase activity</t>
  </si>
  <si>
    <t>thrombospondin receptor activity</t>
  </si>
  <si>
    <t>Alpha-2-macroglobulin OS=Homo sapiens GN=A2M PE=1 SV=3</t>
  </si>
  <si>
    <t>A2MG_HUMAN</t>
  </si>
  <si>
    <t>regulation of small GTPase mediated signal transduction</t>
  </si>
  <si>
    <t>small GTPase mediated signal transduction</t>
  </si>
  <si>
    <t>stem cell differentiation</t>
  </si>
  <si>
    <t>growth factor binding</t>
  </si>
  <si>
    <t>serine-type endopeptidase inhibitor activity</t>
  </si>
  <si>
    <t>Immunoglobulin lambda-like polypeptide 5 OS=Homo sapiens GN=IGLL5 PE=2 SV=2</t>
  </si>
  <si>
    <t>IGLL5_HUMAN</t>
  </si>
  <si>
    <t>Keratin, type II cytoskeletal 6A OS=Homo sapiens GN=KRT6A PE=1 SV=3</t>
  </si>
  <si>
    <t>K2C6A_HUMAN</t>
  </si>
  <si>
    <t>positive regulation of cell proliferation</t>
  </si>
  <si>
    <t>cell differentiation</t>
  </si>
  <si>
    <t>morphogenesis of an epithelium</t>
  </si>
  <si>
    <t>wound healing</t>
  </si>
  <si>
    <t>Hyaluronan-binding protein 2 OS=Homo sapiens GN=HABP2 PE=1 SV=1</t>
  </si>
  <si>
    <t>HABP2_HUMAN</t>
  </si>
  <si>
    <t>glycosaminoglycan binding</t>
  </si>
  <si>
    <t>Keratin, type I cytoskeletal 16 OS=Homo sapiens GN=KRT16 PE=1 SV=4</t>
  </si>
  <si>
    <t>K1C16_HUMAN</t>
  </si>
  <si>
    <t>negative regulation of cell migration</t>
  </si>
  <si>
    <t>keratinization</t>
  </si>
  <si>
    <t>keratinocyte migration</t>
  </si>
  <si>
    <t>hair cycle</t>
  </si>
  <si>
    <t>Keratin, type II cytoskeletal 2 epidermal OS=Homo sapiens GN=KRT2 PE=1 SV=2</t>
  </si>
  <si>
    <t>K22E_HUMAN</t>
  </si>
  <si>
    <t>keratinocyte activation</t>
  </si>
  <si>
    <t>epidermis development</t>
  </si>
  <si>
    <t>Ig lambda-2 chain C regions OS=Homo sapiens GN=IGLC2 PE=1 SV=1</t>
  </si>
  <si>
    <t>LAC2_HUMAN</t>
  </si>
  <si>
    <t>Thrombospondin-1 OS=Homo sapiens GN=THBS1 PE=1 SV=2</t>
  </si>
  <si>
    <t>TSP1_HUMAN</t>
  </si>
  <si>
    <t>negative regulation of caspase activity</t>
  </si>
  <si>
    <t>sprouting angiogenesis</t>
  </si>
  <si>
    <t>cell migration</t>
  </si>
  <si>
    <t>activation of MAPK activity</t>
  </si>
  <si>
    <t>cellular response to heat</t>
  </si>
  <si>
    <t>sarcoplasmic reticulum</t>
  </si>
  <si>
    <t>external side of plasma membrane</t>
  </si>
  <si>
    <t>low-density lipoprotein binding</t>
  </si>
  <si>
    <t>Apolipoprotein(a) OS=Homo sapiens GN=LPA PE=1 SV=1</t>
  </si>
  <si>
    <t>APOA_HUMAN</t>
  </si>
  <si>
    <t>muscle maintenance</t>
  </si>
  <si>
    <t>proteolysis involved in cellular protein catabolic process</t>
  </si>
  <si>
    <t>myoblast differentiation</t>
  </si>
  <si>
    <t>blood circulation</t>
  </si>
  <si>
    <t>intracellular membrane-bounded organelle</t>
  </si>
  <si>
    <t>extrinsic to plasma membrane</t>
  </si>
  <si>
    <t>CD5 antigen-like OS=Homo sapiens GN=CD5L PE=1 SV=1</t>
  </si>
  <si>
    <t>CD5L_HUMAN</t>
  </si>
  <si>
    <t>apoptosis</t>
  </si>
  <si>
    <t>cellular defense response</t>
  </si>
  <si>
    <t>Haptoglobin OS=Homo sapiens GN=HP PE=1 SV=1</t>
  </si>
  <si>
    <t>HPT_HUMAN</t>
  </si>
  <si>
    <t>negative regulation of oxidoreductase activity</t>
  </si>
  <si>
    <t>defense response to bacterium</t>
  </si>
  <si>
    <t>response to hydrogen peroxide</t>
  </si>
  <si>
    <t>hemoglobin binding</t>
  </si>
  <si>
    <t>Serotransferrin OS=Homo sapiens GN=TF PE=1 SV=3</t>
  </si>
  <si>
    <t>TRFE_HUMAN</t>
  </si>
  <si>
    <t>cellular iron ion homeostasis</t>
  </si>
  <si>
    <t>transferrin transport</t>
  </si>
  <si>
    <t>secretory granule lumen</t>
  </si>
  <si>
    <t>cytoplasmic membrane-bounded vesicle</t>
  </si>
  <si>
    <t>apical plasma membrane</t>
  </si>
  <si>
    <t>ferric iron binding</t>
  </si>
  <si>
    <t>ferric iron transmembrane transporter activity</t>
  </si>
  <si>
    <t>Plasminogen OS=Homo sapiens GN=PLG PE=1 SV=2</t>
  </si>
  <si>
    <t>PLMN_HUMAN</t>
  </si>
  <si>
    <t>negative regulation of cell proliferation</t>
  </si>
  <si>
    <t>tissue remodeling</t>
  </si>
  <si>
    <t>extrinsic to external side of plasma membrane</t>
  </si>
  <si>
    <t>apolipoprotein binding</t>
  </si>
  <si>
    <t>serine-type peptidase activity</t>
  </si>
  <si>
    <t>Inter-alpha-trypsin inhibitor heavy chain H2 OS=Homo sapiens GN=ITIH2 PE=1 SV=2</t>
  </si>
  <si>
    <t>ITIH2_HUMAN</t>
  </si>
  <si>
    <t>hyaluronan metabolic process</t>
  </si>
  <si>
    <t>Apolipoprotein A-I OS=Homo sapiens GN=APOA1 PE=1 SV=1</t>
  </si>
  <si>
    <t>APOA1_HUMAN</t>
  </si>
  <si>
    <t>positive regulation of hydrolase activity</t>
  </si>
  <si>
    <t>organ regeneration</t>
  </si>
  <si>
    <t>negative chemotaxis</t>
  </si>
  <si>
    <t>retinoid metabolic process</t>
  </si>
  <si>
    <t>cytoplasmic vesicle</t>
  </si>
  <si>
    <t>beta-amyloid binding</t>
  </si>
  <si>
    <t>lipase inhibitor activity</t>
  </si>
  <si>
    <t>phospholipid transporter activity</t>
  </si>
  <si>
    <t>Integrin beta-3 OS=Homo sapiens GN=ITGB3 PE=1 SV=2</t>
  </si>
  <si>
    <t>ITB3_HUMAN</t>
  </si>
  <si>
    <t>activation of protein kinase activity</t>
  </si>
  <si>
    <t>substrate adhesion-dependent cell spreading</t>
  </si>
  <si>
    <t>angiogenesis involved in wound healing</t>
  </si>
  <si>
    <t>cell growth</t>
  </si>
  <si>
    <t>protein folding</t>
  </si>
  <si>
    <t>entry of virus into host cell</t>
  </si>
  <si>
    <t>axon guidance</t>
  </si>
  <si>
    <t>platelet alpha granule membrane</t>
  </si>
  <si>
    <t>melanosome</t>
  </si>
  <si>
    <t>extracellular matrix binding</t>
  </si>
  <si>
    <t>protein disulfide isomerase activity</t>
  </si>
  <si>
    <t>Fibrinogen alpha chain OS=Homo sapiens GN=FGA PE=1 SV=2</t>
  </si>
  <si>
    <t>FIBA_HUMAN</t>
  </si>
  <si>
    <t>Inter-alpha-trypsin inhibitor heavy chain H1 OS=Homo sapiens GN=ITIH1 PE=1 SV=3</t>
  </si>
  <si>
    <t>ITIH1_HUMAN</t>
  </si>
  <si>
    <t>Hornerin OS=Homo sapiens GN=HRNR PE=1 SV=2</t>
  </si>
  <si>
    <t>HORN_HUMAN</t>
  </si>
  <si>
    <t>cell envelope organization</t>
  </si>
  <si>
    <t>hemopoietic progenitor cell differentiation</t>
  </si>
  <si>
    <t>cornified envelope</t>
  </si>
  <si>
    <t>Ig alpha-1 chain C region OS=Homo sapiens GN=IGHA1 PE=1 SV=2</t>
  </si>
  <si>
    <t>IGHA1_HUMAN</t>
  </si>
  <si>
    <t>positive regulation of respiratory burst</t>
  </si>
  <si>
    <t>protein-chromophore linkage</t>
  </si>
  <si>
    <t>Beta-2-glycoprotein 1 OS=Homo sapiens GN=APOH PE=1 SV=3</t>
  </si>
  <si>
    <t>APOH_HUMAN</t>
  </si>
  <si>
    <t>blood coagulation, intrinsic pathway</t>
  </si>
  <si>
    <t>triacylglycerol metabolic process</t>
  </si>
  <si>
    <t>triacylglycerol transport</t>
  </si>
  <si>
    <t>plasminogen activation</t>
  </si>
  <si>
    <t>lipoprotein lipase activator activity</t>
  </si>
  <si>
    <t>Apolipoprotein E OS=Homo sapiens GN=APOE PE=1 SV=1</t>
  </si>
  <si>
    <t>APOE_HUMAN</t>
  </si>
  <si>
    <t>positive regulation of nitric-oxide synthase activity</t>
  </si>
  <si>
    <t>oligodendrocyte differentiation</t>
  </si>
  <si>
    <t>protein import</t>
  </si>
  <si>
    <t>virus assembly</t>
  </si>
  <si>
    <t>response to insulin stimulus</t>
  </si>
  <si>
    <t>microtubule</t>
  </si>
  <si>
    <t>late endosome</t>
  </si>
  <si>
    <t>nuclear envelope</t>
  </si>
  <si>
    <t>hydroxyapatite binding</t>
  </si>
  <si>
    <t>phosphatidylcholine-sterol O-acyltransferase activator activity</t>
  </si>
  <si>
    <t>Serum paraoxonase/arylesterase 1 OS=Homo sapiens GN=PON1 PE=1 SV=3</t>
  </si>
  <si>
    <t>PON1_HUMAN</t>
  </si>
  <si>
    <t>positive regulation of transporter activity</t>
  </si>
  <si>
    <t>organophosphate catabolic process</t>
  </si>
  <si>
    <t>phosphatidylcholine metabolic process</t>
  </si>
  <si>
    <t>response to external stimulus</t>
  </si>
  <si>
    <t>arylesterase activity</t>
  </si>
  <si>
    <t>Vitamin K-dependent protein S OS=Homo sapiens GN=PROS1 PE=1 SV=1</t>
  </si>
  <si>
    <t>PROS_HUMAN</t>
  </si>
  <si>
    <t>Golgi membrane</t>
  </si>
  <si>
    <t>Keratin, type II cytoskeletal 5 OS=Homo sapiens GN=KRT5 PE=1 SV=3</t>
  </si>
  <si>
    <t>K2C5_HUMAN</t>
  </si>
  <si>
    <t>cell junction assembly</t>
  </si>
  <si>
    <t>Keratin, type I cytoskeletal 14 OS=Homo sapiens GN=KRT14 PE=1 SV=4</t>
  </si>
  <si>
    <t>K1C14_HUMAN</t>
  </si>
  <si>
    <t>epithelial cell differentiation</t>
  </si>
  <si>
    <t>response to zinc ion</t>
  </si>
  <si>
    <t>cytosol</t>
  </si>
  <si>
    <t>Ceruloplasmin OS=Homo sapiens GN=CP PE=1 SV=1</t>
  </si>
  <si>
    <t>CERU_HUMAN</t>
  </si>
  <si>
    <t>transmembrane transport</t>
  </si>
  <si>
    <t>lysosomal membrane</t>
  </si>
  <si>
    <t>copper ion binding</t>
  </si>
  <si>
    <t>ferroxidase activity</t>
  </si>
  <si>
    <t>Complement C5 OS=Homo sapiens GN=C5 PE=1 SV=4</t>
  </si>
  <si>
    <t>CO5_HUMAN</t>
  </si>
  <si>
    <t>leukocyte migration during inflammatory response</t>
  </si>
  <si>
    <t>cytolysis</t>
  </si>
  <si>
    <t>in utero embryonic development</t>
  </si>
  <si>
    <t>response to stress</t>
  </si>
  <si>
    <t>membrane attack complex</t>
  </si>
  <si>
    <t>chemokine activity</t>
  </si>
  <si>
    <t>Fibronectin OS=Homo sapiens GN=FN1 PE=1 SV=4</t>
  </si>
  <si>
    <t>FINC_HUMAN</t>
  </si>
  <si>
    <t>positive regulation of axon extension</t>
  </si>
  <si>
    <t>integrin activation</t>
  </si>
  <si>
    <t>angiogenesis</t>
  </si>
  <si>
    <t>protease binding</t>
  </si>
  <si>
    <t>protease activator activity</t>
  </si>
  <si>
    <t>Clusterin OS=Homo sapiens GN=CLU PE=1 SV=1</t>
  </si>
  <si>
    <t>CLUS_HUMAN</t>
  </si>
  <si>
    <t>positive regulation of NF-kappaB transcription factor activity</t>
  </si>
  <si>
    <t>release of cytochrome c from mitochondria</t>
  </si>
  <si>
    <t>microglial cell activation</t>
  </si>
  <si>
    <t>myelin maintenance in the central nervous system</t>
  </si>
  <si>
    <t>response to misfolded protein</t>
  </si>
  <si>
    <t>mitochondrial membrane</t>
  </si>
  <si>
    <t>Ig kappa chain V-III region HAH OS=Homo sapiens PE=2 SV=1</t>
  </si>
  <si>
    <t>KV312_HUMAN</t>
  </si>
  <si>
    <t>Complement C1q subcomponent subunit C OS=Homo sapiens GN=C1QC PE=1 SV=3</t>
  </si>
  <si>
    <t>C1QC_HUMAN</t>
  </si>
  <si>
    <t>Apolipoprotein C-III OS=Homo sapiens GN=APOC3 PE=1 SV=1</t>
  </si>
  <si>
    <t>APOC3_HUMAN</t>
  </si>
  <si>
    <t>cholesterol homeostasis</t>
  </si>
  <si>
    <t>phospholipid binding</t>
  </si>
  <si>
    <t>Immunoglobulin J chain OS=Homo sapiens GN=IGJ PE=1 SV=4</t>
  </si>
  <si>
    <t>IGJ_HUMAN</t>
  </si>
  <si>
    <t>IgA binding</t>
  </si>
  <si>
    <t>Coagulation factor V OS=Homo sapiens GN=F5 PE=1 SV=4</t>
  </si>
  <si>
    <t>FA5_HUMAN</t>
  </si>
  <si>
    <t>Actin, cytoplasmic 2 OS=Homo sapiens GN=ACTG1 PE=1 SV=1</t>
  </si>
  <si>
    <t>ACTG_HUMAN</t>
  </si>
  <si>
    <t>cell motion</t>
  </si>
  <si>
    <t>myofibril</t>
  </si>
  <si>
    <t>filamentous actin</t>
  </si>
  <si>
    <t>identical protein binding</t>
  </si>
  <si>
    <t>Ig gamma-3 chain C region OS=Homo sapiens GN=IGHG3 PE=1 SV=2</t>
  </si>
  <si>
    <t>IGHG3_HUMAN</t>
  </si>
  <si>
    <t>Inter-alpha-trypsin inhibitor heavy chain H3 OS=Homo sapiens GN=ITIH3 PE=1 SV=2</t>
  </si>
  <si>
    <t>ITIH3_HUMAN</t>
  </si>
  <si>
    <t>Ig heavy chain V-III region TRO OS=Homo sapiens PE=1 SV=1</t>
  </si>
  <si>
    <t>HV301_HUMAN</t>
  </si>
  <si>
    <t>Alpha-1-antitrypsin OS=Homo sapiens GN=SERPINA1 PE=1 SV=3</t>
  </si>
  <si>
    <t>A1AT_HUMAN</t>
  </si>
  <si>
    <t>response to lipopolysaccharide</t>
  </si>
  <si>
    <t>response to estradiol stimulus</t>
  </si>
  <si>
    <t>glycoprotein binding</t>
  </si>
  <si>
    <t>Histidine-rich glycoprotein OS=Homo sapiens GN=HRG PE=1 SV=1</t>
  </si>
  <si>
    <t>HRG_HUMAN</t>
  </si>
  <si>
    <t>chemotaxis</t>
  </si>
  <si>
    <t>defense response to fungus</t>
  </si>
  <si>
    <t>Ig heavy chain V-III region TUR OS=Homo sapiens PE=1 SV=1</t>
  </si>
  <si>
    <t>HV318_HUMAN</t>
  </si>
  <si>
    <t>Protein AMBP OS=Homo sapiens GN=AMBP PE=1 SV=1</t>
  </si>
  <si>
    <t>AMBP_HUMAN</t>
  </si>
  <si>
    <t>negative regulation of JNK cascade</t>
  </si>
  <si>
    <t>heme catabolic process</t>
  </si>
  <si>
    <t>female pregnancy</t>
  </si>
  <si>
    <t>calcium channel inhibitor activity</t>
  </si>
  <si>
    <t>heme binding</t>
  </si>
  <si>
    <t>Cartilage oligomeric matrix protein OS=Homo sapiens GN=COMP PE=1 SV=2</t>
  </si>
  <si>
    <t>COMP_HUMAN</t>
  </si>
  <si>
    <t>negative regulation of apoptosis</t>
  </si>
  <si>
    <t>skeletal development</t>
  </si>
  <si>
    <t>organ morphogenesis</t>
  </si>
  <si>
    <t>extracellular matrix structural constituent</t>
  </si>
  <si>
    <t>Complement C1s subcomponent OS=Homo sapiens GN=C1S PE=1 SV=1</t>
  </si>
  <si>
    <t>C1S_HUMAN</t>
  </si>
  <si>
    <t>Coagulation factor IX OS=Homo sapiens GN=F9 PE=1 SV=2</t>
  </si>
  <si>
    <t>FA9_HUMAN</t>
  </si>
  <si>
    <t>post-translational protein modification</t>
  </si>
  <si>
    <t>endopeptidase activity</t>
  </si>
  <si>
    <t>Apolipoprotein A-IV OS=Homo sapiens GN=APOA4 PE=1 SV=3</t>
  </si>
  <si>
    <t>APOA4_HUMAN</t>
  </si>
  <si>
    <t>leukocyte adhesion</t>
  </si>
  <si>
    <t>positive regulation of lipoprotein lipase activity</t>
  </si>
  <si>
    <t>neurite regeneration</t>
  </si>
  <si>
    <t>phospholipid efflux</t>
  </si>
  <si>
    <t>innate immune response in mucosa</t>
  </si>
  <si>
    <t>hydrogen peroxide catabolic process</t>
  </si>
  <si>
    <t>Platelet factor 4 OS=Homo sapiens GN=PF4 PE=1 SV=2</t>
  </si>
  <si>
    <t>PLF4_HUMAN</t>
  </si>
  <si>
    <t>leukocyte chemotaxis</t>
  </si>
  <si>
    <t>CXCR3 chemokine receptor binding</t>
  </si>
  <si>
    <t>Myosin-9 OS=Homo sapiens GN=MYH9 PE=1 SV=4</t>
  </si>
  <si>
    <t>MYH9_HUMAN</t>
  </si>
  <si>
    <t>regulation of cell shape</t>
  </si>
  <si>
    <t>myoblast fusion</t>
  </si>
  <si>
    <t>protein transport</t>
  </si>
  <si>
    <t>membrane protein ectodomain proteolysis</t>
  </si>
  <si>
    <t>platelet formation</t>
  </si>
  <si>
    <t>spindle</t>
  </si>
  <si>
    <t>contractile ring</t>
  </si>
  <si>
    <t>ATP binding</t>
  </si>
  <si>
    <t>ATPase activity</t>
  </si>
  <si>
    <t>microfilament motor activity</t>
  </si>
  <si>
    <t>Ficolin-3 OS=Homo sapiens GN=FCN3 PE=1 SV=2</t>
  </si>
  <si>
    <t>FCN3_HUMAN</t>
  </si>
  <si>
    <t>unknown</t>
  </si>
  <si>
    <t>Platelet glycoprotein 4 OS=Homo sapiens GN=CD36 PE=1 SV=2</t>
  </si>
  <si>
    <t>CD36_HUMAN</t>
  </si>
  <si>
    <t>cellular lipid metabolic process</t>
  </si>
  <si>
    <t>apoptotic cell clearance</t>
  </si>
  <si>
    <t>antigen processing and presentation of peptide antigen via MHC class I</t>
  </si>
  <si>
    <t>defense response to Gram-positive bacterium</t>
  </si>
  <si>
    <t>phagocytic vesicle</t>
  </si>
  <si>
    <t>lipid binding</t>
  </si>
  <si>
    <t>C4b-binding protein beta chain OS=Homo sapiens GN=C4BPB PE=1 SV=1</t>
  </si>
  <si>
    <t>C4BPB_HUMAN</t>
  </si>
  <si>
    <t>Properdin OS=Homo sapiens GN=CFP PE=1 SV=2</t>
  </si>
  <si>
    <t>PROP_HUMAN</t>
  </si>
  <si>
    <t>Kininogen-1 OS=Homo sapiens GN=KNG1 PE=1 SV=2</t>
  </si>
  <si>
    <t>KNG1_HUMAN</t>
  </si>
  <si>
    <t>positive regulation of apoptosis</t>
  </si>
  <si>
    <t>vasodilation</t>
  </si>
  <si>
    <t>receptor binding</t>
  </si>
  <si>
    <t>cysteine protease inhibitor activity</t>
  </si>
  <si>
    <t>Ig heavy chain V-III region GAL OS=Homo sapiens PE=1 SV=1</t>
  </si>
  <si>
    <t>HV320_HUMAN</t>
  </si>
  <si>
    <t>Erythrocyte band 7 integral membrane protein OS=Homo sapiens GN=STOM PE=1 SV=3</t>
  </si>
  <si>
    <t>STOM_HUMAN</t>
  </si>
  <si>
    <t>positive regulation of defense response to virus by host</t>
  </si>
  <si>
    <t>protein homooligomerization</t>
  </si>
  <si>
    <t>integral to plasma membrane</t>
  </si>
  <si>
    <t>RNA polymerase binding</t>
  </si>
  <si>
    <t>Ig kappa chain V-I region EU OS=Homo sapiens PE=1 SV=1</t>
  </si>
  <si>
    <t>KV106_HUMAN</t>
  </si>
  <si>
    <t>Ig heavy chain V-III region 23 OS=Homo sapiens GN=IGHV3-23 PE=1 SV=2</t>
  </si>
  <si>
    <t>HV303_HUMAN</t>
  </si>
  <si>
    <t>Tropomyosin alpha-4 chain OS=Homo sapiens GN=TPM4 PE=1 SV=3</t>
  </si>
  <si>
    <t>TPM4_HUMAN</t>
  </si>
  <si>
    <t>osteoblast differentiation</t>
  </si>
  <si>
    <t>muscle filament sliding</t>
  </si>
  <si>
    <t>stress fiber</t>
  </si>
  <si>
    <t>podosome</t>
  </si>
  <si>
    <t>focal adhesion</t>
  </si>
  <si>
    <t>structural constituent of muscle</t>
  </si>
  <si>
    <t>Complement component C9 OS=Homo sapiens GN=C9 PE=1 SV=2</t>
  </si>
  <si>
    <t>CO9_HUMAN</t>
  </si>
  <si>
    <t>Keratin, type I cytoskeletal 17 OS=Homo sapiens GN=KRT17 PE=1 SV=2</t>
  </si>
  <si>
    <t>K1C17_HUMAN</t>
  </si>
  <si>
    <t>positive regulation of cell growth</t>
  </si>
  <si>
    <t>hair follicle morphogenesis</t>
  </si>
  <si>
    <t>MHC class II protein binding</t>
  </si>
  <si>
    <t>MHC class II receptor activity</t>
  </si>
  <si>
    <t>Complement C1q subcomponent subunit B OS=Homo sapiens GN=C1QB PE=1 SV=3</t>
  </si>
  <si>
    <t>C1QB_HUMAN</t>
  </si>
  <si>
    <t>inner ear development</t>
  </si>
  <si>
    <t>Apolipoprotein M OS=Homo sapiens GN=APOM PE=1 SV=2</t>
  </si>
  <si>
    <t>APOM_HUMAN</t>
  </si>
  <si>
    <t>reverse cholesterol transport</t>
  </si>
  <si>
    <t>Heparin cofactor 2 OS=Homo sapiens GN=SERPIND1 PE=1 SV=3</t>
  </si>
  <si>
    <t>HEP2_HUMAN</t>
  </si>
  <si>
    <t>Haptoglobin-related protein OS=Homo sapiens GN=HPR PE=2 SV=2</t>
  </si>
  <si>
    <t>HPTR_HUMAN</t>
  </si>
  <si>
    <t>Integrin alpha-IIb OS=Homo sapiens GN=ITGA2B PE=1 SV=3</t>
  </si>
  <si>
    <t>ITA2B_HUMAN</t>
  </si>
  <si>
    <t>integrin-mediated signaling pathway</t>
  </si>
  <si>
    <t>metal ion binding</t>
  </si>
  <si>
    <t>Integrin beta-1 OS=Homo sapiens GN=ITGB1 PE=1 SV=2</t>
  </si>
  <si>
    <t>ITB1_HUMAN</t>
  </si>
  <si>
    <t>calcium-independent cell-matrix adhesion</t>
  </si>
  <si>
    <t>protein transport within lipid bilayer</t>
  </si>
  <si>
    <t>cell migration during sprouting angiogenesis</t>
  </si>
  <si>
    <t>maternal process involved in pregnancy</t>
  </si>
  <si>
    <t>visual learning</t>
  </si>
  <si>
    <t>germ cell migration</t>
  </si>
  <si>
    <t>response to activity</t>
  </si>
  <si>
    <t>recycling endosome</t>
  </si>
  <si>
    <t>basement membrane</t>
  </si>
  <si>
    <t>acrosome</t>
  </si>
  <si>
    <t>sarcolemma</t>
  </si>
  <si>
    <t>viral receptor activity</t>
  </si>
  <si>
    <t>Desmoplakin OS=Homo sapiens GN=DSP PE=1 SV=3</t>
  </si>
  <si>
    <t>DESP_HUMAN</t>
  </si>
  <si>
    <t>cell structure disassembly during apoptosis</t>
  </si>
  <si>
    <t>peptide cross-linking</t>
  </si>
  <si>
    <t>protein binding, bridging</t>
  </si>
  <si>
    <t>Apolipoprotein C-II OS=Homo sapiens GN=APOC2 PE=1 SV=1</t>
  </si>
  <si>
    <t>APOC2_HUMAN</t>
  </si>
  <si>
    <t>triglyceride-rich lipoprotein particle remodeling</t>
  </si>
  <si>
    <t>protein homodimerization activity</t>
  </si>
  <si>
    <t>Ig kappa chain V-II region RPMI 6410 OS=Homo sapiens PE=4 SV=1</t>
  </si>
  <si>
    <t>KV206_HUMAN</t>
  </si>
  <si>
    <t>HLA class I histocompatibility antigen, B-7 alpha chain OS=Homo sapiens GN=HLA-B PE=1 SV=3</t>
  </si>
  <si>
    <t>1B07_HUMAN</t>
  </si>
  <si>
    <t>Coagulation factor X OS=Homo sapiens GN=F10 PE=1 SV=2</t>
  </si>
  <si>
    <t>FA10_HUMAN</t>
  </si>
  <si>
    <t>positive regulation of cell migration</t>
  </si>
  <si>
    <t>C-reactive protein OS=Homo sapiens GN=CRP PE=1 SV=1</t>
  </si>
  <si>
    <t>CRP_HUMAN</t>
  </si>
  <si>
    <t>negative regulation of foam cell differentiation</t>
  </si>
  <si>
    <t>opsonization</t>
  </si>
  <si>
    <t>aging</t>
  </si>
  <si>
    <t>Alpha-1-antichymotrypsin OS=Homo sapiens GN=SERPINA3 PE=1 SV=2</t>
  </si>
  <si>
    <t>AACT_HUMAN</t>
  </si>
  <si>
    <t>regulation of lipid metabolic process</t>
  </si>
  <si>
    <t>maintenance of gastrointestinal epithelium</t>
  </si>
  <si>
    <t>Ig kappa chain V-IV region (Fragment) OS=Homo sapiens GN=IGKV4-1 PE=4 SV=1</t>
  </si>
  <si>
    <t>Dermcidin OS=Homo sapiens GN=DCD PE=1 SV=2</t>
  </si>
  <si>
    <t>DCD_HUMAN</t>
  </si>
  <si>
    <t>killing of cells of another organism</t>
  </si>
  <si>
    <t>peptidase activity</t>
  </si>
  <si>
    <t>Complement C1r subcomponent OS=Homo sapiens GN=C1R PE=1 SV=2</t>
  </si>
  <si>
    <t>C1R_HUMAN</t>
  </si>
  <si>
    <t>Vitamin K-dependent protein C OS=Homo sapiens GN=PROC PE=1 SV=1</t>
  </si>
  <si>
    <t>PROC_HUMAN</t>
  </si>
  <si>
    <t>Ig heavy chain V-II region ARH-77 OS=Homo sapiens PE=4 SV=1</t>
  </si>
  <si>
    <t>HV209_HUMAN</t>
  </si>
  <si>
    <t>Complement C1q subcomponent subunit A OS=Homo sapiens GN=C1QA PE=1 SV=2</t>
  </si>
  <si>
    <t>C1QA_HUMAN</t>
  </si>
  <si>
    <t>cell-cell signaling</t>
  </si>
  <si>
    <t>Ig heavy chain V-I region HG3 OS=Homo sapiens PE=3 SV=1</t>
  </si>
  <si>
    <t>HV102_HUMAN</t>
  </si>
  <si>
    <t>Ig alpha-2 chain C region OS=Homo sapiens GN=IGHA2 PE=1 SV=3</t>
  </si>
  <si>
    <t>IGHA2_HUMAN</t>
  </si>
  <si>
    <t>Thrombospondin-4 OS=Homo sapiens GN=THBS4 PE=1 SV=2</t>
  </si>
  <si>
    <t>TSP4_HUMAN</t>
  </si>
  <si>
    <t>positive regulation of peptidyl-tyrosine phosphorylation</t>
  </si>
  <si>
    <t>response to endoplasmic reticulum stress</t>
  </si>
  <si>
    <t>myoblast migration</t>
  </si>
  <si>
    <t>Protein Z-dependent protease inhibitor OS=Homo sapiens GN=SERPINA10 PE=1 SV=1</t>
  </si>
  <si>
    <t>ZPI_HUMAN</t>
  </si>
  <si>
    <t>Complement factor H-related protein 1 OS=Homo sapiens GN=CFHR1 PE=1 SV=2</t>
  </si>
  <si>
    <t>FHR1_HUMAN</t>
  </si>
  <si>
    <t>Ig kappa chain V-III region VG (Fragment) OS=Homo sapiens PE=1 SV=1</t>
  </si>
  <si>
    <t>KV309_HUMAN</t>
  </si>
  <si>
    <t>Transthyretin OS=Homo sapiens GN=TTR PE=1 SV=1</t>
  </si>
  <si>
    <t>TTHY_HUMAN</t>
  </si>
  <si>
    <t>retinol metabolic process</t>
  </si>
  <si>
    <t>Complement component C8 alpha chain OS=Homo sapiens GN=C8A PE=1 SV=2</t>
  </si>
  <si>
    <t>CO8A_HUMAN</t>
  </si>
  <si>
    <t>Vitamin D-binding protein OS=Homo sapiens GN=GC PE=1 SV=1</t>
  </si>
  <si>
    <t>VTDB_HUMAN</t>
  </si>
  <si>
    <t>steroid metabolic process</t>
  </si>
  <si>
    <t>vitamin transport</t>
  </si>
  <si>
    <t>vitamin D metabolic process</t>
  </si>
  <si>
    <t>lysosomal lumen</t>
  </si>
  <si>
    <t>vitamin D binding</t>
  </si>
  <si>
    <t>actin binding</t>
  </si>
  <si>
    <t>vitamin transporter activity</t>
  </si>
  <si>
    <t>Serum amyloid P-component OS=Homo sapiens GN=APCS PE=1 SV=2</t>
  </si>
  <si>
    <t>SAMP_HUMAN</t>
  </si>
  <si>
    <t>negative regulation of monocyte differentiation</t>
  </si>
  <si>
    <t>chaperone-mediated protein complex assembly</t>
  </si>
  <si>
    <t>unfolded protein binding</t>
  </si>
  <si>
    <t>Platelet glycoprotein IX OS=Homo sapiens GN=GP9 PE=1 SV=3</t>
  </si>
  <si>
    <t>GPIX_HUMAN</t>
  </si>
  <si>
    <t>Ig kappa chain V-III region CLL OS=Homo sapiens PE=4 SV=2</t>
  </si>
  <si>
    <t>KV308_HUMAN</t>
  </si>
  <si>
    <t>Ig heavy chain V-III region WEA OS=Homo sapiens PE=1 SV=1</t>
  </si>
  <si>
    <t>HV302_HUMAN</t>
  </si>
  <si>
    <t>Ig lambda chain V-III region LOI OS=Homo sapiens PE=1 SV=1</t>
  </si>
  <si>
    <t>LV302_HUMAN</t>
  </si>
  <si>
    <t>Phosphatidylcholine-sterol acyltransferase OS=Homo sapiens GN=LCAT PE=1 SV=1</t>
  </si>
  <si>
    <t>LCAT_HUMAN</t>
  </si>
  <si>
    <t>high-density lipoprotein particle remodeling</t>
  </si>
  <si>
    <t>apolipoprotein A-I binding</t>
  </si>
  <si>
    <t>phosphatidylcholine-sterol O-acyltransferase activity</t>
  </si>
  <si>
    <t>Ig heavy chain V-I region V35 OS=Homo sapiens PE=1 SV=1</t>
  </si>
  <si>
    <t>HV103_HUMAN</t>
  </si>
  <si>
    <t>Ficolin-2 OS=Homo sapiens GN=FCN2 PE=1 SV=2</t>
  </si>
  <si>
    <t>FCN2_HUMAN</t>
  </si>
  <si>
    <t>Hemoglobin subunit beta OS=Homo sapiens GN=HBB PE=1 SV=2</t>
  </si>
  <si>
    <t>HBB_HUMAN</t>
  </si>
  <si>
    <t>positive regulation of nitric oxide biosynthetic process</t>
  </si>
  <si>
    <t>bicarbonate transport</t>
  </si>
  <si>
    <t>regulation of blood pressure</t>
  </si>
  <si>
    <t>hemoglobin complex</t>
  </si>
  <si>
    <t>oxygen binding</t>
  </si>
  <si>
    <t>oxygen transporter activity</t>
  </si>
  <si>
    <t>Ig heavy chain V-III region CAM OS=Homo sapiens PE=1 SV=1</t>
  </si>
  <si>
    <t>HV307_HUMAN</t>
  </si>
  <si>
    <t>Ig gamma-4 chain C region OS=Homo sapiens GN=IGHG4 PE=1 SV=1</t>
  </si>
  <si>
    <t>IGHG4_HUMAN</t>
  </si>
  <si>
    <t>Heat shock 70 kDa protein 1-like OS=Homo sapiens GN=HSPA1L PE=1 SV=2</t>
  </si>
  <si>
    <t>HS71L_HUMAN</t>
  </si>
  <si>
    <t>Lysozyme C OS=Homo sapiens GN=LYZ PE=1 SV=1</t>
  </si>
  <si>
    <t>LYSC_HUMAN</t>
  </si>
  <si>
    <t>lysozyme activity</t>
  </si>
  <si>
    <t>Ig lambda chain V-III region SH OS=Homo sapiens PE=1 SV=1</t>
  </si>
  <si>
    <t>LV301_HUMAN</t>
  </si>
  <si>
    <t>Apolipoprotein A-II OS=Homo sapiens GN=APOA2 PE=1 SV=1</t>
  </si>
  <si>
    <t>APOA2_HUMAN</t>
  </si>
  <si>
    <t>negative regulation of lipase activity</t>
  </si>
  <si>
    <t>diacylglycerol catabolic process</t>
  </si>
  <si>
    <t>acute inflammatory response</t>
  </si>
  <si>
    <t>Ig lambda chain V-I region WAH OS=Homo sapiens PE=1 SV=1</t>
  </si>
  <si>
    <t>LV106_HUMAN</t>
  </si>
  <si>
    <t>Ig heavy chain V-III region GA OS=Homo sapiens PE=1 SV=1</t>
  </si>
  <si>
    <t>HV308_HUMAN</t>
  </si>
  <si>
    <t>Complement component C8 beta chain OS=Homo sapiens GN=C8B PE=1 SV=3</t>
  </si>
  <si>
    <t>CO8B_HUMAN</t>
  </si>
  <si>
    <t>Small proline-rich protein 2A OS=Homo sapiens GN=SPRR2A PE=1 SV=1</t>
  </si>
  <si>
    <t>Secreted phosphoprotein 24 OS=Homo sapiens GN=SPP2 PE=1 SV=1</t>
  </si>
  <si>
    <t>SPP24_HUMAN</t>
  </si>
  <si>
    <t>protein complex assembly</t>
  </si>
  <si>
    <t>Filaggrin-2 OS=Homo sapiens GN=FLG2 PE=1 SV=1</t>
  </si>
  <si>
    <t>FILA2_HUMAN</t>
  </si>
  <si>
    <t>Apolipoprotein C-I OS=Homo sapiens GN=APOC1 PE=1 SV=1</t>
  </si>
  <si>
    <t>APOC1_HUMAN</t>
  </si>
  <si>
    <t>negative regulation of lipoprotein lipase activity</t>
  </si>
  <si>
    <t>fatty acid binding</t>
  </si>
  <si>
    <t>phospholipase inhibitor activity</t>
  </si>
  <si>
    <t>Ig kappa chain V-III region B6 OS=Homo sapiens PE=1 SV=1</t>
  </si>
  <si>
    <t>KV301_HUMAN</t>
  </si>
  <si>
    <t>Complement component C8 gamma chain OS=Homo sapiens GN=C8G PE=1 SV=3</t>
  </si>
  <si>
    <t>CO8G_HUMAN</t>
  </si>
  <si>
    <t>regulation of complement activation</t>
  </si>
  <si>
    <t>retinol binding</t>
  </si>
  <si>
    <t>Trypsin-1 OS=Homo sapiens GN=PRSS1 PE=1 SV=1</t>
  </si>
  <si>
    <t>TRY1_HUMAN</t>
  </si>
  <si>
    <t>Sorbin and SH3 domain-containing protein 2 OS=Homo sapiens GN=SORBS2 PE=1 SV=3</t>
  </si>
  <si>
    <t>SRBS2_HUMAN</t>
  </si>
  <si>
    <t>Keratin, type II cuticular Hb5 OS=Homo sapiens GN=KRT85 PE=1 SV=1</t>
  </si>
  <si>
    <t>KRT85_HUMAN</t>
  </si>
  <si>
    <t>Galectin-3-binding protein OS=Homo sapiens GN=LGALS3BP PE=1 SV=1</t>
  </si>
  <si>
    <t>LG3BP_HUMAN</t>
  </si>
  <si>
    <t>Alpha-1-acid glycoprotein 1 OS=Homo sapiens GN=ORM1 PE=1 SV=1</t>
  </si>
  <si>
    <t>A1AG1_HUMAN</t>
  </si>
  <si>
    <t>negative regulation of tumor necrosis factor production</t>
  </si>
  <si>
    <t>Vitamin K-dependent protein Z OS=Homo sapiens GN=PROZ PE=1 SV=2</t>
  </si>
  <si>
    <t>PROZ_HUMAN</t>
  </si>
  <si>
    <t>Solute carrier family 2, facilitated glucose transporter member 3 OS=Homo sapiens GN=SLC2A3 PE=2 SV=1</t>
  </si>
  <si>
    <t>GTR3_HUMAN</t>
  </si>
  <si>
    <t>glucose transport</t>
  </si>
  <si>
    <t>carbohydrate metabolic process</t>
  </si>
  <si>
    <t>sugar:hydrogen symporter activity</t>
  </si>
  <si>
    <t>Desmocollin-1 OS=Homo sapiens GN=DSC1 PE=1 SV=2</t>
  </si>
  <si>
    <t>DSC1_HUMAN</t>
  </si>
  <si>
    <t>homophilic cell adhesion</t>
  </si>
  <si>
    <t>ATP synthase subunit beta, mitochondrial OS=Homo sapiens GN=ATP5B PE=1 SV=3</t>
  </si>
  <si>
    <t>ATPB_HUMAN</t>
  </si>
  <si>
    <t>regulation of intracellular pH</t>
  </si>
  <si>
    <t>cellular metabolic process</t>
  </si>
  <si>
    <t>mitochondrial ATP synthesis coupled proton transport</t>
  </si>
  <si>
    <t>negative regulation of cell adhesion involved in substrate-bound cell migration</t>
  </si>
  <si>
    <t>mitochondrial matrix</t>
  </si>
  <si>
    <t>mitochondrial proton-transporting ATP synthase complex</t>
  </si>
  <si>
    <t>mitochondrial proton-transporting ATP synthase, catalytic core</t>
  </si>
  <si>
    <t>MHC class I protein binding</t>
  </si>
  <si>
    <t>hydrogen ion transporting ATPase activity, rotational mechanism</t>
  </si>
  <si>
    <t>transmembrane transporter activity</t>
  </si>
  <si>
    <t>Prenylcysteine oxidase 1 OS=Homo sapiens GN=PCYOX1 PE=1 SV=3</t>
  </si>
  <si>
    <t>PCYOX_HUMAN</t>
  </si>
  <si>
    <t>Phosphatidylinositol-glycan-specific phospholipase D OS=Homo sapiens GN=GPLD1 PE=1 SV=3</t>
  </si>
  <si>
    <t>PHLD_HUMAN</t>
  </si>
  <si>
    <t>Keratin, type II cytoskeletal 6C OS=Homo sapiens GN=KRT6C PE=1 SV=3</t>
  </si>
  <si>
    <t>K2C6C_HUMAN</t>
  </si>
  <si>
    <t>intermediate filament cytoskeleton organization</t>
  </si>
  <si>
    <t>Ig heavy chain V-III region BUT OS=Homo sapiens PE=1 SV=1</t>
  </si>
  <si>
    <t>HV306_HUMAN</t>
  </si>
  <si>
    <t>Hemopexin OS=Homo sapiens GN=HPX PE=1 SV=2</t>
  </si>
  <si>
    <t>HEMO_HUMAN</t>
  </si>
  <si>
    <t>heme metabolic process</t>
  </si>
  <si>
    <t>hemoglobin metabolic process</t>
  </si>
  <si>
    <t>heme transporter activity</t>
  </si>
  <si>
    <t>Neutrophil defensin 1 OS=Homo sapiens GN=DEFA1 PE=1 SV=1</t>
  </si>
  <si>
    <t>estrogen receptor signaling pathway</t>
  </si>
  <si>
    <t>Lipocalin-1 OS=Homo sapiens GN=LCN1 PE=1 SV=1</t>
  </si>
  <si>
    <t>LCN1_HUMAN</t>
  </si>
  <si>
    <t>Alpha-2-HS-glycoprotein OS=Homo sapiens GN=AHSG PE=1 SV=1</t>
  </si>
  <si>
    <t>FETUA_HUMAN</t>
  </si>
  <si>
    <t>negative regulation of phosphorylation</t>
  </si>
  <si>
    <t>pinocytosis</t>
  </si>
  <si>
    <t>ossification</t>
  </si>
  <si>
    <t>acute-phase response</t>
  </si>
  <si>
    <t>kinase inhibitor activity</t>
  </si>
  <si>
    <t>Mannan-binding lectin serine protease 1 OS=Homo sapiens GN=MASP1 PE=1 SV=3</t>
  </si>
  <si>
    <t>MASP1_HUMAN</t>
  </si>
  <si>
    <t>negative regulation of complement activation</t>
  </si>
  <si>
    <t>Ig kappa chain V-III region NG9 (Fragment) OS=Homo sapiens PE=2 SV=1</t>
  </si>
  <si>
    <t>KV303_HUMAN</t>
  </si>
  <si>
    <t>Hemoglobin subunit alpha OS=Homo sapiens GN=HBA1 PE=1 SV=2</t>
  </si>
  <si>
    <t>HBA_HUMAN</t>
  </si>
  <si>
    <t>oxygen transport</t>
  </si>
  <si>
    <t>oxidation reduction</t>
  </si>
  <si>
    <t>cytosolic small ribosomal subunit</t>
  </si>
  <si>
    <t>iron ion binding</t>
  </si>
  <si>
    <t>14-3-3 protein zeta/delta OS=Homo sapiens GN=YWHAZ PE=1 SV=1</t>
  </si>
  <si>
    <t>1433Z_HUMAN</t>
  </si>
  <si>
    <t>signal transduction</t>
  </si>
  <si>
    <t>gene expression</t>
  </si>
  <si>
    <t>programmed cell death</t>
  </si>
  <si>
    <t>establishment of Golgi localization</t>
  </si>
  <si>
    <t>histamine secretion by mast cell</t>
  </si>
  <si>
    <t>transcription initiation from RNA polymerase II promoter</t>
  </si>
  <si>
    <t>postsynaptic density</t>
  </si>
  <si>
    <t>cytoplasmic vesicle membrane</t>
  </si>
  <si>
    <t>Glyceraldehyde-3-phosphate dehydrogenase OS=Homo sapiens GN=GAPDH PE=1 SV=3</t>
  </si>
  <si>
    <t>G3P_HUMAN</t>
  </si>
  <si>
    <t>protein stabilization</t>
  </si>
  <si>
    <t>neuron apoptosis</t>
  </si>
  <si>
    <t>microtubule cytoskeleton</t>
  </si>
  <si>
    <t>nuclear membrane</t>
  </si>
  <si>
    <t>glyceraldehyde-3-phosphate dehydrogenase (phosphorylating) activity</t>
  </si>
  <si>
    <t>NADP binding</t>
  </si>
  <si>
    <t>Beta-Ala-His dipeptidase OS=Homo sapiens GN=CNDP1 PE=1 SV=4</t>
  </si>
  <si>
    <t>CNDP1_HUMAN</t>
  </si>
  <si>
    <t>CD9 antigen OS=Homo sapiens GN=CD9 PE=1 SV=4</t>
  </si>
  <si>
    <t>CD9_HUMAN</t>
  </si>
  <si>
    <t>paranodal junction assembly</t>
  </si>
  <si>
    <t>single fertilization</t>
  </si>
  <si>
    <t>response to water deprivation</t>
  </si>
  <si>
    <t>endocytic vesicle membrane</t>
  </si>
  <si>
    <t>Calmodulin-like protein 5 OS=Homo sapiens GN=CALML5 PE=1 SV=2</t>
  </si>
  <si>
    <t>CALL5_HUMAN</t>
  </si>
  <si>
    <t>Complement C4-B OS=Homo sapiens GN=C4B PE=1 SV=2</t>
  </si>
  <si>
    <t>CO4B_HUMAN</t>
  </si>
  <si>
    <t>detection of molecule of bacterial origin</t>
  </si>
  <si>
    <t>Tubulin beta-1 chain OS=Homo sapiens GN=TUBB1 PE=1 SV=1</t>
  </si>
  <si>
    <t>TBB1_HUMAN</t>
  </si>
  <si>
    <t>protein polymerization</t>
  </si>
  <si>
    <t>GTP binding</t>
  </si>
  <si>
    <t>GTPase activity</t>
  </si>
  <si>
    <t>Ig kappa chain V-I region DEE OS=Homo sapiens PE=1 SV=1</t>
  </si>
  <si>
    <t>KV105_HUMAN</t>
  </si>
  <si>
    <t>Junction plakoglobin OS=Homo sapiens GN=JUP PE=1 SV=3</t>
  </si>
  <si>
    <t>PLAK_HUMAN</t>
  </si>
  <si>
    <t>cell-cell adhesion</t>
  </si>
  <si>
    <t>cytoskeletal anchoring at plasma membrane</t>
  </si>
  <si>
    <t>detection of mechanical stimulus</t>
  </si>
  <si>
    <t>Z disc</t>
  </si>
  <si>
    <t>protein phosphatase binding</t>
  </si>
  <si>
    <t>transcription coactivator activity</t>
  </si>
  <si>
    <t>Talin-1 OS=Homo sapiens GN=TLN1 PE=1 SV=3</t>
  </si>
  <si>
    <t>TLN1_HUMAN</t>
  </si>
  <si>
    <t>endoplasmic reticulum unfolded protein response</t>
  </si>
  <si>
    <t>microtubule organizing center</t>
  </si>
  <si>
    <t>LIM domain binding</t>
  </si>
  <si>
    <t>Elongation factor 1-alpha 2 OS=Homo sapiens GN=EEF1A2 PE=1 SV=1</t>
  </si>
  <si>
    <t>EF1A2_HUMAN</t>
  </si>
  <si>
    <t>Tubulin alpha-4A chain OS=Homo sapiens GN=TUBA4A PE=1 SV=1</t>
  </si>
  <si>
    <t>TBA4A_HUMAN</t>
  </si>
  <si>
    <t>microtubule-based process</t>
  </si>
  <si>
    <t>Lumican OS=Homo sapiens GN=LUM PE=1 SV=2</t>
  </si>
  <si>
    <t>LUM_HUMAN</t>
  </si>
  <si>
    <t>positive regulation of transcription from RNA polymerase II promoter</t>
  </si>
  <si>
    <t>collagen fibril organization</t>
  </si>
  <si>
    <t>cartilage development</t>
  </si>
  <si>
    <t>keratan sulfate biosynthetic process</t>
  </si>
  <si>
    <t>response to organic cyclic substance</t>
  </si>
  <si>
    <t>collagen binding</t>
  </si>
  <si>
    <t>von Willebrand factor OS=Homo sapiens GN=VWF PE=1 SV=4</t>
  </si>
  <si>
    <t>VWF_HUMAN</t>
  </si>
  <si>
    <t>liver development</t>
  </si>
  <si>
    <t>response to wounding</t>
  </si>
  <si>
    <t>Platelet glycoprotein Ib beta chain OS=Homo sapiens GN=GP1BB PE=1 SV=1</t>
  </si>
  <si>
    <t>GP1BB_HUMAN</t>
  </si>
  <si>
    <t>cell surface receptor linked signal transduction</t>
  </si>
  <si>
    <t>transmembrane receptor activity</t>
  </si>
  <si>
    <t>HLA class I histocompatibility antigen, A-11 alpha chain OS=Homo sapiens GN=HLA-A PE=1 SV=1</t>
  </si>
  <si>
    <t>1A11_HUMAN</t>
  </si>
  <si>
    <t>Mannan-binding lectin serine protease 2 OS=Homo sapiens GN=MASP2 PE=1 SV=4</t>
  </si>
  <si>
    <t>MASP2_HUMAN</t>
  </si>
  <si>
    <t>Amyloid beta A4 protein OS=Homo sapiens GN=APP PE=1 SV=3</t>
  </si>
  <si>
    <t>A4_HUMAN</t>
  </si>
  <si>
    <t>Notch signaling pathway</t>
  </si>
  <si>
    <t>collateral sprouting in the absence of injury</t>
  </si>
  <si>
    <t>synaptic growth at neuromuscular junction</t>
  </si>
  <si>
    <t>axon cargo transport</t>
  </si>
  <si>
    <t>mRNA polyadenylation</t>
  </si>
  <si>
    <t>suckling behavior</t>
  </si>
  <si>
    <t>mating behavior</t>
  </si>
  <si>
    <t>ER to Golgi transport vesicle</t>
  </si>
  <si>
    <t>spindle midzone</t>
  </si>
  <si>
    <t>nuclear envelope lumen</t>
  </si>
  <si>
    <t>trans-Golgi network membrane</t>
  </si>
  <si>
    <t>Voltage-dependent anion-selective channel protein 3 OS=Homo sapiens GN=VDAC3 PE=1 SV=1</t>
  </si>
  <si>
    <t>VDAC3_HUMAN</t>
  </si>
  <si>
    <t>adenine transport</t>
  </si>
  <si>
    <t>mitochondrial outer membrane</t>
  </si>
  <si>
    <t>nucleotide binding</t>
  </si>
  <si>
    <t>voltage-gated anion channel activity</t>
  </si>
  <si>
    <t>Keratin, type II cuticular Hb6 OS=Homo sapiens GN=KRT86 PE=1 SV=1</t>
  </si>
  <si>
    <t>KRT86_HUMAN</t>
  </si>
  <si>
    <t>Resistin OS=Homo sapiens GN=RETN PE=2 SV=1</t>
  </si>
  <si>
    <t>RETN_HUMAN</t>
  </si>
  <si>
    <t>positive regulation of collagen metabolic process</t>
  </si>
  <si>
    <t>fat cell differentiation</t>
  </si>
  <si>
    <t>Band 3 anion transport protein OS=Homo sapiens GN=SLC4A1 PE=1 SV=3</t>
  </si>
  <si>
    <t>B3AT_HUMAN</t>
  </si>
  <si>
    <t>basolateral plasma membrane</t>
  </si>
  <si>
    <t>bicarbonate transmembrane transporter activity</t>
  </si>
  <si>
    <t>Filaggrin OS=Homo sapiens GN=FLG PE=1 SV=3</t>
  </si>
  <si>
    <t>FILA_HUMAN</t>
  </si>
  <si>
    <t>Alpha-actinin-1 OS=Homo sapiens GN=ACTN1 PE=1 SV=2</t>
  </si>
  <si>
    <t>ACTN1_HUMAN</t>
  </si>
  <si>
    <t>focal adhesion formation</t>
  </si>
  <si>
    <t>regulation of apoptosis</t>
  </si>
  <si>
    <t>ligand-dependent nuclear receptor transcription coactivator activity</t>
  </si>
  <si>
    <t>Keratin, type I cuticular Ha1 OS=Homo sapiens GN=KRT31 PE=1 SV=3</t>
  </si>
  <si>
    <t>K1H1_HUMAN</t>
  </si>
  <si>
    <t>Pleckstrin OS=Homo sapiens GN=PLEK PE=1 SV=3</t>
  </si>
  <si>
    <t>PLEK_HUMAN</t>
  </si>
  <si>
    <t>inhibition of phospholipase C activity</t>
  </si>
  <si>
    <t>cell projection organization</t>
  </si>
  <si>
    <t>phosphatidylinositol metabolic process</t>
  </si>
  <si>
    <t>ruffle membrane</t>
  </si>
  <si>
    <t>phosphatidylinositol-3,4-bisphosphate binding</t>
  </si>
  <si>
    <t>Calreticulin OS=Homo sapiens GN=CALR PE=1 SV=1</t>
  </si>
  <si>
    <t>CALR_HUMAN</t>
  </si>
  <si>
    <t>cellular calcium ion homeostasis</t>
  </si>
  <si>
    <t>protein maturation via protein folding</t>
  </si>
  <si>
    <t>negative regulation of neuron differentiation</t>
  </si>
  <si>
    <t>protein export from nucleus</t>
  </si>
  <si>
    <t>protein amino acid N-linked glycosylation via asparagine</t>
  </si>
  <si>
    <t>cardiac muscle cell differentiation</t>
  </si>
  <si>
    <t>response to testosterone stimulus</t>
  </si>
  <si>
    <t>sarcoplasmic reticulum lumen</t>
  </si>
  <si>
    <t>Integrin alpha-2 OS=Homo sapiens GN=ITGA2 PE=1 SV=1</t>
  </si>
  <si>
    <t>ITA2_HUMAN</t>
  </si>
  <si>
    <t>Serglycin OS=Homo sapiens GN=SRGN PE=1 SV=3</t>
  </si>
  <si>
    <t>SRGN_HUMAN</t>
  </si>
  <si>
    <t>induction of apoptosis by granzyme</t>
  </si>
  <si>
    <t>biomineral formation</t>
  </si>
  <si>
    <t>maintenance of granzyme B location in T cell secretory granule</t>
  </si>
  <si>
    <t>protein processing</t>
  </si>
  <si>
    <t>mast cell granule</t>
  </si>
  <si>
    <t>ATP synthase subunit alpha, mitochondrial OS=Homo sapiens GN=ATP5A1 PE=1 SV=1</t>
  </si>
  <si>
    <t>ATPA_HUMAN</t>
  </si>
  <si>
    <t>negative regulation of endothelial cell proliferation</t>
  </si>
  <si>
    <t>embryonic development</t>
  </si>
  <si>
    <t>mitochondrial inner membrane</t>
  </si>
  <si>
    <t>Gelsolin OS=Homo sapiens GN=GSN PE=1 SV=1</t>
  </si>
  <si>
    <t>GELS_HUMAN</t>
  </si>
  <si>
    <t>protein destabilization</t>
  </si>
  <si>
    <t>cilium morphogenesis</t>
  </si>
  <si>
    <t>phagocytosis, engulfment</t>
  </si>
  <si>
    <t>sequestering of actin monomers</t>
  </si>
  <si>
    <t>sarcoplasm</t>
  </si>
  <si>
    <t>actin cap</t>
  </si>
  <si>
    <t>cortical actin cytoskeleton</t>
  </si>
  <si>
    <t>myosin II binding</t>
  </si>
  <si>
    <t>Alpha-2-antiplasmin OS=Homo sapiens GN=SERPINF2 PE=1 SV=3</t>
  </si>
  <si>
    <t>A2AP_HUMAN</t>
  </si>
  <si>
    <t>blood vessel morphogenesis</t>
  </si>
  <si>
    <t>response to organic substance</t>
  </si>
  <si>
    <t>Ig kappa chain V-III region IARC/BL41 OS=Homo sapiens PE=4 SV=1</t>
  </si>
  <si>
    <t>KV311_HUMAN</t>
  </si>
  <si>
    <t>Apolipoprotein C-IV OS=Homo sapiens GN=APOC4 PE=1 SV=1</t>
  </si>
  <si>
    <t>APOC4_HUMAN</t>
  </si>
  <si>
    <t>high-density lipoprotein particle</t>
  </si>
  <si>
    <t>Lipopolysaccharide-binding protein OS=Homo sapiens GN=LBP PE=1 SV=3</t>
  </si>
  <si>
    <t>LBP_HUMAN</t>
  </si>
  <si>
    <t>positive regulation of macrophage activation</t>
  </si>
  <si>
    <t>leukocyte chemotaxis during inflammatory response</t>
  </si>
  <si>
    <t>lipopolysaccharide binding</t>
  </si>
  <si>
    <t>Polymeric immunoglobulin receptor OS=Homo sapiens GN=PIGR PE=1 SV=4</t>
  </si>
  <si>
    <t>PIGR_HUMAN</t>
  </si>
  <si>
    <t>Serum amyloid A-4 protein OS=Homo sapiens GN=SAA4 PE=1 SV=2</t>
  </si>
  <si>
    <t>SAA4_HUMAN</t>
  </si>
  <si>
    <t>cell chemotaxis</t>
  </si>
  <si>
    <t>Serine/threonine-protein kinase N3 OS=Homo sapiens GN=PKN3 PE=1 SV=1</t>
  </si>
  <si>
    <t>PKN3_HUMAN</t>
  </si>
  <si>
    <t>Isocitrate dehydrogenase [NADP], mitochondrial OS=Homo sapiens GN=IDH2 PE=1 SV=2</t>
  </si>
  <si>
    <t>IDHP_HUMAN</t>
  </si>
  <si>
    <t>tricarboxylic acid cycle</t>
  </si>
  <si>
    <t>NAD binding</t>
  </si>
  <si>
    <t>isocitrate dehydrogenase (NADP+) activity</t>
  </si>
  <si>
    <t>magnesium ion binding</t>
  </si>
  <si>
    <t>Alpha-1-acid glycoprotein 2 OS=Homo sapiens GN=ORM2 PE=1 SV=2</t>
  </si>
  <si>
    <t>A1AG2_HUMAN</t>
  </si>
  <si>
    <t>regulation of immune system process</t>
  </si>
  <si>
    <t>HLA class I histocompatibility antigen, B-56 alpha chain OS=Homo sapiens GN=HLA-B PE=1 SV=1</t>
  </si>
  <si>
    <t>1B56_HUMAN</t>
  </si>
  <si>
    <t>Leukocyte surface antigen CD47 OS=Homo sapiens GN=CD47 PE=1 SV=1</t>
  </si>
  <si>
    <t>CD47_HUMAN</t>
  </si>
  <si>
    <t>response to bacterium</t>
  </si>
  <si>
    <t>Protein S100-A7 OS=Homo sapiens GN=S100A7 PE=1 SV=4</t>
  </si>
  <si>
    <t>S10A7_HUMAN</t>
  </si>
  <si>
    <t>sequestering of metal ion</t>
  </si>
  <si>
    <t>RAGE receptor binding</t>
  </si>
  <si>
    <t>zinc ion binding</t>
  </si>
  <si>
    <t>Adenosylhomocysteinase OS=Homo sapiens GN=AHCY PE=1 SV=4</t>
  </si>
  <si>
    <t>SAHH_HUMAN</t>
  </si>
  <si>
    <t>Tubulin beta chain OS=Homo sapiens GN=TUBB PE=1 SV=2</t>
  </si>
  <si>
    <t>TBB5_HUMAN</t>
  </si>
  <si>
    <t>natural killer cell mediated cytotoxicity</t>
  </si>
  <si>
    <t>cytoskeleton-dependent intracellular transport</t>
  </si>
  <si>
    <t>ubiquitin protein ligase binding</t>
  </si>
  <si>
    <t>Suprabasin OS=Homo sapiens GN=SBSN PE=1 SV=2</t>
  </si>
  <si>
    <t>SBSN_HUMAN</t>
  </si>
  <si>
    <t>Protein S100-A8 OS=Homo sapiens GN=S100A8 PE=1 SV=1</t>
  </si>
  <si>
    <t>S10A8_HUMAN</t>
  </si>
  <si>
    <t>caspase activation</t>
  </si>
  <si>
    <t>neutrophil chemotaxis</t>
  </si>
  <si>
    <t>peptidyl-cysteine S-nitrosylation</t>
  </si>
  <si>
    <t>cytokine production</t>
  </si>
  <si>
    <t>arachidonic acid binding</t>
  </si>
  <si>
    <t>Integrin alpha-6 OS=Homo sapiens GN=ITGA6 PE=1 SV=5</t>
  </si>
  <si>
    <t>ITA6_HUMAN</t>
  </si>
  <si>
    <t>cell-substrate adhesion</t>
  </si>
  <si>
    <t>filopodium formation</t>
  </si>
  <si>
    <t>ectodermal cell differentiation</t>
  </si>
  <si>
    <t>cellular response to extracellular stimulus</t>
  </si>
  <si>
    <t>Keratin, type II cytoskeletal 6B OS=Homo sapiens GN=KRT6B PE=1 SV=5</t>
  </si>
  <si>
    <t>K2C6B_HUMAN</t>
  </si>
  <si>
    <t>Heat shock protein HSP 90-alpha OS=Homo sapiens GN=HSP90AA1 PE=1 SV=5</t>
  </si>
  <si>
    <t>HS90A_HUMAN</t>
  </si>
  <si>
    <t>positive regulation of cell size</t>
  </si>
  <si>
    <t>mitotic cell cycle</t>
  </si>
  <si>
    <t>cardiac muscle cell apoptosis</t>
  </si>
  <si>
    <t>mitochondrial transport</t>
  </si>
  <si>
    <t>neuron migration</t>
  </si>
  <si>
    <t>protein refolding</t>
  </si>
  <si>
    <t>skeletal muscle contraction</t>
  </si>
  <si>
    <t>nucleoplasm</t>
  </si>
  <si>
    <t>nitric-oxide synthase regulator activity</t>
  </si>
  <si>
    <t>Histone H4 OS=Homo sapiens GN=HIST1H4A PE=1 SV=2</t>
  </si>
  <si>
    <t>H4_HUMAN</t>
  </si>
  <si>
    <t>Protein S100-A9 OS=Homo sapiens GN=S100A9 PE=1 SV=1</t>
  </si>
  <si>
    <t>S10A9_HUMAN</t>
  </si>
  <si>
    <t>Selenoprotein P OS=Homo sapiens GN=SEPP1 PE=1 SV=3</t>
  </si>
  <si>
    <t>SEPP1_HUMAN</t>
  </si>
  <si>
    <t>selenium metabolic process</t>
  </si>
  <si>
    <t>brain development</t>
  </si>
  <si>
    <t>post-embryonic development</t>
  </si>
  <si>
    <t>sexual reproduction</t>
  </si>
  <si>
    <t>selenium binding</t>
  </si>
  <si>
    <t>Desmoglein-1 OS=Homo sapiens GN=DSG1 PE=1 SV=2</t>
  </si>
  <si>
    <t>DSG1_HUMAN</t>
  </si>
  <si>
    <t>response to progesterone stimulus</t>
  </si>
  <si>
    <t>toxin binding</t>
  </si>
  <si>
    <t>Ig kappa chain V-II region TEW OS=Homo sapiens PE=1 SV=1</t>
  </si>
  <si>
    <t>Apolipoprotein F OS=Homo sapiens GN=APOF PE=1 SV=2</t>
  </si>
  <si>
    <t>APOF_HUMAN</t>
  </si>
  <si>
    <t>cholesterol metabolic process</t>
  </si>
  <si>
    <t>Inter-alpha-trypsin inhibitor heavy chain H4 OS=Homo sapiens GN=ITIH4 PE=1 SV=4</t>
  </si>
  <si>
    <t>ITIH4_HUMAN</t>
  </si>
  <si>
    <t>Platelet basic protein OS=Homo sapiens GN=PPBP PE=1 SV=3</t>
  </si>
  <si>
    <t>CXCL7_HUMAN</t>
  </si>
  <si>
    <t>CXCR chemokine receptor binding</t>
  </si>
  <si>
    <t>glucose transmembrane transporter activity</t>
  </si>
  <si>
    <t>Collectin-11 OS=Homo sapiens GN=COLEC11 PE=1 SV=1</t>
  </si>
  <si>
    <t>COL11_HUMAN</t>
  </si>
  <si>
    <t>collagen</t>
  </si>
  <si>
    <t>mannose binding</t>
  </si>
  <si>
    <t>Extracellular superoxide dismutase [Cu-Zn] OS=Homo sapiens GN=SOD3 PE=1 SV=2</t>
  </si>
  <si>
    <t>SODE_HUMAN</t>
  </si>
  <si>
    <t>removal of superoxide radicals</t>
  </si>
  <si>
    <t>response to reactive oxygen species</t>
  </si>
  <si>
    <t>superoxide dismutase activity</t>
  </si>
  <si>
    <t>Fibulin-1 OS=Homo sapiens GN=FBLN1 PE=1 SV=4</t>
  </si>
  <si>
    <t>FBLN1_HUMAN</t>
  </si>
  <si>
    <t>embryo implantation</t>
  </si>
  <si>
    <t>Myosin light polypeptide 6 OS=Homo sapiens GN=MYL6 PE=1 SV=2</t>
  </si>
  <si>
    <t>MYL6_HUMAN</t>
  </si>
  <si>
    <t>ephrin receptor signaling pathway</t>
  </si>
  <si>
    <t>skeletal muscle development</t>
  </si>
  <si>
    <t>myosin complex</t>
  </si>
  <si>
    <t>actin-dependent ATPase activity</t>
  </si>
  <si>
    <t>Keratin, type II cuticular Hb4 OS=Homo sapiens GN=KRT84 PE=2 SV=2</t>
  </si>
  <si>
    <t>KRT84_HUMAN</t>
  </si>
  <si>
    <t>Amine oxidase [flavin-containing] B OS=Homo sapiens GN=MAOB PE=1 SV=3</t>
  </si>
  <si>
    <t>AOFB_HUMAN</t>
  </si>
  <si>
    <t>Angiotensinogen OS=Homo sapiens GN=AGT PE=1 SV=1</t>
  </si>
  <si>
    <t>ANGT_HUMAN</t>
  </si>
  <si>
    <t>angiotensin mediated vasoconstriction involved in regulation of systemic arterial blood pressure</t>
  </si>
  <si>
    <t>kidney development</t>
  </si>
  <si>
    <t>cytokine secretion</t>
  </si>
  <si>
    <t>angiotensin maturation</t>
  </si>
  <si>
    <t>blood vessel remodeling</t>
  </si>
  <si>
    <t>ovarian follicle rupture</t>
  </si>
  <si>
    <t>response to salt stress</t>
  </si>
  <si>
    <t>sodium channel regulator activity</t>
  </si>
  <si>
    <t>hormone activity</t>
  </si>
  <si>
    <t>Disintegrin and metalloproteinase domain-containing protein 10 OS=Homo sapiens GN=ADAM10 PE=1 SV=1</t>
  </si>
  <si>
    <t>ADA10_HUMAN</t>
  </si>
  <si>
    <t>monocyte activation</t>
  </si>
  <si>
    <t>protein amino acid phosphorylation</t>
  </si>
  <si>
    <t>response to tumor necrosis factor</t>
  </si>
  <si>
    <t>Golgi-associated vesicle</t>
  </si>
  <si>
    <t>protein kinase binding</t>
  </si>
  <si>
    <t>GTP-binding nuclear protein Ran OS=Homo sapiens GN=RAN PE=1 SV=3</t>
  </si>
  <si>
    <t>RAN_HUMAN</t>
  </si>
  <si>
    <t>spermatid development</t>
  </si>
  <si>
    <t>protein import into nucleus</t>
  </si>
  <si>
    <t>cellular protein complex localization</t>
  </si>
  <si>
    <t>DNA metabolic process</t>
  </si>
  <si>
    <t>viral infectious cycle</t>
  </si>
  <si>
    <t>centriole</t>
  </si>
  <si>
    <t>Ig kappa chain V-I region Scw OS=Homo sapiens PE=1 SV=1</t>
  </si>
  <si>
    <t>KV117_HUMAN</t>
  </si>
  <si>
    <t>Coagulation factor XII OS=Homo sapiens GN=F12 PE=1 SV=3</t>
  </si>
  <si>
    <t>FA12_HUMAN</t>
  </si>
  <si>
    <t>protein autoprocessing</t>
  </si>
  <si>
    <t>Factor XII activation</t>
  </si>
  <si>
    <t>misfolded protein binding</t>
  </si>
  <si>
    <t>Ig kappa chain V-III region GOL OS=Homo sapiens PE=1 SV=1</t>
  </si>
  <si>
    <t>KV307_HUMAN</t>
  </si>
  <si>
    <t>Tubulin alpha-1B chain OS=Homo sapiens GN=TUBA1B PE=1 SV=1</t>
  </si>
  <si>
    <t>TBA1B_HUMAN</t>
  </si>
  <si>
    <t>double-stranded RNA binding</t>
  </si>
  <si>
    <t>Alpha-enolase OS=Homo sapiens GN=ENO1 PE=1 SV=2</t>
  </si>
  <si>
    <t>ENOA_HUMAN</t>
  </si>
  <si>
    <t>negative regulation of cell growth</t>
  </si>
  <si>
    <t>transcription, DNA-dependent</t>
  </si>
  <si>
    <t>phosphopyruvate hydratase complex</t>
  </si>
  <si>
    <t>transcription factor activity</t>
  </si>
  <si>
    <t>phosphopyruvate hydratase activity</t>
  </si>
  <si>
    <t>Fatty acid-binding protein, epidermal OS=Homo sapiens GN=FABP5 PE=1 SV=3</t>
  </si>
  <si>
    <t>FABP5_HUMAN</t>
  </si>
  <si>
    <t>glucose metabolic process</t>
  </si>
  <si>
    <t>phosphatidylcholine biosynthetic process</t>
  </si>
  <si>
    <t>Alpha-1B-glycoprotein OS=Homo sapiens GN=A1BG PE=1 SV=4</t>
  </si>
  <si>
    <t>A1BG_HUMAN</t>
  </si>
  <si>
    <t>Prolactin-inducible protein OS=Homo sapiens GN=PIP PE=1 SV=1</t>
  </si>
  <si>
    <t>PIP_HUMAN</t>
  </si>
  <si>
    <t>Four and a half LIM domains protein 1 OS=Homo sapiens GN=FHL1 PE=1 SV=4</t>
  </si>
  <si>
    <t>FHL1_HUMAN</t>
  </si>
  <si>
    <t>Platelet glycoprotein Ib alpha chain OS=Homo sapiens GN=GP1BA PE=1 SV=2</t>
  </si>
  <si>
    <t>GP1BA_HUMAN</t>
  </si>
  <si>
    <t>cell morphogenesis</t>
  </si>
  <si>
    <t>thrombin receptor activity</t>
  </si>
  <si>
    <t>Retinol-binding protein 4 OS=Homo sapiens GN=RBP4 PE=1 SV=3</t>
  </si>
  <si>
    <t>RET4_HUMAN</t>
  </si>
  <si>
    <t>negative regulation of cardiac muscle cell proliferation</t>
  </si>
  <si>
    <t>gluconeogenesis</t>
  </si>
  <si>
    <t>heart trabecula formation</t>
  </si>
  <si>
    <t>retinol transport</t>
  </si>
  <si>
    <t>detection of light stimulus involved in visual perception</t>
  </si>
  <si>
    <t>retinal binding</t>
  </si>
  <si>
    <t>retinol transporter activity</t>
  </si>
  <si>
    <t>Fermitin family homolog 3 OS=Homo sapiens GN=FERMT3 PE=1 SV=1</t>
  </si>
  <si>
    <t>URP2_HUMAN</t>
  </si>
  <si>
    <t>cell junction</t>
  </si>
  <si>
    <t>Collagen alpha-1(XXI) chain OS=Homo sapiens GN=COL21A1 PE=2 SV=1</t>
  </si>
  <si>
    <t>COLA1_HUMAN</t>
  </si>
  <si>
    <t>40S ribosomal protein S13 OS=Homo sapiens GN=RPS13 PE=1 SV=2</t>
  </si>
  <si>
    <t>RS13_HUMAN</t>
  </si>
  <si>
    <t>Histone H2A type 1-C OS=Homo sapiens GN=HIST1H2AC PE=1 SV=3</t>
  </si>
  <si>
    <t>Beta-2-microglobulin OS=Homo sapiens GN=B2M PE=1 SV=1</t>
  </si>
  <si>
    <t>B2MG_HUMAN</t>
  </si>
  <si>
    <t>iron ion homeostasis</t>
  </si>
  <si>
    <t>T cell differentiation in the thymus</t>
  </si>
  <si>
    <t>response to molecule of bacterial origin</t>
  </si>
  <si>
    <t>ER to Golgi transport vesicle membrane</t>
  </si>
  <si>
    <t>early endosome membrane</t>
  </si>
  <si>
    <t>phagocytic vesicle membrane</t>
  </si>
  <si>
    <t>Ras-related protein Rab-10 OS=Homo sapiens GN=RAB10 PE=1 SV=1</t>
  </si>
  <si>
    <t>RAB10_HUMAN</t>
  </si>
  <si>
    <t>Rab protein signal transduction</t>
  </si>
  <si>
    <t>axonogenesis</t>
  </si>
  <si>
    <t>vesicle docking during exocytosis</t>
  </si>
  <si>
    <t>antigen processing and presentation</t>
  </si>
  <si>
    <t>cellular response to insulin stimulus</t>
  </si>
  <si>
    <t>recycling endosome membrane</t>
  </si>
  <si>
    <t>myosin V binding</t>
  </si>
  <si>
    <t>Serum amyloid A-2 protein OS=Homo sapiens GN=SAA2 PE=1 SV=1</t>
  </si>
  <si>
    <t>SAA2_HUMAN</t>
  </si>
  <si>
    <t>HLA class I histocompatibility antigen, B-40 alpha chain OS=Homo sapiens GN=HLA-B PE=1 SV=1</t>
  </si>
  <si>
    <t>1B40_HUMAN</t>
  </si>
  <si>
    <t>Voltage-dependent anion-selective channel protein 2 OS=Homo sapiens GN=VDAC2 PE=1 SV=2</t>
  </si>
  <si>
    <t>VDAC2_HUMAN</t>
  </si>
  <si>
    <t>Collectin-10 OS=Homo sapiens GN=COLEC10 PE=2 SV=2</t>
  </si>
  <si>
    <t>COL10_HUMAN</t>
  </si>
  <si>
    <t>tRNA-dihydrouridine(47) synthase [NAD(P)(+)]-like OS=Homo sapiens GN=DUS3L PE=1 SV=2</t>
  </si>
  <si>
    <t>Cathelicidin antimicrobial peptide OS=Homo sapiens GN=CAMP PE=1 SV=1</t>
  </si>
  <si>
    <t>CAMP_HUMAN</t>
  </si>
  <si>
    <t>killing by host of symbiont cells</t>
  </si>
  <si>
    <t>Barrier-to-autointegration factor OS=Homo sapiens GN=BANF1 PE=1 SV=1</t>
  </si>
  <si>
    <t>BAF_HUMAN</t>
  </si>
  <si>
    <t>IQ and AAA domain-containing protein 1-like OS=Homo sapiens GN=IQCA1L PE=3 SV=2</t>
  </si>
  <si>
    <t>IQCAL_HUMAN</t>
  </si>
  <si>
    <t>10 kDa heat shock protein, mitochondrial OS=Homo sapiens GN=HSPE1 PE=1 SV=2</t>
  </si>
  <si>
    <t>CH10_HUMAN</t>
  </si>
  <si>
    <t>40S ribosomal protein S9 OS=Homo sapiens GN=RPS9 PE=1 SV=3</t>
  </si>
  <si>
    <t>RS9_HUMAN</t>
  </si>
  <si>
    <t>Caspase-14 OS=Homo sapiens GN=CASP14 PE=1 SV=2</t>
  </si>
  <si>
    <t>CASPE_HUMAN</t>
  </si>
  <si>
    <t>SPARC OS=Homo sapiens GN=SPARC PE=1 SV=1</t>
  </si>
  <si>
    <t>SPRC_HUMAN</t>
  </si>
  <si>
    <t>response to L-ascorbic acid</t>
  </si>
  <si>
    <t>nuclear matrix</t>
  </si>
  <si>
    <t>Tropomyosin beta chain OS=Homo sapiens GN=TPM2 PE=1 SV=1</t>
  </si>
  <si>
    <t>TPM2_HUMAN</t>
  </si>
  <si>
    <t>L-lactate dehydrogenase A chain OS=Homo sapiens GN=LDHA PE=1 SV=2</t>
  </si>
  <si>
    <t>LDHA_HUMAN</t>
  </si>
  <si>
    <t>Endonuclease domain-containing 1 protein OS=Homo sapiens GN=ENDOD1 PE=1 SV=2</t>
  </si>
  <si>
    <t>ENDD1_HUMAN</t>
  </si>
  <si>
    <t>nucleic acid binding</t>
  </si>
  <si>
    <t>endonuclease activity</t>
  </si>
  <si>
    <t>Thioredoxin-dependent peroxide reductase, mitochondrial OS=Homo sapiens GN=PRDX3 PE=1 SV=3</t>
  </si>
  <si>
    <t>PRDX3_HUMAN</t>
  </si>
  <si>
    <t>regulation of mitochondrial membrane potential</t>
  </si>
  <si>
    <t>myeloid cell differentiation</t>
  </si>
  <si>
    <t>maternal placenta development</t>
  </si>
  <si>
    <t>thioredoxin peroxidase activity</t>
  </si>
  <si>
    <t>protein C-terminus binding</t>
  </si>
  <si>
    <t>caspase inhibitor activity</t>
  </si>
  <si>
    <t>alkyl hydroperoxide reductase activity</t>
  </si>
  <si>
    <t>Choline transporter-like protein 1 OS=Homo sapiens GN=SLC44A1 PE=1 SV=1</t>
  </si>
  <si>
    <t>CTL1_HUMAN</t>
  </si>
  <si>
    <t>Junctional adhesion molecule A OS=Homo sapiens GN=F11R PE=1 SV=1</t>
  </si>
  <si>
    <t>JAM1_HUMAN</t>
  </si>
  <si>
    <t>actomyosin structure organization</t>
  </si>
  <si>
    <t>response to radiation</t>
  </si>
  <si>
    <t>PDZ domain binding</t>
  </si>
  <si>
    <t>Ras-related protein Rap-1A OS=Homo sapiens GN=RAP1A PE=1 SV=1</t>
  </si>
  <si>
    <t>Aggrecan core protein OS=Homo sapiens GN=ACAN PE=1 SV=2</t>
  </si>
  <si>
    <t>PGCA_HUMAN</t>
  </si>
  <si>
    <t>hyaluronic acid binding</t>
  </si>
  <si>
    <t>Tropomyosin alpha-1 chain OS=Homo sapiens GN=TPM1 PE=1 SV=2</t>
  </si>
  <si>
    <t>TPM1_HUMAN</t>
  </si>
  <si>
    <t>positive regulation of ATPase activity</t>
  </si>
  <si>
    <t>cellular response to reactive oxygen species</t>
  </si>
  <si>
    <t>positive regulation of heart rate by epinephrine</t>
  </si>
  <si>
    <t>sarcomere</t>
  </si>
  <si>
    <t>Lactotransferrin OS=Homo sapiens GN=LTF PE=1 SV=6</t>
  </si>
  <si>
    <t>TRFL_HUMAN</t>
  </si>
  <si>
    <t>Complement component C6 OS=Homo sapiens GN=C6 PE=1 SV=3</t>
  </si>
  <si>
    <t>CO6_HUMAN</t>
  </si>
  <si>
    <t>Synaptotagmin-like protein 4 OS=Homo sapiens GN=SYTL4 PE=1 SV=2</t>
  </si>
  <si>
    <t>SYTL4_HUMAN</t>
  </si>
  <si>
    <t>synaptic vesicle exocytosis</t>
  </si>
  <si>
    <t>vesicle fusion</t>
  </si>
  <si>
    <t>intracellular protein transport</t>
  </si>
  <si>
    <t>secretory granule</t>
  </si>
  <si>
    <t>centrosome</t>
  </si>
  <si>
    <t>transport vesicle membrane</t>
  </si>
  <si>
    <t>neurexin binding</t>
  </si>
  <si>
    <t>60S ribosomal protein L12 OS=Homo sapiens GN=RPL12 PE=1 SV=1</t>
  </si>
  <si>
    <t>RL12_HUMAN</t>
  </si>
  <si>
    <t>60 kDa heat shock protein, mitochondrial OS=Homo sapiens GN=HSPD1 PE=1 SV=2</t>
  </si>
  <si>
    <t>CH60_HUMAN</t>
  </si>
  <si>
    <t>B cell cytokine production</t>
  </si>
  <si>
    <t>isotype switching to IgG isotypes</t>
  </si>
  <si>
    <t>response to unfolded protein</t>
  </si>
  <si>
    <t>Complement factor B OS=Homo sapiens GN=CFB PE=1 SV=2</t>
  </si>
  <si>
    <t>CFAB_HUMAN</t>
  </si>
  <si>
    <t>complement binding</t>
  </si>
  <si>
    <t>Latent-transforming growth factor beta-binding protein 1 OS=Homo sapiens GN=LTBP1 PE=1 SV=4</t>
  </si>
  <si>
    <t>LTBP1_HUMAN</t>
  </si>
  <si>
    <t>transmembrane receptor protein serine/threonine kinase signaling pathway</t>
  </si>
  <si>
    <t>microfibril binding</t>
  </si>
  <si>
    <t>transforming growth factor beta receptor activity</t>
  </si>
  <si>
    <t>Brain tumor</t>
  </si>
  <si>
    <t>pI</t>
  </si>
  <si>
    <t>KV401_HUMAN</t>
  </si>
  <si>
    <t>SPR2A_HUMAN</t>
  </si>
  <si>
    <t>DEF1_HUMAN</t>
  </si>
  <si>
    <t>KV204_HUMAN</t>
  </si>
  <si>
    <t>H2A1C_HUMAN</t>
  </si>
  <si>
    <t>RAP1A_HUMAN</t>
  </si>
  <si>
    <t>DUS3L_HUMAN</t>
  </si>
  <si>
    <t>Spectral counts / MW</t>
  </si>
  <si>
    <t>RPA%</t>
  </si>
  <si>
    <t>RPA% average over 3 runs</t>
  </si>
  <si>
    <t>Spectral counts</t>
  </si>
  <si>
    <t xml:space="preserve">CHOL </t>
  </si>
  <si>
    <t>DOPG_A</t>
  </si>
  <si>
    <t>DOPG_B</t>
  </si>
  <si>
    <t>DOPG_C</t>
  </si>
  <si>
    <t>DOPG_D</t>
  </si>
  <si>
    <t>DOPG_E</t>
  </si>
  <si>
    <t xml:space="preserve">DOPG </t>
  </si>
  <si>
    <t>DOTAP_A</t>
  </si>
  <si>
    <t>DOTAP_B</t>
  </si>
  <si>
    <t>DOTAP</t>
  </si>
  <si>
    <t>DOTAP_C</t>
  </si>
  <si>
    <t>DOTAP_D</t>
  </si>
  <si>
    <t>DOTAP_E</t>
  </si>
  <si>
    <t>Percent coverage</t>
  </si>
  <si>
    <t xml:space="preserve">Unique peptide </t>
  </si>
  <si>
    <t>DOPG</t>
  </si>
  <si>
    <t>N° prot</t>
  </si>
  <si>
    <t>&gt;300</t>
  </si>
  <si>
    <t>150-300</t>
  </si>
  <si>
    <t>100-150</t>
  </si>
  <si>
    <t>80-100</t>
  </si>
  <si>
    <t>70-80</t>
  </si>
  <si>
    <t>60-70</t>
  </si>
  <si>
    <t>50-60</t>
  </si>
  <si>
    <t>40-50</t>
  </si>
  <si>
    <t>30-40</t>
  </si>
  <si>
    <t>20-30</t>
  </si>
  <si>
    <t>&lt;20</t>
  </si>
  <si>
    <t>tot</t>
  </si>
  <si>
    <t>&gt;9</t>
  </si>
  <si>
    <t>08_09</t>
  </si>
  <si>
    <t>07_08</t>
  </si>
  <si>
    <t>06_07</t>
  </si>
  <si>
    <t>05_06</t>
  </si>
  <si>
    <t>&lt;5</t>
  </si>
  <si>
    <t>Categpry</t>
  </si>
  <si>
    <t>Lipoproteins</t>
  </si>
  <si>
    <t>Immunoglobulins</t>
  </si>
  <si>
    <t>Complement</t>
  </si>
  <si>
    <t>Tissue Linkage</t>
  </si>
  <si>
    <t>Others</t>
  </si>
  <si>
    <t>Coagulation</t>
  </si>
  <si>
    <t>Acute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</si>
</sst>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18" fillId="0" borderId="0" xfId="0" applyFont="1"/>
    <xf numFmtId="2" fontId="0" fillId="0" borderId="0" xfId="0" applyNumberFormat="1" applyFont="1" applyBorder="1"/>
    <xf numFmtId="164" fontId="0" fillId="0" borderId="13" xfId="1" applyNumberFormat="1" applyFont="1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3" xfId="0" applyFont="1" applyBorder="1"/>
    <xf numFmtId="0" fontId="18" fillId="0" borderId="0" xfId="0" applyFont="1" applyBorder="1"/>
    <xf numFmtId="2" fontId="18" fillId="0" borderId="13" xfId="0" applyNumberFormat="1" applyFont="1" applyBorder="1" applyAlignment="1"/>
    <xf numFmtId="2" fontId="18" fillId="0" borderId="0" xfId="0" applyNumberFormat="1" applyFont="1" applyBorder="1" applyAlignment="1"/>
    <xf numFmtId="2" fontId="18" fillId="0" borderId="14" xfId="0" applyNumberFormat="1" applyFont="1" applyBorder="1" applyAlignment="1"/>
    <xf numFmtId="2" fontId="18" fillId="0" borderId="13" xfId="0" applyNumberFormat="1" applyFont="1" applyBorder="1"/>
    <xf numFmtId="2" fontId="18" fillId="0" borderId="0" xfId="0" applyNumberFormat="1" applyFont="1" applyBorder="1"/>
    <xf numFmtId="2" fontId="18" fillId="0" borderId="14" xfId="0" applyNumberFormat="1" applyFont="1" applyBorder="1"/>
    <xf numFmtId="2" fontId="18" fillId="0" borderId="16" xfId="0" applyNumberFormat="1" applyFont="1" applyBorder="1"/>
    <xf numFmtId="2" fontId="18" fillId="0" borderId="17" xfId="0" applyNumberFormat="1" applyFont="1" applyBorder="1"/>
    <xf numFmtId="2" fontId="18" fillId="0" borderId="15" xfId="0" applyNumberFormat="1" applyFont="1" applyBorder="1"/>
    <xf numFmtId="0" fontId="18" fillId="0" borderId="14" xfId="0" applyFont="1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10" fontId="0" fillId="0" borderId="0" xfId="0" applyNumberFormat="1" applyBorder="1"/>
    <xf numFmtId="0" fontId="0" fillId="0" borderId="15" xfId="0" applyBorder="1"/>
    <xf numFmtId="0" fontId="0" fillId="0" borderId="16" xfId="0" applyBorder="1"/>
    <xf numFmtId="10" fontId="0" fillId="0" borderId="16" xfId="0" applyNumberFormat="1" applyBorder="1"/>
    <xf numFmtId="0" fontId="0" fillId="0" borderId="17" xfId="0" applyBorder="1"/>
    <xf numFmtId="164" fontId="0" fillId="0" borderId="0" xfId="0" applyNumberFormat="1"/>
    <xf numFmtId="0" fontId="0" fillId="0" borderId="0" xfId="0" applyFill="1"/>
    <xf numFmtId="0" fontId="0" fillId="33" borderId="0" xfId="0" applyFill="1"/>
    <xf numFmtId="0" fontId="20" fillId="34" borderId="0" xfId="0" applyFont="1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17" fontId="0" fillId="43" borderId="0" xfId="0" applyNumberFormat="1" applyFill="1"/>
    <xf numFmtId="164" fontId="0" fillId="0" borderId="0" xfId="0" applyNumberFormat="1" applyBorder="1"/>
    <xf numFmtId="0" fontId="0" fillId="34" borderId="0" xfId="0" applyFill="1"/>
    <xf numFmtId="16" fontId="0" fillId="37" borderId="0" xfId="0" applyNumberFormat="1" applyFill="1"/>
    <xf numFmtId="16" fontId="0" fillId="44" borderId="0" xfId="0" applyNumberFormat="1" applyFill="1"/>
    <xf numFmtId="0" fontId="0" fillId="44" borderId="0" xfId="0" applyFill="1"/>
    <xf numFmtId="164" fontId="14" fillId="0" borderId="10" xfId="1" applyNumberFormat="1" applyFont="1" applyBorder="1"/>
    <xf numFmtId="164" fontId="14" fillId="0" borderId="11" xfId="1" applyNumberFormat="1" applyFont="1" applyBorder="1"/>
    <xf numFmtId="164" fontId="14" fillId="0" borderId="12" xfId="1" applyNumberFormat="1" applyFont="1" applyBorder="1"/>
    <xf numFmtId="164" fontId="14" fillId="0" borderId="13" xfId="1" applyNumberFormat="1" applyFont="1" applyBorder="1"/>
    <xf numFmtId="164" fontId="14" fillId="0" borderId="0" xfId="1" applyNumberFormat="1" applyFont="1" applyBorder="1"/>
    <xf numFmtId="164" fontId="14" fillId="0" borderId="14" xfId="1" applyNumberFormat="1" applyFont="1" applyBorder="1"/>
    <xf numFmtId="0" fontId="20" fillId="33" borderId="0" xfId="0" applyFont="1" applyFill="1"/>
    <xf numFmtId="164" fontId="20" fillId="33" borderId="10" xfId="1" applyNumberFormat="1" applyFont="1" applyFill="1" applyBorder="1"/>
    <xf numFmtId="164" fontId="20" fillId="33" borderId="11" xfId="1" applyNumberFormat="1" applyFont="1" applyFill="1" applyBorder="1"/>
    <xf numFmtId="164" fontId="20" fillId="33" borderId="12" xfId="1" applyNumberFormat="1" applyFont="1" applyFill="1" applyBorder="1"/>
    <xf numFmtId="164" fontId="20" fillId="33" borderId="13" xfId="1" applyNumberFormat="1" applyFont="1" applyFill="1" applyBorder="1"/>
    <xf numFmtId="164" fontId="20" fillId="33" borderId="0" xfId="1" applyNumberFormat="1" applyFont="1" applyFill="1" applyBorder="1"/>
    <xf numFmtId="164" fontId="20" fillId="33" borderId="14" xfId="1" applyNumberFormat="1" applyFont="1" applyFill="1" applyBorder="1"/>
    <xf numFmtId="0" fontId="20" fillId="0" borderId="0" xfId="0" applyFont="1" applyFill="1"/>
    <xf numFmtId="164" fontId="20" fillId="0" borderId="10" xfId="1" applyNumberFormat="1" applyFont="1" applyFill="1" applyBorder="1"/>
    <xf numFmtId="164" fontId="20" fillId="0" borderId="11" xfId="1" applyNumberFormat="1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20" fillId="0" borderId="0" xfId="1" applyNumberFormat="1" applyFont="1" applyFill="1" applyBorder="1"/>
    <xf numFmtId="164" fontId="20" fillId="0" borderId="14" xfId="1" applyNumberFormat="1" applyFont="1" applyFill="1" applyBorder="1"/>
    <xf numFmtId="0" fontId="20" fillId="40" borderId="0" xfId="0" applyFont="1" applyFill="1"/>
    <xf numFmtId="164" fontId="20" fillId="40" borderId="13" xfId="1" applyNumberFormat="1" applyFont="1" applyFill="1" applyBorder="1"/>
    <xf numFmtId="164" fontId="20" fillId="40" borderId="0" xfId="1" applyNumberFormat="1" applyFont="1" applyFill="1" applyBorder="1"/>
    <xf numFmtId="164" fontId="20" fillId="40" borderId="14" xfId="1" applyNumberFormat="1" applyFont="1" applyFill="1" applyBorder="1"/>
    <xf numFmtId="164" fontId="0" fillId="34" borderId="13" xfId="1" applyNumberFormat="1" applyFont="1" applyFill="1" applyBorder="1"/>
    <xf numFmtId="164" fontId="0" fillId="34" borderId="0" xfId="1" applyNumberFormat="1" applyFont="1" applyFill="1" applyBorder="1"/>
    <xf numFmtId="164" fontId="0" fillId="34" borderId="14" xfId="1" applyNumberFormat="1" applyFont="1" applyFill="1" applyBorder="1"/>
    <xf numFmtId="164" fontId="0" fillId="35" borderId="13" xfId="1" applyNumberFormat="1" applyFont="1" applyFill="1" applyBorder="1"/>
    <xf numFmtId="164" fontId="0" fillId="35" borderId="0" xfId="1" applyNumberFormat="1" applyFont="1" applyFill="1" applyBorder="1"/>
    <xf numFmtId="164" fontId="0" fillId="35" borderId="14" xfId="1" applyNumberFormat="1" applyFont="1" applyFill="1" applyBorder="1"/>
    <xf numFmtId="164" fontId="0" fillId="37" borderId="13" xfId="1" applyNumberFormat="1" applyFont="1" applyFill="1" applyBorder="1"/>
    <xf numFmtId="164" fontId="0" fillId="37" borderId="0" xfId="1" applyNumberFormat="1" applyFont="1" applyFill="1" applyBorder="1"/>
    <xf numFmtId="164" fontId="0" fillId="37" borderId="14" xfId="1" applyNumberFormat="1" applyFont="1" applyFill="1" applyBorder="1"/>
    <xf numFmtId="164" fontId="0" fillId="36" borderId="13" xfId="1" applyNumberFormat="1" applyFont="1" applyFill="1" applyBorder="1"/>
    <xf numFmtId="164" fontId="0" fillId="36" borderId="0" xfId="1" applyNumberFormat="1" applyFont="1" applyFill="1" applyBorder="1"/>
    <xf numFmtId="164" fontId="0" fillId="36" borderId="14" xfId="1" applyNumberFormat="1" applyFont="1" applyFill="1" applyBorder="1"/>
    <xf numFmtId="164" fontId="0" fillId="44" borderId="13" xfId="1" applyNumberFormat="1" applyFont="1" applyFill="1" applyBorder="1"/>
    <xf numFmtId="164" fontId="0" fillId="44" borderId="0" xfId="1" applyNumberFormat="1" applyFont="1" applyFill="1" applyBorder="1"/>
    <xf numFmtId="164" fontId="0" fillId="44" borderId="14" xfId="1" applyNumberFormat="1" applyFont="1" applyFill="1" applyBorder="1"/>
    <xf numFmtId="164" fontId="14" fillId="0" borderId="15" xfId="1" applyNumberFormat="1" applyFont="1" applyBorder="1"/>
    <xf numFmtId="164" fontId="14" fillId="0" borderId="16" xfId="1" applyNumberFormat="1" applyFont="1" applyBorder="1"/>
    <xf numFmtId="164" fontId="14" fillId="0" borderId="17" xfId="1" applyNumberFormat="1" applyFont="1" applyBorder="1"/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35" borderId="0" xfId="0" applyFont="1" applyFill="1" applyAlignment="1">
      <alignment horizontal="center"/>
    </xf>
    <xf numFmtId="0" fontId="18" fillId="44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8" fillId="40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MW!$Z$23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MW!$Z$24:$Z$34</c:f>
              <c:numCache>
                <c:formatCode>0.0000%</c:formatCode>
                <c:ptCount val="11"/>
                <c:pt idx="0">
                  <c:v>5.5248438034057332E-3</c:v>
                </c:pt>
                <c:pt idx="1">
                  <c:v>1.9108285674956413E-2</c:v>
                </c:pt>
                <c:pt idx="2">
                  <c:v>3.3055623911979817E-3</c:v>
                </c:pt>
                <c:pt idx="3">
                  <c:v>5.9555553115038309E-3</c:v>
                </c:pt>
                <c:pt idx="4">
                  <c:v>6.7150984386446996E-3</c:v>
                </c:pt>
                <c:pt idx="5">
                  <c:v>0.14484565587160611</c:v>
                </c:pt>
                <c:pt idx="6">
                  <c:v>5.9223145968507279E-2</c:v>
                </c:pt>
                <c:pt idx="7">
                  <c:v>0.11848107593544496</c:v>
                </c:pt>
                <c:pt idx="8">
                  <c:v>0.18210608174085313</c:v>
                </c:pt>
                <c:pt idx="9">
                  <c:v>5.9290529637540113E-2</c:v>
                </c:pt>
                <c:pt idx="10">
                  <c:v>0.39544416522633952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3-4270-A6A1-D1655B06C6B7}"/>
            </c:ext>
          </c:extLst>
        </c:ser>
        <c:ser>
          <c:idx val="1"/>
          <c:order val="1"/>
          <c:tx>
            <c:strRef>
              <c:f>MW!$AA$23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MW!$AA$24:$AA$34</c:f>
              <c:numCache>
                <c:formatCode>0.0000%</c:formatCode>
                <c:ptCount val="11"/>
                <c:pt idx="0">
                  <c:v>8.8331240031212111E-3</c:v>
                </c:pt>
                <c:pt idx="1">
                  <c:v>2.6500293313577686E-2</c:v>
                </c:pt>
                <c:pt idx="2">
                  <c:v>5.9004426688684664E-3</c:v>
                </c:pt>
                <c:pt idx="3">
                  <c:v>1.0673216405845773E-2</c:v>
                </c:pt>
                <c:pt idx="4">
                  <c:v>3.1609439473064341E-3</c:v>
                </c:pt>
                <c:pt idx="5">
                  <c:v>0.13272394324863387</c:v>
                </c:pt>
                <c:pt idx="6">
                  <c:v>8.6178969687941531E-2</c:v>
                </c:pt>
                <c:pt idx="7">
                  <c:v>0.12324091316674984</c:v>
                </c:pt>
                <c:pt idx="8">
                  <c:v>0.19262938632646703</c:v>
                </c:pt>
                <c:pt idx="9">
                  <c:v>7.9807669658881863E-2</c:v>
                </c:pt>
                <c:pt idx="10">
                  <c:v>0.33035109757260617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3-4270-A6A1-D1655B06C6B7}"/>
            </c:ext>
          </c:extLst>
        </c:ser>
        <c:ser>
          <c:idx val="2"/>
          <c:order val="2"/>
          <c:tx>
            <c:strRef>
              <c:f>MW!$AB$23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MW!$AB$24:$AB$34</c:f>
              <c:numCache>
                <c:formatCode>0.0000%</c:formatCode>
                <c:ptCount val="11"/>
                <c:pt idx="0">
                  <c:v>6.1615863956163159E-3</c:v>
                </c:pt>
                <c:pt idx="1">
                  <c:v>1.4353789972032549E-2</c:v>
                </c:pt>
                <c:pt idx="2">
                  <c:v>6.073346793584164E-3</c:v>
                </c:pt>
                <c:pt idx="3">
                  <c:v>5.9270003230415882E-3</c:v>
                </c:pt>
                <c:pt idx="4">
                  <c:v>1.1651687713498775E-2</c:v>
                </c:pt>
                <c:pt idx="5">
                  <c:v>0.16989850390502162</c:v>
                </c:pt>
                <c:pt idx="6">
                  <c:v>8.0748030213121408E-2</c:v>
                </c:pt>
                <c:pt idx="7">
                  <c:v>0.11518181207417189</c:v>
                </c:pt>
                <c:pt idx="8">
                  <c:v>0.17234651433136339</c:v>
                </c:pt>
                <c:pt idx="9">
                  <c:v>7.7469845391654357E-2</c:v>
                </c:pt>
                <c:pt idx="10">
                  <c:v>0.34018788288689394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3-4270-A6A1-D1655B06C6B7}"/>
            </c:ext>
          </c:extLst>
        </c:ser>
        <c:ser>
          <c:idx val="3"/>
          <c:order val="3"/>
          <c:tx>
            <c:strRef>
              <c:f>MW!$AC$23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MW!$AC$24:$AC$34</c:f>
              <c:numCache>
                <c:formatCode>0.0000%</c:formatCode>
                <c:ptCount val="11"/>
                <c:pt idx="0">
                  <c:v>8.8002942435431268E-3</c:v>
                </c:pt>
                <c:pt idx="1">
                  <c:v>1.8113408434835679E-2</c:v>
                </c:pt>
                <c:pt idx="2">
                  <c:v>6.5311461667864786E-3</c:v>
                </c:pt>
                <c:pt idx="3">
                  <c:v>1.0243225527347639E-2</c:v>
                </c:pt>
                <c:pt idx="4">
                  <c:v>4.3749490712337857E-3</c:v>
                </c:pt>
                <c:pt idx="5">
                  <c:v>0.11471292415353229</c:v>
                </c:pt>
                <c:pt idx="6">
                  <c:v>6.515382177504403E-2</c:v>
                </c:pt>
                <c:pt idx="7">
                  <c:v>9.9431972502502936E-2</c:v>
                </c:pt>
                <c:pt idx="8">
                  <c:v>0.19594959714947285</c:v>
                </c:pt>
                <c:pt idx="9">
                  <c:v>6.4337911067675724E-2</c:v>
                </c:pt>
                <c:pt idx="10">
                  <c:v>0.41235074990802545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F3-4270-A6A1-D1655B06C6B7}"/>
            </c:ext>
          </c:extLst>
        </c:ser>
        <c:ser>
          <c:idx val="4"/>
          <c:order val="4"/>
          <c:tx>
            <c:strRef>
              <c:f>MW!$AD$23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MW!$AD$24:$AD$34</c:f>
              <c:numCache>
                <c:formatCode>0.0000%</c:formatCode>
                <c:ptCount val="11"/>
                <c:pt idx="0">
                  <c:v>7.4897523516989943E-3</c:v>
                </c:pt>
                <c:pt idx="1">
                  <c:v>2.5340518341854034E-2</c:v>
                </c:pt>
                <c:pt idx="2">
                  <c:v>9.377183900331737E-3</c:v>
                </c:pt>
                <c:pt idx="3">
                  <c:v>1.7327408638005359E-2</c:v>
                </c:pt>
                <c:pt idx="4">
                  <c:v>5.4492515108463813E-3</c:v>
                </c:pt>
                <c:pt idx="5">
                  <c:v>0.11819500681488963</c:v>
                </c:pt>
                <c:pt idx="6">
                  <c:v>6.6589244973010719E-2</c:v>
                </c:pt>
                <c:pt idx="7">
                  <c:v>0.10389803312482873</c:v>
                </c:pt>
                <c:pt idx="8">
                  <c:v>0.19664455384195151</c:v>
                </c:pt>
                <c:pt idx="9">
                  <c:v>6.7690446334069621E-2</c:v>
                </c:pt>
                <c:pt idx="10">
                  <c:v>0.38199860016851273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3-4270-A6A1-D1655B06C6B7}"/>
            </c:ext>
          </c:extLst>
        </c:ser>
        <c:ser>
          <c:idx val="5"/>
          <c:order val="5"/>
          <c:tx>
            <c:strRef>
              <c:f>MW!$AE$23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MW!$AE$24:$AE$34</c:f>
              <c:numCache>
                <c:formatCode>0.0000%</c:formatCode>
                <c:ptCount val="11"/>
                <c:pt idx="0">
                  <c:v>4.3002434126081651E-3</c:v>
                </c:pt>
                <c:pt idx="1">
                  <c:v>1.0744657227897232E-2</c:v>
                </c:pt>
                <c:pt idx="2">
                  <c:v>9.7455303722942064E-3</c:v>
                </c:pt>
                <c:pt idx="3">
                  <c:v>5.5501291924524888E-3</c:v>
                </c:pt>
                <c:pt idx="4">
                  <c:v>6.8373788440431703E-3</c:v>
                </c:pt>
                <c:pt idx="5">
                  <c:v>0.11182167233838111</c:v>
                </c:pt>
                <c:pt idx="6">
                  <c:v>7.9579941933044573E-2</c:v>
                </c:pt>
                <c:pt idx="7">
                  <c:v>0.12463376398731696</c:v>
                </c:pt>
                <c:pt idx="8">
                  <c:v>0.24591103345300941</c:v>
                </c:pt>
                <c:pt idx="9">
                  <c:v>6.5389348007769299E-2</c:v>
                </c:pt>
                <c:pt idx="10">
                  <c:v>0.33548630123118317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F3-4270-A6A1-D1655B06C6B7}"/>
            </c:ext>
          </c:extLst>
        </c:ser>
        <c:ser>
          <c:idx val="6"/>
          <c:order val="6"/>
          <c:tx>
            <c:strRef>
              <c:f>MW!$AF$23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MW!$AF$24:$AF$34</c:f>
              <c:numCache>
                <c:formatCode>0.0000%</c:formatCode>
                <c:ptCount val="11"/>
                <c:pt idx="0">
                  <c:v>5.9335702076703817E-3</c:v>
                </c:pt>
                <c:pt idx="1">
                  <c:v>7.858098430115831E-3</c:v>
                </c:pt>
                <c:pt idx="2">
                  <c:v>4.8265992652649949E-3</c:v>
                </c:pt>
                <c:pt idx="3">
                  <c:v>5.3930662733776488E-3</c:v>
                </c:pt>
                <c:pt idx="4">
                  <c:v>2.4257144106033177E-3</c:v>
                </c:pt>
                <c:pt idx="5">
                  <c:v>7.306766033666473E-2</c:v>
                </c:pt>
                <c:pt idx="6">
                  <c:v>7.2013443038802097E-2</c:v>
                </c:pt>
                <c:pt idx="7">
                  <c:v>9.0042820747786662E-2</c:v>
                </c:pt>
                <c:pt idx="8">
                  <c:v>0.23354172836335924</c:v>
                </c:pt>
                <c:pt idx="9">
                  <c:v>6.1291067324516446E-2</c:v>
                </c:pt>
                <c:pt idx="10">
                  <c:v>0.44360623160183887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3-4270-A6A1-D1655B06C6B7}"/>
            </c:ext>
          </c:extLst>
        </c:ser>
        <c:ser>
          <c:idx val="7"/>
          <c:order val="7"/>
          <c:tx>
            <c:strRef>
              <c:f>MW!$AG$23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MW!$AG$24:$AG$34</c:f>
              <c:numCache>
                <c:formatCode>0.0000%</c:formatCode>
                <c:ptCount val="11"/>
                <c:pt idx="0">
                  <c:v>4.9562728265539636E-3</c:v>
                </c:pt>
                <c:pt idx="1">
                  <c:v>1.2588613628329923E-2</c:v>
                </c:pt>
                <c:pt idx="2">
                  <c:v>4.8682147847828629E-3</c:v>
                </c:pt>
                <c:pt idx="3">
                  <c:v>6.538706209425791E-3</c:v>
                </c:pt>
                <c:pt idx="4">
                  <c:v>1.0649950301559966E-2</c:v>
                </c:pt>
                <c:pt idx="5">
                  <c:v>0.12254838298656576</c:v>
                </c:pt>
                <c:pt idx="6">
                  <c:v>6.9317487913815229E-2</c:v>
                </c:pt>
                <c:pt idx="7">
                  <c:v>0.11570529390791695</c:v>
                </c:pt>
                <c:pt idx="8">
                  <c:v>0.1846855683384932</c:v>
                </c:pt>
                <c:pt idx="9">
                  <c:v>6.7582051436985258E-2</c:v>
                </c:pt>
                <c:pt idx="10">
                  <c:v>0.40055945766557133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F3-4270-A6A1-D1655B06C6B7}"/>
            </c:ext>
          </c:extLst>
        </c:ser>
        <c:ser>
          <c:idx val="8"/>
          <c:order val="8"/>
          <c:tx>
            <c:strRef>
              <c:f>MW!$AH$23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MW!$AH$24:$AH$34</c:f>
              <c:numCache>
                <c:formatCode>0.0000%</c:formatCode>
                <c:ptCount val="11"/>
                <c:pt idx="0">
                  <c:v>6.874793870486254E-3</c:v>
                </c:pt>
                <c:pt idx="1">
                  <c:v>1.2064065126372755E-2</c:v>
                </c:pt>
                <c:pt idx="2">
                  <c:v>5.1774292401091521E-3</c:v>
                </c:pt>
                <c:pt idx="3">
                  <c:v>1.231756775714736E-2</c:v>
                </c:pt>
                <c:pt idx="4">
                  <c:v>2.8356792528675748E-3</c:v>
                </c:pt>
                <c:pt idx="5">
                  <c:v>0.11911805436480002</c:v>
                </c:pt>
                <c:pt idx="6">
                  <c:v>8.0932282976178965E-2</c:v>
                </c:pt>
                <c:pt idx="7">
                  <c:v>8.9082830499118942E-2</c:v>
                </c:pt>
                <c:pt idx="8">
                  <c:v>0.2121119892393491</c:v>
                </c:pt>
                <c:pt idx="9">
                  <c:v>4.7237209589146678E-2</c:v>
                </c:pt>
                <c:pt idx="10">
                  <c:v>0.41224809808442264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F3-4270-A6A1-D1655B06C6B7}"/>
            </c:ext>
          </c:extLst>
        </c:ser>
        <c:ser>
          <c:idx val="9"/>
          <c:order val="9"/>
          <c:tx>
            <c:strRef>
              <c:f>MW!$AI$23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MW!$AI$24:$AI$34</c:f>
              <c:numCache>
                <c:formatCode>0.0000%</c:formatCode>
                <c:ptCount val="11"/>
                <c:pt idx="0">
                  <c:v>6.3845472238583034E-3</c:v>
                </c:pt>
                <c:pt idx="1">
                  <c:v>1.6909624880345361E-2</c:v>
                </c:pt>
                <c:pt idx="2">
                  <c:v>6.4507666400849713E-3</c:v>
                </c:pt>
                <c:pt idx="3">
                  <c:v>1.1274632425678811E-2</c:v>
                </c:pt>
                <c:pt idx="4">
                  <c:v>6.7440967339186877E-3</c:v>
                </c:pt>
                <c:pt idx="5">
                  <c:v>0.10370540167591805</c:v>
                </c:pt>
                <c:pt idx="6">
                  <c:v>6.2457674297850707E-2</c:v>
                </c:pt>
                <c:pt idx="7">
                  <c:v>8.9397206720962658E-2</c:v>
                </c:pt>
                <c:pt idx="8">
                  <c:v>0.20022374983061991</c:v>
                </c:pt>
                <c:pt idx="9">
                  <c:v>6.1575117042288907E-2</c:v>
                </c:pt>
                <c:pt idx="10">
                  <c:v>0.43487718252847363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F3-4270-A6A1-D1655B06C6B7}"/>
            </c:ext>
          </c:extLst>
        </c:ser>
        <c:ser>
          <c:idx val="10"/>
          <c:order val="10"/>
          <c:tx>
            <c:strRef>
              <c:f>MW!$AJ$23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MW!$AJ$24:$AJ$34</c:f>
              <c:numCache>
                <c:formatCode>0.0000%</c:formatCode>
                <c:ptCount val="11"/>
                <c:pt idx="0">
                  <c:v>2.8117706765224616E-3</c:v>
                </c:pt>
                <c:pt idx="1">
                  <c:v>5.2472996921663767E-2</c:v>
                </c:pt>
                <c:pt idx="2">
                  <c:v>3.8096054798110519E-2</c:v>
                </c:pt>
                <c:pt idx="3">
                  <c:v>1.834631515508621E-2</c:v>
                </c:pt>
                <c:pt idx="4">
                  <c:v>4.7869184824075442E-2</c:v>
                </c:pt>
                <c:pt idx="5">
                  <c:v>0.1435701411356583</c:v>
                </c:pt>
                <c:pt idx="6">
                  <c:v>0.18659488739762514</c:v>
                </c:pt>
                <c:pt idx="7">
                  <c:v>0.10405084439447154</c:v>
                </c:pt>
                <c:pt idx="8">
                  <c:v>0.12577727502332992</c:v>
                </c:pt>
                <c:pt idx="9">
                  <c:v>0.11232259113635534</c:v>
                </c:pt>
                <c:pt idx="10">
                  <c:v>0.1680879385371018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F3-4270-A6A1-D1655B06C6B7}"/>
            </c:ext>
          </c:extLst>
        </c:ser>
        <c:ser>
          <c:idx val="11"/>
          <c:order val="11"/>
          <c:tx>
            <c:strRef>
              <c:f>MW!$AK$23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MW!$AK$24:$AK$34</c:f>
              <c:numCache>
                <c:formatCode>0.0000%</c:formatCode>
                <c:ptCount val="11"/>
                <c:pt idx="0">
                  <c:v>5.352020968057012E-3</c:v>
                </c:pt>
                <c:pt idx="1">
                  <c:v>4.7876794412861939E-2</c:v>
                </c:pt>
                <c:pt idx="2">
                  <c:v>2.9290336084642918E-2</c:v>
                </c:pt>
                <c:pt idx="3">
                  <c:v>1.8765455192795405E-2</c:v>
                </c:pt>
                <c:pt idx="4">
                  <c:v>4.041451330083197E-2</c:v>
                </c:pt>
                <c:pt idx="5">
                  <c:v>0.10592184476496783</c:v>
                </c:pt>
                <c:pt idx="6">
                  <c:v>0.15131526757876773</c:v>
                </c:pt>
                <c:pt idx="7">
                  <c:v>8.4410791471809576E-2</c:v>
                </c:pt>
                <c:pt idx="8">
                  <c:v>0.14793964878155585</c:v>
                </c:pt>
                <c:pt idx="9">
                  <c:v>9.805837545099183E-2</c:v>
                </c:pt>
                <c:pt idx="10">
                  <c:v>0.27065495199271783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F3-4270-A6A1-D1655B06C6B7}"/>
            </c:ext>
          </c:extLst>
        </c:ser>
        <c:ser>
          <c:idx val="12"/>
          <c:order val="12"/>
          <c:tx>
            <c:strRef>
              <c:f>MW!$AL$23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MW!$AL$24:$AL$34</c:f>
              <c:numCache>
                <c:formatCode>0.0000%</c:formatCode>
                <c:ptCount val="11"/>
                <c:pt idx="0">
                  <c:v>1.3848852109068052E-2</c:v>
                </c:pt>
                <c:pt idx="1">
                  <c:v>4.2842845701311166E-2</c:v>
                </c:pt>
                <c:pt idx="2">
                  <c:v>3.770744078965315E-2</c:v>
                </c:pt>
                <c:pt idx="3">
                  <c:v>1.8185067693126458E-2</c:v>
                </c:pt>
                <c:pt idx="4">
                  <c:v>3.9557402197804792E-2</c:v>
                </c:pt>
                <c:pt idx="5">
                  <c:v>0.10478421615131003</c:v>
                </c:pt>
                <c:pt idx="6">
                  <c:v>0.18253997327339477</c:v>
                </c:pt>
                <c:pt idx="7">
                  <c:v>0.10814664189758172</c:v>
                </c:pt>
                <c:pt idx="8">
                  <c:v>0.14842636958757371</c:v>
                </c:pt>
                <c:pt idx="9">
                  <c:v>0.13129746687942723</c:v>
                </c:pt>
                <c:pt idx="10">
                  <c:v>0.17266372371974936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F3-4270-A6A1-D1655B06C6B7}"/>
            </c:ext>
          </c:extLst>
        </c:ser>
        <c:ser>
          <c:idx val="13"/>
          <c:order val="13"/>
          <c:tx>
            <c:strRef>
              <c:f>MW!$AM$23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MW!$AM$24:$AM$34</c:f>
              <c:numCache>
                <c:formatCode>0.0000%</c:formatCode>
                <c:ptCount val="11"/>
                <c:pt idx="0">
                  <c:v>1.3726922811125322E-2</c:v>
                </c:pt>
                <c:pt idx="1">
                  <c:v>4.3294805984671114E-2</c:v>
                </c:pt>
                <c:pt idx="2">
                  <c:v>4.1279058950574085E-2</c:v>
                </c:pt>
                <c:pt idx="3">
                  <c:v>1.9550871360279568E-2</c:v>
                </c:pt>
                <c:pt idx="4">
                  <c:v>4.4588182975051668E-2</c:v>
                </c:pt>
                <c:pt idx="5">
                  <c:v>0.10261844914403556</c:v>
                </c:pt>
                <c:pt idx="6">
                  <c:v>0.13563355112052378</c:v>
                </c:pt>
                <c:pt idx="7">
                  <c:v>7.7477384443053243E-2</c:v>
                </c:pt>
                <c:pt idx="8">
                  <c:v>0.18896351785853399</c:v>
                </c:pt>
                <c:pt idx="9">
                  <c:v>9.5369997972156395E-2</c:v>
                </c:pt>
                <c:pt idx="10">
                  <c:v>0.23749725737999472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F3-4270-A6A1-D1655B06C6B7}"/>
            </c:ext>
          </c:extLst>
        </c:ser>
        <c:ser>
          <c:idx val="14"/>
          <c:order val="14"/>
          <c:tx>
            <c:strRef>
              <c:f>MW!$AN$23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MW!$X$24:$X$34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MW!$AN$24:$AN$34</c:f>
              <c:numCache>
                <c:formatCode>0.0000%</c:formatCode>
                <c:ptCount val="11"/>
                <c:pt idx="0">
                  <c:v>3.1888596068557276E-3</c:v>
                </c:pt>
                <c:pt idx="1">
                  <c:v>3.0455898134630593E-2</c:v>
                </c:pt>
                <c:pt idx="2">
                  <c:v>2.5517565262317903E-2</c:v>
                </c:pt>
                <c:pt idx="3">
                  <c:v>9.3877252649616216E-3</c:v>
                </c:pt>
                <c:pt idx="4">
                  <c:v>3.0219420430658797E-2</c:v>
                </c:pt>
                <c:pt idx="5">
                  <c:v>0.24145203024466022</c:v>
                </c:pt>
                <c:pt idx="6">
                  <c:v>0.15663175520057271</c:v>
                </c:pt>
                <c:pt idx="7">
                  <c:v>4.1689428557923403E-2</c:v>
                </c:pt>
                <c:pt idx="8">
                  <c:v>0.13972262010892578</c:v>
                </c:pt>
                <c:pt idx="9">
                  <c:v>0.14843827457663172</c:v>
                </c:pt>
                <c:pt idx="10">
                  <c:v>0.17329642261186151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F3-4270-A6A1-D1655B06C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1506024"/>
        <c:axId val="-2130587032"/>
      </c:barChart>
      <c:catAx>
        <c:axId val="214150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0587032"/>
        <c:crosses val="autoZero"/>
        <c:auto val="1"/>
        <c:lblAlgn val="ctr"/>
        <c:lblOffset val="100"/>
        <c:noMultiLvlLbl val="0"/>
      </c:catAx>
      <c:valAx>
        <c:axId val="-21305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50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MW!$X$24</c:f>
              <c:strCache>
                <c:ptCount val="1"/>
                <c:pt idx="0">
                  <c:v>&gt;300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MW!$Z$24:$AN$24</c:f>
              <c:numCache>
                <c:formatCode>0.0000%</c:formatCode>
                <c:ptCount val="15"/>
                <c:pt idx="0">
                  <c:v>5.5248438034057332E-3</c:v>
                </c:pt>
                <c:pt idx="1">
                  <c:v>8.8331240031212111E-3</c:v>
                </c:pt>
                <c:pt idx="2">
                  <c:v>6.1615863956163159E-3</c:v>
                </c:pt>
                <c:pt idx="3">
                  <c:v>8.8002942435431268E-3</c:v>
                </c:pt>
                <c:pt idx="4">
                  <c:v>7.4897523516989943E-3</c:v>
                </c:pt>
                <c:pt idx="5">
                  <c:v>4.3002434126081651E-3</c:v>
                </c:pt>
                <c:pt idx="6">
                  <c:v>5.9335702076703817E-3</c:v>
                </c:pt>
                <c:pt idx="7">
                  <c:v>4.9562728265539636E-3</c:v>
                </c:pt>
                <c:pt idx="8">
                  <c:v>6.874793870486254E-3</c:v>
                </c:pt>
                <c:pt idx="9">
                  <c:v>6.3845472238583034E-3</c:v>
                </c:pt>
                <c:pt idx="10">
                  <c:v>2.8117706765224616E-3</c:v>
                </c:pt>
                <c:pt idx="11">
                  <c:v>5.352020968057012E-3</c:v>
                </c:pt>
                <c:pt idx="12">
                  <c:v>1.3848852109068052E-2</c:v>
                </c:pt>
                <c:pt idx="13">
                  <c:v>1.3726922811125322E-2</c:v>
                </c:pt>
                <c:pt idx="14">
                  <c:v>3.1888596068557276E-3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05A-AB7C-4121451B9A85}"/>
            </c:ext>
          </c:extLst>
        </c:ser>
        <c:ser>
          <c:idx val="1"/>
          <c:order val="1"/>
          <c:tx>
            <c:strRef>
              <c:f>MW!$X$25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MW!$Z$25:$AN$25</c:f>
              <c:numCache>
                <c:formatCode>0.0000%</c:formatCode>
                <c:ptCount val="15"/>
                <c:pt idx="0">
                  <c:v>1.9108285674956413E-2</c:v>
                </c:pt>
                <c:pt idx="1">
                  <c:v>2.6500293313577686E-2</c:v>
                </c:pt>
                <c:pt idx="2">
                  <c:v>1.4353789972032549E-2</c:v>
                </c:pt>
                <c:pt idx="3">
                  <c:v>1.8113408434835679E-2</c:v>
                </c:pt>
                <c:pt idx="4">
                  <c:v>2.5340518341854034E-2</c:v>
                </c:pt>
                <c:pt idx="5">
                  <c:v>1.0744657227897232E-2</c:v>
                </c:pt>
                <c:pt idx="6">
                  <c:v>7.858098430115831E-3</c:v>
                </c:pt>
                <c:pt idx="7">
                  <c:v>1.2588613628329923E-2</c:v>
                </c:pt>
                <c:pt idx="8">
                  <c:v>1.2064065126372755E-2</c:v>
                </c:pt>
                <c:pt idx="9">
                  <c:v>1.6909624880345361E-2</c:v>
                </c:pt>
                <c:pt idx="10">
                  <c:v>5.2472996921663767E-2</c:v>
                </c:pt>
                <c:pt idx="11">
                  <c:v>4.7876794412861939E-2</c:v>
                </c:pt>
                <c:pt idx="12">
                  <c:v>4.2842845701311166E-2</c:v>
                </c:pt>
                <c:pt idx="13">
                  <c:v>4.3294805984671114E-2</c:v>
                </c:pt>
                <c:pt idx="14">
                  <c:v>3.0455898134630593E-2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4-405A-AB7C-4121451B9A85}"/>
            </c:ext>
          </c:extLst>
        </c:ser>
        <c:ser>
          <c:idx val="2"/>
          <c:order val="2"/>
          <c:tx>
            <c:strRef>
              <c:f>MW!$X$26</c:f>
              <c:strCache>
                <c:ptCount val="1"/>
                <c:pt idx="0">
                  <c:v>100-150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MW!$Z$26:$AN$26</c:f>
              <c:numCache>
                <c:formatCode>0.0000%</c:formatCode>
                <c:ptCount val="15"/>
                <c:pt idx="0">
                  <c:v>3.3055623911979817E-3</c:v>
                </c:pt>
                <c:pt idx="1">
                  <c:v>5.9004426688684664E-3</c:v>
                </c:pt>
                <c:pt idx="2">
                  <c:v>6.073346793584164E-3</c:v>
                </c:pt>
                <c:pt idx="3">
                  <c:v>6.5311461667864786E-3</c:v>
                </c:pt>
                <c:pt idx="4">
                  <c:v>9.377183900331737E-3</c:v>
                </c:pt>
                <c:pt idx="5">
                  <c:v>9.7455303722942064E-3</c:v>
                </c:pt>
                <c:pt idx="6">
                  <c:v>4.8265992652649949E-3</c:v>
                </c:pt>
                <c:pt idx="7">
                  <c:v>4.8682147847828629E-3</c:v>
                </c:pt>
                <c:pt idx="8">
                  <c:v>5.1774292401091521E-3</c:v>
                </c:pt>
                <c:pt idx="9">
                  <c:v>6.4507666400849713E-3</c:v>
                </c:pt>
                <c:pt idx="10">
                  <c:v>3.8096054798110519E-2</c:v>
                </c:pt>
                <c:pt idx="11">
                  <c:v>2.9290336084642918E-2</c:v>
                </c:pt>
                <c:pt idx="12">
                  <c:v>3.770744078965315E-2</c:v>
                </c:pt>
                <c:pt idx="13">
                  <c:v>4.1279058950574085E-2</c:v>
                </c:pt>
                <c:pt idx="14">
                  <c:v>2.5517565262317903E-2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94-405A-AB7C-4121451B9A85}"/>
            </c:ext>
          </c:extLst>
        </c:ser>
        <c:ser>
          <c:idx val="3"/>
          <c:order val="3"/>
          <c:tx>
            <c:strRef>
              <c:f>MW!$X$27</c:f>
              <c:strCache>
                <c:ptCount val="1"/>
                <c:pt idx="0">
                  <c:v>80-100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MW!$Z$27:$AN$27</c:f>
              <c:numCache>
                <c:formatCode>0.0000%</c:formatCode>
                <c:ptCount val="15"/>
                <c:pt idx="0">
                  <c:v>5.9555553115038309E-3</c:v>
                </c:pt>
                <c:pt idx="1">
                  <c:v>1.0673216405845773E-2</c:v>
                </c:pt>
                <c:pt idx="2">
                  <c:v>5.9270003230415882E-3</c:v>
                </c:pt>
                <c:pt idx="3">
                  <c:v>1.0243225527347639E-2</c:v>
                </c:pt>
                <c:pt idx="4">
                  <c:v>1.7327408638005359E-2</c:v>
                </c:pt>
                <c:pt idx="5">
                  <c:v>5.5501291924524888E-3</c:v>
                </c:pt>
                <c:pt idx="6">
                  <c:v>5.3930662733776488E-3</c:v>
                </c:pt>
                <c:pt idx="7">
                  <c:v>6.538706209425791E-3</c:v>
                </c:pt>
                <c:pt idx="8">
                  <c:v>1.231756775714736E-2</c:v>
                </c:pt>
                <c:pt idx="9">
                  <c:v>1.1274632425678811E-2</c:v>
                </c:pt>
                <c:pt idx="10">
                  <c:v>1.834631515508621E-2</c:v>
                </c:pt>
                <c:pt idx="11">
                  <c:v>1.8765455192795405E-2</c:v>
                </c:pt>
                <c:pt idx="12">
                  <c:v>1.8185067693126458E-2</c:v>
                </c:pt>
                <c:pt idx="13">
                  <c:v>1.9550871360279568E-2</c:v>
                </c:pt>
                <c:pt idx="14">
                  <c:v>9.3877252649616216E-3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94-405A-AB7C-4121451B9A85}"/>
            </c:ext>
          </c:extLst>
        </c:ser>
        <c:ser>
          <c:idx val="4"/>
          <c:order val="4"/>
          <c:tx>
            <c:strRef>
              <c:f>MW!$X$28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MW!$Z$28:$AN$28</c:f>
              <c:numCache>
                <c:formatCode>0.0000%</c:formatCode>
                <c:ptCount val="15"/>
                <c:pt idx="0">
                  <c:v>6.7150984386446996E-3</c:v>
                </c:pt>
                <c:pt idx="1">
                  <c:v>3.1609439473064341E-3</c:v>
                </c:pt>
                <c:pt idx="2">
                  <c:v>1.1651687713498775E-2</c:v>
                </c:pt>
                <c:pt idx="3">
                  <c:v>4.3749490712337857E-3</c:v>
                </c:pt>
                <c:pt idx="4">
                  <c:v>5.4492515108463813E-3</c:v>
                </c:pt>
                <c:pt idx="5">
                  <c:v>6.8373788440431703E-3</c:v>
                </c:pt>
                <c:pt idx="6">
                  <c:v>2.4257144106033177E-3</c:v>
                </c:pt>
                <c:pt idx="7">
                  <c:v>1.0649950301559966E-2</c:v>
                </c:pt>
                <c:pt idx="8">
                  <c:v>2.8356792528675748E-3</c:v>
                </c:pt>
                <c:pt idx="9">
                  <c:v>6.7440967339186877E-3</c:v>
                </c:pt>
                <c:pt idx="10">
                  <c:v>4.7869184824075442E-2</c:v>
                </c:pt>
                <c:pt idx="11">
                  <c:v>4.041451330083197E-2</c:v>
                </c:pt>
                <c:pt idx="12">
                  <c:v>3.9557402197804792E-2</c:v>
                </c:pt>
                <c:pt idx="13">
                  <c:v>4.4588182975051668E-2</c:v>
                </c:pt>
                <c:pt idx="14">
                  <c:v>3.0219420430658797E-2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94-405A-AB7C-4121451B9A85}"/>
            </c:ext>
          </c:extLst>
        </c:ser>
        <c:ser>
          <c:idx val="5"/>
          <c:order val="5"/>
          <c:tx>
            <c:strRef>
              <c:f>MW!$X$29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MW!$Z$29:$AN$29</c:f>
              <c:numCache>
                <c:formatCode>0.0000%</c:formatCode>
                <c:ptCount val="15"/>
                <c:pt idx="0">
                  <c:v>0.14484565587160611</c:v>
                </c:pt>
                <c:pt idx="1">
                  <c:v>0.13272394324863387</c:v>
                </c:pt>
                <c:pt idx="2">
                  <c:v>0.16989850390502162</c:v>
                </c:pt>
                <c:pt idx="3">
                  <c:v>0.11471292415353229</c:v>
                </c:pt>
                <c:pt idx="4">
                  <c:v>0.11819500681488963</c:v>
                </c:pt>
                <c:pt idx="5">
                  <c:v>0.11182167233838111</c:v>
                </c:pt>
                <c:pt idx="6">
                  <c:v>7.306766033666473E-2</c:v>
                </c:pt>
                <c:pt idx="7">
                  <c:v>0.12254838298656576</c:v>
                </c:pt>
                <c:pt idx="8">
                  <c:v>0.11911805436480002</c:v>
                </c:pt>
                <c:pt idx="9">
                  <c:v>0.10370540167591805</c:v>
                </c:pt>
                <c:pt idx="10">
                  <c:v>0.1435701411356583</c:v>
                </c:pt>
                <c:pt idx="11">
                  <c:v>0.10592184476496783</c:v>
                </c:pt>
                <c:pt idx="12">
                  <c:v>0.10478421615131003</c:v>
                </c:pt>
                <c:pt idx="13">
                  <c:v>0.10261844914403556</c:v>
                </c:pt>
                <c:pt idx="14">
                  <c:v>0.24145203024466022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94-405A-AB7C-4121451B9A85}"/>
            </c:ext>
          </c:extLst>
        </c:ser>
        <c:ser>
          <c:idx val="6"/>
          <c:order val="6"/>
          <c:tx>
            <c:strRef>
              <c:f>MW!$X$30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MW!$Z$30:$AN$30</c:f>
              <c:numCache>
                <c:formatCode>0.0000%</c:formatCode>
                <c:ptCount val="15"/>
                <c:pt idx="0">
                  <c:v>5.9223145968507279E-2</c:v>
                </c:pt>
                <c:pt idx="1">
                  <c:v>8.6178969687941531E-2</c:v>
                </c:pt>
                <c:pt idx="2">
                  <c:v>8.0748030213121408E-2</c:v>
                </c:pt>
                <c:pt idx="3">
                  <c:v>6.515382177504403E-2</c:v>
                </c:pt>
                <c:pt idx="4">
                  <c:v>6.6589244973010719E-2</c:v>
                </c:pt>
                <c:pt idx="5">
                  <c:v>7.9579941933044573E-2</c:v>
                </c:pt>
                <c:pt idx="6">
                  <c:v>7.2013443038802097E-2</c:v>
                </c:pt>
                <c:pt idx="7">
                  <c:v>6.9317487913815229E-2</c:v>
                </c:pt>
                <c:pt idx="8">
                  <c:v>8.0932282976178965E-2</c:v>
                </c:pt>
                <c:pt idx="9">
                  <c:v>6.2457674297850707E-2</c:v>
                </c:pt>
                <c:pt idx="10">
                  <c:v>0.18659488739762514</c:v>
                </c:pt>
                <c:pt idx="11">
                  <c:v>0.15131526757876773</c:v>
                </c:pt>
                <c:pt idx="12">
                  <c:v>0.18253997327339477</c:v>
                </c:pt>
                <c:pt idx="13">
                  <c:v>0.13563355112052378</c:v>
                </c:pt>
                <c:pt idx="14">
                  <c:v>0.15663175520057271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94-405A-AB7C-4121451B9A85}"/>
            </c:ext>
          </c:extLst>
        </c:ser>
        <c:ser>
          <c:idx val="7"/>
          <c:order val="7"/>
          <c:tx>
            <c:strRef>
              <c:f>MW!$X$31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MW!$Z$31:$AN$31</c:f>
              <c:numCache>
                <c:formatCode>0.0000%</c:formatCode>
                <c:ptCount val="15"/>
                <c:pt idx="0">
                  <c:v>0.11848107593544496</c:v>
                </c:pt>
                <c:pt idx="1">
                  <c:v>0.12324091316674984</c:v>
                </c:pt>
                <c:pt idx="2">
                  <c:v>0.11518181207417189</c:v>
                </c:pt>
                <c:pt idx="3">
                  <c:v>9.9431972502502936E-2</c:v>
                </c:pt>
                <c:pt idx="4">
                  <c:v>0.10389803312482873</c:v>
                </c:pt>
                <c:pt idx="5">
                  <c:v>0.12463376398731696</c:v>
                </c:pt>
                <c:pt idx="6">
                  <c:v>9.0042820747786662E-2</c:v>
                </c:pt>
                <c:pt idx="7">
                  <c:v>0.11570529390791695</c:v>
                </c:pt>
                <c:pt idx="8">
                  <c:v>8.9082830499118942E-2</c:v>
                </c:pt>
                <c:pt idx="9">
                  <c:v>8.9397206720962658E-2</c:v>
                </c:pt>
                <c:pt idx="10">
                  <c:v>0.10405084439447154</c:v>
                </c:pt>
                <c:pt idx="11">
                  <c:v>8.4410791471809576E-2</c:v>
                </c:pt>
                <c:pt idx="12">
                  <c:v>0.10814664189758172</c:v>
                </c:pt>
                <c:pt idx="13">
                  <c:v>7.7477384443053243E-2</c:v>
                </c:pt>
                <c:pt idx="14">
                  <c:v>4.1689428557923403E-2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94-405A-AB7C-4121451B9A85}"/>
            </c:ext>
          </c:extLst>
        </c:ser>
        <c:ser>
          <c:idx val="8"/>
          <c:order val="8"/>
          <c:tx>
            <c:strRef>
              <c:f>MW!$X$32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MW!$Z$32:$AN$32</c:f>
              <c:numCache>
                <c:formatCode>0.0000%</c:formatCode>
                <c:ptCount val="15"/>
                <c:pt idx="0">
                  <c:v>0.18210608174085313</c:v>
                </c:pt>
                <c:pt idx="1">
                  <c:v>0.19262938632646703</c:v>
                </c:pt>
                <c:pt idx="2">
                  <c:v>0.17234651433136339</c:v>
                </c:pt>
                <c:pt idx="3">
                  <c:v>0.19594959714947285</c:v>
                </c:pt>
                <c:pt idx="4">
                  <c:v>0.19664455384195151</c:v>
                </c:pt>
                <c:pt idx="5">
                  <c:v>0.24591103345300941</c:v>
                </c:pt>
                <c:pt idx="6">
                  <c:v>0.23354172836335924</c:v>
                </c:pt>
                <c:pt idx="7">
                  <c:v>0.1846855683384932</c:v>
                </c:pt>
                <c:pt idx="8">
                  <c:v>0.2121119892393491</c:v>
                </c:pt>
                <c:pt idx="9">
                  <c:v>0.20022374983061991</c:v>
                </c:pt>
                <c:pt idx="10">
                  <c:v>0.12577727502332992</c:v>
                </c:pt>
                <c:pt idx="11">
                  <c:v>0.14793964878155585</c:v>
                </c:pt>
                <c:pt idx="12">
                  <c:v>0.14842636958757371</c:v>
                </c:pt>
                <c:pt idx="13">
                  <c:v>0.18896351785853399</c:v>
                </c:pt>
                <c:pt idx="14">
                  <c:v>0.13972262010892578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94-405A-AB7C-4121451B9A85}"/>
            </c:ext>
          </c:extLst>
        </c:ser>
        <c:ser>
          <c:idx val="9"/>
          <c:order val="9"/>
          <c:tx>
            <c:strRef>
              <c:f>MW!$X$33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MW!$Z$33:$AN$33</c:f>
              <c:numCache>
                <c:formatCode>0.0000%</c:formatCode>
                <c:ptCount val="15"/>
                <c:pt idx="0">
                  <c:v>5.9290529637540113E-2</c:v>
                </c:pt>
                <c:pt idx="1">
                  <c:v>7.9807669658881863E-2</c:v>
                </c:pt>
                <c:pt idx="2">
                  <c:v>7.7469845391654357E-2</c:v>
                </c:pt>
                <c:pt idx="3">
                  <c:v>6.4337911067675724E-2</c:v>
                </c:pt>
                <c:pt idx="4">
                  <c:v>6.7690446334069621E-2</c:v>
                </c:pt>
                <c:pt idx="5">
                  <c:v>6.5389348007769299E-2</c:v>
                </c:pt>
                <c:pt idx="6">
                  <c:v>6.1291067324516446E-2</c:v>
                </c:pt>
                <c:pt idx="7">
                  <c:v>6.7582051436985258E-2</c:v>
                </c:pt>
                <c:pt idx="8">
                  <c:v>4.7237209589146678E-2</c:v>
                </c:pt>
                <c:pt idx="9">
                  <c:v>6.1575117042288907E-2</c:v>
                </c:pt>
                <c:pt idx="10">
                  <c:v>0.11232259113635534</c:v>
                </c:pt>
                <c:pt idx="11">
                  <c:v>9.805837545099183E-2</c:v>
                </c:pt>
                <c:pt idx="12">
                  <c:v>0.13129746687942723</c:v>
                </c:pt>
                <c:pt idx="13">
                  <c:v>9.5369997972156395E-2</c:v>
                </c:pt>
                <c:pt idx="14">
                  <c:v>0.14843827457663172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94-405A-AB7C-4121451B9A85}"/>
            </c:ext>
          </c:extLst>
        </c:ser>
        <c:ser>
          <c:idx val="10"/>
          <c:order val="10"/>
          <c:tx>
            <c:strRef>
              <c:f>MW!$X$34</c:f>
              <c:strCache>
                <c:ptCount val="1"/>
                <c:pt idx="0">
                  <c:v>&lt;20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MW!$Z$23:$AN$23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MW!$Z$34:$AN$34</c:f>
              <c:numCache>
                <c:formatCode>0.0000%</c:formatCode>
                <c:ptCount val="15"/>
                <c:pt idx="0">
                  <c:v>0.39544416522633952</c:v>
                </c:pt>
                <c:pt idx="1">
                  <c:v>0.33035109757260617</c:v>
                </c:pt>
                <c:pt idx="2">
                  <c:v>0.34018788288689394</c:v>
                </c:pt>
                <c:pt idx="3">
                  <c:v>0.41235074990802545</c:v>
                </c:pt>
                <c:pt idx="4">
                  <c:v>0.38199860016851273</c:v>
                </c:pt>
                <c:pt idx="5">
                  <c:v>0.33548630123118317</c:v>
                </c:pt>
                <c:pt idx="6">
                  <c:v>0.44360623160183887</c:v>
                </c:pt>
                <c:pt idx="7">
                  <c:v>0.40055945766557133</c:v>
                </c:pt>
                <c:pt idx="8">
                  <c:v>0.41224809808442264</c:v>
                </c:pt>
                <c:pt idx="9">
                  <c:v>0.43487718252847363</c:v>
                </c:pt>
                <c:pt idx="10">
                  <c:v>0.1680879385371018</c:v>
                </c:pt>
                <c:pt idx="11">
                  <c:v>0.27065495199271783</c:v>
                </c:pt>
                <c:pt idx="12">
                  <c:v>0.17266372371974936</c:v>
                </c:pt>
                <c:pt idx="13">
                  <c:v>0.23749725737999472</c:v>
                </c:pt>
                <c:pt idx="14">
                  <c:v>0.17329642261186151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94-405A-AB7C-4121451B9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41528632"/>
        <c:axId val="2141532072"/>
      </c:barChart>
      <c:catAx>
        <c:axId val="214152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532072"/>
        <c:crosses val="autoZero"/>
        <c:auto val="1"/>
        <c:lblAlgn val="ctr"/>
        <c:lblOffset val="100"/>
        <c:noMultiLvlLbl val="0"/>
      </c:catAx>
      <c:valAx>
        <c:axId val="214153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52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pI!$Z$16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pI!$Z$17:$Z$22</c:f>
              <c:numCache>
                <c:formatCode>0.0000%</c:formatCode>
                <c:ptCount val="6"/>
                <c:pt idx="0">
                  <c:v>5.0076910275612868E-2</c:v>
                </c:pt>
                <c:pt idx="1">
                  <c:v>0.22306326080869918</c:v>
                </c:pt>
                <c:pt idx="2">
                  <c:v>0.23202161851903863</c:v>
                </c:pt>
                <c:pt idx="3">
                  <c:v>0.15529580079186633</c:v>
                </c:pt>
                <c:pt idx="4">
                  <c:v>0.20151476172255622</c:v>
                </c:pt>
                <c:pt idx="5">
                  <c:v>0.13802764788222655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2-4092-9AB6-B073C8FAF68C}"/>
            </c:ext>
          </c:extLst>
        </c:ser>
        <c:ser>
          <c:idx val="1"/>
          <c:order val="1"/>
          <c:tx>
            <c:strRef>
              <c:f>pI!$AA$16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pI!$AA$17:$AA$22</c:f>
              <c:numCache>
                <c:formatCode>0.0000%</c:formatCode>
                <c:ptCount val="6"/>
                <c:pt idx="0">
                  <c:v>4.6806720624956118E-2</c:v>
                </c:pt>
                <c:pt idx="1">
                  <c:v>0.22854917321357426</c:v>
                </c:pt>
                <c:pt idx="2">
                  <c:v>0.26156188512452866</c:v>
                </c:pt>
                <c:pt idx="3">
                  <c:v>0.13913521263060213</c:v>
                </c:pt>
                <c:pt idx="4">
                  <c:v>0.16590919259550674</c:v>
                </c:pt>
                <c:pt idx="5">
                  <c:v>0.15803781581083198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2-4092-9AB6-B073C8FAF68C}"/>
            </c:ext>
          </c:extLst>
        </c:ser>
        <c:ser>
          <c:idx val="2"/>
          <c:order val="2"/>
          <c:tx>
            <c:strRef>
              <c:f>pI!$AB$16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pI!$AB$17:$AB$22</c:f>
              <c:numCache>
                <c:formatCode>0.0000%</c:formatCode>
                <c:ptCount val="6"/>
                <c:pt idx="0">
                  <c:v>4.6201221418247999E-2</c:v>
                </c:pt>
                <c:pt idx="1">
                  <c:v>0.26857880707715154</c:v>
                </c:pt>
                <c:pt idx="2">
                  <c:v>0.2327846281182</c:v>
                </c:pt>
                <c:pt idx="3">
                  <c:v>0.13166832808268014</c:v>
                </c:pt>
                <c:pt idx="4">
                  <c:v>0.16562317610277422</c:v>
                </c:pt>
                <c:pt idx="5">
                  <c:v>0.1551438392009461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2-4092-9AB6-B073C8FAF68C}"/>
            </c:ext>
          </c:extLst>
        </c:ser>
        <c:ser>
          <c:idx val="3"/>
          <c:order val="3"/>
          <c:tx>
            <c:strRef>
              <c:f>pI!$AC$16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pI!$AC$17:$AC$22</c:f>
              <c:numCache>
                <c:formatCode>0.0000%</c:formatCode>
                <c:ptCount val="6"/>
                <c:pt idx="0">
                  <c:v>8.6784999178271552E-2</c:v>
                </c:pt>
                <c:pt idx="1">
                  <c:v>0.25489743984379487</c:v>
                </c:pt>
                <c:pt idx="2">
                  <c:v>0.22001020139581495</c:v>
                </c:pt>
                <c:pt idx="3">
                  <c:v>0.1228012709783145</c:v>
                </c:pt>
                <c:pt idx="4">
                  <c:v>0.18864146196910314</c:v>
                </c:pt>
                <c:pt idx="5">
                  <c:v>0.12686462663470099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2-4092-9AB6-B073C8FAF68C}"/>
            </c:ext>
          </c:extLst>
        </c:ser>
        <c:ser>
          <c:idx val="4"/>
          <c:order val="4"/>
          <c:tx>
            <c:strRef>
              <c:f>pI!$AD$16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pI!$AD$17:$AD$22</c:f>
              <c:numCache>
                <c:formatCode>0.0000%</c:formatCode>
                <c:ptCount val="6"/>
                <c:pt idx="0">
                  <c:v>7.8931600848815481E-2</c:v>
                </c:pt>
                <c:pt idx="1">
                  <c:v>0.25212606822947181</c:v>
                </c:pt>
                <c:pt idx="2">
                  <c:v>0.2039223792442682</c:v>
                </c:pt>
                <c:pt idx="3">
                  <c:v>0.12686217105143283</c:v>
                </c:pt>
                <c:pt idx="4">
                  <c:v>0.21200057567790409</c:v>
                </c:pt>
                <c:pt idx="5">
                  <c:v>0.126157204948107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2-4092-9AB6-B073C8FAF68C}"/>
            </c:ext>
          </c:extLst>
        </c:ser>
        <c:ser>
          <c:idx val="5"/>
          <c:order val="5"/>
          <c:tx>
            <c:strRef>
              <c:f>pI!$AE$16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pI!$AE$17:$AE$22</c:f>
              <c:numCache>
                <c:formatCode>0.0000%</c:formatCode>
                <c:ptCount val="6"/>
                <c:pt idx="0">
                  <c:v>2.6587052583272652E-2</c:v>
                </c:pt>
                <c:pt idx="1">
                  <c:v>0.24263934167185319</c:v>
                </c:pt>
                <c:pt idx="2">
                  <c:v>0.27396562921841727</c:v>
                </c:pt>
                <c:pt idx="3">
                  <c:v>0.10850291060357287</c:v>
                </c:pt>
                <c:pt idx="4">
                  <c:v>0.21445420028448114</c:v>
                </c:pt>
                <c:pt idx="5">
                  <c:v>0.13385086563840265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2-4092-9AB6-B073C8FAF68C}"/>
            </c:ext>
          </c:extLst>
        </c:ser>
        <c:ser>
          <c:idx val="6"/>
          <c:order val="6"/>
          <c:tx>
            <c:strRef>
              <c:f>pI!$AF$16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pI!$AF$17:$AF$22</c:f>
              <c:numCache>
                <c:formatCode>0.0000%</c:formatCode>
                <c:ptCount val="6"/>
                <c:pt idx="0">
                  <c:v>9.6604531061258686E-2</c:v>
                </c:pt>
                <c:pt idx="1">
                  <c:v>0.23608148114108637</c:v>
                </c:pt>
                <c:pt idx="2">
                  <c:v>0.28302191744719862</c:v>
                </c:pt>
                <c:pt idx="3">
                  <c:v>6.70580408416942E-2</c:v>
                </c:pt>
                <c:pt idx="4">
                  <c:v>0.20539875062628776</c:v>
                </c:pt>
                <c:pt idx="5">
                  <c:v>0.11183527888247458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2-4092-9AB6-B073C8FAF68C}"/>
            </c:ext>
          </c:extLst>
        </c:ser>
        <c:ser>
          <c:idx val="7"/>
          <c:order val="7"/>
          <c:tx>
            <c:strRef>
              <c:f>pI!$AG$16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pI!$AG$17:$AG$22</c:f>
              <c:numCache>
                <c:formatCode>0.0000%</c:formatCode>
                <c:ptCount val="6"/>
                <c:pt idx="0">
                  <c:v>8.4139647558618552E-2</c:v>
                </c:pt>
                <c:pt idx="1">
                  <c:v>0.2194752900971553</c:v>
                </c:pt>
                <c:pt idx="2">
                  <c:v>0.23131866965222292</c:v>
                </c:pt>
                <c:pt idx="3">
                  <c:v>0.11118286297430457</c:v>
                </c:pt>
                <c:pt idx="4">
                  <c:v>0.24061928587180015</c:v>
                </c:pt>
                <c:pt idx="5">
                  <c:v>0.11326424384589873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42-4092-9AB6-B073C8FAF68C}"/>
            </c:ext>
          </c:extLst>
        </c:ser>
        <c:ser>
          <c:idx val="8"/>
          <c:order val="8"/>
          <c:tx>
            <c:strRef>
              <c:f>pI!$AH$16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pI!$AH$17:$AH$22</c:f>
              <c:numCache>
                <c:formatCode>0.0000%</c:formatCode>
                <c:ptCount val="6"/>
                <c:pt idx="0">
                  <c:v>8.0503180624739032E-2</c:v>
                </c:pt>
                <c:pt idx="1">
                  <c:v>0.2693808579217889</c:v>
                </c:pt>
                <c:pt idx="2">
                  <c:v>0.20786671280515501</c:v>
                </c:pt>
                <c:pt idx="3">
                  <c:v>0.10365699920335458</c:v>
                </c:pt>
                <c:pt idx="4">
                  <c:v>0.19725475578165719</c:v>
                </c:pt>
                <c:pt idx="5">
                  <c:v>0.14133749366330473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2-4092-9AB6-B073C8FAF68C}"/>
            </c:ext>
          </c:extLst>
        </c:ser>
        <c:ser>
          <c:idx val="9"/>
          <c:order val="9"/>
          <c:tx>
            <c:strRef>
              <c:f>pI!$AI$16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pI!$AI$17:$AI$22</c:f>
              <c:numCache>
                <c:formatCode>0.0000%</c:formatCode>
                <c:ptCount val="6"/>
                <c:pt idx="0">
                  <c:v>8.7029427176390325E-2</c:v>
                </c:pt>
                <c:pt idx="1">
                  <c:v>0.2702876888713856</c:v>
                </c:pt>
                <c:pt idx="2">
                  <c:v>0.19985045460717887</c:v>
                </c:pt>
                <c:pt idx="3">
                  <c:v>0.1047925946753977</c:v>
                </c:pt>
                <c:pt idx="4">
                  <c:v>0.20517431505078354</c:v>
                </c:pt>
                <c:pt idx="5">
                  <c:v>0.13286551961886395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2-4092-9AB6-B073C8FAF68C}"/>
            </c:ext>
          </c:extLst>
        </c:ser>
        <c:ser>
          <c:idx val="10"/>
          <c:order val="10"/>
          <c:tx>
            <c:strRef>
              <c:f>pI!$AJ$16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pI!$AJ$17:$AJ$22</c:f>
              <c:numCache>
                <c:formatCode>0.0000%</c:formatCode>
                <c:ptCount val="6"/>
                <c:pt idx="0">
                  <c:v>9.9543356234994673E-3</c:v>
                </c:pt>
                <c:pt idx="1">
                  <c:v>0.1257803300566093</c:v>
                </c:pt>
                <c:pt idx="2">
                  <c:v>0.17744758754812925</c:v>
                </c:pt>
                <c:pt idx="3">
                  <c:v>0.20932462017360176</c:v>
                </c:pt>
                <c:pt idx="4">
                  <c:v>0.32933719561727237</c:v>
                </c:pt>
                <c:pt idx="5">
                  <c:v>0.14815593098088831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42-4092-9AB6-B073C8FAF68C}"/>
            </c:ext>
          </c:extLst>
        </c:ser>
        <c:ser>
          <c:idx val="11"/>
          <c:order val="11"/>
          <c:tx>
            <c:strRef>
              <c:f>pI!$AK$16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pI!$AK$17:$AK$22</c:f>
              <c:numCache>
                <c:formatCode>0.0000%</c:formatCode>
                <c:ptCount val="6"/>
                <c:pt idx="0">
                  <c:v>3.2913903391512005E-2</c:v>
                </c:pt>
                <c:pt idx="1">
                  <c:v>0.12662077920282164</c:v>
                </c:pt>
                <c:pt idx="2">
                  <c:v>0.18094999194611641</c:v>
                </c:pt>
                <c:pt idx="3">
                  <c:v>0.16264557842073935</c:v>
                </c:pt>
                <c:pt idx="4">
                  <c:v>0.3546934389355324</c:v>
                </c:pt>
                <c:pt idx="5">
                  <c:v>0.14217630810327808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42-4092-9AB6-B073C8FAF68C}"/>
            </c:ext>
          </c:extLst>
        </c:ser>
        <c:ser>
          <c:idx val="12"/>
          <c:order val="12"/>
          <c:tx>
            <c:strRef>
              <c:f>pI!$AL$16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pI!$AL$17:$AL$22</c:f>
              <c:numCache>
                <c:formatCode>0.0000%</c:formatCode>
                <c:ptCount val="6"/>
                <c:pt idx="0">
                  <c:v>1.5187126655103897E-2</c:v>
                </c:pt>
                <c:pt idx="1">
                  <c:v>9.3215950650108501E-2</c:v>
                </c:pt>
                <c:pt idx="2">
                  <c:v>0.19190152547128494</c:v>
                </c:pt>
                <c:pt idx="3">
                  <c:v>0.17497770885313407</c:v>
                </c:pt>
                <c:pt idx="4">
                  <c:v>0.37222982325160758</c:v>
                </c:pt>
                <c:pt idx="5">
                  <c:v>0.15248786511876145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42-4092-9AB6-B073C8FAF68C}"/>
            </c:ext>
          </c:extLst>
        </c:ser>
        <c:ser>
          <c:idx val="13"/>
          <c:order val="13"/>
          <c:tx>
            <c:strRef>
              <c:f>pI!$AM$16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pI!$AM$17:$AM$22</c:f>
              <c:numCache>
                <c:formatCode>0.0000%</c:formatCode>
                <c:ptCount val="6"/>
                <c:pt idx="0">
                  <c:v>3.526791074675769E-2</c:v>
                </c:pt>
                <c:pt idx="1">
                  <c:v>0.15627458307393352</c:v>
                </c:pt>
                <c:pt idx="2">
                  <c:v>0.1850918646279881</c:v>
                </c:pt>
                <c:pt idx="3">
                  <c:v>0.16535271406593133</c:v>
                </c:pt>
                <c:pt idx="4">
                  <c:v>0.31366312300690957</c:v>
                </c:pt>
                <c:pt idx="5">
                  <c:v>0.14434980447847923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42-4092-9AB6-B073C8FAF68C}"/>
            </c:ext>
          </c:extLst>
        </c:ser>
        <c:ser>
          <c:idx val="14"/>
          <c:order val="14"/>
          <c:tx>
            <c:strRef>
              <c:f>pI!$AN$16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pI!$X$17:$X$22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pI!$AN$17:$AN$22</c:f>
              <c:numCache>
                <c:formatCode>0.0000%</c:formatCode>
                <c:ptCount val="6"/>
                <c:pt idx="0">
                  <c:v>1.2586585590251516E-3</c:v>
                </c:pt>
                <c:pt idx="1">
                  <c:v>0.14288821549666261</c:v>
                </c:pt>
                <c:pt idx="2">
                  <c:v>0.19423568124726892</c:v>
                </c:pt>
                <c:pt idx="3">
                  <c:v>0.14396209549684641</c:v>
                </c:pt>
                <c:pt idx="4">
                  <c:v>0.25444728587673421</c:v>
                </c:pt>
                <c:pt idx="5">
                  <c:v>0.26320806332346269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42-4092-9AB6-B073C8FAF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0173432"/>
        <c:axId val="2080176872"/>
      </c:barChart>
      <c:catAx>
        <c:axId val="208017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176872"/>
        <c:crosses val="autoZero"/>
        <c:auto val="1"/>
        <c:lblAlgn val="ctr"/>
        <c:lblOffset val="100"/>
        <c:noMultiLvlLbl val="0"/>
      </c:catAx>
      <c:valAx>
        <c:axId val="208017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17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pI!$X$17</c:f>
              <c:strCache>
                <c:ptCount val="1"/>
                <c:pt idx="0">
                  <c:v>&gt;9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pI!$Z$17:$AN$17</c:f>
              <c:numCache>
                <c:formatCode>0.0000%</c:formatCode>
                <c:ptCount val="15"/>
                <c:pt idx="0">
                  <c:v>5.0076910275612868E-2</c:v>
                </c:pt>
                <c:pt idx="1">
                  <c:v>4.6806720624956118E-2</c:v>
                </c:pt>
                <c:pt idx="2">
                  <c:v>4.6201221418247999E-2</c:v>
                </c:pt>
                <c:pt idx="3">
                  <c:v>8.6784999178271552E-2</c:v>
                </c:pt>
                <c:pt idx="4">
                  <c:v>7.8931600848815481E-2</c:v>
                </c:pt>
                <c:pt idx="5">
                  <c:v>2.6587052583272652E-2</c:v>
                </c:pt>
                <c:pt idx="6">
                  <c:v>9.6604531061258686E-2</c:v>
                </c:pt>
                <c:pt idx="7">
                  <c:v>8.4139647558618552E-2</c:v>
                </c:pt>
                <c:pt idx="8">
                  <c:v>8.0503180624739032E-2</c:v>
                </c:pt>
                <c:pt idx="9">
                  <c:v>8.7029427176390325E-2</c:v>
                </c:pt>
                <c:pt idx="10">
                  <c:v>9.9543356234994673E-3</c:v>
                </c:pt>
                <c:pt idx="11">
                  <c:v>3.2913903391512005E-2</c:v>
                </c:pt>
                <c:pt idx="12">
                  <c:v>1.5187126655103897E-2</c:v>
                </c:pt>
                <c:pt idx="13">
                  <c:v>3.526791074675769E-2</c:v>
                </c:pt>
                <c:pt idx="14">
                  <c:v>1.2586585590251516E-3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5-4F65-9CAA-140F73B177D6}"/>
            </c:ext>
          </c:extLst>
        </c:ser>
        <c:ser>
          <c:idx val="1"/>
          <c:order val="1"/>
          <c:tx>
            <c:strRef>
              <c:f>pI!$X$18</c:f>
              <c:strCache>
                <c:ptCount val="1"/>
                <c:pt idx="0">
                  <c:v>08_09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pI!$Z$18:$AN$18</c:f>
              <c:numCache>
                <c:formatCode>0.0000%</c:formatCode>
                <c:ptCount val="15"/>
                <c:pt idx="0">
                  <c:v>0.22306326080869918</c:v>
                </c:pt>
                <c:pt idx="1">
                  <c:v>0.22854917321357426</c:v>
                </c:pt>
                <c:pt idx="2">
                  <c:v>0.26857880707715154</c:v>
                </c:pt>
                <c:pt idx="3">
                  <c:v>0.25489743984379487</c:v>
                </c:pt>
                <c:pt idx="4">
                  <c:v>0.25212606822947181</c:v>
                </c:pt>
                <c:pt idx="5">
                  <c:v>0.24263934167185319</c:v>
                </c:pt>
                <c:pt idx="6">
                  <c:v>0.23608148114108637</c:v>
                </c:pt>
                <c:pt idx="7">
                  <c:v>0.2194752900971553</c:v>
                </c:pt>
                <c:pt idx="8">
                  <c:v>0.2693808579217889</c:v>
                </c:pt>
                <c:pt idx="9">
                  <c:v>0.2702876888713856</c:v>
                </c:pt>
                <c:pt idx="10">
                  <c:v>0.1257803300566093</c:v>
                </c:pt>
                <c:pt idx="11">
                  <c:v>0.12662077920282164</c:v>
                </c:pt>
                <c:pt idx="12">
                  <c:v>9.3215950650108501E-2</c:v>
                </c:pt>
                <c:pt idx="13">
                  <c:v>0.15627458307393352</c:v>
                </c:pt>
                <c:pt idx="14">
                  <c:v>0.14288821549666261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5-4F65-9CAA-140F73B177D6}"/>
            </c:ext>
          </c:extLst>
        </c:ser>
        <c:ser>
          <c:idx val="2"/>
          <c:order val="2"/>
          <c:tx>
            <c:strRef>
              <c:f>pI!$X$19</c:f>
              <c:strCache>
                <c:ptCount val="1"/>
                <c:pt idx="0">
                  <c:v>07_08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pI!$Z$19:$AN$19</c:f>
              <c:numCache>
                <c:formatCode>0.0000%</c:formatCode>
                <c:ptCount val="15"/>
                <c:pt idx="0">
                  <c:v>0.23202161851903863</c:v>
                </c:pt>
                <c:pt idx="1">
                  <c:v>0.26156188512452866</c:v>
                </c:pt>
                <c:pt idx="2">
                  <c:v>0.2327846281182</c:v>
                </c:pt>
                <c:pt idx="3">
                  <c:v>0.22001020139581495</c:v>
                </c:pt>
                <c:pt idx="4">
                  <c:v>0.2039223792442682</c:v>
                </c:pt>
                <c:pt idx="5">
                  <c:v>0.27396562921841727</c:v>
                </c:pt>
                <c:pt idx="6">
                  <c:v>0.28302191744719862</c:v>
                </c:pt>
                <c:pt idx="7">
                  <c:v>0.23131866965222292</c:v>
                </c:pt>
                <c:pt idx="8">
                  <c:v>0.20786671280515501</c:v>
                </c:pt>
                <c:pt idx="9">
                  <c:v>0.19985045460717887</c:v>
                </c:pt>
                <c:pt idx="10">
                  <c:v>0.17744758754812925</c:v>
                </c:pt>
                <c:pt idx="11">
                  <c:v>0.18094999194611641</c:v>
                </c:pt>
                <c:pt idx="12">
                  <c:v>0.19190152547128494</c:v>
                </c:pt>
                <c:pt idx="13">
                  <c:v>0.1850918646279881</c:v>
                </c:pt>
                <c:pt idx="14">
                  <c:v>0.19423568124726892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5-4F65-9CAA-140F73B177D6}"/>
            </c:ext>
          </c:extLst>
        </c:ser>
        <c:ser>
          <c:idx val="3"/>
          <c:order val="3"/>
          <c:tx>
            <c:strRef>
              <c:f>pI!$X$20</c:f>
              <c:strCache>
                <c:ptCount val="1"/>
                <c:pt idx="0">
                  <c:v>06_07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pI!$Z$20:$AN$20</c:f>
              <c:numCache>
                <c:formatCode>0.0000%</c:formatCode>
                <c:ptCount val="15"/>
                <c:pt idx="0">
                  <c:v>0.15529580079186633</c:v>
                </c:pt>
                <c:pt idx="1">
                  <c:v>0.13913521263060213</c:v>
                </c:pt>
                <c:pt idx="2">
                  <c:v>0.13166832808268014</c:v>
                </c:pt>
                <c:pt idx="3">
                  <c:v>0.1228012709783145</c:v>
                </c:pt>
                <c:pt idx="4">
                  <c:v>0.12686217105143283</c:v>
                </c:pt>
                <c:pt idx="5">
                  <c:v>0.10850291060357287</c:v>
                </c:pt>
                <c:pt idx="6">
                  <c:v>6.70580408416942E-2</c:v>
                </c:pt>
                <c:pt idx="7">
                  <c:v>0.11118286297430457</c:v>
                </c:pt>
                <c:pt idx="8">
                  <c:v>0.10365699920335458</c:v>
                </c:pt>
                <c:pt idx="9">
                  <c:v>0.1047925946753977</c:v>
                </c:pt>
                <c:pt idx="10">
                  <c:v>0.20932462017360176</c:v>
                </c:pt>
                <c:pt idx="11">
                  <c:v>0.16264557842073935</c:v>
                </c:pt>
                <c:pt idx="12">
                  <c:v>0.17497770885313407</c:v>
                </c:pt>
                <c:pt idx="13">
                  <c:v>0.16535271406593133</c:v>
                </c:pt>
                <c:pt idx="14">
                  <c:v>0.14396209549684641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5-4F65-9CAA-140F73B177D6}"/>
            </c:ext>
          </c:extLst>
        </c:ser>
        <c:ser>
          <c:idx val="4"/>
          <c:order val="4"/>
          <c:tx>
            <c:strRef>
              <c:f>pI!$X$21</c:f>
              <c:strCache>
                <c:ptCount val="1"/>
                <c:pt idx="0">
                  <c:v>05_06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pI!$Z$21:$AN$21</c:f>
              <c:numCache>
                <c:formatCode>0.0000%</c:formatCode>
                <c:ptCount val="15"/>
                <c:pt idx="0">
                  <c:v>0.20151476172255622</c:v>
                </c:pt>
                <c:pt idx="1">
                  <c:v>0.16590919259550674</c:v>
                </c:pt>
                <c:pt idx="2">
                  <c:v>0.16562317610277422</c:v>
                </c:pt>
                <c:pt idx="3">
                  <c:v>0.18864146196910314</c:v>
                </c:pt>
                <c:pt idx="4">
                  <c:v>0.21200057567790409</c:v>
                </c:pt>
                <c:pt idx="5">
                  <c:v>0.21445420028448114</c:v>
                </c:pt>
                <c:pt idx="6">
                  <c:v>0.20539875062628776</c:v>
                </c:pt>
                <c:pt idx="7">
                  <c:v>0.24061928587180015</c:v>
                </c:pt>
                <c:pt idx="8">
                  <c:v>0.19725475578165719</c:v>
                </c:pt>
                <c:pt idx="9">
                  <c:v>0.20517431505078354</c:v>
                </c:pt>
                <c:pt idx="10">
                  <c:v>0.32933719561727237</c:v>
                </c:pt>
                <c:pt idx="11">
                  <c:v>0.3546934389355324</c:v>
                </c:pt>
                <c:pt idx="12">
                  <c:v>0.37222982325160758</c:v>
                </c:pt>
                <c:pt idx="13">
                  <c:v>0.31366312300690957</c:v>
                </c:pt>
                <c:pt idx="14">
                  <c:v>0.25444728587673421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5-4F65-9CAA-140F73B177D6}"/>
            </c:ext>
          </c:extLst>
        </c:ser>
        <c:ser>
          <c:idx val="5"/>
          <c:order val="5"/>
          <c:tx>
            <c:strRef>
              <c:f>pI!$X$22</c:f>
              <c:strCache>
                <c:ptCount val="1"/>
                <c:pt idx="0">
                  <c:v>&lt;5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pI!$Z$16:$AN$16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pI!$Z$22:$AN$22</c:f>
              <c:numCache>
                <c:formatCode>0.0000%</c:formatCode>
                <c:ptCount val="15"/>
                <c:pt idx="0">
                  <c:v>0.13802764788222655</c:v>
                </c:pt>
                <c:pt idx="1">
                  <c:v>0.15803781581083198</c:v>
                </c:pt>
                <c:pt idx="2">
                  <c:v>0.1551438392009461</c:v>
                </c:pt>
                <c:pt idx="3">
                  <c:v>0.12686462663470099</c:v>
                </c:pt>
                <c:pt idx="4">
                  <c:v>0.126157204948107</c:v>
                </c:pt>
                <c:pt idx="5">
                  <c:v>0.13385086563840265</c:v>
                </c:pt>
                <c:pt idx="6">
                  <c:v>0.11183527888247458</c:v>
                </c:pt>
                <c:pt idx="7">
                  <c:v>0.11326424384589873</c:v>
                </c:pt>
                <c:pt idx="8">
                  <c:v>0.14133749366330473</c:v>
                </c:pt>
                <c:pt idx="9">
                  <c:v>0.13286551961886395</c:v>
                </c:pt>
                <c:pt idx="10">
                  <c:v>0.14815593098088831</c:v>
                </c:pt>
                <c:pt idx="11">
                  <c:v>0.14217630810327808</c:v>
                </c:pt>
                <c:pt idx="12">
                  <c:v>0.15248786511876145</c:v>
                </c:pt>
                <c:pt idx="13">
                  <c:v>0.14434980447847923</c:v>
                </c:pt>
                <c:pt idx="14">
                  <c:v>0.26320806332346269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5-4F65-9CAA-140F73B17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129449416"/>
        <c:axId val="-2129445592"/>
      </c:barChart>
      <c:catAx>
        <c:axId val="-212944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445592"/>
        <c:crosses val="autoZero"/>
        <c:auto val="1"/>
        <c:lblAlgn val="ctr"/>
        <c:lblOffset val="100"/>
        <c:noMultiLvlLbl val="0"/>
      </c:catAx>
      <c:valAx>
        <c:axId val="-212944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44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'TOP25'!$Y$16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'TOP25'!$Y$17:$Y$22</c:f>
              <c:numCache>
                <c:formatCode>0.0000%</c:formatCode>
                <c:ptCount val="6"/>
                <c:pt idx="0">
                  <c:v>2.8363498945410952E-2</c:v>
                </c:pt>
                <c:pt idx="1">
                  <c:v>0.13884036989850673</c:v>
                </c:pt>
                <c:pt idx="2">
                  <c:v>0.19202446283654168</c:v>
                </c:pt>
                <c:pt idx="3">
                  <c:v>0.11057397393348611</c:v>
                </c:pt>
                <c:pt idx="4">
                  <c:v>0.14871461618444753</c:v>
                </c:pt>
                <c:pt idx="5">
                  <c:v>9.5883454759096098E-2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E-470C-B120-AA55EF42DA35}"/>
            </c:ext>
          </c:extLst>
        </c:ser>
        <c:ser>
          <c:idx val="1"/>
          <c:order val="1"/>
          <c:tx>
            <c:strRef>
              <c:f>'TOP25'!$Z$16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'TOP25'!$Z$17:$Z$22</c:f>
              <c:numCache>
                <c:formatCode>0.0000%</c:formatCode>
                <c:ptCount val="6"/>
                <c:pt idx="0">
                  <c:v>2.8819187870131172E-2</c:v>
                </c:pt>
                <c:pt idx="1">
                  <c:v>0.17388775313738292</c:v>
                </c:pt>
                <c:pt idx="2">
                  <c:v>0.22159155855760437</c:v>
                </c:pt>
                <c:pt idx="3">
                  <c:v>7.4383509640070733E-2</c:v>
                </c:pt>
                <c:pt idx="4">
                  <c:v>0.13614659042725946</c:v>
                </c:pt>
                <c:pt idx="5">
                  <c:v>0.12754136667829341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E-470C-B120-AA55EF42DA35}"/>
            </c:ext>
          </c:extLst>
        </c:ser>
        <c:ser>
          <c:idx val="2"/>
          <c:order val="2"/>
          <c:tx>
            <c:strRef>
              <c:f>'TOP25'!$AA$16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'TOP25'!$AA$17:$AA$22</c:f>
              <c:numCache>
                <c:formatCode>0.0000%</c:formatCode>
                <c:ptCount val="6"/>
                <c:pt idx="0">
                  <c:v>2.7113648985915905E-2</c:v>
                </c:pt>
                <c:pt idx="1">
                  <c:v>0.21442497508903008</c:v>
                </c:pt>
                <c:pt idx="2">
                  <c:v>0.20587840362149468</c:v>
                </c:pt>
                <c:pt idx="3">
                  <c:v>8.500691761380319E-2</c:v>
                </c:pt>
                <c:pt idx="4">
                  <c:v>0.1399292105415233</c:v>
                </c:pt>
                <c:pt idx="5">
                  <c:v>0.12692991190916181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E-470C-B120-AA55EF42DA35}"/>
            </c:ext>
          </c:extLst>
        </c:ser>
        <c:ser>
          <c:idx val="3"/>
          <c:order val="3"/>
          <c:tx>
            <c:strRef>
              <c:f>'TOP25'!$AB$16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'TOP25'!$AB$17:$AB$22</c:f>
              <c:numCache>
                <c:formatCode>0.0000%</c:formatCode>
                <c:ptCount val="6"/>
                <c:pt idx="0">
                  <c:v>5.2066577720364389E-2</c:v>
                </c:pt>
                <c:pt idx="1">
                  <c:v>0.1745474632394762</c:v>
                </c:pt>
                <c:pt idx="2">
                  <c:v>0.17320225415856513</c:v>
                </c:pt>
                <c:pt idx="3">
                  <c:v>6.5597173892628979E-2</c:v>
                </c:pt>
                <c:pt idx="4">
                  <c:v>0.15359181162245911</c:v>
                </c:pt>
                <c:pt idx="5">
                  <c:v>9.0970095646397575E-2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0E-470C-B120-AA55EF42DA35}"/>
            </c:ext>
          </c:extLst>
        </c:ser>
        <c:ser>
          <c:idx val="4"/>
          <c:order val="4"/>
          <c:tx>
            <c:strRef>
              <c:f>'TOP25'!$AC$16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'TOP25'!$AC$17:$AC$22</c:f>
              <c:numCache>
                <c:formatCode>0.0000%</c:formatCode>
                <c:ptCount val="6"/>
                <c:pt idx="0">
                  <c:v>3.7133263395705537E-2</c:v>
                </c:pt>
                <c:pt idx="1">
                  <c:v>0.19335762448525945</c:v>
                </c:pt>
                <c:pt idx="2">
                  <c:v>0.1446095310644398</c:v>
                </c:pt>
                <c:pt idx="3">
                  <c:v>5.6852212357379805E-2</c:v>
                </c:pt>
                <c:pt idx="4">
                  <c:v>0.15952540486349065</c:v>
                </c:pt>
                <c:pt idx="5">
                  <c:v>8.4709840049215002E-2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0E-470C-B120-AA55EF42DA35}"/>
            </c:ext>
          </c:extLst>
        </c:ser>
        <c:ser>
          <c:idx val="5"/>
          <c:order val="5"/>
          <c:tx>
            <c:strRef>
              <c:f>'TOP25'!$AD$16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'TOP25'!$AD$17:$AD$22</c:f>
              <c:numCache>
                <c:formatCode>0.0000%</c:formatCode>
                <c:ptCount val="6"/>
                <c:pt idx="0">
                  <c:v>2.4790832613707181E-2</c:v>
                </c:pt>
                <c:pt idx="1">
                  <c:v>0.2199504321586945</c:v>
                </c:pt>
                <c:pt idx="2">
                  <c:v>0.24391228081010627</c:v>
                </c:pt>
                <c:pt idx="3">
                  <c:v>7.6941187943061706E-2</c:v>
                </c:pt>
                <c:pt idx="4">
                  <c:v>0.20583200886235309</c:v>
                </c:pt>
                <c:pt idx="5">
                  <c:v>0.11741427767722357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0E-470C-B120-AA55EF42DA35}"/>
            </c:ext>
          </c:extLst>
        </c:ser>
        <c:ser>
          <c:idx val="6"/>
          <c:order val="6"/>
          <c:tx>
            <c:strRef>
              <c:f>'TOP25'!$AE$16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'TOP25'!$AE$17:$AE$22</c:f>
              <c:numCache>
                <c:formatCode>0.0000%</c:formatCode>
                <c:ptCount val="6"/>
                <c:pt idx="0">
                  <c:v>7.5267614120509266E-2</c:v>
                </c:pt>
                <c:pt idx="1">
                  <c:v>0.19889885083039205</c:v>
                </c:pt>
                <c:pt idx="2">
                  <c:v>0.24847392575014476</c:v>
                </c:pt>
                <c:pt idx="3">
                  <c:v>3.6390394771535495E-2</c:v>
                </c:pt>
                <c:pt idx="4">
                  <c:v>0.18640816789524761</c:v>
                </c:pt>
                <c:pt idx="5">
                  <c:v>7.8699423634506549E-2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0E-470C-B120-AA55EF42DA35}"/>
            </c:ext>
          </c:extLst>
        </c:ser>
        <c:ser>
          <c:idx val="7"/>
          <c:order val="7"/>
          <c:tx>
            <c:strRef>
              <c:f>'TOP25'!$AF$16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'TOP25'!$AF$17:$AF$22</c:f>
              <c:numCache>
                <c:formatCode>0.0000%</c:formatCode>
                <c:ptCount val="6"/>
                <c:pt idx="0">
                  <c:v>5.4074695825251422E-2</c:v>
                </c:pt>
                <c:pt idx="1">
                  <c:v>0.18217291286254078</c:v>
                </c:pt>
                <c:pt idx="2">
                  <c:v>0.19558951721555456</c:v>
                </c:pt>
                <c:pt idx="3">
                  <c:v>7.3527971433040795E-2</c:v>
                </c:pt>
                <c:pt idx="4">
                  <c:v>0.20078072684468229</c:v>
                </c:pt>
                <c:pt idx="5">
                  <c:v>9.2338188083968542E-2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0E-470C-B120-AA55EF42DA35}"/>
            </c:ext>
          </c:extLst>
        </c:ser>
        <c:ser>
          <c:idx val="8"/>
          <c:order val="8"/>
          <c:tx>
            <c:strRef>
              <c:f>'TOP25'!$AG$16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'TOP25'!$AG$17:$AG$22</c:f>
              <c:numCache>
                <c:formatCode>0.0000%</c:formatCode>
                <c:ptCount val="6"/>
                <c:pt idx="0">
                  <c:v>5.1170393099721427E-2</c:v>
                </c:pt>
                <c:pt idx="1">
                  <c:v>0.18049821327023585</c:v>
                </c:pt>
                <c:pt idx="2">
                  <c:v>0.17071501147508689</c:v>
                </c:pt>
                <c:pt idx="3">
                  <c:v>4.7308827314297086E-2</c:v>
                </c:pt>
                <c:pt idx="4">
                  <c:v>0.16547168494909004</c:v>
                </c:pt>
                <c:pt idx="5">
                  <c:v>0.10148192520176735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0E-470C-B120-AA55EF42DA35}"/>
            </c:ext>
          </c:extLst>
        </c:ser>
        <c:ser>
          <c:idx val="9"/>
          <c:order val="9"/>
          <c:tx>
            <c:strRef>
              <c:f>'TOP25'!$AH$16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'TOP25'!$AH$17:$AH$22</c:f>
              <c:numCache>
                <c:formatCode>0.0000%</c:formatCode>
                <c:ptCount val="6"/>
                <c:pt idx="0">
                  <c:v>6.3759468484187218E-2</c:v>
                </c:pt>
                <c:pt idx="1">
                  <c:v>0.2350107548980756</c:v>
                </c:pt>
                <c:pt idx="2">
                  <c:v>0.15386302350083508</c:v>
                </c:pt>
                <c:pt idx="3">
                  <c:v>4.6095889465909812E-2</c:v>
                </c:pt>
                <c:pt idx="4">
                  <c:v>0.17167175219361697</c:v>
                </c:pt>
                <c:pt idx="5">
                  <c:v>7.9849989229226592E-2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0E-470C-B120-AA55EF42DA35}"/>
            </c:ext>
          </c:extLst>
        </c:ser>
        <c:ser>
          <c:idx val="10"/>
          <c:order val="10"/>
          <c:tx>
            <c:strRef>
              <c:f>'TOP25'!$AI$16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'TOP25'!$AI$17:$AI$22</c:f>
              <c:numCache>
                <c:formatCode>0.0000%</c:formatCode>
                <c:ptCount val="6"/>
                <c:pt idx="0">
                  <c:v>0</c:v>
                </c:pt>
                <c:pt idx="1">
                  <c:v>8.7316059960148851E-2</c:v>
                </c:pt>
                <c:pt idx="2">
                  <c:v>0.14396437051322095</c:v>
                </c:pt>
                <c:pt idx="3">
                  <c:v>0.10513385502349007</c:v>
                </c:pt>
                <c:pt idx="4">
                  <c:v>0.23416106814054766</c:v>
                </c:pt>
                <c:pt idx="5">
                  <c:v>8.9226371919806535E-2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0E-470C-B120-AA55EF42DA35}"/>
            </c:ext>
          </c:extLst>
        </c:ser>
        <c:ser>
          <c:idx val="11"/>
          <c:order val="11"/>
          <c:tx>
            <c:strRef>
              <c:f>'TOP25'!$AJ$16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'TOP25'!$AJ$17:$AJ$22</c:f>
              <c:numCache>
                <c:formatCode>0.0000%</c:formatCode>
                <c:ptCount val="6"/>
                <c:pt idx="0">
                  <c:v>1.4444770446605691E-2</c:v>
                </c:pt>
                <c:pt idx="1">
                  <c:v>7.558094332732293E-2</c:v>
                </c:pt>
                <c:pt idx="2">
                  <c:v>0.13497480228397701</c:v>
                </c:pt>
                <c:pt idx="3">
                  <c:v>8.6629917000121598E-2</c:v>
                </c:pt>
                <c:pt idx="4">
                  <c:v>0.26843277386904824</c:v>
                </c:pt>
                <c:pt idx="5">
                  <c:v>5.063866599529665E-2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0E-470C-B120-AA55EF42DA35}"/>
            </c:ext>
          </c:extLst>
        </c:ser>
        <c:ser>
          <c:idx val="12"/>
          <c:order val="12"/>
          <c:tx>
            <c:strRef>
              <c:f>'TOP25'!$AK$16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'TOP25'!$AK$17:$AK$22</c:f>
              <c:numCache>
                <c:formatCode>0.0000%</c:formatCode>
                <c:ptCount val="6"/>
                <c:pt idx="0">
                  <c:v>0</c:v>
                </c:pt>
                <c:pt idx="1">
                  <c:v>6.9004725838515427E-2</c:v>
                </c:pt>
                <c:pt idx="2">
                  <c:v>0.16652349657118104</c:v>
                </c:pt>
                <c:pt idx="3">
                  <c:v>8.0056641948713869E-2</c:v>
                </c:pt>
                <c:pt idx="4">
                  <c:v>0.28202588486005759</c:v>
                </c:pt>
                <c:pt idx="5">
                  <c:v>0.1022999398252662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0E-470C-B120-AA55EF42DA35}"/>
            </c:ext>
          </c:extLst>
        </c:ser>
        <c:ser>
          <c:idx val="13"/>
          <c:order val="13"/>
          <c:tx>
            <c:strRef>
              <c:f>'TOP25'!$AL$16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'TOP25'!$AL$17:$AL$22</c:f>
              <c:numCache>
                <c:formatCode>0.0000%</c:formatCode>
                <c:ptCount val="6"/>
                <c:pt idx="0">
                  <c:v>1.6340280316483578E-2</c:v>
                </c:pt>
                <c:pt idx="1">
                  <c:v>9.9509141612754898E-2</c:v>
                </c:pt>
                <c:pt idx="2">
                  <c:v>0.15075220766045105</c:v>
                </c:pt>
                <c:pt idx="3">
                  <c:v>7.4807628143712224E-2</c:v>
                </c:pt>
                <c:pt idx="4">
                  <c:v>0.21793327752137764</c:v>
                </c:pt>
                <c:pt idx="5">
                  <c:v>4.5763747480919825E-2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0E-470C-B120-AA55EF42DA35}"/>
            </c:ext>
          </c:extLst>
        </c:ser>
        <c:ser>
          <c:idx val="14"/>
          <c:order val="14"/>
          <c:tx>
            <c:strRef>
              <c:f>'TOP25'!$AM$16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'TOP25'!$X$17:$X$22</c:f>
              <c:strCache>
                <c:ptCount val="6"/>
                <c:pt idx="0">
                  <c:v>&gt;9</c:v>
                </c:pt>
                <c:pt idx="1">
                  <c:v>08_09</c:v>
                </c:pt>
                <c:pt idx="2">
                  <c:v>07_08</c:v>
                </c:pt>
                <c:pt idx="3">
                  <c:v>06_07</c:v>
                </c:pt>
                <c:pt idx="4">
                  <c:v>05_06</c:v>
                </c:pt>
                <c:pt idx="5">
                  <c:v>&lt;5</c:v>
                </c:pt>
              </c:strCache>
            </c:strRef>
          </c:cat>
          <c:val>
            <c:numRef>
              <c:f>'TOP25'!$AM$17:$AM$22</c:f>
              <c:numCache>
                <c:formatCode>0.0000%</c:formatCode>
                <c:ptCount val="6"/>
                <c:pt idx="0">
                  <c:v>0</c:v>
                </c:pt>
                <c:pt idx="1">
                  <c:v>0.11796268394322577</c:v>
                </c:pt>
                <c:pt idx="2">
                  <c:v>0.15409747805594104</c:v>
                </c:pt>
                <c:pt idx="3">
                  <c:v>9.8966743195776641E-2</c:v>
                </c:pt>
                <c:pt idx="4">
                  <c:v>0.20299901418585925</c:v>
                </c:pt>
                <c:pt idx="5">
                  <c:v>0.20048074113709702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0E-470C-B120-AA55EF4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0262648"/>
        <c:axId val="2080266088"/>
      </c:barChart>
      <c:catAx>
        <c:axId val="208026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266088"/>
        <c:crosses val="autoZero"/>
        <c:auto val="1"/>
        <c:lblAlgn val="ctr"/>
        <c:lblOffset val="100"/>
        <c:noMultiLvlLbl val="0"/>
      </c:catAx>
      <c:valAx>
        <c:axId val="208026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26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'TOP25'!$X$17</c:f>
              <c:strCache>
                <c:ptCount val="1"/>
                <c:pt idx="0">
                  <c:v>&gt;9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'TOP25'!$Y$17:$AM$17</c:f>
              <c:numCache>
                <c:formatCode>0.0000%</c:formatCode>
                <c:ptCount val="15"/>
                <c:pt idx="0">
                  <c:v>2.8363498945410952E-2</c:v>
                </c:pt>
                <c:pt idx="1">
                  <c:v>2.8819187870131172E-2</c:v>
                </c:pt>
                <c:pt idx="2">
                  <c:v>2.7113648985915905E-2</c:v>
                </c:pt>
                <c:pt idx="3">
                  <c:v>5.2066577720364389E-2</c:v>
                </c:pt>
                <c:pt idx="4">
                  <c:v>3.7133263395705537E-2</c:v>
                </c:pt>
                <c:pt idx="5">
                  <c:v>2.4790832613707181E-2</c:v>
                </c:pt>
                <c:pt idx="6">
                  <c:v>7.5267614120509266E-2</c:v>
                </c:pt>
                <c:pt idx="7">
                  <c:v>5.4074695825251422E-2</c:v>
                </c:pt>
                <c:pt idx="8">
                  <c:v>5.1170393099721427E-2</c:v>
                </c:pt>
                <c:pt idx="9">
                  <c:v>6.3759468484187218E-2</c:v>
                </c:pt>
                <c:pt idx="10">
                  <c:v>0</c:v>
                </c:pt>
                <c:pt idx="11">
                  <c:v>1.4444770446605691E-2</c:v>
                </c:pt>
                <c:pt idx="12">
                  <c:v>0</c:v>
                </c:pt>
                <c:pt idx="13">
                  <c:v>1.6340280316483578E-2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8-4D73-82C1-7A9ACC2D50CA}"/>
            </c:ext>
          </c:extLst>
        </c:ser>
        <c:ser>
          <c:idx val="1"/>
          <c:order val="1"/>
          <c:tx>
            <c:strRef>
              <c:f>'TOP25'!$X$18</c:f>
              <c:strCache>
                <c:ptCount val="1"/>
                <c:pt idx="0">
                  <c:v>08_09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'TOP25'!$Y$18:$AM$18</c:f>
              <c:numCache>
                <c:formatCode>0.0000%</c:formatCode>
                <c:ptCount val="15"/>
                <c:pt idx="0">
                  <c:v>0.13884036989850673</c:v>
                </c:pt>
                <c:pt idx="1">
                  <c:v>0.17388775313738292</c:v>
                </c:pt>
                <c:pt idx="2">
                  <c:v>0.21442497508903008</c:v>
                </c:pt>
                <c:pt idx="3">
                  <c:v>0.1745474632394762</c:v>
                </c:pt>
                <c:pt idx="4">
                  <c:v>0.19335762448525945</c:v>
                </c:pt>
                <c:pt idx="5">
                  <c:v>0.2199504321586945</c:v>
                </c:pt>
                <c:pt idx="6">
                  <c:v>0.19889885083039205</c:v>
                </c:pt>
                <c:pt idx="7">
                  <c:v>0.18217291286254078</c:v>
                </c:pt>
                <c:pt idx="8">
                  <c:v>0.18049821327023585</c:v>
                </c:pt>
                <c:pt idx="9">
                  <c:v>0.2350107548980756</c:v>
                </c:pt>
                <c:pt idx="10">
                  <c:v>8.7316059960148851E-2</c:v>
                </c:pt>
                <c:pt idx="11">
                  <c:v>7.558094332732293E-2</c:v>
                </c:pt>
                <c:pt idx="12">
                  <c:v>6.9004725838515427E-2</c:v>
                </c:pt>
                <c:pt idx="13">
                  <c:v>9.9509141612754898E-2</c:v>
                </c:pt>
                <c:pt idx="14">
                  <c:v>0.11796268394322577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8-4D73-82C1-7A9ACC2D50CA}"/>
            </c:ext>
          </c:extLst>
        </c:ser>
        <c:ser>
          <c:idx val="2"/>
          <c:order val="2"/>
          <c:tx>
            <c:strRef>
              <c:f>'TOP25'!$X$19</c:f>
              <c:strCache>
                <c:ptCount val="1"/>
                <c:pt idx="0">
                  <c:v>07_08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'TOP25'!$Y$19:$AM$19</c:f>
              <c:numCache>
                <c:formatCode>0.0000%</c:formatCode>
                <c:ptCount val="15"/>
                <c:pt idx="0">
                  <c:v>0.19202446283654168</c:v>
                </c:pt>
                <c:pt idx="1">
                  <c:v>0.22159155855760437</c:v>
                </c:pt>
                <c:pt idx="2">
                  <c:v>0.20587840362149468</c:v>
                </c:pt>
                <c:pt idx="3">
                  <c:v>0.17320225415856513</c:v>
                </c:pt>
                <c:pt idx="4">
                  <c:v>0.1446095310644398</c:v>
                </c:pt>
                <c:pt idx="5">
                  <c:v>0.24391228081010627</c:v>
                </c:pt>
                <c:pt idx="6">
                  <c:v>0.24847392575014476</c:v>
                </c:pt>
                <c:pt idx="7">
                  <c:v>0.19558951721555456</c:v>
                </c:pt>
                <c:pt idx="8">
                  <c:v>0.17071501147508689</c:v>
                </c:pt>
                <c:pt idx="9">
                  <c:v>0.15386302350083508</c:v>
                </c:pt>
                <c:pt idx="10">
                  <c:v>0.14396437051322095</c:v>
                </c:pt>
                <c:pt idx="11">
                  <c:v>0.13497480228397701</c:v>
                </c:pt>
                <c:pt idx="12">
                  <c:v>0.16652349657118104</c:v>
                </c:pt>
                <c:pt idx="13">
                  <c:v>0.15075220766045105</c:v>
                </c:pt>
                <c:pt idx="14">
                  <c:v>0.15409747805594104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8-4D73-82C1-7A9ACC2D50CA}"/>
            </c:ext>
          </c:extLst>
        </c:ser>
        <c:ser>
          <c:idx val="3"/>
          <c:order val="3"/>
          <c:tx>
            <c:strRef>
              <c:f>'TOP25'!$X$20</c:f>
              <c:strCache>
                <c:ptCount val="1"/>
                <c:pt idx="0">
                  <c:v>06_07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'TOP25'!$Y$20:$AM$20</c:f>
              <c:numCache>
                <c:formatCode>0.0000%</c:formatCode>
                <c:ptCount val="15"/>
                <c:pt idx="0">
                  <c:v>0.11057397393348611</c:v>
                </c:pt>
                <c:pt idx="1">
                  <c:v>7.4383509640070733E-2</c:v>
                </c:pt>
                <c:pt idx="2">
                  <c:v>8.500691761380319E-2</c:v>
                </c:pt>
                <c:pt idx="3">
                  <c:v>6.5597173892628979E-2</c:v>
                </c:pt>
                <c:pt idx="4">
                  <c:v>5.6852212357379805E-2</c:v>
                </c:pt>
                <c:pt idx="5">
                  <c:v>7.6941187943061706E-2</c:v>
                </c:pt>
                <c:pt idx="6">
                  <c:v>3.6390394771535495E-2</c:v>
                </c:pt>
                <c:pt idx="7">
                  <c:v>7.3527971433040795E-2</c:v>
                </c:pt>
                <c:pt idx="8">
                  <c:v>4.7308827314297086E-2</c:v>
                </c:pt>
                <c:pt idx="9">
                  <c:v>4.6095889465909812E-2</c:v>
                </c:pt>
                <c:pt idx="10">
                  <c:v>0.10513385502349007</c:v>
                </c:pt>
                <c:pt idx="11">
                  <c:v>8.6629917000121598E-2</c:v>
                </c:pt>
                <c:pt idx="12">
                  <c:v>8.0056641948713869E-2</c:v>
                </c:pt>
                <c:pt idx="13">
                  <c:v>7.4807628143712224E-2</c:v>
                </c:pt>
                <c:pt idx="14">
                  <c:v>9.8966743195776641E-2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8-4D73-82C1-7A9ACC2D50CA}"/>
            </c:ext>
          </c:extLst>
        </c:ser>
        <c:ser>
          <c:idx val="4"/>
          <c:order val="4"/>
          <c:tx>
            <c:strRef>
              <c:f>'TOP25'!$X$21</c:f>
              <c:strCache>
                <c:ptCount val="1"/>
                <c:pt idx="0">
                  <c:v>05_06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'TOP25'!$Y$21:$AM$21</c:f>
              <c:numCache>
                <c:formatCode>0.0000%</c:formatCode>
                <c:ptCount val="15"/>
                <c:pt idx="0">
                  <c:v>0.14871461618444753</c:v>
                </c:pt>
                <c:pt idx="1">
                  <c:v>0.13614659042725946</c:v>
                </c:pt>
                <c:pt idx="2">
                  <c:v>0.1399292105415233</c:v>
                </c:pt>
                <c:pt idx="3">
                  <c:v>0.15359181162245911</c:v>
                </c:pt>
                <c:pt idx="4">
                  <c:v>0.15952540486349065</c:v>
                </c:pt>
                <c:pt idx="5">
                  <c:v>0.20583200886235309</c:v>
                </c:pt>
                <c:pt idx="6">
                  <c:v>0.18640816789524761</c:v>
                </c:pt>
                <c:pt idx="7">
                  <c:v>0.20078072684468229</c:v>
                </c:pt>
                <c:pt idx="8">
                  <c:v>0.16547168494909004</c:v>
                </c:pt>
                <c:pt idx="9">
                  <c:v>0.17167175219361697</c:v>
                </c:pt>
                <c:pt idx="10">
                  <c:v>0.23416106814054766</c:v>
                </c:pt>
                <c:pt idx="11">
                  <c:v>0.26843277386904824</c:v>
                </c:pt>
                <c:pt idx="12">
                  <c:v>0.28202588486005759</c:v>
                </c:pt>
                <c:pt idx="13">
                  <c:v>0.21793327752137764</c:v>
                </c:pt>
                <c:pt idx="14">
                  <c:v>0.20299901418585925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8-4D73-82C1-7A9ACC2D50CA}"/>
            </c:ext>
          </c:extLst>
        </c:ser>
        <c:ser>
          <c:idx val="5"/>
          <c:order val="5"/>
          <c:tx>
            <c:strRef>
              <c:f>'TOP25'!$X$22</c:f>
              <c:strCache>
                <c:ptCount val="1"/>
                <c:pt idx="0">
                  <c:v>&lt;5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'TOP25'!$Y$16:$AM$16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'TOP25'!$Y$22:$AM$22</c:f>
              <c:numCache>
                <c:formatCode>0.0000%</c:formatCode>
                <c:ptCount val="15"/>
                <c:pt idx="0">
                  <c:v>9.5883454759096098E-2</c:v>
                </c:pt>
                <c:pt idx="1">
                  <c:v>0.12754136667829341</c:v>
                </c:pt>
                <c:pt idx="2">
                  <c:v>0.12692991190916181</c:v>
                </c:pt>
                <c:pt idx="3">
                  <c:v>9.0970095646397575E-2</c:v>
                </c:pt>
                <c:pt idx="4">
                  <c:v>8.4709840049215002E-2</c:v>
                </c:pt>
                <c:pt idx="5">
                  <c:v>0.11741427767722357</c:v>
                </c:pt>
                <c:pt idx="6">
                  <c:v>7.8699423634506549E-2</c:v>
                </c:pt>
                <c:pt idx="7">
                  <c:v>9.2338188083968542E-2</c:v>
                </c:pt>
                <c:pt idx="8">
                  <c:v>0.10148192520176735</c:v>
                </c:pt>
                <c:pt idx="9">
                  <c:v>7.9849989229226592E-2</c:v>
                </c:pt>
                <c:pt idx="10">
                  <c:v>8.9226371919806535E-2</c:v>
                </c:pt>
                <c:pt idx="11">
                  <c:v>5.063866599529665E-2</c:v>
                </c:pt>
                <c:pt idx="12">
                  <c:v>0.1022999398252662</c:v>
                </c:pt>
                <c:pt idx="13">
                  <c:v>4.5763747480919825E-2</c:v>
                </c:pt>
                <c:pt idx="14">
                  <c:v>0.20048074113709702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88-4D73-82C1-7A9ACC2D5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129382232"/>
        <c:axId val="-2129378408"/>
      </c:barChart>
      <c:catAx>
        <c:axId val="-212938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378408"/>
        <c:crosses val="autoZero"/>
        <c:auto val="1"/>
        <c:lblAlgn val="ctr"/>
        <c:lblOffset val="100"/>
        <c:noMultiLvlLbl val="0"/>
      </c:catAx>
      <c:valAx>
        <c:axId val="-212937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38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'TOP25'!$AQ$22</c:f>
              <c:strCache>
                <c:ptCount val="1"/>
                <c:pt idx="0">
                  <c:v>CHOL_A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'TOP25'!$AQ$23:$AQ$33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0.13169899311708305</c:v>
                </c:pt>
                <c:pt idx="6">
                  <c:v>4.0561782305663735E-2</c:v>
                </c:pt>
                <c:pt idx="7">
                  <c:v>9.9302433011993235E-2</c:v>
                </c:pt>
                <c:pt idx="8">
                  <c:v>0.14114430079758405</c:v>
                </c:pt>
                <c:pt idx="9">
                  <c:v>3.6571621838902668E-2</c:v>
                </c:pt>
                <c:pt idx="10">
                  <c:v>0.26512124548626237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C-4FF3-85F6-4139AE3B6997}"/>
            </c:ext>
          </c:extLst>
        </c:ser>
        <c:ser>
          <c:idx val="1"/>
          <c:order val="1"/>
          <c:tx>
            <c:strRef>
              <c:f>'TOP25'!$AR$22</c:f>
              <c:strCache>
                <c:ptCount val="1"/>
                <c:pt idx="0">
                  <c:v>CHOL_B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'TOP25'!$AR$23:$AR$33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0.11077737010532324</c:v>
                </c:pt>
                <c:pt idx="6">
                  <c:v>7.0984599080420652E-2</c:v>
                </c:pt>
                <c:pt idx="7">
                  <c:v>9.6372919735561724E-2</c:v>
                </c:pt>
                <c:pt idx="8">
                  <c:v>0.1594855838595251</c:v>
                </c:pt>
                <c:pt idx="9">
                  <c:v>5.2171161655935716E-2</c:v>
                </c:pt>
                <c:pt idx="10">
                  <c:v>0.27257833187397562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C-4FF3-85F6-4139AE3B6997}"/>
            </c:ext>
          </c:extLst>
        </c:ser>
        <c:ser>
          <c:idx val="2"/>
          <c:order val="2"/>
          <c:tx>
            <c:strRef>
              <c:f>'TOP25'!$AS$22</c:f>
              <c:strCache>
                <c:ptCount val="1"/>
                <c:pt idx="0">
                  <c:v>CHOL_C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'TOP25'!$AS$23:$AS$33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1.1651687713498773E-2</c:v>
                </c:pt>
                <c:pt idx="5">
                  <c:v>0.16083950623146628</c:v>
                </c:pt>
                <c:pt idx="6">
                  <c:v>6.3577841005965613E-2</c:v>
                </c:pt>
                <c:pt idx="7">
                  <c:v>9.2623650390596612E-2</c:v>
                </c:pt>
                <c:pt idx="8">
                  <c:v>0.14393711456961478</c:v>
                </c:pt>
                <c:pt idx="9">
                  <c:v>5.323228043761008E-2</c:v>
                </c:pt>
                <c:pt idx="10">
                  <c:v>0.2734209874121768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C-4FF3-85F6-4139AE3B6997}"/>
            </c:ext>
          </c:extLst>
        </c:ser>
        <c:ser>
          <c:idx val="3"/>
          <c:order val="3"/>
          <c:tx>
            <c:strRef>
              <c:f>'TOP25'!$AT$22</c:f>
              <c:strCache>
                <c:ptCount val="1"/>
                <c:pt idx="0">
                  <c:v>CHOL_D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'TOP25'!$AT$23:$AT$33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8.9571062793719194E-2</c:v>
                </c:pt>
                <c:pt idx="6">
                  <c:v>4.6333118085494993E-2</c:v>
                </c:pt>
                <c:pt idx="7">
                  <c:v>7.7884103045640002E-2</c:v>
                </c:pt>
                <c:pt idx="8">
                  <c:v>0.15660209824893032</c:v>
                </c:pt>
                <c:pt idx="9">
                  <c:v>4.7702413532109078E-2</c:v>
                </c:pt>
                <c:pt idx="10">
                  <c:v>0.2918825805739978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C-4FF3-85F6-4139AE3B6997}"/>
            </c:ext>
          </c:extLst>
        </c:ser>
        <c:ser>
          <c:idx val="4"/>
          <c:order val="4"/>
          <c:tx>
            <c:strRef>
              <c:f>'TOP25'!$AU$22</c:f>
              <c:strCache>
                <c:ptCount val="1"/>
                <c:pt idx="0">
                  <c:v>CHOL_E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'TOP25'!$AU$23:$AU$33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9.7440936523523092E-2</c:v>
                </c:pt>
                <c:pt idx="6">
                  <c:v>4.4384643255699074E-2</c:v>
                </c:pt>
                <c:pt idx="7">
                  <c:v>6.7148354679375494E-2</c:v>
                </c:pt>
                <c:pt idx="8">
                  <c:v>0.15960497158740686</c:v>
                </c:pt>
                <c:pt idx="9">
                  <c:v>4.8263339004754602E-2</c:v>
                </c:pt>
                <c:pt idx="10">
                  <c:v>0.25934563116473114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C-4FF3-85F6-4139AE3B6997}"/>
            </c:ext>
          </c:extLst>
        </c:ser>
        <c:ser>
          <c:idx val="5"/>
          <c:order val="5"/>
          <c:tx>
            <c:strRef>
              <c:f>'TOP25'!$AV$22</c:f>
              <c:strCache>
                <c:ptCount val="1"/>
                <c:pt idx="0">
                  <c:v>DOPG_A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'TOP25'!$AV$23:$AV$33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9.4129373531473947E-3</c:v>
                </c:pt>
                <c:pt idx="3">
                  <c:v>0</c:v>
                </c:pt>
                <c:pt idx="4">
                  <c:v>0</c:v>
                </c:pt>
                <c:pt idx="5">
                  <c:v>0.10416050640941407</c:v>
                </c:pt>
                <c:pt idx="6">
                  <c:v>7.645037975150111E-2</c:v>
                </c:pt>
                <c:pt idx="7">
                  <c:v>0.11567363839255332</c:v>
                </c:pt>
                <c:pt idx="8">
                  <c:v>0.2127219808368</c:v>
                </c:pt>
                <c:pt idx="9">
                  <c:v>5.6046050395724523E-2</c:v>
                </c:pt>
                <c:pt idx="10">
                  <c:v>0.3143755269260059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C-4FF3-85F6-4139AE3B6997}"/>
            </c:ext>
          </c:extLst>
        </c:ser>
        <c:ser>
          <c:idx val="6"/>
          <c:order val="6"/>
          <c:tx>
            <c:strRef>
              <c:f>'TOP25'!$AW$22</c:f>
              <c:strCache>
                <c:ptCount val="1"/>
                <c:pt idx="0">
                  <c:v>DOPG_B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'TOP25'!$AW$23:$AW$33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5.4830101889229918E-2</c:v>
                </c:pt>
                <c:pt idx="6">
                  <c:v>4.8662544790042409E-2</c:v>
                </c:pt>
                <c:pt idx="7">
                  <c:v>8.5900900897138144E-2</c:v>
                </c:pt>
                <c:pt idx="8">
                  <c:v>0.2122142771532845</c:v>
                </c:pt>
                <c:pt idx="9">
                  <c:v>5.4476845340852287E-2</c:v>
                </c:pt>
                <c:pt idx="10">
                  <c:v>0.36805370693178846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C-4FF3-85F6-4139AE3B6997}"/>
            </c:ext>
          </c:extLst>
        </c:ser>
        <c:ser>
          <c:idx val="7"/>
          <c:order val="7"/>
          <c:tx>
            <c:strRef>
              <c:f>'TOP25'!$AX$22</c:f>
              <c:strCache>
                <c:ptCount val="1"/>
                <c:pt idx="0">
                  <c:v>DOPG_C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'TOP25'!$AX$23:$AX$33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0.10722768102025824</c:v>
                </c:pt>
                <c:pt idx="6">
                  <c:v>3.5603294972702856E-2</c:v>
                </c:pt>
                <c:pt idx="7">
                  <c:v>8.8033170703465502E-2</c:v>
                </c:pt>
                <c:pt idx="8">
                  <c:v>0.16215759002176697</c:v>
                </c:pt>
                <c:pt idx="9">
                  <c:v>5.195058641002126E-2</c:v>
                </c:pt>
                <c:pt idx="10">
                  <c:v>0.35351168913682357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C-4FF3-85F6-4139AE3B6997}"/>
            </c:ext>
          </c:extLst>
        </c:ser>
        <c:ser>
          <c:idx val="8"/>
          <c:order val="8"/>
          <c:tx>
            <c:strRef>
              <c:f>'TOP25'!$AY$22</c:f>
              <c:strCache>
                <c:ptCount val="1"/>
                <c:pt idx="0">
                  <c:v>DOPG_D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'TOP25'!$AY$23:$AY$33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8.0964906481004795E-2</c:v>
                </c:pt>
                <c:pt idx="6">
                  <c:v>5.1558206337163154E-2</c:v>
                </c:pt>
                <c:pt idx="7">
                  <c:v>6.619724421017556E-2</c:v>
                </c:pt>
                <c:pt idx="8">
                  <c:v>0.17240031241278225</c:v>
                </c:pt>
                <c:pt idx="9">
                  <c:v>3.5817239333906514E-2</c:v>
                </c:pt>
                <c:pt idx="10">
                  <c:v>0.30970814653516637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4C-4FF3-85F6-4139AE3B6997}"/>
            </c:ext>
          </c:extLst>
        </c:ser>
        <c:ser>
          <c:idx val="9"/>
          <c:order val="9"/>
          <c:tx>
            <c:strRef>
              <c:f>'TOP25'!$AZ$22</c:f>
              <c:strCache>
                <c:ptCount val="1"/>
                <c:pt idx="0">
                  <c:v>DOPG_E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'TOP25'!$AZ$23:$AZ$33</c:f>
              <c:numCache>
                <c:formatCode>0.0000%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8.915038562902794E-2</c:v>
                </c:pt>
                <c:pt idx="6">
                  <c:v>2.495848614496135E-2</c:v>
                </c:pt>
                <c:pt idx="7">
                  <c:v>6.368106467141893E-2</c:v>
                </c:pt>
                <c:pt idx="8">
                  <c:v>0.1711858972426499</c:v>
                </c:pt>
                <c:pt idx="9">
                  <c:v>5.0798854241579428E-2</c:v>
                </c:pt>
                <c:pt idx="10">
                  <c:v>0.35047618984221374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4C-4FF3-85F6-4139AE3B6997}"/>
            </c:ext>
          </c:extLst>
        </c:ser>
        <c:ser>
          <c:idx val="10"/>
          <c:order val="10"/>
          <c:tx>
            <c:strRef>
              <c:f>'TOP25'!$BA$22</c:f>
              <c:strCache>
                <c:ptCount val="1"/>
                <c:pt idx="0">
                  <c:v>DOTAP_A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'TOP25'!$BA$23:$BA$33</c:f>
              <c:numCache>
                <c:formatCode>0.0000%</c:formatCode>
                <c:ptCount val="11"/>
                <c:pt idx="0">
                  <c:v>0</c:v>
                </c:pt>
                <c:pt idx="1">
                  <c:v>4.4736336582604785E-2</c:v>
                </c:pt>
                <c:pt idx="2">
                  <c:v>0</c:v>
                </c:pt>
                <c:pt idx="3">
                  <c:v>0</c:v>
                </c:pt>
                <c:pt idx="4">
                  <c:v>2.166728097845208E-2</c:v>
                </c:pt>
                <c:pt idx="5">
                  <c:v>0.11635138661382297</c:v>
                </c:pt>
                <c:pt idx="6">
                  <c:v>0.12444727176388387</c:v>
                </c:pt>
                <c:pt idx="7">
                  <c:v>7.8827128798251045E-2</c:v>
                </c:pt>
                <c:pt idx="8">
                  <c:v>8.4388759514562262E-2</c:v>
                </c:pt>
                <c:pt idx="9">
                  <c:v>4.6265293373980332E-2</c:v>
                </c:pt>
                <c:pt idx="10">
                  <c:v>0.14311826793165672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4C-4FF3-85F6-4139AE3B6997}"/>
            </c:ext>
          </c:extLst>
        </c:ser>
        <c:ser>
          <c:idx val="11"/>
          <c:order val="11"/>
          <c:tx>
            <c:strRef>
              <c:f>'TOP25'!$BB$22</c:f>
              <c:strCache>
                <c:ptCount val="1"/>
                <c:pt idx="0">
                  <c:v>DOTAP_B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'TOP25'!$BB$23:$BB$33</c:f>
              <c:numCache>
                <c:formatCode>0.0000%</c:formatCode>
                <c:ptCount val="11"/>
                <c:pt idx="0">
                  <c:v>0</c:v>
                </c:pt>
                <c:pt idx="1">
                  <c:v>2.7148362447607467E-2</c:v>
                </c:pt>
                <c:pt idx="2">
                  <c:v>0</c:v>
                </c:pt>
                <c:pt idx="3">
                  <c:v>0</c:v>
                </c:pt>
                <c:pt idx="4">
                  <c:v>1.7732024220505758E-2</c:v>
                </c:pt>
                <c:pt idx="5">
                  <c:v>7.2220707135372292E-2</c:v>
                </c:pt>
                <c:pt idx="6">
                  <c:v>9.9461551388802305E-2</c:v>
                </c:pt>
                <c:pt idx="7">
                  <c:v>6.3252987271529587E-2</c:v>
                </c:pt>
                <c:pt idx="8">
                  <c:v>0.10726147112615519</c:v>
                </c:pt>
                <c:pt idx="9">
                  <c:v>5.2095089618331314E-2</c:v>
                </c:pt>
                <c:pt idx="10">
                  <c:v>0.1915296797140682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4C-4FF3-85F6-4139AE3B6997}"/>
            </c:ext>
          </c:extLst>
        </c:ser>
        <c:ser>
          <c:idx val="12"/>
          <c:order val="12"/>
          <c:tx>
            <c:strRef>
              <c:f>'TOP25'!$BC$22</c:f>
              <c:strCache>
                <c:ptCount val="1"/>
                <c:pt idx="0">
                  <c:v>DOTAP_C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'TOP25'!$BC$23:$BC$33</c:f>
              <c:numCache>
                <c:formatCode>0.0000%</c:formatCode>
                <c:ptCount val="11"/>
                <c:pt idx="0">
                  <c:v>1.2742424762477252E-2</c:v>
                </c:pt>
                <c:pt idx="1">
                  <c:v>3.4258621043578359E-2</c:v>
                </c:pt>
                <c:pt idx="2">
                  <c:v>0</c:v>
                </c:pt>
                <c:pt idx="3">
                  <c:v>0</c:v>
                </c:pt>
                <c:pt idx="4">
                  <c:v>2.0787769312259459E-2</c:v>
                </c:pt>
                <c:pt idx="5">
                  <c:v>6.4214673304920242E-2</c:v>
                </c:pt>
                <c:pt idx="6">
                  <c:v>0.14194567953058126</c:v>
                </c:pt>
                <c:pt idx="7">
                  <c:v>8.8860353323143904E-2</c:v>
                </c:pt>
                <c:pt idx="8">
                  <c:v>0.10993081558718043</c:v>
                </c:pt>
                <c:pt idx="9">
                  <c:v>6.9292558840862439E-2</c:v>
                </c:pt>
                <c:pt idx="10">
                  <c:v>0.15787779333873075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4C-4FF3-85F6-4139AE3B6997}"/>
            </c:ext>
          </c:extLst>
        </c:ser>
        <c:ser>
          <c:idx val="13"/>
          <c:order val="13"/>
          <c:tx>
            <c:strRef>
              <c:f>'TOP25'!$BD$22</c:f>
              <c:strCache>
                <c:ptCount val="1"/>
                <c:pt idx="0">
                  <c:v>DOTAP_D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'TOP25'!$BD$23:$BD$33</c:f>
              <c:numCache>
                <c:formatCode>0.0000%</c:formatCode>
                <c:ptCount val="11"/>
                <c:pt idx="0">
                  <c:v>1.1921346833389407E-2</c:v>
                </c:pt>
                <c:pt idx="1">
                  <c:v>2.1366151366947715E-2</c:v>
                </c:pt>
                <c:pt idx="2">
                  <c:v>0</c:v>
                </c:pt>
                <c:pt idx="3">
                  <c:v>0</c:v>
                </c:pt>
                <c:pt idx="4">
                  <c:v>2.3111177643848596E-2</c:v>
                </c:pt>
                <c:pt idx="5">
                  <c:v>7.4437972958162471E-2</c:v>
                </c:pt>
                <c:pt idx="6">
                  <c:v>7.8189904765153473E-2</c:v>
                </c:pt>
                <c:pt idx="7">
                  <c:v>5.4083249622531748E-2</c:v>
                </c:pt>
                <c:pt idx="8">
                  <c:v>0.16079412529306619</c:v>
                </c:pt>
                <c:pt idx="9">
                  <c:v>3.832783211057833E-2</c:v>
                </c:pt>
                <c:pt idx="10">
                  <c:v>0.14287452214202129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4C-4FF3-85F6-4139AE3B6997}"/>
            </c:ext>
          </c:extLst>
        </c:ser>
        <c:ser>
          <c:idx val="14"/>
          <c:order val="14"/>
          <c:tx>
            <c:strRef>
              <c:f>'TOP25'!$BE$22</c:f>
              <c:strCache>
                <c:ptCount val="1"/>
                <c:pt idx="0">
                  <c:v>DOTAP_E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'TOP25'!$AP$23:$AP$33</c:f>
              <c:strCache>
                <c:ptCount val="11"/>
                <c:pt idx="0">
                  <c:v>&gt;300</c:v>
                </c:pt>
                <c:pt idx="1">
                  <c:v>150-300</c:v>
                </c:pt>
                <c:pt idx="2">
                  <c:v>100-150</c:v>
                </c:pt>
                <c:pt idx="3">
                  <c:v>80-100</c:v>
                </c:pt>
                <c:pt idx="4">
                  <c:v>70-80</c:v>
                </c:pt>
                <c:pt idx="5">
                  <c:v>60-70</c:v>
                </c:pt>
                <c:pt idx="6">
                  <c:v>50-60</c:v>
                </c:pt>
                <c:pt idx="7">
                  <c:v>40-50</c:v>
                </c:pt>
                <c:pt idx="8">
                  <c:v>30-40</c:v>
                </c:pt>
                <c:pt idx="9">
                  <c:v>20-30</c:v>
                </c:pt>
                <c:pt idx="10">
                  <c:v>&lt;20</c:v>
                </c:pt>
              </c:strCache>
            </c:strRef>
          </c:cat>
          <c:val>
            <c:numRef>
              <c:f>'TOP25'!$BE$23:$BE$33</c:f>
              <c:numCache>
                <c:formatCode>0.0000%</c:formatCode>
                <c:ptCount val="11"/>
                <c:pt idx="0">
                  <c:v>0</c:v>
                </c:pt>
                <c:pt idx="1">
                  <c:v>1.5227261281044015E-2</c:v>
                </c:pt>
                <c:pt idx="2">
                  <c:v>0</c:v>
                </c:pt>
                <c:pt idx="3">
                  <c:v>0</c:v>
                </c:pt>
                <c:pt idx="4">
                  <c:v>1.5089761869638887E-2</c:v>
                </c:pt>
                <c:pt idx="5">
                  <c:v>0.21129718627110836</c:v>
                </c:pt>
                <c:pt idx="6">
                  <c:v>0.11598688328367365</c:v>
                </c:pt>
                <c:pt idx="7">
                  <c:v>2.2785059124635687E-2</c:v>
                </c:pt>
                <c:pt idx="8">
                  <c:v>0.10870967444078572</c:v>
                </c:pt>
                <c:pt idx="9">
                  <c:v>0.12536559086632948</c:v>
                </c:pt>
                <c:pt idx="10">
                  <c:v>0.16004524338068393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4C-4FF3-85F6-4139AE3B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9261176"/>
        <c:axId val="-2129257528"/>
      </c:barChart>
      <c:catAx>
        <c:axId val="-212926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257528"/>
        <c:crosses val="autoZero"/>
        <c:auto val="1"/>
        <c:lblAlgn val="ctr"/>
        <c:lblOffset val="100"/>
        <c:noMultiLvlLbl val="0"/>
      </c:catAx>
      <c:valAx>
        <c:axId val="-212925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26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'TOP25'!$AP$23</c:f>
              <c:strCache>
                <c:ptCount val="1"/>
                <c:pt idx="0">
                  <c:v>&gt;300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'TOP25'!$AQ$23:$BE$23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1.2742424762477252E-2</c:v>
                </c:pt>
                <c:pt idx="13">
                  <c:v>1.1921346833389407E-2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6-4264-B15D-4FBCE7B6ED77}"/>
            </c:ext>
          </c:extLst>
        </c:ser>
        <c:ser>
          <c:idx val="1"/>
          <c:order val="1"/>
          <c:tx>
            <c:strRef>
              <c:f>'TOP25'!$AP$24</c:f>
              <c:strCache>
                <c:ptCount val="1"/>
                <c:pt idx="0">
                  <c:v>150-300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'TOP25'!$AQ$24:$BE$24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4.4736336582604785E-2</c:v>
                </c:pt>
                <c:pt idx="11">
                  <c:v>2.7148362447607467E-2</c:v>
                </c:pt>
                <c:pt idx="12">
                  <c:v>3.4258621043578359E-2</c:v>
                </c:pt>
                <c:pt idx="13">
                  <c:v>2.1366151366947715E-2</c:v>
                </c:pt>
                <c:pt idx="14">
                  <c:v>1.5227261281044015E-2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6-4264-B15D-4FBCE7B6ED77}"/>
            </c:ext>
          </c:extLst>
        </c:ser>
        <c:ser>
          <c:idx val="2"/>
          <c:order val="2"/>
          <c:tx>
            <c:strRef>
              <c:f>'TOP25'!$AP$25</c:f>
              <c:strCache>
                <c:ptCount val="1"/>
                <c:pt idx="0">
                  <c:v>100-150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'TOP25'!$AQ$25:$BE$25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9.4129373531473947E-3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6-4264-B15D-4FBCE7B6ED77}"/>
            </c:ext>
          </c:extLst>
        </c:ser>
        <c:ser>
          <c:idx val="3"/>
          <c:order val="3"/>
          <c:tx>
            <c:strRef>
              <c:f>'TOP25'!$AP$26</c:f>
              <c:strCache>
                <c:ptCount val="1"/>
                <c:pt idx="0">
                  <c:v>80-100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'TOP25'!$AQ$26:$BE$26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C6-4264-B15D-4FBCE7B6ED77}"/>
            </c:ext>
          </c:extLst>
        </c:ser>
        <c:ser>
          <c:idx val="4"/>
          <c:order val="4"/>
          <c:tx>
            <c:strRef>
              <c:f>'TOP25'!$AP$27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'TOP25'!$AQ$27:$BE$27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1.1651687713498773E-2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2.166728097845208E-2</c:v>
                </c:pt>
                <c:pt idx="11">
                  <c:v>1.7732024220505758E-2</c:v>
                </c:pt>
                <c:pt idx="12">
                  <c:v>2.0787769312259459E-2</c:v>
                </c:pt>
                <c:pt idx="13">
                  <c:v>2.3111177643848596E-2</c:v>
                </c:pt>
                <c:pt idx="14">
                  <c:v>1.5089761869638887E-2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C6-4264-B15D-4FBCE7B6ED77}"/>
            </c:ext>
          </c:extLst>
        </c:ser>
        <c:ser>
          <c:idx val="5"/>
          <c:order val="5"/>
          <c:tx>
            <c:strRef>
              <c:f>'TOP25'!$AP$28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'TOP25'!$AQ$28:$BE$28</c:f>
              <c:numCache>
                <c:formatCode>0.0000%</c:formatCode>
                <c:ptCount val="15"/>
                <c:pt idx="0">
                  <c:v>0.13169899311708305</c:v>
                </c:pt>
                <c:pt idx="1">
                  <c:v>0.11077737010532324</c:v>
                </c:pt>
                <c:pt idx="2">
                  <c:v>0.16083950623146628</c:v>
                </c:pt>
                <c:pt idx="3">
                  <c:v>8.9571062793719194E-2</c:v>
                </c:pt>
                <c:pt idx="4">
                  <c:v>9.7440936523523092E-2</c:v>
                </c:pt>
                <c:pt idx="5">
                  <c:v>0.10416050640941407</c:v>
                </c:pt>
                <c:pt idx="6">
                  <c:v>5.4830101889229918E-2</c:v>
                </c:pt>
                <c:pt idx="7">
                  <c:v>0.10722768102025824</c:v>
                </c:pt>
                <c:pt idx="8">
                  <c:v>8.0964906481004795E-2</c:v>
                </c:pt>
                <c:pt idx="9">
                  <c:v>8.915038562902794E-2</c:v>
                </c:pt>
                <c:pt idx="10">
                  <c:v>0.11635138661382297</c:v>
                </c:pt>
                <c:pt idx="11">
                  <c:v>7.2220707135372292E-2</c:v>
                </c:pt>
                <c:pt idx="12">
                  <c:v>6.4214673304920242E-2</c:v>
                </c:pt>
                <c:pt idx="13">
                  <c:v>7.4437972958162471E-2</c:v>
                </c:pt>
                <c:pt idx="14">
                  <c:v>0.21129718627110836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C6-4264-B15D-4FBCE7B6ED77}"/>
            </c:ext>
          </c:extLst>
        </c:ser>
        <c:ser>
          <c:idx val="6"/>
          <c:order val="6"/>
          <c:tx>
            <c:strRef>
              <c:f>'TOP25'!$AP$29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'TOP25'!$AQ$29:$BE$29</c:f>
              <c:numCache>
                <c:formatCode>0.0000%</c:formatCode>
                <c:ptCount val="15"/>
                <c:pt idx="0">
                  <c:v>4.0561782305663735E-2</c:v>
                </c:pt>
                <c:pt idx="1">
                  <c:v>7.0984599080420652E-2</c:v>
                </c:pt>
                <c:pt idx="2">
                  <c:v>6.3577841005965613E-2</c:v>
                </c:pt>
                <c:pt idx="3">
                  <c:v>4.6333118085494993E-2</c:v>
                </c:pt>
                <c:pt idx="4">
                  <c:v>4.4384643255699074E-2</c:v>
                </c:pt>
                <c:pt idx="5">
                  <c:v>7.645037975150111E-2</c:v>
                </c:pt>
                <c:pt idx="6">
                  <c:v>4.8662544790042409E-2</c:v>
                </c:pt>
                <c:pt idx="7">
                  <c:v>3.5603294972702856E-2</c:v>
                </c:pt>
                <c:pt idx="8">
                  <c:v>5.1558206337163154E-2</c:v>
                </c:pt>
                <c:pt idx="9">
                  <c:v>2.495848614496135E-2</c:v>
                </c:pt>
                <c:pt idx="10">
                  <c:v>0.12444727176388387</c:v>
                </c:pt>
                <c:pt idx="11">
                  <c:v>9.9461551388802305E-2</c:v>
                </c:pt>
                <c:pt idx="12">
                  <c:v>0.14194567953058126</c:v>
                </c:pt>
                <c:pt idx="13">
                  <c:v>7.8189904765153473E-2</c:v>
                </c:pt>
                <c:pt idx="14">
                  <c:v>0.11598688328367365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C6-4264-B15D-4FBCE7B6ED77}"/>
            </c:ext>
          </c:extLst>
        </c:ser>
        <c:ser>
          <c:idx val="7"/>
          <c:order val="7"/>
          <c:tx>
            <c:strRef>
              <c:f>'TOP25'!$AP$30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'TOP25'!$AQ$30:$BE$30</c:f>
              <c:numCache>
                <c:formatCode>0.0000%</c:formatCode>
                <c:ptCount val="15"/>
                <c:pt idx="0">
                  <c:v>9.9302433011993235E-2</c:v>
                </c:pt>
                <c:pt idx="1">
                  <c:v>9.6372919735561724E-2</c:v>
                </c:pt>
                <c:pt idx="2">
                  <c:v>9.2623650390596612E-2</c:v>
                </c:pt>
                <c:pt idx="3">
                  <c:v>7.7884103045640002E-2</c:v>
                </c:pt>
                <c:pt idx="4">
                  <c:v>6.7148354679375494E-2</c:v>
                </c:pt>
                <c:pt idx="5">
                  <c:v>0.11567363839255332</c:v>
                </c:pt>
                <c:pt idx="6">
                  <c:v>8.5900900897138144E-2</c:v>
                </c:pt>
                <c:pt idx="7">
                  <c:v>8.8033170703465502E-2</c:v>
                </c:pt>
                <c:pt idx="8">
                  <c:v>6.619724421017556E-2</c:v>
                </c:pt>
                <c:pt idx="9">
                  <c:v>6.368106467141893E-2</c:v>
                </c:pt>
                <c:pt idx="10">
                  <c:v>7.8827128798251045E-2</c:v>
                </c:pt>
                <c:pt idx="11">
                  <c:v>6.3252987271529587E-2</c:v>
                </c:pt>
                <c:pt idx="12">
                  <c:v>8.8860353323143904E-2</c:v>
                </c:pt>
                <c:pt idx="13">
                  <c:v>5.4083249622531748E-2</c:v>
                </c:pt>
                <c:pt idx="14">
                  <c:v>2.2785059124635687E-2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C6-4264-B15D-4FBCE7B6ED77}"/>
            </c:ext>
          </c:extLst>
        </c:ser>
        <c:ser>
          <c:idx val="8"/>
          <c:order val="8"/>
          <c:tx>
            <c:strRef>
              <c:f>'TOP25'!$AP$31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'TOP25'!$AQ$31:$BE$31</c:f>
              <c:numCache>
                <c:formatCode>0.0000%</c:formatCode>
                <c:ptCount val="15"/>
                <c:pt idx="0">
                  <c:v>0.14114430079758405</c:v>
                </c:pt>
                <c:pt idx="1">
                  <c:v>0.1594855838595251</c:v>
                </c:pt>
                <c:pt idx="2">
                  <c:v>0.14393711456961478</c:v>
                </c:pt>
                <c:pt idx="3">
                  <c:v>0.15660209824893032</c:v>
                </c:pt>
                <c:pt idx="4">
                  <c:v>0.15960497158740686</c:v>
                </c:pt>
                <c:pt idx="5">
                  <c:v>0.2127219808368</c:v>
                </c:pt>
                <c:pt idx="6">
                  <c:v>0.2122142771532845</c:v>
                </c:pt>
                <c:pt idx="7">
                  <c:v>0.16215759002176697</c:v>
                </c:pt>
                <c:pt idx="8">
                  <c:v>0.17240031241278225</c:v>
                </c:pt>
                <c:pt idx="9">
                  <c:v>0.1711858972426499</c:v>
                </c:pt>
                <c:pt idx="10">
                  <c:v>8.4388759514562262E-2</c:v>
                </c:pt>
                <c:pt idx="11">
                  <c:v>0.10726147112615519</c:v>
                </c:pt>
                <c:pt idx="12">
                  <c:v>0.10993081558718043</c:v>
                </c:pt>
                <c:pt idx="13">
                  <c:v>0.16079412529306619</c:v>
                </c:pt>
                <c:pt idx="14">
                  <c:v>0.10870967444078572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C6-4264-B15D-4FBCE7B6ED77}"/>
            </c:ext>
          </c:extLst>
        </c:ser>
        <c:ser>
          <c:idx val="9"/>
          <c:order val="9"/>
          <c:tx>
            <c:strRef>
              <c:f>'TOP25'!$AP$32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'TOP25'!$AQ$32:$BE$32</c:f>
              <c:numCache>
                <c:formatCode>0.0000%</c:formatCode>
                <c:ptCount val="15"/>
                <c:pt idx="0">
                  <c:v>3.6571621838902668E-2</c:v>
                </c:pt>
                <c:pt idx="1">
                  <c:v>5.2171161655935716E-2</c:v>
                </c:pt>
                <c:pt idx="2">
                  <c:v>5.323228043761008E-2</c:v>
                </c:pt>
                <c:pt idx="3">
                  <c:v>4.7702413532109078E-2</c:v>
                </c:pt>
                <c:pt idx="4">
                  <c:v>4.8263339004754602E-2</c:v>
                </c:pt>
                <c:pt idx="5">
                  <c:v>5.6046050395724523E-2</c:v>
                </c:pt>
                <c:pt idx="6">
                  <c:v>5.4476845340852287E-2</c:v>
                </c:pt>
                <c:pt idx="7">
                  <c:v>5.195058641002126E-2</c:v>
                </c:pt>
                <c:pt idx="8">
                  <c:v>3.5817239333906514E-2</c:v>
                </c:pt>
                <c:pt idx="9">
                  <c:v>5.0798854241579428E-2</c:v>
                </c:pt>
                <c:pt idx="10">
                  <c:v>4.6265293373980332E-2</c:v>
                </c:pt>
                <c:pt idx="11">
                  <c:v>5.2095089618331314E-2</c:v>
                </c:pt>
                <c:pt idx="12">
                  <c:v>6.9292558840862439E-2</c:v>
                </c:pt>
                <c:pt idx="13">
                  <c:v>3.832783211057833E-2</c:v>
                </c:pt>
                <c:pt idx="14">
                  <c:v>0.12536559086632948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C6-4264-B15D-4FBCE7B6ED77}"/>
            </c:ext>
          </c:extLst>
        </c:ser>
        <c:ser>
          <c:idx val="10"/>
          <c:order val="10"/>
          <c:tx>
            <c:strRef>
              <c:f>'TOP25'!$AP$33</c:f>
              <c:strCache>
                <c:ptCount val="1"/>
                <c:pt idx="0">
                  <c:v>&lt;20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'TOP25'!$AQ$22:$BE$22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'TOP25'!$AQ$33:$BE$33</c:f>
              <c:numCache>
                <c:formatCode>0.0000%</c:formatCode>
                <c:ptCount val="15"/>
                <c:pt idx="0">
                  <c:v>0.26512124548626237</c:v>
                </c:pt>
                <c:pt idx="1">
                  <c:v>0.27257833187397562</c:v>
                </c:pt>
                <c:pt idx="2">
                  <c:v>0.2734209874121768</c:v>
                </c:pt>
                <c:pt idx="3">
                  <c:v>0.2918825805739978</c:v>
                </c:pt>
                <c:pt idx="4">
                  <c:v>0.25934563116473114</c:v>
                </c:pt>
                <c:pt idx="5">
                  <c:v>0.3143755269260059</c:v>
                </c:pt>
                <c:pt idx="6">
                  <c:v>0.36805370693178846</c:v>
                </c:pt>
                <c:pt idx="7">
                  <c:v>0.35351168913682357</c:v>
                </c:pt>
                <c:pt idx="8">
                  <c:v>0.30970814653516637</c:v>
                </c:pt>
                <c:pt idx="9">
                  <c:v>0.35047618984221374</c:v>
                </c:pt>
                <c:pt idx="10">
                  <c:v>0.14311826793165672</c:v>
                </c:pt>
                <c:pt idx="11">
                  <c:v>0.1915296797140682</c:v>
                </c:pt>
                <c:pt idx="12">
                  <c:v>0.15787779333873075</c:v>
                </c:pt>
                <c:pt idx="13">
                  <c:v>0.14287452214202129</c:v>
                </c:pt>
                <c:pt idx="14">
                  <c:v>0.16004524338068393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C6-4264-B15D-4FBCE7B6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80326120"/>
        <c:axId val="2080329560"/>
      </c:barChart>
      <c:catAx>
        <c:axId val="208032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329560"/>
        <c:crosses val="autoZero"/>
        <c:auto val="1"/>
        <c:lblAlgn val="ctr"/>
        <c:lblOffset val="100"/>
        <c:noMultiLvlLbl val="0"/>
      </c:catAx>
      <c:valAx>
        <c:axId val="208032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32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Acute phase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Category!$Y$3</c:f>
              <c:strCache>
                <c:ptCount val="1"/>
                <c:pt idx="0">
                  <c:v>A1AG1_HUMAN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Category!$Z$3:$AN$3</c:f>
              <c:numCache>
                <c:formatCode>0.0000%</c:formatCode>
                <c:ptCount val="15"/>
                <c:pt idx="0">
                  <c:v>2.5608352505351551E-3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6.6171145150430838E-4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8.9179456462618468E-4</c:v>
                </c:pt>
                <c:pt idx="11">
                  <c:v>5.7238523044363392E-4</c:v>
                </c:pt>
                <c:pt idx="12">
                  <c:v>2.2730855067586639E-3</c:v>
                </c:pt>
                <c:pt idx="13">
                  <c:v>2.4753554676575974E-3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E-45C6-B4DA-719B722B71C9}"/>
            </c:ext>
          </c:extLst>
        </c:ser>
        <c:ser>
          <c:idx val="1"/>
          <c:order val="1"/>
          <c:tx>
            <c:strRef>
              <c:f>Category!$Y$4</c:f>
              <c:strCache>
                <c:ptCount val="1"/>
                <c:pt idx="0">
                  <c:v>A1AG2_HUMAN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Category!$Z$4:$AN$4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1.8161371199294531E-3</c:v>
                </c:pt>
                <c:pt idx="11">
                  <c:v>0</c:v>
                </c:pt>
                <c:pt idx="12">
                  <c:v>1.791430552706986E-3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E-45C6-B4DA-719B722B71C9}"/>
            </c:ext>
          </c:extLst>
        </c:ser>
        <c:ser>
          <c:idx val="2"/>
          <c:order val="2"/>
          <c:tx>
            <c:strRef>
              <c:f>Category!$Y$5</c:f>
              <c:strCache>
                <c:ptCount val="1"/>
                <c:pt idx="0">
                  <c:v>A1AT_HUMAN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Category!$Z$5:$AN$5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9.7482460184381697E-4</c:v>
                </c:pt>
                <c:pt idx="4">
                  <c:v>2.5227031494601823E-3</c:v>
                </c:pt>
                <c:pt idx="5">
                  <c:v>0</c:v>
                </c:pt>
                <c:pt idx="6">
                  <c:v>0</c:v>
                </c:pt>
                <c:pt idx="7">
                  <c:v>2.0342918435017412E-3</c:v>
                </c:pt>
                <c:pt idx="8">
                  <c:v>0</c:v>
                </c:pt>
                <c:pt idx="9">
                  <c:v>0</c:v>
                </c:pt>
                <c:pt idx="10">
                  <c:v>4.6518885202786915E-3</c:v>
                </c:pt>
                <c:pt idx="11">
                  <c:v>4.2836021905069124E-3</c:v>
                </c:pt>
                <c:pt idx="12">
                  <c:v>1.6181125215898148E-2</c:v>
                </c:pt>
                <c:pt idx="13">
                  <c:v>4.0724403111060603E-3</c:v>
                </c:pt>
                <c:pt idx="14">
                  <c:v>1.2220469045445426E-3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E-45C6-B4DA-719B722B71C9}"/>
            </c:ext>
          </c:extLst>
        </c:ser>
        <c:ser>
          <c:idx val="3"/>
          <c:order val="3"/>
          <c:tx>
            <c:strRef>
              <c:f>Category!$Y$6</c:f>
              <c:strCache>
                <c:ptCount val="1"/>
                <c:pt idx="0">
                  <c:v>A1BG_HUMAN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Category!$Z$6:$AN$6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2.9081360041847358E-4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E-45C6-B4DA-719B722B71C9}"/>
            </c:ext>
          </c:extLst>
        </c:ser>
        <c:ser>
          <c:idx val="4"/>
          <c:order val="4"/>
          <c:tx>
            <c:strRef>
              <c:f>Category!$Y$7</c:f>
              <c:strCache>
                <c:ptCount val="1"/>
                <c:pt idx="0">
                  <c:v>A2MG_HUMAN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Category!$Z$7:$AN$7</c:f>
              <c:numCache>
                <c:formatCode>0.0000%</c:formatCode>
                <c:ptCount val="15"/>
                <c:pt idx="0">
                  <c:v>4.576514799977221E-3</c:v>
                </c:pt>
                <c:pt idx="1">
                  <c:v>7.1726958333805059E-3</c:v>
                </c:pt>
                <c:pt idx="2">
                  <c:v>4.6839900664779168E-4</c:v>
                </c:pt>
                <c:pt idx="3">
                  <c:v>3.1833919387116521E-3</c:v>
                </c:pt>
                <c:pt idx="4">
                  <c:v>6.2533249993597237E-3</c:v>
                </c:pt>
                <c:pt idx="5">
                  <c:v>0</c:v>
                </c:pt>
                <c:pt idx="6">
                  <c:v>1.1625498559448053E-4</c:v>
                </c:pt>
                <c:pt idx="7">
                  <c:v>0</c:v>
                </c:pt>
                <c:pt idx="8">
                  <c:v>4.6963219023071306E-4</c:v>
                </c:pt>
                <c:pt idx="9">
                  <c:v>3.2194483497986967E-3</c:v>
                </c:pt>
                <c:pt idx="10">
                  <c:v>3.9542178212597819E-3</c:v>
                </c:pt>
                <c:pt idx="11">
                  <c:v>4.2249446361323556E-3</c:v>
                </c:pt>
                <c:pt idx="12">
                  <c:v>3.7949656399761337E-3</c:v>
                </c:pt>
                <c:pt idx="13">
                  <c:v>2.2676704803271893E-3</c:v>
                </c:pt>
                <c:pt idx="14">
                  <c:v>2.6425019549598653E-3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AE-45C6-B4DA-719B722B71C9}"/>
            </c:ext>
          </c:extLst>
        </c:ser>
        <c:ser>
          <c:idx val="5"/>
          <c:order val="5"/>
          <c:tx>
            <c:strRef>
              <c:f>Category!$Y$8</c:f>
              <c:strCache>
                <c:ptCount val="1"/>
                <c:pt idx="0">
                  <c:v>AACT_HUMAN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Category!$Z$8:$AN$8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5.4763306290104051E-3</c:v>
                </c:pt>
                <c:pt idx="11">
                  <c:v>1.9384635209486161E-3</c:v>
                </c:pt>
                <c:pt idx="12">
                  <c:v>9.0778681839261272E-3</c:v>
                </c:pt>
                <c:pt idx="13">
                  <c:v>9.512657958708309E-4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E-45C6-B4DA-719B722B71C9}"/>
            </c:ext>
          </c:extLst>
        </c:ser>
        <c:ser>
          <c:idx val="6"/>
          <c:order val="6"/>
          <c:tx>
            <c:strRef>
              <c:f>Category!$Y$9</c:f>
              <c:strCache>
                <c:ptCount val="1"/>
                <c:pt idx="0">
                  <c:v>CD36_HUMAN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Category!$Z$9:$AN$9</c:f>
              <c:numCache>
                <c:formatCode>0.0000%</c:formatCode>
                <c:ptCount val="15"/>
                <c:pt idx="0">
                  <c:v>1.4432801909181425E-3</c:v>
                </c:pt>
                <c:pt idx="1">
                  <c:v>0</c:v>
                </c:pt>
                <c:pt idx="2">
                  <c:v>2.2091050597023072E-3</c:v>
                </c:pt>
                <c:pt idx="3">
                  <c:v>2.9199316798606974E-3</c:v>
                </c:pt>
                <c:pt idx="4">
                  <c:v>4.6236373757463705E-3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2.9062807980322299E-3</c:v>
                </c:pt>
                <c:pt idx="9">
                  <c:v>3.737818734641447E-3</c:v>
                </c:pt>
                <c:pt idx="10">
                  <c:v>0</c:v>
                </c:pt>
                <c:pt idx="11">
                  <c:v>1.6568227207170005E-3</c:v>
                </c:pt>
                <c:pt idx="12">
                  <c:v>0</c:v>
                </c:pt>
                <c:pt idx="13">
                  <c:v>1.6168684809274322E-3</c:v>
                </c:pt>
                <c:pt idx="14">
                  <c:v>1.1874137349293882E-3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AE-45C6-B4DA-719B722B71C9}"/>
            </c:ext>
          </c:extLst>
        </c:ser>
        <c:ser>
          <c:idx val="7"/>
          <c:order val="7"/>
          <c:tx>
            <c:strRef>
              <c:f>Category!$Y$10</c:f>
              <c:strCache>
                <c:ptCount val="1"/>
                <c:pt idx="0">
                  <c:v>CRP_HUMAN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Category!$Z$10:$AN$10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6.9609229930229057E-3</c:v>
                </c:pt>
                <c:pt idx="11">
                  <c:v>5.7014622164448941E-3</c:v>
                </c:pt>
                <c:pt idx="12">
                  <c:v>0</c:v>
                </c:pt>
                <c:pt idx="13">
                  <c:v>9.5081003810294964E-3</c:v>
                </c:pt>
                <c:pt idx="14">
                  <c:v>1.6300257593573016E-2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E-45C6-B4DA-719B722B71C9}"/>
            </c:ext>
          </c:extLst>
        </c:ser>
        <c:ser>
          <c:idx val="8"/>
          <c:order val="8"/>
          <c:tx>
            <c:strRef>
              <c:f>Category!$Y$11</c:f>
              <c:strCache>
                <c:ptCount val="1"/>
                <c:pt idx="0">
                  <c:v>CXCL7_HUMAN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Category!$Z$11:$AN$11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1.3578973192567218E-3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AE-45C6-B4DA-719B722B71C9}"/>
            </c:ext>
          </c:extLst>
        </c:ser>
        <c:ser>
          <c:idx val="9"/>
          <c:order val="9"/>
          <c:tx>
            <c:strRef>
              <c:f>Category!$Y$12</c:f>
              <c:strCache>
                <c:ptCount val="1"/>
                <c:pt idx="0">
                  <c:v>FETUA_HUMAN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Category!$Z$12:$AN$12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2.5186479375105143E-3</c:v>
                </c:pt>
                <c:pt idx="11">
                  <c:v>2.2504307183617311E-3</c:v>
                </c:pt>
                <c:pt idx="12">
                  <c:v>5.4526446177690464E-4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E-45C6-B4DA-719B722B71C9}"/>
            </c:ext>
          </c:extLst>
        </c:ser>
        <c:ser>
          <c:idx val="10"/>
          <c:order val="10"/>
          <c:tx>
            <c:strRef>
              <c:f>Category!$Y$13</c:f>
              <c:strCache>
                <c:ptCount val="1"/>
                <c:pt idx="0">
                  <c:v>GP1BA_HUMAN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Category!$Z$13:$AN$13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5.2575233767461742E-4</c:v>
                </c:pt>
                <c:pt idx="12">
                  <c:v>0</c:v>
                </c:pt>
                <c:pt idx="13">
                  <c:v>6.4011586120322702E-4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AE-45C6-B4DA-719B722B71C9}"/>
            </c:ext>
          </c:extLst>
        </c:ser>
        <c:ser>
          <c:idx val="11"/>
          <c:order val="11"/>
          <c:tx>
            <c:strRef>
              <c:f>Category!$Y$14</c:f>
              <c:strCache>
                <c:ptCount val="1"/>
                <c:pt idx="0">
                  <c:v>GP1BB_HUMAN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Category!$Z$14:$AN$14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1.8491089297415335E-3</c:v>
                </c:pt>
                <c:pt idx="3">
                  <c:v>0</c:v>
                </c:pt>
                <c:pt idx="4">
                  <c:v>1.4406227075409647E-3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E-45C6-B4DA-719B722B71C9}"/>
            </c:ext>
          </c:extLst>
        </c:ser>
        <c:ser>
          <c:idx val="12"/>
          <c:order val="12"/>
          <c:tx>
            <c:strRef>
              <c:f>Category!$Y$15</c:f>
              <c:strCache>
                <c:ptCount val="1"/>
                <c:pt idx="0">
                  <c:v>GPIX_HUMAN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Category!$Z$15:$AN$15</c:f>
              <c:numCache>
                <c:formatCode>0.0000%</c:formatCode>
                <c:ptCount val="15"/>
                <c:pt idx="0">
                  <c:v>7.2077974050271448E-3</c:v>
                </c:pt>
                <c:pt idx="1">
                  <c:v>6.6264476123285808E-3</c:v>
                </c:pt>
                <c:pt idx="2">
                  <c:v>6.1622404296959093E-3</c:v>
                </c:pt>
                <c:pt idx="3">
                  <c:v>6.2076903439211425E-3</c:v>
                </c:pt>
                <c:pt idx="4">
                  <c:v>7.0726143554961261E-3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4.4164851879130648E-3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7.0488909752916117E-4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AE-45C6-B4DA-719B722B71C9}"/>
            </c:ext>
          </c:extLst>
        </c:ser>
        <c:ser>
          <c:idx val="13"/>
          <c:order val="13"/>
          <c:tx>
            <c:strRef>
              <c:f>Category!$Y$16</c:f>
              <c:strCache>
                <c:ptCount val="1"/>
                <c:pt idx="0">
                  <c:v>HPT_HUMAN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Category!$Z$16:$AN$16</c:f>
              <c:numCache>
                <c:formatCode>0.0000%</c:formatCode>
                <c:ptCount val="15"/>
                <c:pt idx="0">
                  <c:v>1.0493112323384962E-2</c:v>
                </c:pt>
                <c:pt idx="1">
                  <c:v>7.37989290731704E-3</c:v>
                </c:pt>
                <c:pt idx="2">
                  <c:v>8.2575089493294156E-3</c:v>
                </c:pt>
                <c:pt idx="3">
                  <c:v>6.6563990612798635E-3</c:v>
                </c:pt>
                <c:pt idx="4">
                  <c:v>9.3010562213231372E-3</c:v>
                </c:pt>
                <c:pt idx="5">
                  <c:v>0</c:v>
                </c:pt>
                <c:pt idx="6">
                  <c:v>1.4442825498930875E-3</c:v>
                </c:pt>
                <c:pt idx="7">
                  <c:v>6.6465189742109798E-3</c:v>
                </c:pt>
                <c:pt idx="8">
                  <c:v>4.0320348937898124E-3</c:v>
                </c:pt>
                <c:pt idx="9">
                  <c:v>5.9156879364656925E-3</c:v>
                </c:pt>
                <c:pt idx="10">
                  <c:v>1.0422034429880328E-2</c:v>
                </c:pt>
                <c:pt idx="11">
                  <c:v>1.2966036731762018E-2</c:v>
                </c:pt>
                <c:pt idx="12">
                  <c:v>1.2297612754426734E-2</c:v>
                </c:pt>
                <c:pt idx="13">
                  <c:v>9.2414230571504965E-3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E-45C6-B4DA-719B722B71C9}"/>
            </c:ext>
          </c:extLst>
        </c:ser>
        <c:ser>
          <c:idx val="14"/>
          <c:order val="14"/>
          <c:tx>
            <c:strRef>
              <c:f>Category!$Y$17</c:f>
              <c:strCache>
                <c:ptCount val="1"/>
                <c:pt idx="0">
                  <c:v>HPTR_HUMAN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Category!$Z$17:$AN$17</c:f>
              <c:numCache>
                <c:formatCode>0.0000%</c:formatCode>
                <c:ptCount val="15"/>
                <c:pt idx="0">
                  <c:v>8.1934791014411142E-3</c:v>
                </c:pt>
                <c:pt idx="1">
                  <c:v>5.2524009115258235E-3</c:v>
                </c:pt>
                <c:pt idx="2">
                  <c:v>0</c:v>
                </c:pt>
                <c:pt idx="3">
                  <c:v>6.5237968942406174E-3</c:v>
                </c:pt>
                <c:pt idx="4">
                  <c:v>6.4823030914472777E-3</c:v>
                </c:pt>
                <c:pt idx="5">
                  <c:v>3.2535363519616382E-3</c:v>
                </c:pt>
                <c:pt idx="6">
                  <c:v>3.3542908967364817E-3</c:v>
                </c:pt>
                <c:pt idx="7">
                  <c:v>0</c:v>
                </c:pt>
                <c:pt idx="8">
                  <c:v>4.8411472252123987E-3</c:v>
                </c:pt>
                <c:pt idx="9">
                  <c:v>6.0837999757009159E-3</c:v>
                </c:pt>
                <c:pt idx="10">
                  <c:v>2.8441309393946713E-3</c:v>
                </c:pt>
                <c:pt idx="11">
                  <c:v>5.2338864302759781E-3</c:v>
                </c:pt>
                <c:pt idx="12">
                  <c:v>0</c:v>
                </c:pt>
                <c:pt idx="13">
                  <c:v>1.019037352403531E-3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E-45C6-B4DA-719B722B71C9}"/>
            </c:ext>
          </c:extLst>
        </c:ser>
        <c:ser>
          <c:idx val="15"/>
          <c:order val="15"/>
          <c:tx>
            <c:strRef>
              <c:f>Category!$Y$18</c:f>
              <c:strCache>
                <c:ptCount val="1"/>
                <c:pt idx="0">
                  <c:v>LBP_HUMAN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Category!$Z$18:$AN$18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2.3941116552170542E-3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2.2383792363427899E-3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4AE-45C6-B4DA-719B722B71C9}"/>
            </c:ext>
          </c:extLst>
        </c:ser>
        <c:ser>
          <c:idx val="16"/>
          <c:order val="16"/>
          <c:tx>
            <c:strRef>
              <c:f>Category!$Y$19</c:f>
              <c:strCache>
                <c:ptCount val="1"/>
                <c:pt idx="0">
                  <c:v>PLF4_HUMAN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Category!$Z$19:$AN$19</c:f>
              <c:numCache>
                <c:formatCode>0.0000%</c:formatCode>
                <c:ptCount val="15"/>
                <c:pt idx="0">
                  <c:v>6.8127394031776032E-3</c:v>
                </c:pt>
                <c:pt idx="1">
                  <c:v>0</c:v>
                </c:pt>
                <c:pt idx="2">
                  <c:v>5.2056162329720485E-3</c:v>
                </c:pt>
                <c:pt idx="3">
                  <c:v>1.2385092292194E-2</c:v>
                </c:pt>
                <c:pt idx="4">
                  <c:v>7.1872937455397419E-3</c:v>
                </c:pt>
                <c:pt idx="5">
                  <c:v>0</c:v>
                </c:pt>
                <c:pt idx="6">
                  <c:v>0</c:v>
                </c:pt>
                <c:pt idx="7">
                  <c:v>1.1107016775686962E-2</c:v>
                </c:pt>
                <c:pt idx="8">
                  <c:v>1.5883928596653694E-2</c:v>
                </c:pt>
                <c:pt idx="9">
                  <c:v>1.8835250889687679E-2</c:v>
                </c:pt>
                <c:pt idx="10">
                  <c:v>0</c:v>
                </c:pt>
                <c:pt idx="11">
                  <c:v>1.0468334246692267E-2</c:v>
                </c:pt>
                <c:pt idx="12">
                  <c:v>0</c:v>
                </c:pt>
                <c:pt idx="13">
                  <c:v>5.3941661443525695E-3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E-45C6-B4DA-719B722B71C9}"/>
            </c:ext>
          </c:extLst>
        </c:ser>
        <c:ser>
          <c:idx val="17"/>
          <c:order val="17"/>
          <c:tx>
            <c:strRef>
              <c:f>Category!$Y$20</c:f>
              <c:strCache>
                <c:ptCount val="1"/>
                <c:pt idx="0">
                  <c:v>SAA2_HUMAN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Category!$Z$20:$AN$20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2.3812017757733569E-3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4AE-45C6-B4DA-719B722B71C9}"/>
            </c:ext>
          </c:extLst>
        </c:ser>
        <c:ser>
          <c:idx val="18"/>
          <c:order val="18"/>
          <c:tx>
            <c:strRef>
              <c:f>Category!$Y$21</c:f>
              <c:strCache>
                <c:ptCount val="1"/>
                <c:pt idx="0">
                  <c:v>SAA4_HUMAN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Category!$Z$21:$AN$21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1.6077948521283491E-3</c:v>
                </c:pt>
                <c:pt idx="12">
                  <c:v>2.866288884331178E-3</c:v>
                </c:pt>
                <c:pt idx="13">
                  <c:v>5.2950111244972897E-3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E-45C6-B4DA-719B722B71C9}"/>
            </c:ext>
          </c:extLst>
        </c:ser>
        <c:ser>
          <c:idx val="19"/>
          <c:order val="19"/>
          <c:tx>
            <c:strRef>
              <c:f>Category!$Y$22</c:f>
              <c:strCache>
                <c:ptCount val="1"/>
                <c:pt idx="0">
                  <c:v>SAMP_HUMAN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Category!$Z$2:$AN$2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Category!$Z$22:$AN$22</c:f>
              <c:numCache>
                <c:formatCode>0.0000%</c:formatCode>
                <c:ptCount val="15"/>
                <c:pt idx="0">
                  <c:v>0</c:v>
                </c:pt>
                <c:pt idx="1">
                  <c:v>3.138944560542247E-3</c:v>
                </c:pt>
                <c:pt idx="2">
                  <c:v>3.8195772492322423E-3</c:v>
                </c:pt>
                <c:pt idx="3">
                  <c:v>0</c:v>
                </c:pt>
                <c:pt idx="4">
                  <c:v>0</c:v>
                </c:pt>
                <c:pt idx="5">
                  <c:v>3.3593367302626061E-3</c:v>
                </c:pt>
                <c:pt idx="6">
                  <c:v>0</c:v>
                </c:pt>
                <c:pt idx="7">
                  <c:v>1.104233285413637E-3</c:v>
                </c:pt>
                <c:pt idx="8">
                  <c:v>0</c:v>
                </c:pt>
                <c:pt idx="9">
                  <c:v>0</c:v>
                </c:pt>
                <c:pt idx="10">
                  <c:v>3.485406355970833E-3</c:v>
                </c:pt>
                <c:pt idx="11">
                  <c:v>1.7889116431158425E-3</c:v>
                </c:pt>
                <c:pt idx="12">
                  <c:v>3.4766337849030057E-3</c:v>
                </c:pt>
                <c:pt idx="13">
                  <c:v>1.5842274993008625E-3</c:v>
                </c:pt>
                <c:pt idx="14">
                  <c:v>1.0491026182509642E-2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E-45C6-B4DA-719B722B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9467576"/>
        <c:axId val="2079470968"/>
      </c:barChart>
      <c:catAx>
        <c:axId val="207946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470968"/>
        <c:crosses val="autoZero"/>
        <c:auto val="1"/>
        <c:lblAlgn val="ctr"/>
        <c:lblOffset val="100"/>
        <c:noMultiLvlLbl val="0"/>
      </c:catAx>
      <c:valAx>
        <c:axId val="207947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46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Coagulation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Category!$AQ$3</c:f>
              <c:strCache>
                <c:ptCount val="1"/>
                <c:pt idx="0">
                  <c:v>A2AP_HUMAN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Category!$AR$3:$BF$3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1.1906335704595157E-3</c:v>
                </c:pt>
                <c:pt idx="11">
                  <c:v>9.372110483877482E-4</c:v>
                </c:pt>
                <c:pt idx="12">
                  <c:v>0</c:v>
                </c:pt>
                <c:pt idx="13">
                  <c:v>8.3276084487840085E-4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B-4EE1-BA3F-CBD1DF303774}"/>
            </c:ext>
          </c:extLst>
        </c:ser>
        <c:ser>
          <c:idx val="1"/>
          <c:order val="1"/>
          <c:tx>
            <c:strRef>
              <c:f>Category!$AQ$4</c:f>
              <c:strCache>
                <c:ptCount val="1"/>
                <c:pt idx="0">
                  <c:v>FA10_HUMAN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Category!$AR$4:$BF$4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6.5510906905301728E-3</c:v>
                </c:pt>
                <c:pt idx="11">
                  <c:v>2.5406496177341818E-3</c:v>
                </c:pt>
                <c:pt idx="12">
                  <c:v>1.9627146547034524E-3</c:v>
                </c:pt>
                <c:pt idx="13">
                  <c:v>2.2794200291324281E-3</c:v>
                </c:pt>
                <c:pt idx="14">
                  <c:v>6.907207732886546E-3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B-4EE1-BA3F-CBD1DF303774}"/>
            </c:ext>
          </c:extLst>
        </c:ser>
        <c:ser>
          <c:idx val="2"/>
          <c:order val="2"/>
          <c:tx>
            <c:strRef>
              <c:f>Category!$AQ$5</c:f>
              <c:strCache>
                <c:ptCount val="1"/>
                <c:pt idx="0">
                  <c:v>FA12_HUMAN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Category!$AR$5:$BF$5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2.1656386949241225E-4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B-4EE1-BA3F-CBD1DF303774}"/>
            </c:ext>
          </c:extLst>
        </c:ser>
        <c:ser>
          <c:idx val="3"/>
          <c:order val="3"/>
          <c:tx>
            <c:strRef>
              <c:f>Category!$AQ$6</c:f>
              <c:strCache>
                <c:ptCount val="1"/>
                <c:pt idx="0">
                  <c:v>FA5_HUMAN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Category!$AR$6:$BF$6</c:f>
              <c:numCache>
                <c:formatCode>0.0000%</c:formatCode>
                <c:ptCount val="15"/>
                <c:pt idx="0">
                  <c:v>8.4345515446529983E-4</c:v>
                </c:pt>
                <c:pt idx="1">
                  <c:v>1.2547325561028272E-4</c:v>
                </c:pt>
                <c:pt idx="2">
                  <c:v>0</c:v>
                </c:pt>
                <c:pt idx="3">
                  <c:v>5.0585503393785008E-4</c:v>
                </c:pt>
                <c:pt idx="4">
                  <c:v>6.2714142775859981E-4</c:v>
                </c:pt>
                <c:pt idx="5">
                  <c:v>1.0070469660833643E-3</c:v>
                </c:pt>
                <c:pt idx="6">
                  <c:v>3.3451997698588886E-4</c:v>
                </c:pt>
                <c:pt idx="7">
                  <c:v>2.6961328441560032E-4</c:v>
                </c:pt>
                <c:pt idx="8">
                  <c:v>4.9763267347331143E-4</c:v>
                </c:pt>
                <c:pt idx="9">
                  <c:v>6.2736808750475865E-4</c:v>
                </c:pt>
                <c:pt idx="10">
                  <c:v>2.1527540792253244E-4</c:v>
                </c:pt>
                <c:pt idx="11">
                  <c:v>4.3803238645207226E-4</c:v>
                </c:pt>
                <c:pt idx="12">
                  <c:v>7.3384055196853428E-4</c:v>
                </c:pt>
                <c:pt idx="13">
                  <c:v>4.449230794485621E-4</c:v>
                </c:pt>
                <c:pt idx="14">
                  <c:v>4.4704854593144476E-4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B-4EE1-BA3F-CBD1DF303774}"/>
            </c:ext>
          </c:extLst>
        </c:ser>
        <c:ser>
          <c:idx val="4"/>
          <c:order val="4"/>
          <c:tx>
            <c:strRef>
              <c:f>Category!$AQ$7</c:f>
              <c:strCache>
                <c:ptCount val="1"/>
                <c:pt idx="0">
                  <c:v>FA9_HUMAN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Category!$AR$7:$BF$7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8.4056685602634258E-3</c:v>
                </c:pt>
                <c:pt idx="11">
                  <c:v>5.7940188635879908E-3</c:v>
                </c:pt>
                <c:pt idx="12">
                  <c:v>5.4366934066621304E-3</c:v>
                </c:pt>
                <c:pt idx="13">
                  <c:v>4.7013780690032406E-3</c:v>
                </c:pt>
                <c:pt idx="14">
                  <c:v>2.3147910089394443E-3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B-4EE1-BA3F-CBD1DF303774}"/>
            </c:ext>
          </c:extLst>
        </c:ser>
        <c:ser>
          <c:idx val="5"/>
          <c:order val="5"/>
          <c:tx>
            <c:strRef>
              <c:f>Category!$AQ$8</c:f>
              <c:strCache>
                <c:ptCount val="1"/>
                <c:pt idx="0">
                  <c:v>FIBA_HUMAN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Category!$AR$8:$BF$8</c:f>
              <c:numCache>
                <c:formatCode>0.0000%</c:formatCode>
                <c:ptCount val="15"/>
                <c:pt idx="0">
                  <c:v>1.9290520953207779E-3</c:v>
                </c:pt>
                <c:pt idx="1">
                  <c:v>3.9753053036118112E-3</c:v>
                </c:pt>
                <c:pt idx="2">
                  <c:v>8.3005174206430274E-4</c:v>
                </c:pt>
                <c:pt idx="3">
                  <c:v>7.6427128961517197E-4</c:v>
                </c:pt>
                <c:pt idx="4">
                  <c:v>1.3305780029812832E-3</c:v>
                </c:pt>
                <c:pt idx="5">
                  <c:v>2.9067460582066665E-3</c:v>
                </c:pt>
                <c:pt idx="6">
                  <c:v>1.7709611747108766E-3</c:v>
                </c:pt>
                <c:pt idx="7">
                  <c:v>2.7403475671818993E-3</c:v>
                </c:pt>
                <c:pt idx="8">
                  <c:v>3.9582303092703178E-3</c:v>
                </c:pt>
                <c:pt idx="9">
                  <c:v>1.0410817922489708E-3</c:v>
                </c:pt>
                <c:pt idx="10">
                  <c:v>3.5603123864178326E-3</c:v>
                </c:pt>
                <c:pt idx="11">
                  <c:v>2.8108997836183637E-3</c:v>
                </c:pt>
                <c:pt idx="12">
                  <c:v>7.6647507903888842E-3</c:v>
                </c:pt>
                <c:pt idx="13">
                  <c:v>2.9145782337760269E-3</c:v>
                </c:pt>
                <c:pt idx="14">
                  <c:v>3.3943181136333322E-3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B-4EE1-BA3F-CBD1DF303774}"/>
            </c:ext>
          </c:extLst>
        </c:ser>
        <c:ser>
          <c:idx val="6"/>
          <c:order val="6"/>
          <c:tx>
            <c:strRef>
              <c:f>Category!$AQ$9</c:f>
              <c:strCache>
                <c:ptCount val="1"/>
                <c:pt idx="0">
                  <c:v>FIBB_HUMAN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Category!$AR$9:$BF$9</c:f>
              <c:numCache>
                <c:formatCode>0.0000%</c:formatCode>
                <c:ptCount val="15"/>
                <c:pt idx="0">
                  <c:v>5.9864625688715624E-3</c:v>
                </c:pt>
                <c:pt idx="1">
                  <c:v>1.2110418469967943E-2</c:v>
                </c:pt>
                <c:pt idx="2">
                  <c:v>4.2034197896704409E-3</c:v>
                </c:pt>
                <c:pt idx="3">
                  <c:v>1.1699006843071983E-2</c:v>
                </c:pt>
                <c:pt idx="4">
                  <c:v>9.7357926449148941E-3</c:v>
                </c:pt>
                <c:pt idx="5">
                  <c:v>1.3948457882895735E-2</c:v>
                </c:pt>
                <c:pt idx="6">
                  <c:v>2.250706117042622E-2</c:v>
                </c:pt>
                <c:pt idx="7">
                  <c:v>8.0550673691989882E-3</c:v>
                </c:pt>
                <c:pt idx="8">
                  <c:v>9.9632114953833867E-3</c:v>
                </c:pt>
                <c:pt idx="9">
                  <c:v>9.3558259330130192E-3</c:v>
                </c:pt>
                <c:pt idx="10">
                  <c:v>2.9388676868909114E-2</c:v>
                </c:pt>
                <c:pt idx="11">
                  <c:v>1.8680976089990853E-2</c:v>
                </c:pt>
                <c:pt idx="12">
                  <c:v>2.4246914336680744E-2</c:v>
                </c:pt>
                <c:pt idx="13">
                  <c:v>1.6746083275525285E-2</c:v>
                </c:pt>
                <c:pt idx="14">
                  <c:v>1.8773549887561195E-2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B-4EE1-BA3F-CBD1DF303774}"/>
            </c:ext>
          </c:extLst>
        </c:ser>
        <c:ser>
          <c:idx val="7"/>
          <c:order val="7"/>
          <c:tx>
            <c:strRef>
              <c:f>Category!$AQ$10</c:f>
              <c:strCache>
                <c:ptCount val="1"/>
                <c:pt idx="0">
                  <c:v>FIBG_HUMAN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Category!$AR$10:$BF$10</c:f>
              <c:numCache>
                <c:formatCode>0.0000%</c:formatCode>
                <c:ptCount val="15"/>
                <c:pt idx="0">
                  <c:v>6.432020106056798E-3</c:v>
                </c:pt>
                <c:pt idx="1">
                  <c:v>1.0654691868684216E-2</c:v>
                </c:pt>
                <c:pt idx="2">
                  <c:v>4.9184283319588622E-3</c:v>
                </c:pt>
                <c:pt idx="3">
                  <c:v>5.7647773633931641E-3</c:v>
                </c:pt>
                <c:pt idx="4">
                  <c:v>8.0569446739505116E-3</c:v>
                </c:pt>
                <c:pt idx="5">
                  <c:v>1.3025847848124196E-2</c:v>
                </c:pt>
                <c:pt idx="6">
                  <c:v>1.5592935910906781E-2</c:v>
                </c:pt>
                <c:pt idx="7">
                  <c:v>7.6007901310939695E-3</c:v>
                </c:pt>
                <c:pt idx="8">
                  <c:v>7.6506427248807995E-3</c:v>
                </c:pt>
                <c:pt idx="9">
                  <c:v>6.0968720167472483E-3</c:v>
                </c:pt>
                <c:pt idx="10">
                  <c:v>1.7015137595867261E-2</c:v>
                </c:pt>
                <c:pt idx="11">
                  <c:v>1.2872334123408366E-2</c:v>
                </c:pt>
                <c:pt idx="12">
                  <c:v>1.1291250333624631E-2</c:v>
                </c:pt>
                <c:pt idx="13">
                  <c:v>9.5179677744289103E-3</c:v>
                </c:pt>
                <c:pt idx="14">
                  <c:v>1.1818501256556457E-2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B-4EE1-BA3F-CBD1DF303774}"/>
            </c:ext>
          </c:extLst>
        </c:ser>
        <c:ser>
          <c:idx val="8"/>
          <c:order val="8"/>
          <c:tx>
            <c:strRef>
              <c:f>Category!$AQ$11</c:f>
              <c:strCache>
                <c:ptCount val="1"/>
                <c:pt idx="0">
                  <c:v>ITA2_HUMAN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Category!$AR$11:$BF$11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9.1975093512663357E-4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5.3677709598535074E-4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AB-4EE1-BA3F-CBD1DF303774}"/>
            </c:ext>
          </c:extLst>
        </c:ser>
        <c:ser>
          <c:idx val="9"/>
          <c:order val="9"/>
          <c:tx>
            <c:strRef>
              <c:f>Category!$AQ$12</c:f>
              <c:strCache>
                <c:ptCount val="1"/>
                <c:pt idx="0">
                  <c:v>ITA2B_HUMAN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Category!$AR$12:$BF$12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1.2056284532224249E-3</c:v>
                </c:pt>
                <c:pt idx="4">
                  <c:v>2.1689115572363755E-3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8.6721013973841755E-4</c:v>
                </c:pt>
                <c:pt idx="9">
                  <c:v>4.280551764818035E-4</c:v>
                </c:pt>
                <c:pt idx="10">
                  <c:v>0</c:v>
                </c:pt>
                <c:pt idx="11">
                  <c:v>7.7669732757617291E-4</c:v>
                </c:pt>
                <c:pt idx="12">
                  <c:v>0</c:v>
                </c:pt>
                <c:pt idx="13">
                  <c:v>4.6647862652438331E-4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AB-4EE1-BA3F-CBD1DF303774}"/>
            </c:ext>
          </c:extLst>
        </c:ser>
        <c:ser>
          <c:idx val="10"/>
          <c:order val="10"/>
          <c:tx>
            <c:strRef>
              <c:f>Category!$AQ$13</c:f>
              <c:strCache>
                <c:ptCount val="1"/>
                <c:pt idx="0">
                  <c:v>ITA6_HUMAN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Category!$AR$13:$BF$13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2.4882286975427159E-4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3.3036700224546551E-4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AB-4EE1-BA3F-CBD1DF303774}"/>
            </c:ext>
          </c:extLst>
        </c:ser>
        <c:ser>
          <c:idx val="11"/>
          <c:order val="11"/>
          <c:tx>
            <c:strRef>
              <c:f>Category!$AQ$14</c:f>
              <c:strCache>
                <c:ptCount val="1"/>
                <c:pt idx="0">
                  <c:v>ITB1_HUMAN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Category!$AR$14:$BF$14</c:f>
              <c:numCache>
                <c:formatCode>0.0000%</c:formatCode>
                <c:ptCount val="15"/>
                <c:pt idx="0">
                  <c:v>8.7417474794672953E-4</c:v>
                </c:pt>
                <c:pt idx="1">
                  <c:v>0</c:v>
                </c:pt>
                <c:pt idx="2">
                  <c:v>1.5476863011168074E-3</c:v>
                </c:pt>
                <c:pt idx="3">
                  <c:v>6.2037255609492011E-4</c:v>
                </c:pt>
                <c:pt idx="4">
                  <c:v>2.5146277984807557E-3</c:v>
                </c:pt>
                <c:pt idx="5">
                  <c:v>4.6801397129863986E-4</c:v>
                </c:pt>
                <c:pt idx="6">
                  <c:v>0</c:v>
                </c:pt>
                <c:pt idx="7">
                  <c:v>4.5228067277931642E-4</c:v>
                </c:pt>
                <c:pt idx="8">
                  <c:v>7.935419471619921E-4</c:v>
                </c:pt>
                <c:pt idx="9">
                  <c:v>2.2429957516258542E-3</c:v>
                </c:pt>
                <c:pt idx="10">
                  <c:v>0</c:v>
                </c:pt>
                <c:pt idx="11">
                  <c:v>1.1896920017119373E-4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AB-4EE1-BA3F-CBD1DF303774}"/>
            </c:ext>
          </c:extLst>
        </c:ser>
        <c:ser>
          <c:idx val="12"/>
          <c:order val="12"/>
          <c:tx>
            <c:strRef>
              <c:f>Category!$AQ$15</c:f>
              <c:strCache>
                <c:ptCount val="1"/>
                <c:pt idx="0">
                  <c:v>ITB3_HUMAN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Category!$AR$15:$BF$15</c:f>
              <c:numCache>
                <c:formatCode>0.0000%</c:formatCode>
                <c:ptCount val="15"/>
                <c:pt idx="0">
                  <c:v>2.4596548512861578E-3</c:v>
                </c:pt>
                <c:pt idx="1">
                  <c:v>2.3598983040369541E-3</c:v>
                </c:pt>
                <c:pt idx="2">
                  <c:v>2.2524603502700039E-3</c:v>
                </c:pt>
                <c:pt idx="3">
                  <c:v>3.8687205217765486E-3</c:v>
                </c:pt>
                <c:pt idx="4">
                  <c:v>7.632234757559018E-3</c:v>
                </c:pt>
                <c:pt idx="5">
                  <c:v>1.705059396108888E-3</c:v>
                </c:pt>
                <c:pt idx="6">
                  <c:v>7.5195991579224094E-4</c:v>
                </c:pt>
                <c:pt idx="7">
                  <c:v>2.185648283029226E-3</c:v>
                </c:pt>
                <c:pt idx="8">
                  <c:v>4.4270238723500268E-3</c:v>
                </c:pt>
                <c:pt idx="9">
                  <c:v>5.6978075971612667E-3</c:v>
                </c:pt>
                <c:pt idx="10">
                  <c:v>0</c:v>
                </c:pt>
                <c:pt idx="11">
                  <c:v>3.7629033629936921E-3</c:v>
                </c:pt>
                <c:pt idx="12">
                  <c:v>0</c:v>
                </c:pt>
                <c:pt idx="13">
                  <c:v>2.8763245375761672E-3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AB-4EE1-BA3F-CBD1DF303774}"/>
            </c:ext>
          </c:extLst>
        </c:ser>
        <c:ser>
          <c:idx val="13"/>
          <c:order val="13"/>
          <c:tx>
            <c:strRef>
              <c:f>Category!$AQ$16</c:f>
              <c:strCache>
                <c:ptCount val="1"/>
                <c:pt idx="0">
                  <c:v>KNG1_HUMAN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Category!$AR$16:$BF$16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4.0873782333417383E-3</c:v>
                </c:pt>
                <c:pt idx="11">
                  <c:v>3.0364223493377779E-3</c:v>
                </c:pt>
                <c:pt idx="12">
                  <c:v>5.1368838637797396E-3</c:v>
                </c:pt>
                <c:pt idx="13">
                  <c:v>3.5735538940260829E-3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AB-4EE1-BA3F-CBD1DF303774}"/>
            </c:ext>
          </c:extLst>
        </c:ser>
        <c:ser>
          <c:idx val="14"/>
          <c:order val="14"/>
          <c:tx>
            <c:strRef>
              <c:f>Category!$AQ$17</c:f>
              <c:strCache>
                <c:ptCount val="1"/>
                <c:pt idx="0">
                  <c:v>PLMN_HUMAN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Category!$AR$17:$BF$17</c:f>
              <c:numCache>
                <c:formatCode>0.0000%</c:formatCode>
                <c:ptCount val="15"/>
                <c:pt idx="0">
                  <c:v>3.3041327705094148E-4</c:v>
                </c:pt>
                <c:pt idx="1">
                  <c:v>4.3380127981970037E-3</c:v>
                </c:pt>
                <c:pt idx="2">
                  <c:v>0</c:v>
                </c:pt>
                <c:pt idx="3">
                  <c:v>3.7040723038247966E-3</c:v>
                </c:pt>
                <c:pt idx="4">
                  <c:v>3.8193927075743615E-3</c:v>
                </c:pt>
                <c:pt idx="5">
                  <c:v>4.7030976683829498E-4</c:v>
                </c:pt>
                <c:pt idx="6">
                  <c:v>2.8701451828745338E-3</c:v>
                </c:pt>
                <c:pt idx="7">
                  <c:v>8.9241150997353006E-4</c:v>
                </c:pt>
                <c:pt idx="8">
                  <c:v>2.3791362866288079E-3</c:v>
                </c:pt>
                <c:pt idx="9">
                  <c:v>1.3255012029865624E-3</c:v>
                </c:pt>
                <c:pt idx="10">
                  <c:v>6.1139994639214795E-3</c:v>
                </c:pt>
                <c:pt idx="11">
                  <c:v>4.9373986779736555E-3</c:v>
                </c:pt>
                <c:pt idx="12">
                  <c:v>3.8153810246585886E-3</c:v>
                </c:pt>
                <c:pt idx="13">
                  <c:v>5.8020291603605506E-3</c:v>
                </c:pt>
                <c:pt idx="14">
                  <c:v>2.2451347668437185E-3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AB-4EE1-BA3F-CBD1DF303774}"/>
            </c:ext>
          </c:extLst>
        </c:ser>
        <c:ser>
          <c:idx val="15"/>
          <c:order val="15"/>
          <c:tx>
            <c:strRef>
              <c:f>Category!$AQ$18</c:f>
              <c:strCache>
                <c:ptCount val="1"/>
                <c:pt idx="0">
                  <c:v>PROS_HUMAN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Category!$AR$18:$BF$18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7.132945088877682E-3</c:v>
                </c:pt>
                <c:pt idx="11">
                  <c:v>7.5022332299312178E-3</c:v>
                </c:pt>
                <c:pt idx="12">
                  <c:v>6.9439903662106518E-3</c:v>
                </c:pt>
                <c:pt idx="13">
                  <c:v>8.1841484445051207E-3</c:v>
                </c:pt>
                <c:pt idx="14">
                  <c:v>7.0602112839570274E-3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3AB-4EE1-BA3F-CBD1DF303774}"/>
            </c:ext>
          </c:extLst>
        </c:ser>
        <c:ser>
          <c:idx val="16"/>
          <c:order val="16"/>
          <c:tx>
            <c:strRef>
              <c:f>Category!$AQ$19</c:f>
              <c:strCache>
                <c:ptCount val="1"/>
                <c:pt idx="0">
                  <c:v>PROZ_HUMAN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Category!$AR$19:$BF$19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3.150558612974978E-3</c:v>
                </c:pt>
                <c:pt idx="11">
                  <c:v>2.9462044768397912E-3</c:v>
                </c:pt>
                <c:pt idx="12">
                  <c:v>1.9417626104187968E-3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AB-4EE1-BA3F-CBD1DF303774}"/>
            </c:ext>
          </c:extLst>
        </c:ser>
        <c:ser>
          <c:idx val="17"/>
          <c:order val="17"/>
          <c:tx>
            <c:strRef>
              <c:f>Category!$AQ$20</c:f>
              <c:strCache>
                <c:ptCount val="1"/>
                <c:pt idx="0">
                  <c:v>THRB_HUMAN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Category!$AR$20:$BF$20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5.7580696133556887E-4</c:v>
                </c:pt>
                <c:pt idx="10">
                  <c:v>2.166728097845208E-2</c:v>
                </c:pt>
                <c:pt idx="11">
                  <c:v>1.7732024220505755E-2</c:v>
                </c:pt>
                <c:pt idx="12">
                  <c:v>2.0787769312259455E-2</c:v>
                </c:pt>
                <c:pt idx="13">
                  <c:v>2.3111177643848596E-2</c:v>
                </c:pt>
                <c:pt idx="14">
                  <c:v>1.5089761869638887E-2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AB-4EE1-BA3F-CBD1DF303774}"/>
            </c:ext>
          </c:extLst>
        </c:ser>
        <c:ser>
          <c:idx val="18"/>
          <c:order val="18"/>
          <c:tx>
            <c:strRef>
              <c:f>Category!$AQ$21</c:f>
              <c:strCache>
                <c:ptCount val="1"/>
                <c:pt idx="0">
                  <c:v>TSP1_HUMAN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Category!$AR$2:$BF$2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Category!$AR$21:$BF$21</c:f>
              <c:numCache>
                <c:formatCode>0.0000%</c:formatCode>
                <c:ptCount val="15"/>
                <c:pt idx="0">
                  <c:v>4.7643446521584282E-4</c:v>
                </c:pt>
                <c:pt idx="1">
                  <c:v>8.5705729712445974E-4</c:v>
                </c:pt>
                <c:pt idx="2">
                  <c:v>1.2134619591119063E-3</c:v>
                </c:pt>
                <c:pt idx="3">
                  <c:v>0</c:v>
                </c:pt>
                <c:pt idx="4">
                  <c:v>2.3879499772494106E-3</c:v>
                </c:pt>
                <c:pt idx="5">
                  <c:v>3.3259301914681191E-4</c:v>
                </c:pt>
                <c:pt idx="6">
                  <c:v>0</c:v>
                </c:pt>
                <c:pt idx="7">
                  <c:v>8.4402028201117658E-4</c:v>
                </c:pt>
                <c:pt idx="8">
                  <c:v>5.9202810265475197E-4</c:v>
                </c:pt>
                <c:pt idx="9">
                  <c:v>1.921830709025454E-3</c:v>
                </c:pt>
                <c:pt idx="10">
                  <c:v>4.905790683705071E-3</c:v>
                </c:pt>
                <c:pt idx="11">
                  <c:v>6.7144671365406165E-3</c:v>
                </c:pt>
                <c:pt idx="12">
                  <c:v>1.0052583353826223E-3</c:v>
                </c:pt>
                <c:pt idx="13">
                  <c:v>8.4999217744017256E-3</c:v>
                </c:pt>
                <c:pt idx="14">
                  <c:v>1.0478367741078957E-2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AB-4EE1-BA3F-CBD1DF30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5403736"/>
        <c:axId val="2145407128"/>
      </c:barChart>
      <c:catAx>
        <c:axId val="21454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407128"/>
        <c:crosses val="autoZero"/>
        <c:auto val="1"/>
        <c:lblAlgn val="ctr"/>
        <c:lblOffset val="100"/>
        <c:noMultiLvlLbl val="0"/>
      </c:catAx>
      <c:valAx>
        <c:axId val="214540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40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Complement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Category!$BI$3</c:f>
              <c:strCache>
                <c:ptCount val="1"/>
                <c:pt idx="0">
                  <c:v>C1QA_HUMAN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Category!$BJ$3:$BX$3</c:f>
              <c:numCache>
                <c:formatCode>0.0000%</c:formatCode>
                <c:ptCount val="15"/>
                <c:pt idx="0">
                  <c:v>3.5114910434747636E-3</c:v>
                </c:pt>
                <c:pt idx="1">
                  <c:v>6.0744527650051982E-3</c:v>
                </c:pt>
                <c:pt idx="2">
                  <c:v>5.9724482315067912E-3</c:v>
                </c:pt>
                <c:pt idx="3">
                  <c:v>1.4069152830486382E-3</c:v>
                </c:pt>
                <c:pt idx="4">
                  <c:v>2.4312839006917909E-3</c:v>
                </c:pt>
                <c:pt idx="5">
                  <c:v>1.6501730565361054E-3</c:v>
                </c:pt>
                <c:pt idx="6">
                  <c:v>0</c:v>
                </c:pt>
                <c:pt idx="7">
                  <c:v>2.0822935232715704E-3</c:v>
                </c:pt>
                <c:pt idx="8">
                  <c:v>2.1373747063468912E-3</c:v>
                </c:pt>
                <c:pt idx="9">
                  <c:v>1.0967632193996598E-3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4.9866573262390742E-4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E-4F72-A888-C46D79096BA1}"/>
            </c:ext>
          </c:extLst>
        </c:ser>
        <c:ser>
          <c:idx val="1"/>
          <c:order val="1"/>
          <c:tx>
            <c:strRef>
              <c:f>Category!$BI$4</c:f>
              <c:strCache>
                <c:ptCount val="1"/>
                <c:pt idx="0">
                  <c:v>C1QB_HUMAN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Category!$BJ$4:$BX$4</c:f>
              <c:numCache>
                <c:formatCode>0.0000%</c:formatCode>
                <c:ptCount val="15"/>
                <c:pt idx="0">
                  <c:v>4.4908122887004345E-3</c:v>
                </c:pt>
                <c:pt idx="1">
                  <c:v>6.4003840108746296E-3</c:v>
                </c:pt>
                <c:pt idx="2">
                  <c:v>2.1208066134330568E-3</c:v>
                </c:pt>
                <c:pt idx="3">
                  <c:v>5.7134994362637087E-3</c:v>
                </c:pt>
                <c:pt idx="4">
                  <c:v>3.8049100274844274E-3</c:v>
                </c:pt>
                <c:pt idx="5">
                  <c:v>0</c:v>
                </c:pt>
                <c:pt idx="6">
                  <c:v>7.0183565377408613E-4</c:v>
                </c:pt>
                <c:pt idx="7">
                  <c:v>1.4740999705399943E-3</c:v>
                </c:pt>
                <c:pt idx="8">
                  <c:v>2.3309227380652292E-3</c:v>
                </c:pt>
                <c:pt idx="9">
                  <c:v>3.2953916535046622E-3</c:v>
                </c:pt>
                <c:pt idx="10">
                  <c:v>3.6380470208485205E-3</c:v>
                </c:pt>
                <c:pt idx="11">
                  <c:v>3.6988913181097648E-3</c:v>
                </c:pt>
                <c:pt idx="12">
                  <c:v>3.621490298161487E-3</c:v>
                </c:pt>
                <c:pt idx="13">
                  <c:v>2.9337546283349299E-3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E-4F72-A888-C46D79096BA1}"/>
            </c:ext>
          </c:extLst>
        </c:ser>
        <c:ser>
          <c:idx val="2"/>
          <c:order val="2"/>
          <c:tx>
            <c:strRef>
              <c:f>Category!$BI$5</c:f>
              <c:strCache>
                <c:ptCount val="1"/>
                <c:pt idx="0">
                  <c:v>C1QC_HUMAN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Category!$BJ$5:$BX$5</c:f>
              <c:numCache>
                <c:formatCode>0.0000%</c:formatCode>
                <c:ptCount val="15"/>
                <c:pt idx="0">
                  <c:v>5.2672365652121451E-3</c:v>
                </c:pt>
                <c:pt idx="1">
                  <c:v>9.734636148245988E-3</c:v>
                </c:pt>
                <c:pt idx="2">
                  <c:v>1.0475623930130726E-2</c:v>
                </c:pt>
                <c:pt idx="3">
                  <c:v>8.0518909218834575E-3</c:v>
                </c:pt>
                <c:pt idx="4">
                  <c:v>6.3776358461463296E-3</c:v>
                </c:pt>
                <c:pt idx="5">
                  <c:v>8.143498883880702E-3</c:v>
                </c:pt>
                <c:pt idx="6">
                  <c:v>5.4123047779772683E-3</c:v>
                </c:pt>
                <c:pt idx="7">
                  <c:v>5.2312218853262241E-3</c:v>
                </c:pt>
                <c:pt idx="8">
                  <c:v>5.3648061898218238E-3</c:v>
                </c:pt>
                <c:pt idx="9">
                  <c:v>4.9446651978920847E-3</c:v>
                </c:pt>
                <c:pt idx="10">
                  <c:v>7.1443463211656108E-3</c:v>
                </c:pt>
                <c:pt idx="11">
                  <c:v>3.9040016748751825E-3</c:v>
                </c:pt>
                <c:pt idx="12">
                  <c:v>8.3662012222893867E-3</c:v>
                </c:pt>
                <c:pt idx="13">
                  <c:v>5.3315348534163642E-3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E-4F72-A888-C46D79096BA1}"/>
            </c:ext>
          </c:extLst>
        </c:ser>
        <c:ser>
          <c:idx val="3"/>
          <c:order val="3"/>
          <c:tx>
            <c:strRef>
              <c:f>Category!$BI$6</c:f>
              <c:strCache>
                <c:ptCount val="1"/>
                <c:pt idx="0">
                  <c:v>C1R_HUMAN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Category!$BJ$6:$BX$6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9.8926317259555394E-4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4.9328323156289111E-4</c:v>
                </c:pt>
                <c:pt idx="10">
                  <c:v>1.9126322645333649E-3</c:v>
                </c:pt>
                <c:pt idx="11">
                  <c:v>1.4849643718156235E-3</c:v>
                </c:pt>
                <c:pt idx="12">
                  <c:v>1.6296706341726692E-3</c:v>
                </c:pt>
                <c:pt idx="13">
                  <c:v>1.7300764285801153E-3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6E-4F72-A888-C46D79096BA1}"/>
            </c:ext>
          </c:extLst>
        </c:ser>
        <c:ser>
          <c:idx val="4"/>
          <c:order val="4"/>
          <c:tx>
            <c:strRef>
              <c:f>Category!$BI$7</c:f>
              <c:strCache>
                <c:ptCount val="1"/>
                <c:pt idx="0">
                  <c:v>C1S_HUMAN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Category!$BJ$7:$BX$7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6.234340742219624E-3</c:v>
                </c:pt>
                <c:pt idx="11">
                  <c:v>3.869821023494804E-3</c:v>
                </c:pt>
                <c:pt idx="12">
                  <c:v>3.3893411726085821E-3</c:v>
                </c:pt>
                <c:pt idx="13">
                  <c:v>4.0325186182152443E-3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E-4F72-A888-C46D79096BA1}"/>
            </c:ext>
          </c:extLst>
        </c:ser>
        <c:ser>
          <c:idx val="5"/>
          <c:order val="5"/>
          <c:tx>
            <c:strRef>
              <c:f>Category!$BI$8</c:f>
              <c:strCache>
                <c:ptCount val="1"/>
                <c:pt idx="0">
                  <c:v>CFAB_HUMAN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Category!$BJ$8:$BX$8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1.827840653801057E-4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6E-4F72-A888-C46D79096BA1}"/>
            </c:ext>
          </c:extLst>
        </c:ser>
        <c:ser>
          <c:idx val="6"/>
          <c:order val="6"/>
          <c:tx>
            <c:strRef>
              <c:f>Category!$BI$9</c:f>
              <c:strCache>
                <c:ptCount val="1"/>
                <c:pt idx="0">
                  <c:v>CFAH_HUMAN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Category!$BJ$9:$BX$9</c:f>
              <c:numCache>
                <c:formatCode>0.0000%</c:formatCode>
                <c:ptCount val="15"/>
                <c:pt idx="0">
                  <c:v>2.5152035479700657E-3</c:v>
                </c:pt>
                <c:pt idx="1">
                  <c:v>4.4244490902894196E-3</c:v>
                </c:pt>
                <c:pt idx="2">
                  <c:v>4.47760830779112E-3</c:v>
                </c:pt>
                <c:pt idx="3">
                  <c:v>3.8646243502851196E-3</c:v>
                </c:pt>
                <c:pt idx="4">
                  <c:v>2.5583305681063091E-3</c:v>
                </c:pt>
                <c:pt idx="5">
                  <c:v>9.4129373531473947E-3</c:v>
                </c:pt>
                <c:pt idx="6">
                  <c:v>4.8265992652649949E-3</c:v>
                </c:pt>
                <c:pt idx="7">
                  <c:v>4.0241945027716898E-3</c:v>
                </c:pt>
                <c:pt idx="8">
                  <c:v>2.3134629284985615E-3</c:v>
                </c:pt>
                <c:pt idx="9">
                  <c:v>3.5641036585923589E-3</c:v>
                </c:pt>
                <c:pt idx="10">
                  <c:v>7.3015194874742756E-3</c:v>
                </c:pt>
                <c:pt idx="11">
                  <c:v>4.8119420705582897E-3</c:v>
                </c:pt>
                <c:pt idx="12">
                  <c:v>6.6387374596760806E-3</c:v>
                </c:pt>
                <c:pt idx="13">
                  <c:v>5.3712115015858951E-3</c:v>
                </c:pt>
                <c:pt idx="14">
                  <c:v>3.3646834969190717E-3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6E-4F72-A888-C46D79096BA1}"/>
            </c:ext>
          </c:extLst>
        </c:ser>
        <c:ser>
          <c:idx val="7"/>
          <c:order val="7"/>
          <c:tx>
            <c:strRef>
              <c:f>Category!$BI$10</c:f>
              <c:strCache>
                <c:ptCount val="1"/>
                <c:pt idx="0">
                  <c:v>CO3_HUMAN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Category!$BJ$10:$BX$10</c:f>
              <c:numCache>
                <c:formatCode>0.0000%</c:formatCode>
                <c:ptCount val="15"/>
                <c:pt idx="0">
                  <c:v>6.27134476191216E-3</c:v>
                </c:pt>
                <c:pt idx="1">
                  <c:v>1.0302285896993427E-2</c:v>
                </c:pt>
                <c:pt idx="2">
                  <c:v>7.3154520705649958E-3</c:v>
                </c:pt>
                <c:pt idx="3">
                  <c:v>6.2740801169951441E-3</c:v>
                </c:pt>
                <c:pt idx="4">
                  <c:v>7.3954178419247162E-3</c:v>
                </c:pt>
                <c:pt idx="5">
                  <c:v>5.1859861143320083E-3</c:v>
                </c:pt>
                <c:pt idx="6">
                  <c:v>4.094105617011133E-3</c:v>
                </c:pt>
                <c:pt idx="7">
                  <c:v>7.7922323279053622E-3</c:v>
                </c:pt>
                <c:pt idx="8">
                  <c:v>3.6346020297390673E-3</c:v>
                </c:pt>
                <c:pt idx="9">
                  <c:v>5.6517815127829288E-3</c:v>
                </c:pt>
                <c:pt idx="10">
                  <c:v>2.7777087472243316E-2</c:v>
                </c:pt>
                <c:pt idx="11">
                  <c:v>1.6811278998015395E-2</c:v>
                </c:pt>
                <c:pt idx="12">
                  <c:v>2.1318529768660398E-2</c:v>
                </c:pt>
                <c:pt idx="13">
                  <c:v>1.0729176901010875E-2</c:v>
                </c:pt>
                <c:pt idx="14">
                  <c:v>1.5227261281044015E-2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6E-4F72-A888-C46D79096BA1}"/>
            </c:ext>
          </c:extLst>
        </c:ser>
        <c:ser>
          <c:idx val="8"/>
          <c:order val="8"/>
          <c:tx>
            <c:strRef>
              <c:f>Category!$BI$11</c:f>
              <c:strCache>
                <c:ptCount val="1"/>
                <c:pt idx="0">
                  <c:v>CO4A_HUMAN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Category!$BJ$11:$BX$11</c:f>
              <c:numCache>
                <c:formatCode>0.0000%</c:formatCode>
                <c:ptCount val="15"/>
                <c:pt idx="0">
                  <c:v>3.1481061583633735E-3</c:v>
                </c:pt>
                <c:pt idx="1">
                  <c:v>4.3389364600738313E-3</c:v>
                </c:pt>
                <c:pt idx="2">
                  <c:v>2.7299044390621777E-3</c:v>
                </c:pt>
                <c:pt idx="3">
                  <c:v>3.4902502645949261E-3</c:v>
                </c:pt>
                <c:pt idx="4">
                  <c:v>4.2179606672722554E-3</c:v>
                </c:pt>
                <c:pt idx="5">
                  <c:v>2.5233793342627066E-3</c:v>
                </c:pt>
                <c:pt idx="6">
                  <c:v>1.739245534133931E-3</c:v>
                </c:pt>
                <c:pt idx="7">
                  <c:v>1.4118975001723552E-3</c:v>
                </c:pt>
                <c:pt idx="8">
                  <c:v>2.6892688715964134E-3</c:v>
                </c:pt>
                <c:pt idx="9">
                  <c:v>3.380764494269032E-3</c:v>
                </c:pt>
                <c:pt idx="10">
                  <c:v>1.6959249110361469E-2</c:v>
                </c:pt>
                <c:pt idx="11">
                  <c:v>1.0211893144080058E-2</c:v>
                </c:pt>
                <c:pt idx="12">
                  <c:v>1.2940091274917959E-2</c:v>
                </c:pt>
                <c:pt idx="13">
                  <c:v>1.0296677088499137E-2</c:v>
                </c:pt>
                <c:pt idx="14">
                  <c:v>1.2139086352695269E-2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6E-4F72-A888-C46D79096BA1}"/>
            </c:ext>
          </c:extLst>
        </c:ser>
        <c:ser>
          <c:idx val="9"/>
          <c:order val="9"/>
          <c:tx>
            <c:strRef>
              <c:f>Category!$BI$12</c:f>
              <c:strCache>
                <c:ptCount val="1"/>
                <c:pt idx="0">
                  <c:v>CO4B_HUMAN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Category!$BJ$12:$BX$12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1.0337083449592074E-2</c:v>
                </c:pt>
                <c:pt idx="12">
                  <c:v>0</c:v>
                </c:pt>
                <c:pt idx="13">
                  <c:v>1.063697446593684E-2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6E-4F72-A888-C46D79096BA1}"/>
            </c:ext>
          </c:extLst>
        </c:ser>
        <c:ser>
          <c:idx val="10"/>
          <c:order val="10"/>
          <c:tx>
            <c:strRef>
              <c:f>Category!$BI$13</c:f>
              <c:strCache>
                <c:ptCount val="1"/>
                <c:pt idx="0">
                  <c:v>CO5_HUMAN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Category!$BJ$13:$BX$13</c:f>
              <c:numCache>
                <c:formatCode>0.0000%</c:formatCode>
                <c:ptCount val="15"/>
                <c:pt idx="0">
                  <c:v>0</c:v>
                </c:pt>
                <c:pt idx="1">
                  <c:v>1.7259188349996266E-4</c:v>
                </c:pt>
                <c:pt idx="2">
                  <c:v>0</c:v>
                </c:pt>
                <c:pt idx="3">
                  <c:v>1.9179222941474611E-4</c:v>
                </c:pt>
                <c:pt idx="4">
                  <c:v>4.2028528535841919E-4</c:v>
                </c:pt>
                <c:pt idx="5">
                  <c:v>0</c:v>
                </c:pt>
                <c:pt idx="6">
                  <c:v>2.4743782325680212E-4</c:v>
                </c:pt>
                <c:pt idx="7">
                  <c:v>0</c:v>
                </c:pt>
                <c:pt idx="8">
                  <c:v>7.147186869522248E-5</c:v>
                </c:pt>
                <c:pt idx="9">
                  <c:v>0</c:v>
                </c:pt>
                <c:pt idx="10">
                  <c:v>2.6129800950657621E-3</c:v>
                </c:pt>
                <c:pt idx="11">
                  <c:v>2.0157659916152705E-3</c:v>
                </c:pt>
                <c:pt idx="12">
                  <c:v>3.0677877487604605E-3</c:v>
                </c:pt>
                <c:pt idx="13">
                  <c:v>1.8945160149450517E-3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6E-4F72-A888-C46D79096BA1}"/>
            </c:ext>
          </c:extLst>
        </c:ser>
        <c:ser>
          <c:idx val="11"/>
          <c:order val="11"/>
          <c:tx>
            <c:strRef>
              <c:f>Category!$BI$14</c:f>
              <c:strCache>
                <c:ptCount val="1"/>
                <c:pt idx="0">
                  <c:v>CO6_HUMAN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Category!$BJ$14:$BX$14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2.1135706763751526E-4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6E-4F72-A888-C46D79096BA1}"/>
            </c:ext>
          </c:extLst>
        </c:ser>
        <c:ser>
          <c:idx val="12"/>
          <c:order val="12"/>
          <c:tx>
            <c:strRef>
              <c:f>Category!$BI$15</c:f>
              <c:strCache>
                <c:ptCount val="1"/>
                <c:pt idx="0">
                  <c:v>CO8A_HUMAN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Category!$BJ$15:$BX$15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4.851085284997986E-4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2.8539347904205669E-3</c:v>
                </c:pt>
                <c:pt idx="11">
                  <c:v>2.3611226847081107E-3</c:v>
                </c:pt>
                <c:pt idx="12">
                  <c:v>3.3429260393335979E-4</c:v>
                </c:pt>
                <c:pt idx="13">
                  <c:v>1.7303922490764009E-3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6E-4F72-A888-C46D79096BA1}"/>
            </c:ext>
          </c:extLst>
        </c:ser>
        <c:ser>
          <c:idx val="13"/>
          <c:order val="13"/>
          <c:tx>
            <c:strRef>
              <c:f>Category!$BI$16</c:f>
              <c:strCache>
                <c:ptCount val="1"/>
                <c:pt idx="0">
                  <c:v>CO8B_HUMAN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Category!$BJ$16:$BX$16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9.7738576679512489E-4</c:v>
                </c:pt>
                <c:pt idx="11">
                  <c:v>2.0311978499066422E-3</c:v>
                </c:pt>
                <c:pt idx="12">
                  <c:v>1.4594065380650768E-3</c:v>
                </c:pt>
                <c:pt idx="13">
                  <c:v>1.5777711213855363E-3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6E-4F72-A888-C46D79096BA1}"/>
            </c:ext>
          </c:extLst>
        </c:ser>
        <c:ser>
          <c:idx val="14"/>
          <c:order val="14"/>
          <c:tx>
            <c:strRef>
              <c:f>Category!$BI$17</c:f>
              <c:strCache>
                <c:ptCount val="1"/>
                <c:pt idx="0">
                  <c:v>CO8G_HUMAN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Category!$BJ$17:$BX$17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1.9502045213608519E-3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4.9690627375704212E-3</c:v>
                </c:pt>
                <c:pt idx="11">
                  <c:v>3.1290779027191499E-3</c:v>
                </c:pt>
                <c:pt idx="12">
                  <c:v>4.455095030615668E-3</c:v>
                </c:pt>
                <c:pt idx="13">
                  <c:v>2.9983586083544185E-3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6E-4F72-A888-C46D79096BA1}"/>
            </c:ext>
          </c:extLst>
        </c:ser>
        <c:ser>
          <c:idx val="15"/>
          <c:order val="15"/>
          <c:tx>
            <c:strRef>
              <c:f>Category!$BI$18</c:f>
              <c:strCache>
                <c:ptCount val="1"/>
                <c:pt idx="0">
                  <c:v>CO9_HUMAN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Category!$BJ$18:$BX$18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5.5470654014045913E-3</c:v>
                </c:pt>
                <c:pt idx="11">
                  <c:v>4.1289214364528164E-3</c:v>
                </c:pt>
                <c:pt idx="12">
                  <c:v>3.9737502331121206E-3</c:v>
                </c:pt>
                <c:pt idx="13">
                  <c:v>1.1487911154286338E-3</c:v>
                </c:pt>
                <c:pt idx="14">
                  <c:v>4.1631056279800164E-3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6E-4F72-A888-C46D79096BA1}"/>
            </c:ext>
          </c:extLst>
        </c:ser>
        <c:ser>
          <c:idx val="16"/>
          <c:order val="16"/>
          <c:tx>
            <c:strRef>
              <c:f>Category!$BI$19</c:f>
              <c:strCache>
                <c:ptCount val="1"/>
                <c:pt idx="0">
                  <c:v>FHR1_HUMAN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Category!$BJ$2:$BX$2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Category!$BJ$19:$BX$19</c:f>
              <c:numCache>
                <c:formatCode>0.0000%</c:formatCode>
                <c:ptCount val="15"/>
                <c:pt idx="0">
                  <c:v>3.1908403103924139E-3</c:v>
                </c:pt>
                <c:pt idx="1">
                  <c:v>4.5708392641427295E-3</c:v>
                </c:pt>
                <c:pt idx="2">
                  <c:v>0</c:v>
                </c:pt>
                <c:pt idx="3">
                  <c:v>0</c:v>
                </c:pt>
                <c:pt idx="4">
                  <c:v>1.6595818080256269E-3</c:v>
                </c:pt>
                <c:pt idx="5">
                  <c:v>5.0073347696297068E-3</c:v>
                </c:pt>
                <c:pt idx="6">
                  <c:v>2.4339584668470037E-3</c:v>
                </c:pt>
                <c:pt idx="7">
                  <c:v>0</c:v>
                </c:pt>
                <c:pt idx="8">
                  <c:v>0</c:v>
                </c:pt>
                <c:pt idx="9">
                  <c:v>4.1636794743877938E-3</c:v>
                </c:pt>
                <c:pt idx="10">
                  <c:v>4.0200878470973726E-3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6E-4F72-A888-C46D79096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9152104"/>
        <c:axId val="-2129148776"/>
      </c:barChart>
      <c:catAx>
        <c:axId val="-212915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148776"/>
        <c:crosses val="autoZero"/>
        <c:auto val="1"/>
        <c:lblAlgn val="ctr"/>
        <c:lblOffset val="100"/>
        <c:noMultiLvlLbl val="0"/>
      </c:catAx>
      <c:valAx>
        <c:axId val="-212914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1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immunoglobulins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Category!$CA$3</c:f>
              <c:strCache>
                <c:ptCount val="1"/>
                <c:pt idx="0">
                  <c:v>HV103_HUMAN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Category!$CB$3:$CP$3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9.1118071366074055E-3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2.1283976132192737E-3</c:v>
                </c:pt>
                <c:pt idx="8">
                  <c:v>5.4571462612226394E-3</c:v>
                </c:pt>
                <c:pt idx="9">
                  <c:v>3.7532422558979282E-3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9.9733146524781484E-4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0-413F-899B-D2529A021CDB}"/>
            </c:ext>
          </c:extLst>
        </c:ser>
        <c:ser>
          <c:idx val="1"/>
          <c:order val="1"/>
          <c:tx>
            <c:strRef>
              <c:f>Category!$CA$4</c:f>
              <c:strCache>
                <c:ptCount val="1"/>
                <c:pt idx="0">
                  <c:v>HV209_HUMAN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Category!$CB$4:$CP$4</c:f>
              <c:numCache>
                <c:formatCode>0.0000%</c:formatCode>
                <c:ptCount val="15"/>
                <c:pt idx="0">
                  <c:v>5.7061729456464906E-3</c:v>
                </c:pt>
                <c:pt idx="1">
                  <c:v>5.9219225701349805E-3</c:v>
                </c:pt>
                <c:pt idx="2">
                  <c:v>0</c:v>
                </c:pt>
                <c:pt idx="3">
                  <c:v>5.6809794495671015E-3</c:v>
                </c:pt>
                <c:pt idx="4">
                  <c:v>3.9385944469637162E-3</c:v>
                </c:pt>
                <c:pt idx="5">
                  <c:v>0</c:v>
                </c:pt>
                <c:pt idx="6">
                  <c:v>5.2449123138726362E-3</c:v>
                </c:pt>
                <c:pt idx="7">
                  <c:v>3.4546875691994681E-3</c:v>
                </c:pt>
                <c:pt idx="8">
                  <c:v>4.7955292982968401E-3</c:v>
                </c:pt>
                <c:pt idx="9">
                  <c:v>3.6435894100918819E-3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0-413F-899B-D2529A021CDB}"/>
            </c:ext>
          </c:extLst>
        </c:ser>
        <c:ser>
          <c:idx val="2"/>
          <c:order val="2"/>
          <c:tx>
            <c:strRef>
              <c:f>Category!$CA$5</c:f>
              <c:strCache>
                <c:ptCount val="1"/>
                <c:pt idx="0">
                  <c:v>HV301_HUMAN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Category!$CB$5:$CP$5</c:f>
              <c:numCache>
                <c:formatCode>0.0000%</c:formatCode>
                <c:ptCount val="15"/>
                <c:pt idx="0">
                  <c:v>7.0651337213894043E-3</c:v>
                </c:pt>
                <c:pt idx="1">
                  <c:v>0</c:v>
                </c:pt>
                <c:pt idx="2">
                  <c:v>0</c:v>
                </c:pt>
                <c:pt idx="3">
                  <c:v>1.1918492169828787E-2</c:v>
                </c:pt>
                <c:pt idx="4">
                  <c:v>1.0328048084197419E-2</c:v>
                </c:pt>
                <c:pt idx="5">
                  <c:v>0</c:v>
                </c:pt>
                <c:pt idx="6">
                  <c:v>1.5095219818972905E-2</c:v>
                </c:pt>
                <c:pt idx="7">
                  <c:v>5.1026537441769037E-3</c:v>
                </c:pt>
                <c:pt idx="8">
                  <c:v>1.6123432666209799E-2</c:v>
                </c:pt>
                <c:pt idx="9">
                  <c:v>2.3466993142200226E-2</c:v>
                </c:pt>
                <c:pt idx="10">
                  <c:v>0</c:v>
                </c:pt>
                <c:pt idx="11">
                  <c:v>3.6881492931988245E-3</c:v>
                </c:pt>
                <c:pt idx="12">
                  <c:v>0</c:v>
                </c:pt>
                <c:pt idx="13">
                  <c:v>2.5258874938531117E-3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0-413F-899B-D2529A021CDB}"/>
            </c:ext>
          </c:extLst>
        </c:ser>
        <c:ser>
          <c:idx val="3"/>
          <c:order val="3"/>
          <c:tx>
            <c:strRef>
              <c:f>Category!$CA$6</c:f>
              <c:strCache>
                <c:ptCount val="1"/>
                <c:pt idx="0">
                  <c:v>HV302_HUMAN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Category!$CB$6:$CP$6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3.752705745226743E-3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1.1662612922967941E-2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90-413F-899B-D2529A021CDB}"/>
            </c:ext>
          </c:extLst>
        </c:ser>
        <c:ser>
          <c:idx val="4"/>
          <c:order val="4"/>
          <c:tx>
            <c:strRef>
              <c:f>Category!$CA$7</c:f>
              <c:strCache>
                <c:ptCount val="1"/>
                <c:pt idx="0">
                  <c:v>HV303_HUMAN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Category!$CB$7:$CP$7</c:f>
              <c:numCache>
                <c:formatCode>0.0000%</c:formatCode>
                <c:ptCount val="15"/>
                <c:pt idx="0">
                  <c:v>1.0372804828006878E-2</c:v>
                </c:pt>
                <c:pt idx="1">
                  <c:v>1.8121644016883817E-2</c:v>
                </c:pt>
                <c:pt idx="2">
                  <c:v>1.3413147195390315E-2</c:v>
                </c:pt>
                <c:pt idx="3">
                  <c:v>1.9570199760575873E-2</c:v>
                </c:pt>
                <c:pt idx="4">
                  <c:v>1.1542500371043164E-2</c:v>
                </c:pt>
                <c:pt idx="5">
                  <c:v>1.4707039352891157E-2</c:v>
                </c:pt>
                <c:pt idx="6">
                  <c:v>1.9404202316923372E-2</c:v>
                </c:pt>
                <c:pt idx="7">
                  <c:v>9.3157809128411942E-3</c:v>
                </c:pt>
                <c:pt idx="8">
                  <c:v>1.6123432666209799E-2</c:v>
                </c:pt>
                <c:pt idx="9">
                  <c:v>1.5937519983581883E-2</c:v>
                </c:pt>
                <c:pt idx="10">
                  <c:v>1.0897786732773919E-2</c:v>
                </c:pt>
                <c:pt idx="11">
                  <c:v>3.2213198815584771E-3</c:v>
                </c:pt>
                <c:pt idx="12">
                  <c:v>0</c:v>
                </c:pt>
                <c:pt idx="13">
                  <c:v>1.0153551030630962E-2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0-413F-899B-D2529A021CDB}"/>
            </c:ext>
          </c:extLst>
        </c:ser>
        <c:ser>
          <c:idx val="5"/>
          <c:order val="5"/>
          <c:tx>
            <c:strRef>
              <c:f>Category!$CA$8</c:f>
              <c:strCache>
                <c:ptCount val="1"/>
                <c:pt idx="0">
                  <c:v>HV306_HUMAN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Category!$CB$8:$CP$8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7.8983050686355204E-3</c:v>
                </c:pt>
                <c:pt idx="5">
                  <c:v>0</c:v>
                </c:pt>
                <c:pt idx="6">
                  <c:v>1.5529913230590725E-2</c:v>
                </c:pt>
                <c:pt idx="7">
                  <c:v>0</c:v>
                </c:pt>
                <c:pt idx="8">
                  <c:v>0</c:v>
                </c:pt>
                <c:pt idx="9">
                  <c:v>1.0678281730080409E-2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90-413F-899B-D2529A021CDB}"/>
            </c:ext>
          </c:extLst>
        </c:ser>
        <c:ser>
          <c:idx val="6"/>
          <c:order val="6"/>
          <c:tx>
            <c:strRef>
              <c:f>Category!$CA$9</c:f>
              <c:strCache>
                <c:ptCount val="1"/>
                <c:pt idx="0">
                  <c:v>HV307_HUMAN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Category!$CB$9:$CP$9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3.3838504735536298E-3</c:v>
                </c:pt>
                <c:pt idx="7">
                  <c:v>0</c:v>
                </c:pt>
                <c:pt idx="8">
                  <c:v>4.1408988729600259E-3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2.8543262608178529E-3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90-413F-899B-D2529A021CDB}"/>
            </c:ext>
          </c:extLst>
        </c:ser>
        <c:ser>
          <c:idx val="7"/>
          <c:order val="7"/>
          <c:tx>
            <c:strRef>
              <c:f>Category!$CA$10</c:f>
              <c:strCache>
                <c:ptCount val="1"/>
                <c:pt idx="0">
                  <c:v>HV308_HUMAN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Category!$CB$10:$CP$10</c:f>
              <c:numCache>
                <c:formatCode>0.0000%</c:formatCode>
                <c:ptCount val="15"/>
                <c:pt idx="0">
                  <c:v>0</c:v>
                </c:pt>
                <c:pt idx="1">
                  <c:v>2.4322508010608652E-3</c:v>
                </c:pt>
                <c:pt idx="2">
                  <c:v>0</c:v>
                </c:pt>
                <c:pt idx="3">
                  <c:v>0</c:v>
                </c:pt>
                <c:pt idx="4">
                  <c:v>1.2091868940530069E-3</c:v>
                </c:pt>
                <c:pt idx="5">
                  <c:v>0</c:v>
                </c:pt>
                <c:pt idx="6">
                  <c:v>1.4576586655307945E-3</c:v>
                </c:pt>
                <c:pt idx="7">
                  <c:v>0</c:v>
                </c:pt>
                <c:pt idx="8">
                  <c:v>0</c:v>
                </c:pt>
                <c:pt idx="9">
                  <c:v>1.5272608644655876E-3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90-413F-899B-D2529A021CDB}"/>
            </c:ext>
          </c:extLst>
        </c:ser>
        <c:ser>
          <c:idx val="8"/>
          <c:order val="8"/>
          <c:tx>
            <c:strRef>
              <c:f>Category!$CA$11</c:f>
              <c:strCache>
                <c:ptCount val="1"/>
                <c:pt idx="0">
                  <c:v>HV318_HUMAN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Category!$CB$11:$CP$11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1.3646906068430095E-2</c:v>
                </c:pt>
                <c:pt idx="4">
                  <c:v>6.5834384289151018E-3</c:v>
                </c:pt>
                <c:pt idx="5">
                  <c:v>0</c:v>
                </c:pt>
                <c:pt idx="6">
                  <c:v>1.5434803935970265E-2</c:v>
                </c:pt>
                <c:pt idx="7">
                  <c:v>1.0362743190171121E-2</c:v>
                </c:pt>
                <c:pt idx="8">
                  <c:v>1.2252212855271054E-2</c:v>
                </c:pt>
                <c:pt idx="9">
                  <c:v>0</c:v>
                </c:pt>
                <c:pt idx="10">
                  <c:v>0</c:v>
                </c:pt>
                <c:pt idx="11">
                  <c:v>6.741514604231994E-3</c:v>
                </c:pt>
                <c:pt idx="12">
                  <c:v>0</c:v>
                </c:pt>
                <c:pt idx="13">
                  <c:v>2.2079142635409838E-3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90-413F-899B-D2529A021CDB}"/>
            </c:ext>
          </c:extLst>
        </c:ser>
        <c:ser>
          <c:idx val="9"/>
          <c:order val="9"/>
          <c:tx>
            <c:strRef>
              <c:f>Category!$CA$12</c:f>
              <c:strCache>
                <c:ptCount val="1"/>
                <c:pt idx="0">
                  <c:v>HV320_HUMAN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Category!$CB$12:$CP$12</c:f>
              <c:numCache>
                <c:formatCode>0.0000%</c:formatCode>
                <c:ptCount val="15"/>
                <c:pt idx="0">
                  <c:v>9.3868300105204392E-3</c:v>
                </c:pt>
                <c:pt idx="1">
                  <c:v>8.5364921670120133E-3</c:v>
                </c:pt>
                <c:pt idx="2">
                  <c:v>9.0063513972478693E-3</c:v>
                </c:pt>
                <c:pt idx="3">
                  <c:v>1.2598334985312222E-2</c:v>
                </c:pt>
                <c:pt idx="4">
                  <c:v>6.0815562462259365E-3</c:v>
                </c:pt>
                <c:pt idx="5">
                  <c:v>0</c:v>
                </c:pt>
                <c:pt idx="6">
                  <c:v>1.2941639353656408E-2</c:v>
                </c:pt>
                <c:pt idx="7">
                  <c:v>8.3777142152074314E-3</c:v>
                </c:pt>
                <c:pt idx="8">
                  <c:v>1.1331886664489026E-2</c:v>
                </c:pt>
                <c:pt idx="9">
                  <c:v>1.2138300434038992E-2</c:v>
                </c:pt>
                <c:pt idx="10">
                  <c:v>0</c:v>
                </c:pt>
                <c:pt idx="11">
                  <c:v>6.3520737992668087E-3</c:v>
                </c:pt>
                <c:pt idx="12">
                  <c:v>0</c:v>
                </c:pt>
                <c:pt idx="13">
                  <c:v>6.6191468967755629E-3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90-413F-899B-D2529A021CDB}"/>
            </c:ext>
          </c:extLst>
        </c:ser>
        <c:ser>
          <c:idx val="10"/>
          <c:order val="10"/>
          <c:tx>
            <c:strRef>
              <c:f>Category!$CA$13</c:f>
              <c:strCache>
                <c:ptCount val="1"/>
                <c:pt idx="0">
                  <c:v>IDHP_HUMAN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Category!$CB$13:$CP$13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7.4851998121166705E-4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2.626057422167463E-4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90-413F-899B-D2529A021CDB}"/>
            </c:ext>
          </c:extLst>
        </c:ser>
        <c:ser>
          <c:idx val="11"/>
          <c:order val="11"/>
          <c:tx>
            <c:strRef>
              <c:f>Category!$CA$14</c:f>
              <c:strCache>
                <c:ptCount val="1"/>
                <c:pt idx="0">
                  <c:v>IGHA1_HUMAN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Category!$CB$14:$CP$14</c:f>
              <c:numCache>
                <c:formatCode>0.0000%</c:formatCode>
                <c:ptCount val="15"/>
                <c:pt idx="0">
                  <c:v>4.7877663017342484E-3</c:v>
                </c:pt>
                <c:pt idx="1">
                  <c:v>6.6373425292259721E-3</c:v>
                </c:pt>
                <c:pt idx="2">
                  <c:v>6.1622404296959093E-3</c:v>
                </c:pt>
                <c:pt idx="3">
                  <c:v>5.0351625366284606E-3</c:v>
                </c:pt>
                <c:pt idx="4">
                  <c:v>6.8600502073207876E-3</c:v>
                </c:pt>
                <c:pt idx="5">
                  <c:v>6.1364005451544105E-3</c:v>
                </c:pt>
                <c:pt idx="6">
                  <c:v>5.1428848036692079E-3</c:v>
                </c:pt>
                <c:pt idx="7">
                  <c:v>4.2758482013603178E-3</c:v>
                </c:pt>
                <c:pt idx="8">
                  <c:v>4.7671999433009692E-3</c:v>
                </c:pt>
                <c:pt idx="9">
                  <c:v>4.4027154441395773E-3</c:v>
                </c:pt>
                <c:pt idx="10">
                  <c:v>5.7536515908710138E-3</c:v>
                </c:pt>
                <c:pt idx="11">
                  <c:v>7.7479041616118939E-3</c:v>
                </c:pt>
                <c:pt idx="12">
                  <c:v>7.7316921894052719E-3</c:v>
                </c:pt>
                <c:pt idx="13">
                  <c:v>6.2534159444692997E-3</c:v>
                </c:pt>
                <c:pt idx="14">
                  <c:v>6.6558547810529846E-3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90-413F-899B-D2529A021CDB}"/>
            </c:ext>
          </c:extLst>
        </c:ser>
        <c:ser>
          <c:idx val="12"/>
          <c:order val="12"/>
          <c:tx>
            <c:strRef>
              <c:f>Category!$CA$15</c:f>
              <c:strCache>
                <c:ptCount val="1"/>
                <c:pt idx="0">
                  <c:v>IGHA2_HUMAN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Category!$CB$15:$CP$15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2.0634875157727038E-3</c:v>
                </c:pt>
                <c:pt idx="3">
                  <c:v>6.1528255307162156E-3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5.6271741145941549E-3</c:v>
                </c:pt>
                <c:pt idx="9">
                  <c:v>0</c:v>
                </c:pt>
                <c:pt idx="10">
                  <c:v>0</c:v>
                </c:pt>
                <c:pt idx="11">
                  <c:v>2.1221533003510235E-3</c:v>
                </c:pt>
                <c:pt idx="12">
                  <c:v>0</c:v>
                </c:pt>
                <c:pt idx="13">
                  <c:v>3.0189640601837077E-3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90-413F-899B-D2529A021CDB}"/>
            </c:ext>
          </c:extLst>
        </c:ser>
        <c:ser>
          <c:idx val="13"/>
          <c:order val="13"/>
          <c:tx>
            <c:strRef>
              <c:f>Category!$CA$16</c:f>
              <c:strCache>
                <c:ptCount val="1"/>
                <c:pt idx="0">
                  <c:v>IGHG1_HUMAN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Category!$CB$16:$CP$16</c:f>
              <c:numCache>
                <c:formatCode>0.0000%</c:formatCode>
                <c:ptCount val="15"/>
                <c:pt idx="0">
                  <c:v>7.2176651627768471E-2</c:v>
                </c:pt>
                <c:pt idx="1">
                  <c:v>7.6207540942855589E-2</c:v>
                </c:pt>
                <c:pt idx="2">
                  <c:v>8.2436612048519778E-2</c:v>
                </c:pt>
                <c:pt idx="3">
                  <c:v>8.1612959728644865E-2</c:v>
                </c:pt>
                <c:pt idx="4">
                  <c:v>8.4499959583529086E-2</c:v>
                </c:pt>
                <c:pt idx="5">
                  <c:v>0.11921881438800926</c:v>
                </c:pt>
                <c:pt idx="6">
                  <c:v>8.9789075881404501E-2</c:v>
                </c:pt>
                <c:pt idx="7">
                  <c:v>9.2434084005101294E-2</c:v>
                </c:pt>
                <c:pt idx="8">
                  <c:v>8.6036565692505021E-2</c:v>
                </c:pt>
                <c:pt idx="9">
                  <c:v>9.412068010649717E-2</c:v>
                </c:pt>
                <c:pt idx="10">
                  <c:v>3.3619386952171731E-2</c:v>
                </c:pt>
                <c:pt idx="11">
                  <c:v>4.6431632990639814E-2</c:v>
                </c:pt>
                <c:pt idx="12">
                  <c:v>3.2586969105030221E-2</c:v>
                </c:pt>
                <c:pt idx="13">
                  <c:v>7.0249752908197946E-2</c:v>
                </c:pt>
                <c:pt idx="14">
                  <c:v>4.2317837518891767E-2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90-413F-899B-D2529A021CDB}"/>
            </c:ext>
          </c:extLst>
        </c:ser>
        <c:ser>
          <c:idx val="14"/>
          <c:order val="14"/>
          <c:tx>
            <c:strRef>
              <c:f>Category!$CA$17</c:f>
              <c:strCache>
                <c:ptCount val="1"/>
                <c:pt idx="0">
                  <c:v>IGHG2_HUMAN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Category!$CB$17:$CP$17</c:f>
              <c:numCache>
                <c:formatCode>0.0000%</c:formatCode>
                <c:ptCount val="15"/>
                <c:pt idx="0">
                  <c:v>5.4135984295349014E-2</c:v>
                </c:pt>
                <c:pt idx="1">
                  <c:v>6.8294198430438699E-2</c:v>
                </c:pt>
                <c:pt idx="2">
                  <c:v>4.6094901446855317E-2</c:v>
                </c:pt>
                <c:pt idx="3">
                  <c:v>4.8756604732544263E-2</c:v>
                </c:pt>
                <c:pt idx="4">
                  <c:v>4.8281940689478192E-2</c:v>
                </c:pt>
                <c:pt idx="5">
                  <c:v>7.5159033084533547E-2</c:v>
                </c:pt>
                <c:pt idx="6">
                  <c:v>7.5037502273709381E-2</c:v>
                </c:pt>
                <c:pt idx="7">
                  <c:v>5.6458031417242642E-2</c:v>
                </c:pt>
                <c:pt idx="8">
                  <c:v>5.8168642206564473E-2</c:v>
                </c:pt>
                <c:pt idx="9">
                  <c:v>4.7667934244584993E-2</c:v>
                </c:pt>
                <c:pt idx="10">
                  <c:v>1.6056229548357E-2</c:v>
                </c:pt>
                <c:pt idx="11">
                  <c:v>2.1253592959634016E-2</c:v>
                </c:pt>
                <c:pt idx="12">
                  <c:v>2.7475849871605687E-2</c:v>
                </c:pt>
                <c:pt idx="13">
                  <c:v>3.4300887709969995E-2</c:v>
                </c:pt>
                <c:pt idx="14">
                  <c:v>4.3703422188373321E-3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90-413F-899B-D2529A021CDB}"/>
            </c:ext>
          </c:extLst>
        </c:ser>
        <c:ser>
          <c:idx val="15"/>
          <c:order val="15"/>
          <c:tx>
            <c:strRef>
              <c:f>Category!$CA$18</c:f>
              <c:strCache>
                <c:ptCount val="1"/>
                <c:pt idx="0">
                  <c:v>IGHG3_HUMAN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Category!$CB$18:$CP$18</c:f>
              <c:numCache>
                <c:formatCode>0.0000%</c:formatCode>
                <c:ptCount val="15"/>
                <c:pt idx="0">
                  <c:v>4.3775897363409866E-2</c:v>
                </c:pt>
                <c:pt idx="1">
                  <c:v>5.5782348921660674E-2</c:v>
                </c:pt>
                <c:pt idx="2">
                  <c:v>5.04684253819895E-2</c:v>
                </c:pt>
                <c:pt idx="3">
                  <c:v>3.2586147955908765E-2</c:v>
                </c:pt>
                <c:pt idx="4">
                  <c:v>3.5267101647292486E-2</c:v>
                </c:pt>
                <c:pt idx="5">
                  <c:v>6.0384582657154857E-2</c:v>
                </c:pt>
                <c:pt idx="6">
                  <c:v>6.2477572560588036E-2</c:v>
                </c:pt>
                <c:pt idx="7">
                  <c:v>4.9882642585476332E-2</c:v>
                </c:pt>
                <c:pt idx="8">
                  <c:v>3.1238726664474376E-2</c:v>
                </c:pt>
                <c:pt idx="9">
                  <c:v>3.7061117937327887E-2</c:v>
                </c:pt>
                <c:pt idx="10">
                  <c:v>1.9421279226971355E-2</c:v>
                </c:pt>
                <c:pt idx="11">
                  <c:v>2.0365890008266257E-2</c:v>
                </c:pt>
                <c:pt idx="12">
                  <c:v>2.6211111138082221E-2</c:v>
                </c:pt>
                <c:pt idx="13">
                  <c:v>2.1901702976952934E-2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390-413F-899B-D2529A021CDB}"/>
            </c:ext>
          </c:extLst>
        </c:ser>
        <c:ser>
          <c:idx val="16"/>
          <c:order val="16"/>
          <c:tx>
            <c:strRef>
              <c:f>Category!$CA$19</c:f>
              <c:strCache>
                <c:ptCount val="1"/>
                <c:pt idx="0">
                  <c:v>IGHG4_HUMAN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Category!$CB$19:$CP$19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1.5214156736742875E-2</c:v>
                </c:pt>
                <c:pt idx="4">
                  <c:v>0</c:v>
                </c:pt>
                <c:pt idx="5">
                  <c:v>0</c:v>
                </c:pt>
                <c:pt idx="6">
                  <c:v>3.4669217259518215E-2</c:v>
                </c:pt>
                <c:pt idx="7">
                  <c:v>0</c:v>
                </c:pt>
                <c:pt idx="8">
                  <c:v>1.5113057163843667E-2</c:v>
                </c:pt>
                <c:pt idx="9">
                  <c:v>0</c:v>
                </c:pt>
                <c:pt idx="10">
                  <c:v>0</c:v>
                </c:pt>
                <c:pt idx="11">
                  <c:v>1.3491741521609946E-2</c:v>
                </c:pt>
                <c:pt idx="12">
                  <c:v>1.0883791946416506E-2</c:v>
                </c:pt>
                <c:pt idx="13">
                  <c:v>1.6140322737749829E-2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90-413F-899B-D2529A021CDB}"/>
            </c:ext>
          </c:extLst>
        </c:ser>
        <c:ser>
          <c:idx val="17"/>
          <c:order val="17"/>
          <c:tx>
            <c:strRef>
              <c:f>Category!$CA$20</c:f>
              <c:strCache>
                <c:ptCount val="1"/>
                <c:pt idx="0">
                  <c:v>IGHM_HUMAN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Category!$CB$20:$CP$20</c:f>
              <c:numCache>
                <c:formatCode>0.0000%</c:formatCode>
                <c:ptCount val="15"/>
                <c:pt idx="0">
                  <c:v>4.5033423325198385E-2</c:v>
                </c:pt>
                <c:pt idx="1">
                  <c:v>4.059057081390105E-2</c:v>
                </c:pt>
                <c:pt idx="2">
                  <c:v>4.2155225008607078E-2</c:v>
                </c:pt>
                <c:pt idx="3">
                  <c:v>4.5297955089731244E-2</c:v>
                </c:pt>
                <c:pt idx="4">
                  <c:v>2.2580196810759897E-2</c:v>
                </c:pt>
                <c:pt idx="5">
                  <c:v>5.5289055735398468E-2</c:v>
                </c:pt>
                <c:pt idx="6">
                  <c:v>2.3423328336550104E-2</c:v>
                </c:pt>
                <c:pt idx="7">
                  <c:v>3.8150528117989142E-2</c:v>
                </c:pt>
                <c:pt idx="8">
                  <c:v>3.4958517545701194E-2</c:v>
                </c:pt>
                <c:pt idx="9">
                  <c:v>2.6619946734091061E-2</c:v>
                </c:pt>
                <c:pt idx="10">
                  <c:v>2.626487341581445E-2</c:v>
                </c:pt>
                <c:pt idx="11">
                  <c:v>1.6932713707930324E-2</c:v>
                </c:pt>
                <c:pt idx="12">
                  <c:v>1.5978310813721152E-2</c:v>
                </c:pt>
                <c:pt idx="13">
                  <c:v>1.9802843741260779E-2</c:v>
                </c:pt>
                <c:pt idx="14">
                  <c:v>2.2785059124635663E-2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90-413F-899B-D2529A021CDB}"/>
            </c:ext>
          </c:extLst>
        </c:ser>
        <c:ser>
          <c:idx val="18"/>
          <c:order val="18"/>
          <c:tx>
            <c:strRef>
              <c:f>Category!$CA$21</c:f>
              <c:strCache>
                <c:ptCount val="1"/>
                <c:pt idx="0">
                  <c:v>IGJ_HUMAN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Category!$CB$21:$CP$21</c:f>
              <c:numCache>
                <c:formatCode>0.0000%</c:formatCode>
                <c:ptCount val="15"/>
                <c:pt idx="0">
                  <c:v>1.3515595662870966E-2</c:v>
                </c:pt>
                <c:pt idx="1">
                  <c:v>1.0550862727023347E-2</c:v>
                </c:pt>
                <c:pt idx="2">
                  <c:v>1.1877687293784913E-2</c:v>
                </c:pt>
                <c:pt idx="3">
                  <c:v>9.08513376012836E-3</c:v>
                </c:pt>
                <c:pt idx="4">
                  <c:v>6.5870582235904758E-3</c:v>
                </c:pt>
                <c:pt idx="5">
                  <c:v>1.1762831721161012E-2</c:v>
                </c:pt>
                <c:pt idx="6">
                  <c:v>5.7135821832630775E-3</c:v>
                </c:pt>
                <c:pt idx="7">
                  <c:v>8.2932593751856559E-3</c:v>
                </c:pt>
                <c:pt idx="8">
                  <c:v>8.1582295832283019E-3</c:v>
                </c:pt>
                <c:pt idx="9">
                  <c:v>9.3346640927903044E-3</c:v>
                </c:pt>
                <c:pt idx="10">
                  <c:v>7.8980951928888325E-3</c:v>
                </c:pt>
                <c:pt idx="11">
                  <c:v>5.345810697629373E-3</c:v>
                </c:pt>
                <c:pt idx="12">
                  <c:v>0</c:v>
                </c:pt>
                <c:pt idx="13">
                  <c:v>6.5890705858415799E-3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90-413F-899B-D2529A021CDB}"/>
            </c:ext>
          </c:extLst>
        </c:ser>
        <c:ser>
          <c:idx val="19"/>
          <c:order val="19"/>
          <c:tx>
            <c:strRef>
              <c:f>Category!$CA$22</c:f>
              <c:strCache>
                <c:ptCount val="1"/>
                <c:pt idx="0">
                  <c:v>IGKC_HUMAN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Category!$CB$22:$CP$22</c:f>
              <c:numCache>
                <c:formatCode>0.0000%</c:formatCode>
                <c:ptCount val="15"/>
                <c:pt idx="0">
                  <c:v>0.12279982889273544</c:v>
                </c:pt>
                <c:pt idx="1">
                  <c:v>0.11050805407234458</c:v>
                </c:pt>
                <c:pt idx="2">
                  <c:v>0.11040691364735829</c:v>
                </c:pt>
                <c:pt idx="3">
                  <c:v>0.14257343457146057</c:v>
                </c:pt>
                <c:pt idx="4">
                  <c:v>0.15016542350767134</c:v>
                </c:pt>
                <c:pt idx="5">
                  <c:v>0.17446202764997168</c:v>
                </c:pt>
                <c:pt idx="6">
                  <c:v>0.17081523198434048</c:v>
                </c:pt>
                <c:pt idx="7">
                  <c:v>0.18751525224525908</c:v>
                </c:pt>
                <c:pt idx="8">
                  <c:v>0.15238963759922095</c:v>
                </c:pt>
                <c:pt idx="9">
                  <c:v>0.16153327927121311</c:v>
                </c:pt>
                <c:pt idx="10">
                  <c:v>5.2754568192798355E-2</c:v>
                </c:pt>
                <c:pt idx="11">
                  <c:v>0.1053935644218346</c:v>
                </c:pt>
                <c:pt idx="12">
                  <c:v>4.6154670566289475E-2</c:v>
                </c:pt>
                <c:pt idx="13">
                  <c:v>8.9676892674209432E-2</c:v>
                </c:pt>
                <c:pt idx="14">
                  <c:v>1.4174369840693131E-2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390-413F-899B-D2529A021CDB}"/>
            </c:ext>
          </c:extLst>
        </c:ser>
        <c:ser>
          <c:idx val="20"/>
          <c:order val="20"/>
          <c:tx>
            <c:strRef>
              <c:f>Category!$CA$23</c:f>
              <c:strCache>
                <c:ptCount val="1"/>
                <c:pt idx="0">
                  <c:v>IGLL5_HUMAN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Category!$CB$23:$CP$23</c:f>
              <c:numCache>
                <c:formatCode>0.0000%</c:formatCode>
                <c:ptCount val="15"/>
                <c:pt idx="0">
                  <c:v>1.7829025814986663E-2</c:v>
                </c:pt>
                <c:pt idx="1">
                  <c:v>2.8819187870131172E-2</c:v>
                </c:pt>
                <c:pt idx="2">
                  <c:v>2.7113648985915905E-2</c:v>
                </c:pt>
                <c:pt idx="3">
                  <c:v>2.6501179482105511E-2</c:v>
                </c:pt>
                <c:pt idx="4">
                  <c:v>2.6805215311508118E-2</c:v>
                </c:pt>
                <c:pt idx="5">
                  <c:v>2.4790832613707181E-2</c:v>
                </c:pt>
                <c:pt idx="6">
                  <c:v>2.9207677134975366E-2</c:v>
                </c:pt>
                <c:pt idx="7">
                  <c:v>3.3813896600585591E-2</c:v>
                </c:pt>
                <c:pt idx="8">
                  <c:v>2.2794747578240574E-2</c:v>
                </c:pt>
                <c:pt idx="9">
                  <c:v>2.9614193611906581E-2</c:v>
                </c:pt>
                <c:pt idx="10">
                  <c:v>9.9543356234994673E-3</c:v>
                </c:pt>
                <c:pt idx="11">
                  <c:v>1.4444770446605691E-2</c:v>
                </c:pt>
                <c:pt idx="12">
                  <c:v>1.1809204125887479E-2</c:v>
                </c:pt>
                <c:pt idx="13">
                  <c:v>1.6340280316483578E-2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390-413F-899B-D2529A021CDB}"/>
            </c:ext>
          </c:extLst>
        </c:ser>
        <c:ser>
          <c:idx val="21"/>
          <c:order val="21"/>
          <c:tx>
            <c:strRef>
              <c:f>Category!$CA$24</c:f>
              <c:strCache>
                <c:ptCount val="1"/>
                <c:pt idx="0">
                  <c:v>KV105_HUMAN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Category!$CB$24:$CP$24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1.3234229030086168E-3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3.9785147218357715E-3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90-413F-899B-D2529A021CDB}"/>
            </c:ext>
          </c:extLst>
        </c:ser>
        <c:ser>
          <c:idx val="22"/>
          <c:order val="22"/>
          <c:tx>
            <c:strRef>
              <c:f>Category!$CA$25</c:f>
              <c:strCache>
                <c:ptCount val="1"/>
                <c:pt idx="0">
                  <c:v>KV106_HUMAN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Category!$CB$25:$CP$25</c:f>
              <c:numCache>
                <c:formatCode>0.0000%</c:formatCode>
                <c:ptCount val="15"/>
                <c:pt idx="0">
                  <c:v>7.6082305941953194E-3</c:v>
                </c:pt>
                <c:pt idx="1">
                  <c:v>1.5791793520359948E-2</c:v>
                </c:pt>
                <c:pt idx="2">
                  <c:v>9.7568806803518572E-3</c:v>
                </c:pt>
                <c:pt idx="3">
                  <c:v>9.1244537459204498E-3</c:v>
                </c:pt>
                <c:pt idx="4">
                  <c:v>1.3832712476135036E-2</c:v>
                </c:pt>
                <c:pt idx="5">
                  <c:v>7.0074774120182535E-3</c:v>
                </c:pt>
                <c:pt idx="6">
                  <c:v>1.2446899172584519E-2</c:v>
                </c:pt>
                <c:pt idx="7">
                  <c:v>3.3167249337149873E-3</c:v>
                </c:pt>
                <c:pt idx="8">
                  <c:v>6.2477035684766107E-3</c:v>
                </c:pt>
                <c:pt idx="9">
                  <c:v>1.401225130381354E-2</c:v>
                </c:pt>
                <c:pt idx="10">
                  <c:v>0</c:v>
                </c:pt>
                <c:pt idx="11">
                  <c:v>1.717155691330902E-3</c:v>
                </c:pt>
                <c:pt idx="12">
                  <c:v>0</c:v>
                </c:pt>
                <c:pt idx="13">
                  <c:v>4.3987323694299483E-3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90-413F-899B-D2529A021CDB}"/>
            </c:ext>
          </c:extLst>
        </c:ser>
        <c:ser>
          <c:idx val="23"/>
          <c:order val="23"/>
          <c:tx>
            <c:strRef>
              <c:f>Category!$CA$26</c:f>
              <c:strCache>
                <c:ptCount val="1"/>
                <c:pt idx="0">
                  <c:v>KV117_HUMAN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Category!$CB$26:$CP$26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5.2537880433174396E-3</c:v>
                </c:pt>
                <c:pt idx="4">
                  <c:v>0</c:v>
                </c:pt>
                <c:pt idx="5">
                  <c:v>0</c:v>
                </c:pt>
                <c:pt idx="6">
                  <c:v>6.031322264809437E-3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390-413F-899B-D2529A021CDB}"/>
            </c:ext>
          </c:extLst>
        </c:ser>
        <c:ser>
          <c:idx val="24"/>
          <c:order val="24"/>
          <c:tx>
            <c:strRef>
              <c:f>Category!$CA$27</c:f>
              <c:strCache>
                <c:ptCount val="1"/>
                <c:pt idx="0">
                  <c:v>KV204_HUMAN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Category!$CB$27:$CP$27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3.0679881511425072E-3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390-413F-899B-D2529A021CDB}"/>
            </c:ext>
          </c:extLst>
        </c:ser>
        <c:ser>
          <c:idx val="25"/>
          <c:order val="25"/>
          <c:tx>
            <c:strRef>
              <c:f>Category!$CA$28</c:f>
              <c:strCache>
                <c:ptCount val="1"/>
                <c:pt idx="0">
                  <c:v>KV206_HUMAN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Category!$CB$28:$CP$28</c:f>
              <c:numCache>
                <c:formatCode>0.0000%</c:formatCode>
                <c:ptCount val="15"/>
                <c:pt idx="0">
                  <c:v>0</c:v>
                </c:pt>
                <c:pt idx="1">
                  <c:v>4.0912302147167283E-3</c:v>
                </c:pt>
                <c:pt idx="2">
                  <c:v>6.3659620820537381E-3</c:v>
                </c:pt>
                <c:pt idx="3">
                  <c:v>6.6786050722774494E-3</c:v>
                </c:pt>
                <c:pt idx="4">
                  <c:v>1.5881074836103402E-3</c:v>
                </c:pt>
                <c:pt idx="5">
                  <c:v>0</c:v>
                </c:pt>
                <c:pt idx="6">
                  <c:v>4.3027490960883897E-3</c:v>
                </c:pt>
                <c:pt idx="7">
                  <c:v>0</c:v>
                </c:pt>
                <c:pt idx="8">
                  <c:v>7.4406585913524143E-3</c:v>
                </c:pt>
                <c:pt idx="9">
                  <c:v>4.0306487293489826E-3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390-413F-899B-D2529A021CDB}"/>
            </c:ext>
          </c:extLst>
        </c:ser>
        <c:ser>
          <c:idx val="26"/>
          <c:order val="26"/>
          <c:tx>
            <c:strRef>
              <c:f>Category!$CA$29</c:f>
              <c:strCache>
                <c:ptCount val="1"/>
                <c:pt idx="0">
                  <c:v>KV301_HUMAN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Category!$CB$29:$CP$29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1.9649287028361364E-3</c:v>
                </c:pt>
                <c:pt idx="5">
                  <c:v>0</c:v>
                </c:pt>
                <c:pt idx="6">
                  <c:v>1.5078305662023592E-3</c:v>
                </c:pt>
                <c:pt idx="7">
                  <c:v>0</c:v>
                </c:pt>
                <c:pt idx="8">
                  <c:v>2.2394518857836378E-3</c:v>
                </c:pt>
                <c:pt idx="9">
                  <c:v>4.080661646652362E-3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390-413F-899B-D2529A021CDB}"/>
            </c:ext>
          </c:extLst>
        </c:ser>
        <c:ser>
          <c:idx val="27"/>
          <c:order val="27"/>
          <c:tx>
            <c:strRef>
              <c:f>Category!$CA$30</c:f>
              <c:strCache>
                <c:ptCount val="1"/>
                <c:pt idx="0">
                  <c:v>KV303_HUMAN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Category!$CB$30:$CP$30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4.0938608129746281E-3</c:v>
                </c:pt>
                <c:pt idx="4">
                  <c:v>2.8750226781450584E-3</c:v>
                </c:pt>
                <c:pt idx="5">
                  <c:v>0</c:v>
                </c:pt>
                <c:pt idx="6">
                  <c:v>1.6449060722207559E-3</c:v>
                </c:pt>
                <c:pt idx="7">
                  <c:v>0</c:v>
                </c:pt>
                <c:pt idx="8">
                  <c:v>3.0537980260685969E-3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390-413F-899B-D2529A021CDB}"/>
            </c:ext>
          </c:extLst>
        </c:ser>
        <c:ser>
          <c:idx val="28"/>
          <c:order val="28"/>
          <c:tx>
            <c:strRef>
              <c:f>Category!$CA$31</c:f>
              <c:strCache>
                <c:ptCount val="1"/>
                <c:pt idx="0">
                  <c:v>KV307_HUMAN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Category!$CB$31:$CP$31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9.4511009508230753E-3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390-413F-899B-D2529A021CDB}"/>
            </c:ext>
          </c:extLst>
        </c:ser>
        <c:ser>
          <c:idx val="29"/>
          <c:order val="29"/>
          <c:tx>
            <c:strRef>
              <c:f>Category!$CA$32</c:f>
              <c:strCache>
                <c:ptCount val="1"/>
                <c:pt idx="0">
                  <c:v>KV308_HUMAN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Category!$CB$32:$CP$32</c:f>
              <c:numCache>
                <c:formatCode>0.0000%</c:formatCode>
                <c:ptCount val="15"/>
                <c:pt idx="0">
                  <c:v>2.1476863008311193E-3</c:v>
                </c:pt>
                <c:pt idx="1">
                  <c:v>4.5093929077406024E-3</c:v>
                </c:pt>
                <c:pt idx="2">
                  <c:v>0</c:v>
                </c:pt>
                <c:pt idx="3">
                  <c:v>5.2059059725703752E-3</c:v>
                </c:pt>
                <c:pt idx="4">
                  <c:v>6.7642027297799348E-3</c:v>
                </c:pt>
                <c:pt idx="5">
                  <c:v>0</c:v>
                </c:pt>
                <c:pt idx="6">
                  <c:v>3.9689495835352117E-3</c:v>
                </c:pt>
                <c:pt idx="7">
                  <c:v>1.9718451525243519E-3</c:v>
                </c:pt>
                <c:pt idx="8">
                  <c:v>5.021291820750228E-3</c:v>
                </c:pt>
                <c:pt idx="9">
                  <c:v>9.1528129114974936E-3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1.8827287072339753E-3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390-413F-899B-D2529A021CDB}"/>
            </c:ext>
          </c:extLst>
        </c:ser>
        <c:ser>
          <c:idx val="30"/>
          <c:order val="30"/>
          <c:tx>
            <c:strRef>
              <c:f>Category!$CA$33</c:f>
              <c:strCache>
                <c:ptCount val="1"/>
                <c:pt idx="0">
                  <c:v>KV309_HUMAN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Category!$CB$33:$CP$33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2.0819944099481429E-3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6.4548629669498652E-3</c:v>
                </c:pt>
                <c:pt idx="9">
                  <c:v>2.2908912966983813E-3</c:v>
                </c:pt>
                <c:pt idx="10">
                  <c:v>0</c:v>
                </c:pt>
                <c:pt idx="11">
                  <c:v>2.3800568742581027E-3</c:v>
                </c:pt>
                <c:pt idx="12">
                  <c:v>0</c:v>
                </c:pt>
                <c:pt idx="13">
                  <c:v>2.0275539924058199E-3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90-413F-899B-D2529A021CDB}"/>
            </c:ext>
          </c:extLst>
        </c:ser>
        <c:ser>
          <c:idx val="31"/>
          <c:order val="31"/>
          <c:tx>
            <c:strRef>
              <c:f>Category!$CA$34</c:f>
              <c:strCache>
                <c:ptCount val="1"/>
                <c:pt idx="0">
                  <c:v>KV311_HUMAN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Category!$CB$34:$CP$34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1.3239889861700494E-3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1.5778224777304322E-3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390-413F-899B-D2529A021CDB}"/>
            </c:ext>
          </c:extLst>
        </c:ser>
        <c:ser>
          <c:idx val="32"/>
          <c:order val="32"/>
          <c:tx>
            <c:strRef>
              <c:f>Category!$CA$35</c:f>
              <c:strCache>
                <c:ptCount val="1"/>
                <c:pt idx="0">
                  <c:v>KV312_HUMAN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Category!$CB$35:$CP$35</c:f>
              <c:numCache>
                <c:formatCode>0.0000%</c:formatCode>
                <c:ptCount val="15"/>
                <c:pt idx="0">
                  <c:v>3.2215294512466792E-3</c:v>
                </c:pt>
                <c:pt idx="1">
                  <c:v>7.9267427265111556E-3</c:v>
                </c:pt>
                <c:pt idx="2">
                  <c:v>2.7305466191509665E-3</c:v>
                </c:pt>
                <c:pt idx="3">
                  <c:v>1.8836534554748017E-2</c:v>
                </c:pt>
                <c:pt idx="4">
                  <c:v>1.2416457998015268E-2</c:v>
                </c:pt>
                <c:pt idx="5">
                  <c:v>1.3595134042125416E-2</c:v>
                </c:pt>
                <c:pt idx="6">
                  <c:v>1.9982309793928645E-2</c:v>
                </c:pt>
                <c:pt idx="7">
                  <c:v>1.0701048934725163E-2</c:v>
                </c:pt>
                <c:pt idx="8">
                  <c:v>1.7981403979360339E-2</c:v>
                </c:pt>
                <c:pt idx="9">
                  <c:v>1.4829262440770983E-2</c:v>
                </c:pt>
                <c:pt idx="10">
                  <c:v>0</c:v>
                </c:pt>
                <c:pt idx="11">
                  <c:v>5.0306346882656337E-3</c:v>
                </c:pt>
                <c:pt idx="12">
                  <c:v>4.6065357069608208E-3</c:v>
                </c:pt>
                <c:pt idx="13">
                  <c:v>7.1384122104697799E-3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390-413F-899B-D2529A021CDB}"/>
            </c:ext>
          </c:extLst>
        </c:ser>
        <c:ser>
          <c:idx val="33"/>
          <c:order val="33"/>
          <c:tx>
            <c:strRef>
              <c:f>Category!$CA$36</c:f>
              <c:strCache>
                <c:ptCount val="1"/>
                <c:pt idx="0">
                  <c:v>KV401_HUMAN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Category!$CB$36:$CP$36</c:f>
              <c:numCache>
                <c:formatCode>0.0000%</c:formatCode>
                <c:ptCount val="15"/>
                <c:pt idx="0">
                  <c:v>9.3868300105204392E-3</c:v>
                </c:pt>
                <c:pt idx="1">
                  <c:v>1.0932780129479965E-2</c:v>
                </c:pt>
                <c:pt idx="2">
                  <c:v>0</c:v>
                </c:pt>
                <c:pt idx="3">
                  <c:v>5.5862503462568531E-3</c:v>
                </c:pt>
                <c:pt idx="4">
                  <c:v>5.4743301028030641E-3</c:v>
                </c:pt>
                <c:pt idx="5">
                  <c:v>6.4684406880168507E-3</c:v>
                </c:pt>
                <c:pt idx="6">
                  <c:v>9.3029573917818246E-3</c:v>
                </c:pt>
                <c:pt idx="7">
                  <c:v>7.313515408597795E-3</c:v>
                </c:pt>
                <c:pt idx="8">
                  <c:v>5.4571462612226394E-3</c:v>
                </c:pt>
                <c:pt idx="9">
                  <c:v>7.6079054048963238E-3</c:v>
                </c:pt>
                <c:pt idx="10">
                  <c:v>0</c:v>
                </c:pt>
                <c:pt idx="11">
                  <c:v>5.2953626046016384E-3</c:v>
                </c:pt>
                <c:pt idx="12">
                  <c:v>0</c:v>
                </c:pt>
                <c:pt idx="13">
                  <c:v>2.0275539924058199E-3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390-413F-899B-D2529A021CDB}"/>
            </c:ext>
          </c:extLst>
        </c:ser>
        <c:ser>
          <c:idx val="34"/>
          <c:order val="34"/>
          <c:tx>
            <c:strRef>
              <c:f>Category!$CA$37</c:f>
              <c:strCache>
                <c:ptCount val="1"/>
                <c:pt idx="0">
                  <c:v>LAC2_HUMAN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Category!$CB$37:$CP$37</c:f>
              <c:numCache>
                <c:formatCode>0.0000%</c:formatCode>
                <c:ptCount val="15"/>
                <c:pt idx="0">
                  <c:v>6.912211833702897E-2</c:v>
                </c:pt>
                <c:pt idx="1">
                  <c:v>8.1750064265155298E-2</c:v>
                </c:pt>
                <c:pt idx="2">
                  <c:v>8.5039470310970755E-2</c:v>
                </c:pt>
                <c:pt idx="3">
                  <c:v>6.0353586171448093E-2</c:v>
                </c:pt>
                <c:pt idx="4">
                  <c:v>6.1060488727669095E-2</c:v>
                </c:pt>
                <c:pt idx="5">
                  <c:v>9.9848494159856457E-2</c:v>
                </c:pt>
                <c:pt idx="6">
                  <c:v>7.628963365632925E-2</c:v>
                </c:pt>
                <c:pt idx="7">
                  <c:v>8.9248843212835591E-2</c:v>
                </c:pt>
                <c:pt idx="8">
                  <c:v>5.5959598584783964E-2</c:v>
                </c:pt>
                <c:pt idx="9">
                  <c:v>6.9133971318922113E-2</c:v>
                </c:pt>
                <c:pt idx="10">
                  <c:v>5.1645807340144352E-2</c:v>
                </c:pt>
                <c:pt idx="11">
                  <c:v>3.7225674771916351E-2</c:v>
                </c:pt>
                <c:pt idx="12">
                  <c:v>5.1338242965759735E-2</c:v>
                </c:pt>
                <c:pt idx="13">
                  <c:v>2.6199968423420938E-2</c:v>
                </c:pt>
                <c:pt idx="14">
                  <c:v>7.4099596529763848E-2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390-413F-899B-D2529A021CDB}"/>
            </c:ext>
          </c:extLst>
        </c:ser>
        <c:ser>
          <c:idx val="35"/>
          <c:order val="35"/>
          <c:tx>
            <c:strRef>
              <c:f>Category!$CA$38</c:f>
              <c:strCache>
                <c:ptCount val="1"/>
                <c:pt idx="0">
                  <c:v>LV106_HUMAN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Category!$CB$38:$CP$38</c:f>
              <c:numCache>
                <c:formatCode>0.0000%</c:formatCode>
                <c:ptCount val="15"/>
                <c:pt idx="0">
                  <c:v>0</c:v>
                </c:pt>
                <c:pt idx="1">
                  <c:v>5.2609583923640367E-3</c:v>
                </c:pt>
                <c:pt idx="2">
                  <c:v>0</c:v>
                </c:pt>
                <c:pt idx="3">
                  <c:v>3.048316446605383E-3</c:v>
                </c:pt>
                <c:pt idx="4">
                  <c:v>1.3177187274831517E-3</c:v>
                </c:pt>
                <c:pt idx="5">
                  <c:v>0</c:v>
                </c:pt>
                <c:pt idx="6">
                  <c:v>3.1543137127955389E-3</c:v>
                </c:pt>
                <c:pt idx="7">
                  <c:v>2.2111499558099914E-3</c:v>
                </c:pt>
                <c:pt idx="8">
                  <c:v>5.2057099822927742E-3</c:v>
                </c:pt>
                <c:pt idx="9">
                  <c:v>1.584213539132842E-3</c:v>
                </c:pt>
                <c:pt idx="10">
                  <c:v>0</c:v>
                </c:pt>
                <c:pt idx="11">
                  <c:v>1.1373027639050156E-3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390-413F-899B-D2529A021CDB}"/>
            </c:ext>
          </c:extLst>
        </c:ser>
        <c:ser>
          <c:idx val="36"/>
          <c:order val="36"/>
          <c:tx>
            <c:strRef>
              <c:f>Category!$CA$39</c:f>
              <c:strCache>
                <c:ptCount val="1"/>
                <c:pt idx="0">
                  <c:v>LV301_HUMAN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Category!$CB$39:$CP$39</c:f>
              <c:numCache>
                <c:formatCode>0.0000%</c:formatCode>
                <c:ptCount val="15"/>
                <c:pt idx="0">
                  <c:v>4.2807869728920074E-3</c:v>
                </c:pt>
                <c:pt idx="1">
                  <c:v>5.8242304101622025E-3</c:v>
                </c:pt>
                <c:pt idx="2">
                  <c:v>0</c:v>
                </c:pt>
                <c:pt idx="3">
                  <c:v>1.6375443251898513E-3</c:v>
                </c:pt>
                <c:pt idx="4">
                  <c:v>2.8750226781450584E-3</c:v>
                </c:pt>
                <c:pt idx="5">
                  <c:v>0</c:v>
                </c:pt>
                <c:pt idx="6">
                  <c:v>3.3632880632794965E-3</c:v>
                </c:pt>
                <c:pt idx="7">
                  <c:v>8.6919742404165303E-3</c:v>
                </c:pt>
                <c:pt idx="8">
                  <c:v>0</c:v>
                </c:pt>
                <c:pt idx="9">
                  <c:v>3.4564659035625643E-3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390-413F-899B-D2529A021CDB}"/>
            </c:ext>
          </c:extLst>
        </c:ser>
        <c:ser>
          <c:idx val="37"/>
          <c:order val="37"/>
          <c:tx>
            <c:strRef>
              <c:f>Category!$CA$40</c:f>
              <c:strCache>
                <c:ptCount val="1"/>
                <c:pt idx="0">
                  <c:v>LV302_HUMAN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Category!$CB$2:$CP$2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Category!$CB$40:$CP$40</c:f>
              <c:numCache>
                <c:formatCode>0.0000%</c:formatCode>
                <c:ptCount val="15"/>
                <c:pt idx="0">
                  <c:v>0</c:v>
                </c:pt>
                <c:pt idx="1">
                  <c:v>1.0565335698170983E-2</c:v>
                </c:pt>
                <c:pt idx="2">
                  <c:v>0</c:v>
                </c:pt>
                <c:pt idx="3">
                  <c:v>3.7565762422011851E-3</c:v>
                </c:pt>
                <c:pt idx="4">
                  <c:v>3.9415067940608639E-3</c:v>
                </c:pt>
                <c:pt idx="5">
                  <c:v>0</c:v>
                </c:pt>
                <c:pt idx="6">
                  <c:v>1.0113853668491645E-2</c:v>
                </c:pt>
                <c:pt idx="7">
                  <c:v>2.3004860112784105E-3</c:v>
                </c:pt>
                <c:pt idx="8">
                  <c:v>1.6795889143377282E-3</c:v>
                </c:pt>
                <c:pt idx="9">
                  <c:v>9.9110793279050119E-3</c:v>
                </c:pt>
                <c:pt idx="10">
                  <c:v>0</c:v>
                </c:pt>
                <c:pt idx="11">
                  <c:v>2.0097435651604367E-3</c:v>
                </c:pt>
                <c:pt idx="12">
                  <c:v>0</c:v>
                </c:pt>
                <c:pt idx="13">
                  <c:v>2.7367380354488707E-3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390-413F-899B-D2529A02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5551464"/>
        <c:axId val="2145554696"/>
      </c:barChart>
      <c:catAx>
        <c:axId val="214555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554696"/>
        <c:crosses val="autoZero"/>
        <c:auto val="1"/>
        <c:lblAlgn val="ctr"/>
        <c:lblOffset val="100"/>
        <c:noMultiLvlLbl val="0"/>
      </c:catAx>
      <c:valAx>
        <c:axId val="214555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55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Lipoproteins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Category!$CS$3</c:f>
              <c:strCache>
                <c:ptCount val="1"/>
                <c:pt idx="0">
                  <c:v>APOA_HUMAN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Category!$CT$3:$DH$3</c:f>
              <c:numCache>
                <c:formatCode>0.0000%</c:formatCode>
                <c:ptCount val="15"/>
                <c:pt idx="0">
                  <c:v>1.2267474254060623E-4</c:v>
                </c:pt>
                <c:pt idx="1">
                  <c:v>2.6162765180897146E-3</c:v>
                </c:pt>
                <c:pt idx="2">
                  <c:v>4.6734245412232599E-4</c:v>
                </c:pt>
                <c:pt idx="3">
                  <c:v>1.2341380374014377E-3</c:v>
                </c:pt>
                <c:pt idx="4">
                  <c:v>5.359618317140345E-4</c:v>
                </c:pt>
                <c:pt idx="5">
                  <c:v>0</c:v>
                </c:pt>
                <c:pt idx="6">
                  <c:v>8.5637542127871052E-4</c:v>
                </c:pt>
                <c:pt idx="7">
                  <c:v>4.0816433737330066E-4</c:v>
                </c:pt>
                <c:pt idx="8">
                  <c:v>9.1991594058188472E-4</c:v>
                </c:pt>
                <c:pt idx="9">
                  <c:v>5.5116397756483531E-4</c:v>
                </c:pt>
                <c:pt idx="10">
                  <c:v>0</c:v>
                </c:pt>
                <c:pt idx="11">
                  <c:v>1.5111444436156666E-4</c:v>
                </c:pt>
                <c:pt idx="12">
                  <c:v>1.1064273465907994E-3</c:v>
                </c:pt>
                <c:pt idx="13">
                  <c:v>1.8055759777359144E-3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A-4554-A91D-D6E09D65B0EB}"/>
            </c:ext>
          </c:extLst>
        </c:ser>
        <c:ser>
          <c:idx val="1"/>
          <c:order val="1"/>
          <c:tx>
            <c:strRef>
              <c:f>Category!$CS$4</c:f>
              <c:strCache>
                <c:ptCount val="1"/>
                <c:pt idx="0">
                  <c:v>APOA1_HUMAN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Category!$CT$4:$DH$4</c:f>
              <c:numCache>
                <c:formatCode>0.0000%</c:formatCode>
                <c:ptCount val="15"/>
                <c:pt idx="0">
                  <c:v>7.3878637473455992E-3</c:v>
                </c:pt>
                <c:pt idx="1">
                  <c:v>5.5878830688940598E-3</c:v>
                </c:pt>
                <c:pt idx="2">
                  <c:v>6.2810036053945464E-3</c:v>
                </c:pt>
                <c:pt idx="3">
                  <c:v>4.1041781105028976E-3</c:v>
                </c:pt>
                <c:pt idx="4">
                  <c:v>3.5674930823685184E-3</c:v>
                </c:pt>
                <c:pt idx="5">
                  <c:v>1.3285557894929132E-3</c:v>
                </c:pt>
                <c:pt idx="6">
                  <c:v>0</c:v>
                </c:pt>
                <c:pt idx="7">
                  <c:v>4.8327317769726553E-3</c:v>
                </c:pt>
                <c:pt idx="8">
                  <c:v>2.7068780183983304E-3</c:v>
                </c:pt>
                <c:pt idx="9">
                  <c:v>0</c:v>
                </c:pt>
                <c:pt idx="10">
                  <c:v>2.076633397061595E-2</c:v>
                </c:pt>
                <c:pt idx="11">
                  <c:v>1.4148093274521463E-2</c:v>
                </c:pt>
                <c:pt idx="12">
                  <c:v>2.8723320865635688E-2</c:v>
                </c:pt>
                <c:pt idx="13">
                  <c:v>1.3617190328821513E-2</c:v>
                </c:pt>
                <c:pt idx="14">
                  <c:v>2.0715228382951648E-2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A-4554-A91D-D6E09D65B0EB}"/>
            </c:ext>
          </c:extLst>
        </c:ser>
        <c:ser>
          <c:idx val="2"/>
          <c:order val="2"/>
          <c:tx>
            <c:strRef>
              <c:f>Category!$CS$5</c:f>
              <c:strCache>
                <c:ptCount val="1"/>
                <c:pt idx="0">
                  <c:v>APOA2_HUMAN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Category!$CT$5:$DH$5</c:f>
              <c:numCache>
                <c:formatCode>0.0000%</c:formatCode>
                <c:ptCount val="15"/>
                <c:pt idx="0">
                  <c:v>2.8538579819280051E-3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3.5946401706221987E-3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4.9092872566826491E-3</c:v>
                </c:pt>
                <c:pt idx="11">
                  <c:v>8.8921603939296611E-3</c:v>
                </c:pt>
                <c:pt idx="12">
                  <c:v>5.9260750333551609E-3</c:v>
                </c:pt>
                <c:pt idx="13">
                  <c:v>6.6117018582665761E-3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A-4554-A91D-D6E09D65B0EB}"/>
            </c:ext>
          </c:extLst>
        </c:ser>
        <c:ser>
          <c:idx val="3"/>
          <c:order val="3"/>
          <c:tx>
            <c:strRef>
              <c:f>Category!$CS$6</c:f>
              <c:strCache>
                <c:ptCount val="1"/>
                <c:pt idx="0">
                  <c:v>APOA4_HUMAN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Category!$CT$6:$DH$6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1.4053711098944139E-2</c:v>
                </c:pt>
                <c:pt idx="11">
                  <c:v>5.4325093834627419E-3</c:v>
                </c:pt>
                <c:pt idx="12">
                  <c:v>7.2429831785462903E-3</c:v>
                </c:pt>
                <c:pt idx="13">
                  <c:v>2.6324929395252507E-3</c:v>
                </c:pt>
                <c:pt idx="14">
                  <c:v>1.2763601003020779E-3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9A-4554-A91D-D6E09D65B0EB}"/>
            </c:ext>
          </c:extLst>
        </c:ser>
        <c:ser>
          <c:idx val="4"/>
          <c:order val="4"/>
          <c:tx>
            <c:strRef>
              <c:f>Category!$CS$7</c:f>
              <c:strCache>
                <c:ptCount val="1"/>
                <c:pt idx="0">
                  <c:v>APOB_HUMAN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Category!$CT$7:$DH$7</c:f>
              <c:numCache>
                <c:formatCode>0.0000%</c:formatCode>
                <c:ptCount val="15"/>
                <c:pt idx="0">
                  <c:v>5.0390350046075746E-3</c:v>
                </c:pt>
                <c:pt idx="1">
                  <c:v>6.216847485031496E-3</c:v>
                </c:pt>
                <c:pt idx="2">
                  <c:v>5.3989973286732553E-3</c:v>
                </c:pt>
                <c:pt idx="3">
                  <c:v>7.1550193256333149E-3</c:v>
                </c:pt>
                <c:pt idx="4">
                  <c:v>6.3399894795704917E-3</c:v>
                </c:pt>
                <c:pt idx="5">
                  <c:v>4.3002434126081651E-3</c:v>
                </c:pt>
                <c:pt idx="6">
                  <c:v>5.0771947863916716E-3</c:v>
                </c:pt>
                <c:pt idx="7">
                  <c:v>4.468187406440542E-3</c:v>
                </c:pt>
                <c:pt idx="8">
                  <c:v>5.2448431031087107E-3</c:v>
                </c:pt>
                <c:pt idx="9">
                  <c:v>5.1574732948593818E-3</c:v>
                </c:pt>
                <c:pt idx="10">
                  <c:v>2.8117706765224616E-3</c:v>
                </c:pt>
                <c:pt idx="11">
                  <c:v>5.2009065236954454E-3</c:v>
                </c:pt>
                <c:pt idx="12">
                  <c:v>1.2742424762477252E-2</c:v>
                </c:pt>
                <c:pt idx="13">
                  <c:v>1.1921346833389407E-2</c:v>
                </c:pt>
                <c:pt idx="14">
                  <c:v>3.1888596068557276E-3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9A-4554-A91D-D6E09D65B0EB}"/>
            </c:ext>
          </c:extLst>
        </c:ser>
        <c:ser>
          <c:idx val="5"/>
          <c:order val="5"/>
          <c:tx>
            <c:strRef>
              <c:f>Category!$CS$8</c:f>
              <c:strCache>
                <c:ptCount val="1"/>
                <c:pt idx="0">
                  <c:v>APOC1_HUMAN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Category!$CT$8:$DH$8</c:f>
              <c:numCache>
                <c:formatCode>0.0000%</c:formatCode>
                <c:ptCount val="15"/>
                <c:pt idx="0">
                  <c:v>3.3154134575000128E-3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5.2784804772998935E-3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6.3090280520954082E-3</c:v>
                </c:pt>
                <c:pt idx="12">
                  <c:v>0</c:v>
                </c:pt>
                <c:pt idx="13">
                  <c:v>2.9125327366074996E-3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9A-4554-A91D-D6E09D65B0EB}"/>
            </c:ext>
          </c:extLst>
        </c:ser>
        <c:ser>
          <c:idx val="6"/>
          <c:order val="6"/>
          <c:tx>
            <c:strRef>
              <c:f>Category!$CS$9</c:f>
              <c:strCache>
                <c:ptCount val="1"/>
                <c:pt idx="0">
                  <c:v>APOC2_HUMAN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Category!$CT$9:$DH$9</c:f>
              <c:numCache>
                <c:formatCode>0.0000%</c:formatCode>
                <c:ptCount val="15"/>
                <c:pt idx="0">
                  <c:v>6.9227744979507471E-3</c:v>
                </c:pt>
                <c:pt idx="1">
                  <c:v>0</c:v>
                </c:pt>
                <c:pt idx="2">
                  <c:v>1.0643869833111117E-2</c:v>
                </c:pt>
                <c:pt idx="3">
                  <c:v>0</c:v>
                </c:pt>
                <c:pt idx="4">
                  <c:v>6.4685380760034772E-3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1.1906335704595159E-2</c:v>
                </c:pt>
                <c:pt idx="11">
                  <c:v>6.4066992561465806E-3</c:v>
                </c:pt>
                <c:pt idx="12">
                  <c:v>1.4815187583387901E-2</c:v>
                </c:pt>
                <c:pt idx="13">
                  <c:v>1.1397492782507233E-2</c:v>
                </c:pt>
                <c:pt idx="14">
                  <c:v>1.3251179231177586E-2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9A-4554-A91D-D6E09D65B0EB}"/>
            </c:ext>
          </c:extLst>
        </c:ser>
        <c:ser>
          <c:idx val="7"/>
          <c:order val="7"/>
          <c:tx>
            <c:strRef>
              <c:f>Category!$CS$10</c:f>
              <c:strCache>
                <c:ptCount val="1"/>
                <c:pt idx="0">
                  <c:v>APOC3_HUMAN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Category!$CT$10:$DH$10</c:f>
              <c:numCache>
                <c:formatCode>0.0000%</c:formatCode>
                <c:ptCount val="15"/>
                <c:pt idx="0">
                  <c:v>1.1083122417245265E-2</c:v>
                </c:pt>
                <c:pt idx="1">
                  <c:v>2.874478219435568E-3</c:v>
                </c:pt>
                <c:pt idx="2">
                  <c:v>1.4116695819925142E-2</c:v>
                </c:pt>
                <c:pt idx="3">
                  <c:v>4.167974569314086E-3</c:v>
                </c:pt>
                <c:pt idx="4">
                  <c:v>6.4654267075350417E-3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1.3387584659530943E-3</c:v>
                </c:pt>
                <c:pt idx="9">
                  <c:v>0</c:v>
                </c:pt>
                <c:pt idx="10">
                  <c:v>1.5913769961344696E-2</c:v>
                </c:pt>
                <c:pt idx="11">
                  <c:v>3.844210627362505E-2</c:v>
                </c:pt>
                <c:pt idx="12">
                  <c:v>2.8579470503381377E-2</c:v>
                </c:pt>
                <c:pt idx="13">
                  <c:v>1.5600168261884007E-2</c:v>
                </c:pt>
                <c:pt idx="14">
                  <c:v>2.941530077467255E-2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9A-4554-A91D-D6E09D65B0EB}"/>
            </c:ext>
          </c:extLst>
        </c:ser>
        <c:ser>
          <c:idx val="8"/>
          <c:order val="8"/>
          <c:tx>
            <c:strRef>
              <c:f>Category!$CS$11</c:f>
              <c:strCache>
                <c:ptCount val="1"/>
                <c:pt idx="0">
                  <c:v>APOC4_HUMAN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Category!$CT$11:$DH$11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2.5485101778742352E-3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1.7572134600850435E-3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9A-4554-A91D-D6E09D65B0EB}"/>
            </c:ext>
          </c:extLst>
        </c:ser>
        <c:ser>
          <c:idx val="9"/>
          <c:order val="9"/>
          <c:tx>
            <c:strRef>
              <c:f>Category!$CS$12</c:f>
              <c:strCache>
                <c:ptCount val="1"/>
                <c:pt idx="0">
                  <c:v>APOD_HUMAN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Category!$CT$12:$DH$12</c:f>
              <c:numCache>
                <c:formatCode>0.0000%</c:formatCode>
                <c:ptCount val="15"/>
                <c:pt idx="0">
                  <c:v>1.8742596023915967E-2</c:v>
                </c:pt>
                <c:pt idx="1">
                  <c:v>2.3351973785804558E-2</c:v>
                </c:pt>
                <c:pt idx="2">
                  <c:v>2.6118631451694085E-2</c:v>
                </c:pt>
                <c:pt idx="3">
                  <c:v>2.1201234050003598E-2</c:v>
                </c:pt>
                <c:pt idx="4">
                  <c:v>2.1458123693246428E-2</c:v>
                </c:pt>
                <c:pt idx="5">
                  <c:v>2.3111718898136707E-2</c:v>
                </c:pt>
                <c:pt idx="6">
                  <c:v>2.5269168205876932E-2</c:v>
                </c:pt>
                <c:pt idx="7">
                  <c:v>1.8136689809435745E-2</c:v>
                </c:pt>
                <c:pt idx="8">
                  <c:v>1.3022491755665921E-2</c:v>
                </c:pt>
                <c:pt idx="9">
                  <c:v>2.1184660629672832E-2</c:v>
                </c:pt>
                <c:pt idx="10">
                  <c:v>4.6265293373980304E-2</c:v>
                </c:pt>
                <c:pt idx="11">
                  <c:v>2.3929936737933973E-2</c:v>
                </c:pt>
                <c:pt idx="12">
                  <c:v>6.9292558840862509E-2</c:v>
                </c:pt>
                <c:pt idx="13">
                  <c:v>2.1987551794094687E-2</c:v>
                </c:pt>
                <c:pt idx="14">
                  <c:v>0.1090653332727566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9A-4554-A91D-D6E09D65B0EB}"/>
            </c:ext>
          </c:extLst>
        </c:ser>
        <c:ser>
          <c:idx val="10"/>
          <c:order val="10"/>
          <c:tx>
            <c:strRef>
              <c:f>Category!$CS$13</c:f>
              <c:strCache>
                <c:ptCount val="1"/>
                <c:pt idx="0">
                  <c:v>APOE_HUMAN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Category!$CT$13:$DH$13</c:f>
              <c:numCache>
                <c:formatCode>0.0000%</c:formatCode>
                <c:ptCount val="15"/>
                <c:pt idx="0">
                  <c:v>6.3401921618294332E-3</c:v>
                </c:pt>
                <c:pt idx="1">
                  <c:v>0</c:v>
                </c:pt>
                <c:pt idx="2">
                  <c:v>3.7832331805077515E-3</c:v>
                </c:pt>
                <c:pt idx="3">
                  <c:v>1.0007215320604645E-3</c:v>
                </c:pt>
                <c:pt idx="4">
                  <c:v>4.3903336748769102E-3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1.7481920535489216E-3</c:v>
                </c:pt>
                <c:pt idx="9">
                  <c:v>0</c:v>
                </c:pt>
                <c:pt idx="10">
                  <c:v>1.3946809043417599E-2</c:v>
                </c:pt>
                <c:pt idx="11">
                  <c:v>1.1936410379749941E-2</c:v>
                </c:pt>
                <c:pt idx="12">
                  <c:v>2.1144675744908813E-2</c:v>
                </c:pt>
                <c:pt idx="13">
                  <c:v>1.4484027122986088E-2</c:v>
                </c:pt>
                <c:pt idx="14">
                  <c:v>1.5399374975236394E-2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9A-4554-A91D-D6E09D65B0EB}"/>
            </c:ext>
          </c:extLst>
        </c:ser>
        <c:ser>
          <c:idx val="11"/>
          <c:order val="11"/>
          <c:tx>
            <c:strRef>
              <c:f>Category!$CS$14</c:f>
              <c:strCache>
                <c:ptCount val="1"/>
                <c:pt idx="0">
                  <c:v>APOF_HUMAN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Category!$CT$14:$DH$14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4.4868384064564496E-4</c:v>
                </c:pt>
                <c:pt idx="12">
                  <c:v>6.2082912159052523E-4</c:v>
                </c:pt>
                <c:pt idx="13">
                  <c:v>5.7398112227374559E-4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9A-4554-A91D-D6E09D65B0EB}"/>
            </c:ext>
          </c:extLst>
        </c:ser>
        <c:ser>
          <c:idx val="12"/>
          <c:order val="12"/>
          <c:tx>
            <c:strRef>
              <c:f>Category!$CS$15</c:f>
              <c:strCache>
                <c:ptCount val="1"/>
                <c:pt idx="0">
                  <c:v>APOM_HUMAN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Category!$CT$2:$DH$2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Category!$CT$15:$DH$15</c:f>
              <c:numCache>
                <c:formatCode>0.0000%</c:formatCode>
                <c:ptCount val="15"/>
                <c:pt idx="0">
                  <c:v>1.4208914817857197E-3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1.1294731949855585E-3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8.3190626925718839E-3</c:v>
                </c:pt>
                <c:pt idx="11">
                  <c:v>6.9610489734646327E-3</c:v>
                </c:pt>
                <c:pt idx="12">
                  <c:v>1.0325037624286645E-2</c:v>
                </c:pt>
                <c:pt idx="13">
                  <c:v>7.5506589617427801E-3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9A-4554-A91D-D6E09D65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8307464"/>
        <c:axId val="-2128303688"/>
      </c:barChart>
      <c:catAx>
        <c:axId val="-212830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8303688"/>
        <c:crosses val="autoZero"/>
        <c:auto val="1"/>
        <c:lblAlgn val="ctr"/>
        <c:lblOffset val="100"/>
        <c:noMultiLvlLbl val="0"/>
      </c:catAx>
      <c:valAx>
        <c:axId val="-2128303688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830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Category!$DK$3</c:f>
              <c:strCache>
                <c:ptCount val="1"/>
                <c:pt idx="0">
                  <c:v>ALBU_HUMAN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Category!$DL$3:$DZ$3</c:f>
              <c:numCache>
                <c:formatCode>0.0000%</c:formatCode>
                <c:ptCount val="15"/>
                <c:pt idx="0">
                  <c:v>2.7354136066952472E-2</c:v>
                </c:pt>
                <c:pt idx="1">
                  <c:v>1.9435141381611908E-2</c:v>
                </c:pt>
                <c:pt idx="2">
                  <c:v>2.8623508431352768E-2</c:v>
                </c:pt>
                <c:pt idx="3">
                  <c:v>2.0299218802897766E-2</c:v>
                </c:pt>
                <c:pt idx="4">
                  <c:v>2.4970959325296752E-2</c:v>
                </c:pt>
                <c:pt idx="5">
                  <c:v>1.2239194854515743E-2</c:v>
                </c:pt>
                <c:pt idx="6">
                  <c:v>1.296706643498533E-2</c:v>
                </c:pt>
                <c:pt idx="7">
                  <c:v>2.6685469074635159E-2</c:v>
                </c:pt>
                <c:pt idx="8">
                  <c:v>1.2350309768595915E-2</c:v>
                </c:pt>
                <c:pt idx="9">
                  <c:v>1.9475942731818741E-2</c:v>
                </c:pt>
                <c:pt idx="10">
                  <c:v>2.7201677484246262E-2</c:v>
                </c:pt>
                <c:pt idx="11">
                  <c:v>2.2724822318700488E-2</c:v>
                </c:pt>
                <c:pt idx="12">
                  <c:v>1.6228054349777615E-2</c:v>
                </c:pt>
                <c:pt idx="13">
                  <c:v>1.8550552308908508E-2</c:v>
                </c:pt>
                <c:pt idx="14">
                  <c:v>2.6247994845231118E-2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2-4569-9D98-0C958C9BEE9E}"/>
            </c:ext>
          </c:extLst>
        </c:ser>
        <c:ser>
          <c:idx val="1"/>
          <c:order val="1"/>
          <c:tx>
            <c:strRef>
              <c:f>Category!$DK$4</c:f>
              <c:strCache>
                <c:ptCount val="1"/>
                <c:pt idx="0">
                  <c:v>AMBP_HUMAN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Category!$DL$4:$DZ$4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4.8467184363195254E-4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1.0627063608149348E-2</c:v>
                </c:pt>
                <c:pt idx="11">
                  <c:v>6.1771041432814216E-3</c:v>
                </c:pt>
                <c:pt idx="12">
                  <c:v>4.1667587325896456E-3</c:v>
                </c:pt>
                <c:pt idx="13">
                  <c:v>1.2001944485340798E-2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2-4569-9D98-0C958C9BEE9E}"/>
            </c:ext>
          </c:extLst>
        </c:ser>
        <c:ser>
          <c:idx val="2"/>
          <c:order val="2"/>
          <c:tx>
            <c:strRef>
              <c:f>Category!$DK$5</c:f>
              <c:strCache>
                <c:ptCount val="1"/>
                <c:pt idx="0">
                  <c:v>CD5L_HUMAN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Category!$DL$5:$DZ$5</c:f>
              <c:numCache>
                <c:formatCode>0.0000%</c:formatCode>
                <c:ptCount val="15"/>
                <c:pt idx="0">
                  <c:v>1.4831664874466707E-2</c:v>
                </c:pt>
                <c:pt idx="1">
                  <c:v>1.498384448623071E-2</c:v>
                </c:pt>
                <c:pt idx="2">
                  <c:v>1.5405601074239774E-2</c:v>
                </c:pt>
                <c:pt idx="3">
                  <c:v>1.1018377050998415E-2</c:v>
                </c:pt>
                <c:pt idx="4">
                  <c:v>9.359981355819327E-3</c:v>
                </c:pt>
                <c:pt idx="5">
                  <c:v>1.8344133364257081E-2</c:v>
                </c:pt>
                <c:pt idx="6">
                  <c:v>9.3209513897635019E-3</c:v>
                </c:pt>
                <c:pt idx="7">
                  <c:v>1.3265474599422985E-2</c:v>
                </c:pt>
                <c:pt idx="8">
                  <c:v>1.3082047349869078E-2</c:v>
                </c:pt>
                <c:pt idx="9">
                  <c:v>1.0138472922404032E-2</c:v>
                </c:pt>
                <c:pt idx="10">
                  <c:v>1.0600775296076432E-2</c:v>
                </c:pt>
                <c:pt idx="11">
                  <c:v>6.0299080249810151E-3</c:v>
                </c:pt>
                <c:pt idx="12">
                  <c:v>3.4430852573719326E-3</c:v>
                </c:pt>
                <c:pt idx="13">
                  <c:v>7.981995730155322E-3</c:v>
                </c:pt>
                <c:pt idx="14">
                  <c:v>1.6071200418312431E-2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2-4569-9D98-0C958C9BEE9E}"/>
            </c:ext>
          </c:extLst>
        </c:ser>
        <c:ser>
          <c:idx val="3"/>
          <c:order val="3"/>
          <c:tx>
            <c:strRef>
              <c:f>Category!$DK$6</c:f>
              <c:strCache>
                <c:ptCount val="1"/>
                <c:pt idx="0">
                  <c:v>CD9_HUMAN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Category!$DL$6:$DZ$6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1.4631918943705839E-3</c:v>
                </c:pt>
                <c:pt idx="4">
                  <c:v>1.2640201783516998E-3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1.0892106463876033E-3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A2-4569-9D98-0C958C9BEE9E}"/>
            </c:ext>
          </c:extLst>
        </c:ser>
        <c:ser>
          <c:idx val="4"/>
          <c:order val="4"/>
          <c:tx>
            <c:strRef>
              <c:f>Category!$DK$7</c:f>
              <c:strCache>
                <c:ptCount val="1"/>
                <c:pt idx="0">
                  <c:v>HBA_HUMAN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Category!$DL$7:$DZ$7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1.8535845806380692E-3</c:v>
                </c:pt>
                <c:pt idx="4">
                  <c:v>3.1716516268003084E-3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A2-4569-9D98-0C958C9BEE9E}"/>
            </c:ext>
          </c:extLst>
        </c:ser>
        <c:ser>
          <c:idx val="5"/>
          <c:order val="5"/>
          <c:tx>
            <c:strRef>
              <c:f>Category!$DK$8</c:f>
              <c:strCache>
                <c:ptCount val="1"/>
                <c:pt idx="0">
                  <c:v>HBB_HUMAN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Category!$DL$8:$DZ$8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5.6819470738107116E-3</c:v>
                </c:pt>
                <c:pt idx="4">
                  <c:v>4.9412644500585719E-3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2.519155455843114E-3</c:v>
                </c:pt>
                <c:pt idx="10">
                  <c:v>0</c:v>
                </c:pt>
                <c:pt idx="11">
                  <c:v>3.9753168157680482E-3</c:v>
                </c:pt>
                <c:pt idx="12">
                  <c:v>1.3870307563711938E-3</c:v>
                </c:pt>
                <c:pt idx="13">
                  <c:v>4.5500890048022751E-3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A2-4569-9D98-0C958C9BEE9E}"/>
            </c:ext>
          </c:extLst>
        </c:ser>
        <c:ser>
          <c:idx val="6"/>
          <c:order val="6"/>
          <c:tx>
            <c:strRef>
              <c:f>Category!$DK$9</c:f>
              <c:strCache>
                <c:ptCount val="1"/>
                <c:pt idx="0">
                  <c:v>TRFE_HUMAN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Category!$DL$2:$DZ$2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Category!$DL$9:$DZ$9</c:f>
              <c:numCache>
                <c:formatCode>0.0000%</c:formatCode>
                <c:ptCount val="15"/>
                <c:pt idx="0">
                  <c:v>6.7150984386446901E-3</c:v>
                </c:pt>
                <c:pt idx="1">
                  <c:v>2.0450422725769774E-3</c:v>
                </c:pt>
                <c:pt idx="2">
                  <c:v>1.1651687713498773E-2</c:v>
                </c:pt>
                <c:pt idx="3">
                  <c:v>4.3749490712337849E-3</c:v>
                </c:pt>
                <c:pt idx="4">
                  <c:v>5.2339168584807491E-3</c:v>
                </c:pt>
                <c:pt idx="5">
                  <c:v>6.8373788440431712E-3</c:v>
                </c:pt>
                <c:pt idx="6">
                  <c:v>2.0622105278793536E-3</c:v>
                </c:pt>
                <c:pt idx="7">
                  <c:v>6.1962756393546424E-3</c:v>
                </c:pt>
                <c:pt idx="8">
                  <c:v>2.6311467094580752E-3</c:v>
                </c:pt>
                <c:pt idx="9">
                  <c:v>6.1682897725831264E-3</c:v>
                </c:pt>
                <c:pt idx="10">
                  <c:v>6.9476737878678722E-3</c:v>
                </c:pt>
                <c:pt idx="11">
                  <c:v>6.2659681174580444E-3</c:v>
                </c:pt>
                <c:pt idx="12">
                  <c:v>0</c:v>
                </c:pt>
                <c:pt idx="13">
                  <c:v>2.8345307137493639E-3</c:v>
                </c:pt>
                <c:pt idx="14">
                  <c:v>2.9975219556767825E-3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A2-4569-9D98-0C958C9BE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129031496"/>
        <c:axId val="-2129027928"/>
      </c:barChart>
      <c:catAx>
        <c:axId val="-212903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027928"/>
        <c:crosses val="autoZero"/>
        <c:auto val="1"/>
        <c:lblAlgn val="ctr"/>
        <c:lblOffset val="100"/>
        <c:noMultiLvlLbl val="0"/>
      </c:catAx>
      <c:valAx>
        <c:axId val="-212902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903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Tissue Linkage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Category!$EC$3</c:f>
              <c:strCache>
                <c:ptCount val="1"/>
                <c:pt idx="0">
                  <c:v>ACTG_HUMAN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Category!$ED$3:$ER$3</c:f>
              <c:numCache>
                <c:formatCode>0.0000%</c:formatCode>
                <c:ptCount val="15"/>
                <c:pt idx="0">
                  <c:v>7.963453464641751E-3</c:v>
                </c:pt>
                <c:pt idx="1">
                  <c:v>2.2559705029085637E-3</c:v>
                </c:pt>
                <c:pt idx="2">
                  <c:v>0</c:v>
                </c:pt>
                <c:pt idx="3">
                  <c:v>3.9002218758298671E-3</c:v>
                </c:pt>
                <c:pt idx="4">
                  <c:v>2.822730369624452E-3</c:v>
                </c:pt>
                <c:pt idx="5">
                  <c:v>0</c:v>
                </c:pt>
                <c:pt idx="6">
                  <c:v>0</c:v>
                </c:pt>
                <c:pt idx="7">
                  <c:v>5.8292154419384281E-3</c:v>
                </c:pt>
                <c:pt idx="8">
                  <c:v>2.3374563703710571E-3</c:v>
                </c:pt>
                <c:pt idx="9">
                  <c:v>2.8246214172897108E-3</c:v>
                </c:pt>
                <c:pt idx="10">
                  <c:v>0</c:v>
                </c:pt>
                <c:pt idx="11">
                  <c:v>4.3429099713699678E-3</c:v>
                </c:pt>
                <c:pt idx="12">
                  <c:v>1.0236746015468492E-3</c:v>
                </c:pt>
                <c:pt idx="13">
                  <c:v>4.3978154332251851E-3</c:v>
                </c:pt>
                <c:pt idx="14">
                  <c:v>4.0234369133830021E-3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5-404F-819E-D5139FFD5043}"/>
            </c:ext>
          </c:extLst>
        </c:ser>
        <c:ser>
          <c:idx val="1"/>
          <c:order val="1"/>
          <c:tx>
            <c:strRef>
              <c:f>Category!$EC$4</c:f>
              <c:strCache>
                <c:ptCount val="1"/>
                <c:pt idx="0">
                  <c:v>ACTN1_HUMAN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Category!$ED$4:$ER$4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6.6834673650311923E-4</c:v>
                </c:pt>
                <c:pt idx="12">
                  <c:v>0</c:v>
                </c:pt>
                <c:pt idx="13">
                  <c:v>7.6837854693626256E-4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5-404F-819E-D5139FFD5043}"/>
            </c:ext>
          </c:extLst>
        </c:ser>
        <c:ser>
          <c:idx val="2"/>
          <c:order val="2"/>
          <c:tx>
            <c:strRef>
              <c:f>Category!$EC$5</c:f>
              <c:strCache>
                <c:ptCount val="1"/>
                <c:pt idx="0">
                  <c:v>GELS_HUMAN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Category!$ED$5:$ER$5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2.5795606194509813E-4</c:v>
                </c:pt>
                <c:pt idx="11">
                  <c:v>0</c:v>
                </c:pt>
                <c:pt idx="12">
                  <c:v>1.386946566079581E-3</c:v>
                </c:pt>
                <c:pt idx="13">
                  <c:v>3.876374983817093E-4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5-404F-819E-D5139FFD5043}"/>
            </c:ext>
          </c:extLst>
        </c:ser>
        <c:ser>
          <c:idx val="3"/>
          <c:order val="3"/>
          <c:tx>
            <c:strRef>
              <c:f>Category!$EC$6</c:f>
              <c:strCache>
                <c:ptCount val="1"/>
                <c:pt idx="0">
                  <c:v>K1C10_HUMAN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Category!$ED$6:$ER$6</c:f>
              <c:numCache>
                <c:formatCode>0.0000%</c:formatCode>
                <c:ptCount val="15"/>
                <c:pt idx="0">
                  <c:v>1.7791642964488454E-2</c:v>
                </c:pt>
                <c:pt idx="1">
                  <c:v>1.8751269607721031E-2</c:v>
                </c:pt>
                <c:pt idx="2">
                  <c:v>2.1139004856592748E-2</c:v>
                </c:pt>
                <c:pt idx="3">
                  <c:v>1.2181833558458142E-2</c:v>
                </c:pt>
                <c:pt idx="4">
                  <c:v>1.0045524871358137E-2</c:v>
                </c:pt>
                <c:pt idx="5">
                  <c:v>2.4398834397615435E-2</c:v>
                </c:pt>
                <c:pt idx="6">
                  <c:v>1.0562547708709421E-2</c:v>
                </c:pt>
                <c:pt idx="7">
                  <c:v>1.5749249029399354E-2</c:v>
                </c:pt>
                <c:pt idx="8">
                  <c:v>1.4136615345545764E-2</c:v>
                </c:pt>
                <c:pt idx="9">
                  <c:v>1.5602660211948336E-2</c:v>
                </c:pt>
                <c:pt idx="10">
                  <c:v>1.0340499071356811E-2</c:v>
                </c:pt>
                <c:pt idx="11">
                  <c:v>6.6480359741436989E-3</c:v>
                </c:pt>
                <c:pt idx="12">
                  <c:v>5.7084494959715052E-3</c:v>
                </c:pt>
                <c:pt idx="13">
                  <c:v>7.490436337876741E-3</c:v>
                </c:pt>
                <c:pt idx="14">
                  <c:v>2.232065612618411E-2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5-404F-819E-D5139FFD5043}"/>
            </c:ext>
          </c:extLst>
        </c:ser>
        <c:ser>
          <c:idx val="4"/>
          <c:order val="4"/>
          <c:tx>
            <c:strRef>
              <c:f>Category!$EC$7</c:f>
              <c:strCache>
                <c:ptCount val="1"/>
                <c:pt idx="0">
                  <c:v>K1C14_HUMAN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Category!$ED$7:$ER$7</c:f>
              <c:numCache>
                <c:formatCode>0.0000%</c:formatCode>
                <c:ptCount val="15"/>
                <c:pt idx="0">
                  <c:v>1.1121033436429796E-2</c:v>
                </c:pt>
                <c:pt idx="1">
                  <c:v>1.3961015802334333E-2</c:v>
                </c:pt>
                <c:pt idx="2">
                  <c:v>2.0654426501516134E-2</c:v>
                </c:pt>
                <c:pt idx="3">
                  <c:v>1.0849745847449355E-2</c:v>
                </c:pt>
                <c:pt idx="4">
                  <c:v>9.5722506514132905E-3</c:v>
                </c:pt>
                <c:pt idx="5">
                  <c:v>1.1392206233854037E-2</c:v>
                </c:pt>
                <c:pt idx="6">
                  <c:v>6.6365732435297057E-3</c:v>
                </c:pt>
                <c:pt idx="7">
                  <c:v>8.9182946007823668E-3</c:v>
                </c:pt>
                <c:pt idx="8">
                  <c:v>1.6293263918876481E-2</c:v>
                </c:pt>
                <c:pt idx="9">
                  <c:v>7.5997916667380691E-3</c:v>
                </c:pt>
                <c:pt idx="10">
                  <c:v>3.1202638931441631E-3</c:v>
                </c:pt>
                <c:pt idx="11">
                  <c:v>3.2083212100119545E-3</c:v>
                </c:pt>
                <c:pt idx="12">
                  <c:v>0</c:v>
                </c:pt>
                <c:pt idx="13">
                  <c:v>4.4328864358417278E-3</c:v>
                </c:pt>
                <c:pt idx="14">
                  <c:v>1.5279612741891347E-2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5-404F-819E-D5139FFD5043}"/>
            </c:ext>
          </c:extLst>
        </c:ser>
        <c:ser>
          <c:idx val="5"/>
          <c:order val="5"/>
          <c:tx>
            <c:strRef>
              <c:f>Category!$EC$8</c:f>
              <c:strCache>
                <c:ptCount val="1"/>
                <c:pt idx="0">
                  <c:v>K1C16_HUMAN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Category!$ED$8:$ER$8</c:f>
              <c:numCache>
                <c:formatCode>0.0000%</c:formatCode>
                <c:ptCount val="15"/>
                <c:pt idx="0">
                  <c:v>1.1649105904745514E-2</c:v>
                </c:pt>
                <c:pt idx="1">
                  <c:v>1.5507203331713163E-2</c:v>
                </c:pt>
                <c:pt idx="2">
                  <c:v>2.1784409647856728E-2</c:v>
                </c:pt>
                <c:pt idx="3">
                  <c:v>1.1602531836515516E-2</c:v>
                </c:pt>
                <c:pt idx="4">
                  <c:v>1.5031075088012734E-2</c:v>
                </c:pt>
                <c:pt idx="5">
                  <c:v>1.3685033389011732E-2</c:v>
                </c:pt>
                <c:pt idx="6">
                  <c:v>8.0331452128455817E-3</c:v>
                </c:pt>
                <c:pt idx="7">
                  <c:v>1.0935751342521149E-2</c:v>
                </c:pt>
                <c:pt idx="8">
                  <c:v>2.1128327072740916E-2</c:v>
                </c:pt>
                <c:pt idx="9">
                  <c:v>8.7172357022438675E-3</c:v>
                </c:pt>
                <c:pt idx="10">
                  <c:v>2.7737923021653888E-3</c:v>
                </c:pt>
                <c:pt idx="11">
                  <c:v>2.1358707481510821E-3</c:v>
                </c:pt>
                <c:pt idx="12">
                  <c:v>0</c:v>
                </c:pt>
                <c:pt idx="13">
                  <c:v>3.2347801781334334E-3</c:v>
                </c:pt>
                <c:pt idx="14">
                  <c:v>1.0285319786774157E-2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5-404F-819E-D5139FFD5043}"/>
            </c:ext>
          </c:extLst>
        </c:ser>
        <c:ser>
          <c:idx val="6"/>
          <c:order val="6"/>
          <c:tx>
            <c:strRef>
              <c:f>Category!$EC$9</c:f>
              <c:strCache>
                <c:ptCount val="1"/>
                <c:pt idx="0">
                  <c:v>K1C17_HUMAN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Category!$ED$9:$ER$9</c:f>
              <c:numCache>
                <c:formatCode>0.0000%</c:formatCode>
                <c:ptCount val="15"/>
                <c:pt idx="0">
                  <c:v>8.5568751779058223E-3</c:v>
                </c:pt>
                <c:pt idx="1">
                  <c:v>9.5221385762519588E-3</c:v>
                </c:pt>
                <c:pt idx="2">
                  <c:v>1.1373588530140385E-2</c:v>
                </c:pt>
                <c:pt idx="3">
                  <c:v>6.8237755756295829E-3</c:v>
                </c:pt>
                <c:pt idx="4">
                  <c:v>6.584271969524616E-3</c:v>
                </c:pt>
                <c:pt idx="5">
                  <c:v>7.9304948579064938E-3</c:v>
                </c:pt>
                <c:pt idx="6">
                  <c:v>2.6976373007554298E-3</c:v>
                </c:pt>
                <c:pt idx="7">
                  <c:v>5.4012705461804035E-3</c:v>
                </c:pt>
                <c:pt idx="8">
                  <c:v>9.6113391744119189E-3</c:v>
                </c:pt>
                <c:pt idx="9">
                  <c:v>7.8257005800212338E-3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A5-404F-819E-D5139FFD5043}"/>
            </c:ext>
          </c:extLst>
        </c:ser>
        <c:ser>
          <c:idx val="7"/>
          <c:order val="7"/>
          <c:tx>
            <c:strRef>
              <c:f>Category!$EC$10</c:f>
              <c:strCache>
                <c:ptCount val="1"/>
                <c:pt idx="0">
                  <c:v>K1C9_HUMAN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Category!$ED$10:$ER$10</c:f>
              <c:numCache>
                <c:formatCode>0.0000%</c:formatCode>
                <c:ptCount val="15"/>
                <c:pt idx="0">
                  <c:v>2.3063480766645352E-2</c:v>
                </c:pt>
                <c:pt idx="1">
                  <c:v>2.3920925596046031E-2</c:v>
                </c:pt>
                <c:pt idx="2">
                  <c:v>2.5355752157717088E-2</c:v>
                </c:pt>
                <c:pt idx="3">
                  <c:v>1.6298215799222939E-2</c:v>
                </c:pt>
                <c:pt idx="4">
                  <c:v>1.6186407747169229E-2</c:v>
                </c:pt>
                <c:pt idx="5">
                  <c:v>1.9468518995319217E-2</c:v>
                </c:pt>
                <c:pt idx="6">
                  <c:v>1.2771544257499969E-2</c:v>
                </c:pt>
                <c:pt idx="7">
                  <c:v>1.9603894991919155E-2</c:v>
                </c:pt>
                <c:pt idx="8">
                  <c:v>1.8919823129578149E-2</c:v>
                </c:pt>
                <c:pt idx="9">
                  <c:v>1.8322326618929442E-2</c:v>
                </c:pt>
                <c:pt idx="10">
                  <c:v>1.1967477784709751E-2</c:v>
                </c:pt>
                <c:pt idx="11">
                  <c:v>6.0791565349666678E-3</c:v>
                </c:pt>
                <c:pt idx="12">
                  <c:v>9.8168075448534734E-3</c:v>
                </c:pt>
                <c:pt idx="13">
                  <c:v>8.4078743091335964E-3</c:v>
                </c:pt>
                <c:pt idx="14">
                  <c:v>2.7679618563454814E-2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A5-404F-819E-D5139FFD5043}"/>
            </c:ext>
          </c:extLst>
        </c:ser>
        <c:ser>
          <c:idx val="8"/>
          <c:order val="8"/>
          <c:tx>
            <c:strRef>
              <c:f>Category!$EC$11</c:f>
              <c:strCache>
                <c:ptCount val="1"/>
                <c:pt idx="0">
                  <c:v>K1H1_HUMAN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Category!$ED$11:$ER$11</c:f>
              <c:numCache>
                <c:formatCode>0.0000%</c:formatCode>
                <c:ptCount val="15"/>
                <c:pt idx="0">
                  <c:v>0</c:v>
                </c:pt>
                <c:pt idx="1">
                  <c:v>5.7027371556911182E-3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2.8811152308332272E-3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A5-404F-819E-D5139FFD5043}"/>
            </c:ext>
          </c:extLst>
        </c:ser>
        <c:ser>
          <c:idx val="9"/>
          <c:order val="9"/>
          <c:tx>
            <c:strRef>
              <c:f>Category!$EC$12</c:f>
              <c:strCache>
                <c:ptCount val="1"/>
                <c:pt idx="0">
                  <c:v>K22E_HUMAN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Category!$ED$12:$ER$12</c:f>
              <c:numCache>
                <c:formatCode>0.0000%</c:formatCode>
                <c:ptCount val="15"/>
                <c:pt idx="0">
                  <c:v>1.8033746141997774E-2</c:v>
                </c:pt>
                <c:pt idx="1">
                  <c:v>1.6278792501696296E-2</c:v>
                </c:pt>
                <c:pt idx="2">
                  <c:v>1.7719870088425294E-2</c:v>
                </c:pt>
                <c:pt idx="3">
                  <c:v>1.0359812860430308E-2</c:v>
                </c:pt>
                <c:pt idx="4">
                  <c:v>1.0090423019621007E-2</c:v>
                </c:pt>
                <c:pt idx="5">
                  <c:v>1.9825620189971953E-2</c:v>
                </c:pt>
                <c:pt idx="6">
                  <c:v>9.7395263645140753E-3</c:v>
                </c:pt>
                <c:pt idx="7">
                  <c:v>1.7391511682207195E-2</c:v>
                </c:pt>
                <c:pt idx="8">
                  <c:v>8.627801226740596E-3</c:v>
                </c:pt>
                <c:pt idx="9">
                  <c:v>1.3869944462082425E-2</c:v>
                </c:pt>
                <c:pt idx="10">
                  <c:v>5.5432305842947616E-3</c:v>
                </c:pt>
                <c:pt idx="11">
                  <c:v>3.6057099962586332E-3</c:v>
                </c:pt>
                <c:pt idx="12">
                  <c:v>2.5107525544684844E-3</c:v>
                </c:pt>
                <c:pt idx="13">
                  <c:v>3.4575618381971055E-3</c:v>
                </c:pt>
                <c:pt idx="14">
                  <c:v>2.3097367070572351E-2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A5-404F-819E-D5139FFD5043}"/>
            </c:ext>
          </c:extLst>
        </c:ser>
        <c:ser>
          <c:idx val="10"/>
          <c:order val="10"/>
          <c:tx>
            <c:strRef>
              <c:f>Category!$EC$13</c:f>
              <c:strCache>
                <c:ptCount val="1"/>
                <c:pt idx="0">
                  <c:v>K2C1_HUMAN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Category!$ED$13:$ER$13</c:f>
              <c:numCache>
                <c:formatCode>0.0000%</c:formatCode>
                <c:ptCount val="15"/>
                <c:pt idx="0">
                  <c:v>3.8257167300733634E-2</c:v>
                </c:pt>
                <c:pt idx="1">
                  <c:v>3.5377563685619319E-2</c:v>
                </c:pt>
                <c:pt idx="2">
                  <c:v>3.873832181957565E-2</c:v>
                </c:pt>
                <c:pt idx="3">
                  <c:v>2.6322056769246982E-2</c:v>
                </c:pt>
                <c:pt idx="4">
                  <c:v>2.1434784940299684E-2</c:v>
                </c:pt>
                <c:pt idx="5">
                  <c:v>3.4616404364294216E-2</c:v>
                </c:pt>
                <c:pt idx="6">
                  <c:v>1.9351964832230541E-2</c:v>
                </c:pt>
                <c:pt idx="7">
                  <c:v>3.264789880012206E-2</c:v>
                </c:pt>
                <c:pt idx="8">
                  <c:v>2.571076826285322E-2</c:v>
                </c:pt>
                <c:pt idx="9">
                  <c:v>2.7252198747540136E-2</c:v>
                </c:pt>
                <c:pt idx="10">
                  <c:v>1.3410209406294083E-2</c:v>
                </c:pt>
                <c:pt idx="11">
                  <c:v>9.5448915228887651E-3</c:v>
                </c:pt>
                <c:pt idx="12">
                  <c:v>1.217084239680446E-2</c:v>
                </c:pt>
                <c:pt idx="13">
                  <c:v>1.2513305429031675E-2</c:v>
                </c:pt>
                <c:pt idx="14">
                  <c:v>3.3773929466200475E-2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A5-404F-819E-D5139FFD5043}"/>
            </c:ext>
          </c:extLst>
        </c:ser>
        <c:ser>
          <c:idx val="11"/>
          <c:order val="11"/>
          <c:tx>
            <c:strRef>
              <c:f>Category!$EC$14</c:f>
              <c:strCache>
                <c:ptCount val="1"/>
                <c:pt idx="0">
                  <c:v>K2C5_HUMAN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Category!$ED$14:$ER$14</c:f>
              <c:numCache>
                <c:formatCode>0.0000%</c:formatCode>
                <c:ptCount val="15"/>
                <c:pt idx="0">
                  <c:v>1.0044076390597042E-2</c:v>
                </c:pt>
                <c:pt idx="1">
                  <c:v>9.4235594658104316E-3</c:v>
                </c:pt>
                <c:pt idx="2">
                  <c:v>1.2623918768180318E-2</c:v>
                </c:pt>
                <c:pt idx="3">
                  <c:v>6.4549827112137482E-3</c:v>
                </c:pt>
                <c:pt idx="4">
                  <c:v>7.7753520855476585E-3</c:v>
                </c:pt>
                <c:pt idx="5">
                  <c:v>8.5201709085614453E-3</c:v>
                </c:pt>
                <c:pt idx="6">
                  <c:v>5.8522422363648111E-3</c:v>
                </c:pt>
                <c:pt idx="7">
                  <c:v>7.248076103579794E-3</c:v>
                </c:pt>
                <c:pt idx="8">
                  <c:v>9.7144724981139494E-3</c:v>
                </c:pt>
                <c:pt idx="9">
                  <c:v>7.4936968142845992E-3</c:v>
                </c:pt>
                <c:pt idx="10">
                  <c:v>4.2162173660937503E-3</c:v>
                </c:pt>
                <c:pt idx="11">
                  <c:v>1.9160830604072563E-3</c:v>
                </c:pt>
                <c:pt idx="12">
                  <c:v>2.803735049114534E-3</c:v>
                </c:pt>
                <c:pt idx="13">
                  <c:v>2.7643235319081906E-3</c:v>
                </c:pt>
                <c:pt idx="14">
                  <c:v>1.2859487488664228E-2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A5-404F-819E-D5139FFD5043}"/>
            </c:ext>
          </c:extLst>
        </c:ser>
        <c:ser>
          <c:idx val="12"/>
          <c:order val="12"/>
          <c:tx>
            <c:strRef>
              <c:f>Category!$EC$15</c:f>
              <c:strCache>
                <c:ptCount val="1"/>
                <c:pt idx="0">
                  <c:v>K2C6A_HUMAN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Category!$ED$15:$ER$15</c:f>
              <c:numCache>
                <c:formatCode>0.0000%</c:formatCode>
                <c:ptCount val="15"/>
                <c:pt idx="0">
                  <c:v>9.879659525874147E-3</c:v>
                </c:pt>
                <c:pt idx="1">
                  <c:v>9.9942718374173584E-3</c:v>
                </c:pt>
                <c:pt idx="2">
                  <c:v>1.856028394509748E-2</c:v>
                </c:pt>
                <c:pt idx="3">
                  <c:v>9.7084607787132366E-3</c:v>
                </c:pt>
                <c:pt idx="4">
                  <c:v>1.2379180745568213E-2</c:v>
                </c:pt>
                <c:pt idx="5">
                  <c:v>9.4905970967514991E-3</c:v>
                </c:pt>
                <c:pt idx="6">
                  <c:v>7.6173438684958078E-3</c:v>
                </c:pt>
                <c:pt idx="7">
                  <c:v>1.0898906471374675E-2</c:v>
                </c:pt>
                <c:pt idx="8">
                  <c:v>1.3749018464557132E-2</c:v>
                </c:pt>
                <c:pt idx="9">
                  <c:v>1.0229973068657196E-2</c:v>
                </c:pt>
                <c:pt idx="10">
                  <c:v>3.9959194028969178E-3</c:v>
                </c:pt>
                <c:pt idx="11">
                  <c:v>9.8137266510815962E-4</c:v>
                </c:pt>
                <c:pt idx="12">
                  <c:v>1.4640503785869161E-3</c:v>
                </c:pt>
                <c:pt idx="13">
                  <c:v>3.4097299262103777E-3</c:v>
                </c:pt>
                <c:pt idx="14">
                  <c:v>1.0794480055152753E-2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A5-404F-819E-D5139FFD5043}"/>
            </c:ext>
          </c:extLst>
        </c:ser>
        <c:ser>
          <c:idx val="13"/>
          <c:order val="13"/>
          <c:tx>
            <c:strRef>
              <c:f>Category!$EC$16</c:f>
              <c:strCache>
                <c:ptCount val="1"/>
                <c:pt idx="0">
                  <c:v>K2C6B_HUMAN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Category!$ED$16:$ER$16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3.9531561824494551E-3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8.9707301844456199E-3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A5-404F-819E-D5139FFD5043}"/>
            </c:ext>
          </c:extLst>
        </c:ser>
        <c:ser>
          <c:idx val="14"/>
          <c:order val="14"/>
          <c:tx>
            <c:strRef>
              <c:f>Category!$EC$17</c:f>
              <c:strCache>
                <c:ptCount val="1"/>
                <c:pt idx="0">
                  <c:v>K2C6C_HUMAN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Category!$ED$17:$ER$17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1.9217851021117709E-2</c:v>
                </c:pt>
                <c:pt idx="3">
                  <c:v>6.8607615642516826E-3</c:v>
                </c:pt>
                <c:pt idx="4">
                  <c:v>1.2379180745568213E-2</c:v>
                </c:pt>
                <c:pt idx="5">
                  <c:v>0</c:v>
                </c:pt>
                <c:pt idx="6">
                  <c:v>2.5202935868861532E-3</c:v>
                </c:pt>
                <c:pt idx="7">
                  <c:v>0</c:v>
                </c:pt>
                <c:pt idx="8">
                  <c:v>9.0856764748205223E-3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A5-404F-819E-D5139FFD5043}"/>
            </c:ext>
          </c:extLst>
        </c:ser>
        <c:ser>
          <c:idx val="15"/>
          <c:order val="15"/>
          <c:tx>
            <c:strRef>
              <c:f>Category!$EC$18</c:f>
              <c:strCache>
                <c:ptCount val="1"/>
                <c:pt idx="0">
                  <c:v>KRT84_HUMAN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Category!$ED$18:$ER$18</c:f>
              <c:numCache>
                <c:formatCode>0.0000%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2.9414117672447518E-3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A5-404F-819E-D5139FFD5043}"/>
            </c:ext>
          </c:extLst>
        </c:ser>
        <c:ser>
          <c:idx val="16"/>
          <c:order val="16"/>
          <c:tx>
            <c:strRef>
              <c:f>Category!$EC$19</c:f>
              <c:strCache>
                <c:ptCount val="1"/>
                <c:pt idx="0">
                  <c:v>KRT85_HUMAN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Category!$ED$19:$ER$19</c:f>
              <c:numCache>
                <c:formatCode>0.0000%</c:formatCode>
                <c:ptCount val="15"/>
                <c:pt idx="0">
                  <c:v>0</c:v>
                </c:pt>
                <c:pt idx="1">
                  <c:v>5.8987880953865939E-3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7.3545052632643406E-4</c:v>
                </c:pt>
                <c:pt idx="6">
                  <c:v>0</c:v>
                </c:pt>
                <c:pt idx="7">
                  <c:v>3.6510475822458719E-3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A5-404F-819E-D5139FFD5043}"/>
            </c:ext>
          </c:extLst>
        </c:ser>
        <c:ser>
          <c:idx val="17"/>
          <c:order val="17"/>
          <c:tx>
            <c:strRef>
              <c:f>Category!$EC$20</c:f>
              <c:strCache>
                <c:ptCount val="1"/>
                <c:pt idx="0">
                  <c:v>KRT86_HUMAN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Category!$ED$2:$ER$2</c:f>
              <c:strCache>
                <c:ptCount val="15"/>
                <c:pt idx="0">
                  <c:v>CHOL_A</c:v>
                </c:pt>
                <c:pt idx="1">
                  <c:v>CHOL_B</c:v>
                </c:pt>
                <c:pt idx="2">
                  <c:v>CHOL_C</c:v>
                </c:pt>
                <c:pt idx="3">
                  <c:v>CHOL_D</c:v>
                </c:pt>
                <c:pt idx="4">
                  <c:v>CHOL_E</c:v>
                </c:pt>
                <c:pt idx="5">
                  <c:v>DOPG_A</c:v>
                </c:pt>
                <c:pt idx="6">
                  <c:v>DOPG_B</c:v>
                </c:pt>
                <c:pt idx="7">
                  <c:v>DOPG_C</c:v>
                </c:pt>
                <c:pt idx="8">
                  <c:v>DOPG_D</c:v>
                </c:pt>
                <c:pt idx="9">
                  <c:v>DOPG_E</c:v>
                </c:pt>
                <c:pt idx="10">
                  <c:v>DOTAP_A</c:v>
                </c:pt>
                <c:pt idx="11">
                  <c:v>DOTAP_B</c:v>
                </c:pt>
                <c:pt idx="12">
                  <c:v>DOTAP_C</c:v>
                </c:pt>
                <c:pt idx="13">
                  <c:v>DOTAP_D</c:v>
                </c:pt>
                <c:pt idx="14">
                  <c:v>DOTAP_E</c:v>
                </c:pt>
              </c:strCache>
            </c:strRef>
          </c:cat>
          <c:val>
            <c:numRef>
              <c:f>Category!$ED$20:$ER$20</c:f>
              <c:numCache>
                <c:formatCode>0.0000%</c:formatCode>
                <c:ptCount val="15"/>
                <c:pt idx="0">
                  <c:v>0</c:v>
                </c:pt>
                <c:pt idx="1">
                  <c:v>3.6185961640236193E-3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4.0991110347986387E-3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A5-404F-819E-D5139FFD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8921848"/>
        <c:axId val="-2128918232"/>
      </c:barChart>
      <c:catAx>
        <c:axId val="-212892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8918232"/>
        <c:crosses val="autoZero"/>
        <c:auto val="1"/>
        <c:lblAlgn val="ctr"/>
        <c:lblOffset val="100"/>
        <c:noMultiLvlLbl val="0"/>
      </c:catAx>
      <c:valAx>
        <c:axId val="-212891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8921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37</xdr:row>
      <xdr:rowOff>112711</xdr:rowOff>
    </xdr:from>
    <xdr:to>
      <xdr:col>39</xdr:col>
      <xdr:colOff>809624</xdr:colOff>
      <xdr:row>70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39</xdr:col>
      <xdr:colOff>809625</xdr:colOff>
      <xdr:row>106</xdr:row>
      <xdr:rowOff>125414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603249</xdr:colOff>
      <xdr:row>24</xdr:row>
      <xdr:rowOff>17461</xdr:rowOff>
    </xdr:from>
    <xdr:to>
      <xdr:col>39</xdr:col>
      <xdr:colOff>809624</xdr:colOff>
      <xdr:row>56</xdr:row>
      <xdr:rowOff>15874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58</xdr:row>
      <xdr:rowOff>0</xdr:rowOff>
    </xdr:from>
    <xdr:to>
      <xdr:col>39</xdr:col>
      <xdr:colOff>206375</xdr:colOff>
      <xdr:row>89</xdr:row>
      <xdr:rowOff>188913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23</xdr:row>
      <xdr:rowOff>160336</xdr:rowOff>
    </xdr:from>
    <xdr:to>
      <xdr:col>38</xdr:col>
      <xdr:colOff>730250</xdr:colOff>
      <xdr:row>47</xdr:row>
      <xdr:rowOff>174624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15875</xdr:colOff>
      <xdr:row>49</xdr:row>
      <xdr:rowOff>142874</xdr:rowOff>
    </xdr:from>
    <xdr:to>
      <xdr:col>39</xdr:col>
      <xdr:colOff>15875</xdr:colOff>
      <xdr:row>72</xdr:row>
      <xdr:rowOff>95249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158750</xdr:colOff>
      <xdr:row>35</xdr:row>
      <xdr:rowOff>17462</xdr:rowOff>
    </xdr:from>
    <xdr:to>
      <xdr:col>56</xdr:col>
      <xdr:colOff>95250</xdr:colOff>
      <xdr:row>49</xdr:row>
      <xdr:rowOff>93662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142875</xdr:colOff>
      <xdr:row>51</xdr:row>
      <xdr:rowOff>15875</xdr:rowOff>
    </xdr:from>
    <xdr:to>
      <xdr:col>56</xdr:col>
      <xdr:colOff>79375</xdr:colOff>
      <xdr:row>72</xdr:row>
      <xdr:rowOff>79375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1777999</xdr:colOff>
      <xdr:row>23</xdr:row>
      <xdr:rowOff>17461</xdr:rowOff>
    </xdr:from>
    <xdr:to>
      <xdr:col>40</xdr:col>
      <xdr:colOff>15874</xdr:colOff>
      <xdr:row>47</xdr:row>
      <xdr:rowOff>142874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15875</xdr:colOff>
      <xdr:row>22</xdr:row>
      <xdr:rowOff>17461</xdr:rowOff>
    </xdr:from>
    <xdr:to>
      <xdr:col>57</xdr:col>
      <xdr:colOff>936625</xdr:colOff>
      <xdr:row>49</xdr:row>
      <xdr:rowOff>79374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15874</xdr:colOff>
      <xdr:row>20</xdr:row>
      <xdr:rowOff>176212</xdr:rowOff>
    </xdr:from>
    <xdr:to>
      <xdr:col>75</xdr:col>
      <xdr:colOff>984249</xdr:colOff>
      <xdr:row>49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78</xdr:col>
      <xdr:colOff>15874</xdr:colOff>
      <xdr:row>41</xdr:row>
      <xdr:rowOff>17461</xdr:rowOff>
    </xdr:from>
    <xdr:to>
      <xdr:col>94</xdr:col>
      <xdr:colOff>31749</xdr:colOff>
      <xdr:row>72</xdr:row>
      <xdr:rowOff>174624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95</xdr:col>
      <xdr:colOff>603249</xdr:colOff>
      <xdr:row>17</xdr:row>
      <xdr:rowOff>1586</xdr:rowOff>
    </xdr:from>
    <xdr:to>
      <xdr:col>111</xdr:col>
      <xdr:colOff>889000</xdr:colOff>
      <xdr:row>47</xdr:row>
      <xdr:rowOff>174625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114</xdr:col>
      <xdr:colOff>47624</xdr:colOff>
      <xdr:row>12</xdr:row>
      <xdr:rowOff>17462</xdr:rowOff>
    </xdr:from>
    <xdr:to>
      <xdr:col>129</xdr:col>
      <xdr:colOff>984249</xdr:colOff>
      <xdr:row>44</xdr:row>
      <xdr:rowOff>63500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131</xdr:col>
      <xdr:colOff>603249</xdr:colOff>
      <xdr:row>22</xdr:row>
      <xdr:rowOff>17461</xdr:rowOff>
    </xdr:from>
    <xdr:to>
      <xdr:col>147</xdr:col>
      <xdr:colOff>968374</xdr:colOff>
      <xdr:row>48</xdr:row>
      <xdr:rowOff>174624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69"/>
  <sheetViews>
    <sheetView zoomScale="60" zoomScaleNormal="60" zoomScalePageLayoutView="60" workbookViewId="0">
      <selection activeCell="C48" sqref="C48"/>
    </sheetView>
  </sheetViews>
  <sheetFormatPr defaultColWidth="8.85546875" defaultRowHeight="15" x14ac:dyDescent="0.25"/>
  <cols>
    <col min="1" max="1" width="4.140625" customWidth="1"/>
    <col min="2" max="2" width="111.85546875" bestFit="1" customWidth="1"/>
    <col min="3" max="3" width="16.85546875" bestFit="1" customWidth="1"/>
    <col min="4" max="4" width="16.28515625" bestFit="1" customWidth="1"/>
    <col min="5" max="5" width="7.42578125" bestFit="1" customWidth="1"/>
    <col min="6" max="6" width="16.28515625" customWidth="1"/>
    <col min="7" max="141" width="12.28515625" customWidth="1"/>
    <col min="142" max="142" width="39.42578125" bestFit="1" customWidth="1"/>
  </cols>
  <sheetData>
    <row r="1" spans="1:193" s="2" customFormat="1" ht="16.5" thickBot="1" x14ac:dyDescent="0.3">
      <c r="A1" s="2" t="s">
        <v>1253</v>
      </c>
      <c r="G1" s="99" t="s">
        <v>0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1"/>
      <c r="AZ1" s="99" t="s">
        <v>1281</v>
      </c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1"/>
      <c r="CS1" s="99" t="s">
        <v>1275</v>
      </c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1"/>
    </row>
    <row r="2" spans="1:193" s="2" customFormat="1" ht="19.5" thickBot="1" x14ac:dyDescent="0.35">
      <c r="G2" s="96" t="s">
        <v>1265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/>
      <c r="V2" s="96" t="s">
        <v>1279</v>
      </c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8"/>
      <c r="AK2" s="96" t="s">
        <v>1280</v>
      </c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8"/>
      <c r="AZ2" s="96" t="s">
        <v>1265</v>
      </c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O2" s="96" t="s">
        <v>1279</v>
      </c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8"/>
      <c r="CD2" s="96" t="s">
        <v>1280</v>
      </c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8"/>
      <c r="CS2" s="96" t="s">
        <v>1265</v>
      </c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8"/>
      <c r="DH2" s="96" t="s">
        <v>1279</v>
      </c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8"/>
      <c r="DW2" s="96" t="s">
        <v>1280</v>
      </c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8"/>
    </row>
    <row r="3" spans="1:193" s="2" customFormat="1" ht="16.5" thickBot="1" x14ac:dyDescent="0.3">
      <c r="A3" s="2" t="s">
        <v>16</v>
      </c>
      <c r="B3" s="2" t="s">
        <v>17</v>
      </c>
      <c r="C3" s="2" t="s">
        <v>18</v>
      </c>
      <c r="D3" s="2" t="s">
        <v>19</v>
      </c>
      <c r="E3" s="2" t="s">
        <v>1254</v>
      </c>
      <c r="F3" s="2" t="s">
        <v>20</v>
      </c>
      <c r="G3" s="13" t="s">
        <v>73</v>
      </c>
      <c r="H3" s="14" t="s">
        <v>74</v>
      </c>
      <c r="I3" s="14" t="s">
        <v>75</v>
      </c>
      <c r="J3" s="14" t="s">
        <v>76</v>
      </c>
      <c r="K3" s="14" t="s">
        <v>77</v>
      </c>
      <c r="L3" s="14" t="s">
        <v>78</v>
      </c>
      <c r="M3" s="14" t="s">
        <v>79</v>
      </c>
      <c r="N3" s="14" t="s">
        <v>80</v>
      </c>
      <c r="O3" s="14" t="s">
        <v>81</v>
      </c>
      <c r="P3" s="14" t="s">
        <v>82</v>
      </c>
      <c r="Q3" s="14" t="s">
        <v>83</v>
      </c>
      <c r="R3" s="14" t="s">
        <v>84</v>
      </c>
      <c r="S3" s="14" t="s">
        <v>85</v>
      </c>
      <c r="T3" s="14" t="s">
        <v>86</v>
      </c>
      <c r="U3" s="14" t="s">
        <v>87</v>
      </c>
      <c r="V3" s="14" t="s">
        <v>73</v>
      </c>
      <c r="W3" s="14" t="s">
        <v>74</v>
      </c>
      <c r="X3" s="14" t="s">
        <v>75</v>
      </c>
      <c r="Y3" s="14" t="s">
        <v>76</v>
      </c>
      <c r="Z3" s="14" t="s">
        <v>77</v>
      </c>
      <c r="AA3" s="14" t="s">
        <v>78</v>
      </c>
      <c r="AB3" s="14" t="s">
        <v>79</v>
      </c>
      <c r="AC3" s="14" t="s">
        <v>80</v>
      </c>
      <c r="AD3" s="14" t="s">
        <v>81</v>
      </c>
      <c r="AE3" s="14" t="s">
        <v>82</v>
      </c>
      <c r="AF3" s="14" t="s">
        <v>83</v>
      </c>
      <c r="AG3" s="14" t="s">
        <v>84</v>
      </c>
      <c r="AH3" s="14" t="s">
        <v>85</v>
      </c>
      <c r="AI3" s="14" t="s">
        <v>86</v>
      </c>
      <c r="AJ3" s="14" t="s">
        <v>87</v>
      </c>
      <c r="AK3" s="14" t="s">
        <v>1</v>
      </c>
      <c r="AL3" s="14" t="s">
        <v>1</v>
      </c>
      <c r="AM3" s="14" t="s">
        <v>1</v>
      </c>
      <c r="AN3" s="14" t="s">
        <v>2</v>
      </c>
      <c r="AO3" s="14" t="s">
        <v>2</v>
      </c>
      <c r="AP3" s="14" t="s">
        <v>2</v>
      </c>
      <c r="AQ3" s="14" t="s">
        <v>3</v>
      </c>
      <c r="AR3" s="14" t="s">
        <v>3</v>
      </c>
      <c r="AS3" s="14" t="s">
        <v>3</v>
      </c>
      <c r="AT3" s="14" t="s">
        <v>4</v>
      </c>
      <c r="AU3" s="14" t="s">
        <v>4</v>
      </c>
      <c r="AV3" s="14" t="s">
        <v>4</v>
      </c>
      <c r="AW3" s="14" t="s">
        <v>5</v>
      </c>
      <c r="AX3" s="14" t="s">
        <v>5</v>
      </c>
      <c r="AY3" s="15" t="s">
        <v>5</v>
      </c>
      <c r="AZ3" s="13" t="s">
        <v>88</v>
      </c>
      <c r="BA3" s="14" t="s">
        <v>89</v>
      </c>
      <c r="BB3" s="14" t="s">
        <v>90</v>
      </c>
      <c r="BC3" s="14" t="s">
        <v>91</v>
      </c>
      <c r="BD3" s="14" t="s">
        <v>92</v>
      </c>
      <c r="BE3" s="14" t="s">
        <v>93</v>
      </c>
      <c r="BF3" s="14" t="s">
        <v>94</v>
      </c>
      <c r="BG3" s="14" t="s">
        <v>95</v>
      </c>
      <c r="BH3" s="14" t="s">
        <v>96</v>
      </c>
      <c r="BI3" s="14" t="s">
        <v>97</v>
      </c>
      <c r="BJ3" s="14" t="s">
        <v>98</v>
      </c>
      <c r="BK3" s="14" t="s">
        <v>99</v>
      </c>
      <c r="BL3" s="14" t="s">
        <v>100</v>
      </c>
      <c r="BM3" s="14" t="s">
        <v>101</v>
      </c>
      <c r="BN3" s="14" t="s">
        <v>102</v>
      </c>
      <c r="BO3" s="14" t="s">
        <v>88</v>
      </c>
      <c r="BP3" s="14" t="s">
        <v>89</v>
      </c>
      <c r="BQ3" s="14" t="s">
        <v>90</v>
      </c>
      <c r="BR3" s="14" t="s">
        <v>91</v>
      </c>
      <c r="BS3" s="14" t="s">
        <v>92</v>
      </c>
      <c r="BT3" s="14" t="s">
        <v>93</v>
      </c>
      <c r="BU3" s="14" t="s">
        <v>94</v>
      </c>
      <c r="BV3" s="14" t="s">
        <v>95</v>
      </c>
      <c r="BW3" s="14" t="s">
        <v>96</v>
      </c>
      <c r="BX3" s="14" t="s">
        <v>97</v>
      </c>
      <c r="BY3" s="14" t="s">
        <v>98</v>
      </c>
      <c r="BZ3" s="14" t="s">
        <v>99</v>
      </c>
      <c r="CA3" s="14" t="s">
        <v>100</v>
      </c>
      <c r="CB3" s="14" t="s">
        <v>101</v>
      </c>
      <c r="CC3" s="14" t="s">
        <v>102</v>
      </c>
      <c r="CD3" s="14" t="s">
        <v>6</v>
      </c>
      <c r="CE3" s="14" t="s">
        <v>6</v>
      </c>
      <c r="CF3" s="14" t="s">
        <v>6</v>
      </c>
      <c r="CG3" s="14" t="s">
        <v>7</v>
      </c>
      <c r="CH3" s="14" t="s">
        <v>7</v>
      </c>
      <c r="CI3" s="14" t="s">
        <v>7</v>
      </c>
      <c r="CJ3" s="14" t="s">
        <v>8</v>
      </c>
      <c r="CK3" s="14" t="s">
        <v>8</v>
      </c>
      <c r="CL3" s="14" t="s">
        <v>8</v>
      </c>
      <c r="CM3" s="14" t="s">
        <v>9</v>
      </c>
      <c r="CN3" s="14" t="s">
        <v>9</v>
      </c>
      <c r="CO3" s="14" t="s">
        <v>9</v>
      </c>
      <c r="CP3" s="14" t="s">
        <v>10</v>
      </c>
      <c r="CQ3" s="14" t="s">
        <v>10</v>
      </c>
      <c r="CR3" s="15" t="s">
        <v>10</v>
      </c>
      <c r="CS3" s="13" t="s">
        <v>103</v>
      </c>
      <c r="CT3" s="14" t="s">
        <v>104</v>
      </c>
      <c r="CU3" s="14" t="s">
        <v>105</v>
      </c>
      <c r="CV3" s="14" t="s">
        <v>106</v>
      </c>
      <c r="CW3" s="14" t="s">
        <v>107</v>
      </c>
      <c r="CX3" s="14" t="s">
        <v>108</v>
      </c>
      <c r="CY3" s="14" t="s">
        <v>109</v>
      </c>
      <c r="CZ3" s="14" t="s">
        <v>110</v>
      </c>
      <c r="DA3" s="14" t="s">
        <v>111</v>
      </c>
      <c r="DB3" s="14" t="s">
        <v>112</v>
      </c>
      <c r="DC3" s="14" t="s">
        <v>113</v>
      </c>
      <c r="DD3" s="14" t="s">
        <v>114</v>
      </c>
      <c r="DE3" s="14" t="s">
        <v>115</v>
      </c>
      <c r="DF3" s="14" t="s">
        <v>116</v>
      </c>
      <c r="DG3" s="14" t="s">
        <v>117</v>
      </c>
      <c r="DH3" s="14" t="s">
        <v>103</v>
      </c>
      <c r="DI3" s="14" t="s">
        <v>104</v>
      </c>
      <c r="DJ3" s="14" t="s">
        <v>105</v>
      </c>
      <c r="DK3" s="14" t="s">
        <v>106</v>
      </c>
      <c r="DL3" s="14" t="s">
        <v>107</v>
      </c>
      <c r="DM3" s="14" t="s">
        <v>108</v>
      </c>
      <c r="DN3" s="14" t="s">
        <v>109</v>
      </c>
      <c r="DO3" s="14" t="s">
        <v>110</v>
      </c>
      <c r="DP3" s="14" t="s">
        <v>111</v>
      </c>
      <c r="DQ3" s="14" t="s">
        <v>112</v>
      </c>
      <c r="DR3" s="14" t="s">
        <v>113</v>
      </c>
      <c r="DS3" s="14" t="s">
        <v>114</v>
      </c>
      <c r="DT3" s="14" t="s">
        <v>115</v>
      </c>
      <c r="DU3" s="14" t="s">
        <v>116</v>
      </c>
      <c r="DV3" s="14" t="s">
        <v>117</v>
      </c>
      <c r="DW3" s="14" t="s">
        <v>11</v>
      </c>
      <c r="DX3" s="14" t="s">
        <v>11</v>
      </c>
      <c r="DY3" s="14" t="s">
        <v>11</v>
      </c>
      <c r="DZ3" s="14" t="s">
        <v>12</v>
      </c>
      <c r="EA3" s="14" t="s">
        <v>12</v>
      </c>
      <c r="EB3" s="14" t="s">
        <v>12</v>
      </c>
      <c r="EC3" s="14" t="s">
        <v>13</v>
      </c>
      <c r="ED3" s="14" t="s">
        <v>13</v>
      </c>
      <c r="EE3" s="14" t="s">
        <v>13</v>
      </c>
      <c r="EF3" s="14" t="s">
        <v>14</v>
      </c>
      <c r="EG3" s="14" t="s">
        <v>14</v>
      </c>
      <c r="EH3" s="14" t="s">
        <v>14</v>
      </c>
      <c r="EI3" s="14" t="s">
        <v>15</v>
      </c>
      <c r="EJ3" s="14" t="s">
        <v>15</v>
      </c>
      <c r="EK3" s="15" t="s">
        <v>15</v>
      </c>
      <c r="EL3" s="2" t="s">
        <v>21</v>
      </c>
      <c r="EM3" s="2" t="s">
        <v>22</v>
      </c>
      <c r="EN3" s="2" t="s">
        <v>23</v>
      </c>
      <c r="EO3" s="2" t="s">
        <v>24</v>
      </c>
      <c r="EP3" s="2" t="s">
        <v>25</v>
      </c>
      <c r="EQ3" s="2" t="s">
        <v>26</v>
      </c>
      <c r="ER3" s="2" t="s">
        <v>27</v>
      </c>
      <c r="ES3" s="2" t="s">
        <v>28</v>
      </c>
      <c r="ET3" s="2" t="s">
        <v>29</v>
      </c>
      <c r="EU3" s="2" t="s">
        <v>30</v>
      </c>
      <c r="EV3" s="2" t="s">
        <v>31</v>
      </c>
      <c r="EW3" s="2" t="s">
        <v>32</v>
      </c>
      <c r="EX3" s="2" t="s">
        <v>33</v>
      </c>
      <c r="EY3" s="2" t="s">
        <v>34</v>
      </c>
      <c r="EZ3" s="2" t="s">
        <v>35</v>
      </c>
      <c r="FA3" s="2" t="s">
        <v>36</v>
      </c>
      <c r="FB3" s="2" t="s">
        <v>37</v>
      </c>
      <c r="FC3" s="2" t="s">
        <v>38</v>
      </c>
      <c r="FD3" s="2" t="s">
        <v>39</v>
      </c>
      <c r="FE3" s="2" t="s">
        <v>40</v>
      </c>
      <c r="FF3" s="2" t="s">
        <v>41</v>
      </c>
      <c r="FG3" s="2" t="s">
        <v>42</v>
      </c>
      <c r="FH3" s="2" t="s">
        <v>43</v>
      </c>
      <c r="FI3" s="2" t="s">
        <v>44</v>
      </c>
      <c r="FJ3" s="2" t="s">
        <v>45</v>
      </c>
      <c r="FK3" s="2" t="s">
        <v>46</v>
      </c>
      <c r="FL3" s="2" t="s">
        <v>47</v>
      </c>
      <c r="FM3" s="2" t="s">
        <v>48</v>
      </c>
      <c r="FN3" s="2" t="s">
        <v>49</v>
      </c>
      <c r="FO3" s="2" t="s">
        <v>50</v>
      </c>
      <c r="FP3" s="2" t="s">
        <v>51</v>
      </c>
      <c r="FQ3" s="2" t="s">
        <v>52</v>
      </c>
      <c r="FR3" s="2" t="s">
        <v>53</v>
      </c>
      <c r="FS3" s="2" t="s">
        <v>54</v>
      </c>
      <c r="FT3" s="2" t="s">
        <v>55</v>
      </c>
      <c r="FU3" s="2" t="s">
        <v>56</v>
      </c>
      <c r="FV3" s="2" t="s">
        <v>57</v>
      </c>
      <c r="FW3" s="2" t="s">
        <v>58</v>
      </c>
      <c r="FX3" s="2" t="s">
        <v>59</v>
      </c>
      <c r="FY3" s="2" t="s">
        <v>60</v>
      </c>
      <c r="FZ3" s="2" t="s">
        <v>61</v>
      </c>
      <c r="GA3" s="2" t="s">
        <v>62</v>
      </c>
      <c r="GB3" s="2" t="s">
        <v>63</v>
      </c>
      <c r="GC3" s="2" t="s">
        <v>64</v>
      </c>
      <c r="GD3" s="2" t="s">
        <v>65</v>
      </c>
      <c r="GE3" s="2" t="s">
        <v>66</v>
      </c>
      <c r="GF3" s="2" t="s">
        <v>67</v>
      </c>
      <c r="GG3" s="2" t="s">
        <v>68</v>
      </c>
      <c r="GH3" s="2" t="s">
        <v>69</v>
      </c>
      <c r="GI3" s="2" t="s">
        <v>70</v>
      </c>
      <c r="GJ3" s="2" t="s">
        <v>71</v>
      </c>
      <c r="GK3" s="2" t="s">
        <v>72</v>
      </c>
    </row>
    <row r="4" spans="1:193" x14ac:dyDescent="0.25">
      <c r="A4">
        <v>1</v>
      </c>
      <c r="B4" t="s">
        <v>118</v>
      </c>
      <c r="C4" t="s">
        <v>119</v>
      </c>
      <c r="D4">
        <v>516</v>
      </c>
      <c r="E4">
        <v>7.04</v>
      </c>
      <c r="F4" t="s">
        <v>120</v>
      </c>
      <c r="G4" s="28">
        <v>54</v>
      </c>
      <c r="H4" s="29">
        <v>56</v>
      </c>
      <c r="I4" s="29">
        <v>61</v>
      </c>
      <c r="J4" s="29">
        <v>66</v>
      </c>
      <c r="K4" s="29">
        <v>71</v>
      </c>
      <c r="L4" s="29">
        <v>66</v>
      </c>
      <c r="M4" s="29">
        <v>48</v>
      </c>
      <c r="N4" s="29">
        <v>51</v>
      </c>
      <c r="O4" s="29">
        <v>44</v>
      </c>
      <c r="P4" s="29">
        <v>140</v>
      </c>
      <c r="Q4" s="29">
        <v>139</v>
      </c>
      <c r="R4" s="29">
        <v>127</v>
      </c>
      <c r="S4" s="29">
        <v>141</v>
      </c>
      <c r="T4" s="29">
        <v>140</v>
      </c>
      <c r="U4" s="29">
        <v>133</v>
      </c>
      <c r="V4" s="31">
        <v>0.14000000000000001</v>
      </c>
      <c r="W4" s="31">
        <v>0.13</v>
      </c>
      <c r="X4" s="31">
        <v>0.13</v>
      </c>
      <c r="Y4" s="31">
        <v>0.15</v>
      </c>
      <c r="Z4" s="31">
        <v>0.15</v>
      </c>
      <c r="AA4" s="31">
        <v>0.15</v>
      </c>
      <c r="AB4" s="31">
        <v>0.11</v>
      </c>
      <c r="AC4" s="31">
        <v>0.12</v>
      </c>
      <c r="AD4" s="31">
        <v>0.1</v>
      </c>
      <c r="AE4" s="31">
        <v>0.26</v>
      </c>
      <c r="AF4" s="31">
        <v>0.25</v>
      </c>
      <c r="AG4" s="31">
        <v>0.25</v>
      </c>
      <c r="AH4" s="31">
        <v>0.28000000000000003</v>
      </c>
      <c r="AI4" s="31">
        <v>0.28000000000000003</v>
      </c>
      <c r="AJ4" s="31">
        <v>0.28999999999999998</v>
      </c>
      <c r="AK4" s="29">
        <v>52</v>
      </c>
      <c r="AL4" s="29">
        <v>48</v>
      </c>
      <c r="AM4" s="29">
        <v>50</v>
      </c>
      <c r="AN4" s="29">
        <v>54</v>
      </c>
      <c r="AO4" s="29">
        <v>57</v>
      </c>
      <c r="AP4" s="29">
        <v>56</v>
      </c>
      <c r="AQ4" s="29">
        <v>45</v>
      </c>
      <c r="AR4" s="29">
        <v>45</v>
      </c>
      <c r="AS4" s="29">
        <v>41</v>
      </c>
      <c r="AT4" s="29">
        <v>94</v>
      </c>
      <c r="AU4" s="29">
        <v>93</v>
      </c>
      <c r="AV4" s="29">
        <v>90</v>
      </c>
      <c r="AW4" s="29">
        <v>101</v>
      </c>
      <c r="AX4" s="29">
        <v>101</v>
      </c>
      <c r="AY4" s="30">
        <v>105</v>
      </c>
      <c r="AZ4" s="28">
        <v>37</v>
      </c>
      <c r="BA4" s="29">
        <v>33</v>
      </c>
      <c r="BB4" s="29">
        <v>35</v>
      </c>
      <c r="BC4" s="29">
        <v>100</v>
      </c>
      <c r="BD4" s="29">
        <v>94</v>
      </c>
      <c r="BE4" s="29">
        <v>87</v>
      </c>
      <c r="BF4" s="29">
        <v>57</v>
      </c>
      <c r="BG4" s="29">
        <v>54</v>
      </c>
      <c r="BH4" s="29">
        <v>58</v>
      </c>
      <c r="BI4" s="29">
        <v>127</v>
      </c>
      <c r="BJ4" s="29">
        <v>137</v>
      </c>
      <c r="BK4" s="29">
        <v>123</v>
      </c>
      <c r="BL4" s="29">
        <v>95</v>
      </c>
      <c r="BM4" s="29">
        <v>85</v>
      </c>
      <c r="BN4" s="29">
        <v>89</v>
      </c>
      <c r="BO4" s="31">
        <v>9.6000000000000002E-2</v>
      </c>
      <c r="BP4" s="31">
        <v>7.6999999999999999E-2</v>
      </c>
      <c r="BQ4" s="31">
        <v>8.2000000000000003E-2</v>
      </c>
      <c r="BR4" s="31">
        <v>0.18</v>
      </c>
      <c r="BS4" s="31">
        <v>0.19</v>
      </c>
      <c r="BT4" s="31">
        <v>0.18</v>
      </c>
      <c r="BU4" s="31">
        <v>0.14000000000000001</v>
      </c>
      <c r="BV4" s="31">
        <v>0.13</v>
      </c>
      <c r="BW4" s="31">
        <v>0.13</v>
      </c>
      <c r="BX4" s="31">
        <v>0.28000000000000003</v>
      </c>
      <c r="BY4" s="31">
        <v>0.28999999999999998</v>
      </c>
      <c r="BZ4" s="31">
        <v>0.27</v>
      </c>
      <c r="CA4" s="31">
        <v>0.2</v>
      </c>
      <c r="CB4" s="31">
        <v>0.18</v>
      </c>
      <c r="CC4" s="31">
        <v>0.2</v>
      </c>
      <c r="CD4" s="29">
        <v>35</v>
      </c>
      <c r="CE4" s="29">
        <v>30</v>
      </c>
      <c r="CF4" s="29">
        <v>32</v>
      </c>
      <c r="CG4" s="29">
        <v>66</v>
      </c>
      <c r="CH4" s="29">
        <v>66</v>
      </c>
      <c r="CI4" s="29">
        <v>64</v>
      </c>
      <c r="CJ4" s="29">
        <v>50</v>
      </c>
      <c r="CK4" s="29">
        <v>47</v>
      </c>
      <c r="CL4" s="29">
        <v>48</v>
      </c>
      <c r="CM4" s="29">
        <v>100</v>
      </c>
      <c r="CN4" s="29">
        <v>104</v>
      </c>
      <c r="CO4" s="29">
        <v>95</v>
      </c>
      <c r="CP4" s="29">
        <v>72</v>
      </c>
      <c r="CQ4" s="29">
        <v>67</v>
      </c>
      <c r="CR4" s="30">
        <v>74</v>
      </c>
      <c r="CS4" s="28">
        <v>47</v>
      </c>
      <c r="CT4" s="29">
        <v>44</v>
      </c>
      <c r="CU4" s="29">
        <v>42</v>
      </c>
      <c r="CV4" s="29">
        <v>145</v>
      </c>
      <c r="CW4" s="29">
        <v>143</v>
      </c>
      <c r="CX4" s="29">
        <v>136</v>
      </c>
      <c r="CY4" s="29">
        <v>204</v>
      </c>
      <c r="CZ4" s="29">
        <v>196</v>
      </c>
      <c r="DA4" s="29">
        <v>205</v>
      </c>
      <c r="DB4" s="29">
        <v>313</v>
      </c>
      <c r="DC4" s="29">
        <v>313</v>
      </c>
      <c r="DD4" s="29">
        <v>306</v>
      </c>
      <c r="DE4" s="29">
        <v>20</v>
      </c>
      <c r="DF4" s="29">
        <v>16</v>
      </c>
      <c r="DG4" s="29">
        <v>20</v>
      </c>
      <c r="DH4" s="31">
        <v>0.11</v>
      </c>
      <c r="DI4" s="31">
        <v>9.6000000000000002E-2</v>
      </c>
      <c r="DJ4" s="31">
        <v>0.1</v>
      </c>
      <c r="DK4" s="31">
        <v>0.28000000000000003</v>
      </c>
      <c r="DL4" s="31">
        <v>0.27</v>
      </c>
      <c r="DM4" s="31">
        <v>0.28000000000000003</v>
      </c>
      <c r="DN4" s="31">
        <v>0.32</v>
      </c>
      <c r="DO4" s="31">
        <v>0.32</v>
      </c>
      <c r="DP4" s="31">
        <v>0.33</v>
      </c>
      <c r="DQ4" s="31">
        <v>0.44</v>
      </c>
      <c r="DR4" s="31">
        <v>0.42</v>
      </c>
      <c r="DS4" s="31">
        <v>0.43</v>
      </c>
      <c r="DT4" s="31">
        <v>4.8000000000000001E-2</v>
      </c>
      <c r="DU4" s="31">
        <v>3.9E-2</v>
      </c>
      <c r="DV4" s="31">
        <v>4.5999999999999999E-2</v>
      </c>
      <c r="DW4" s="29">
        <v>43</v>
      </c>
      <c r="DX4" s="29">
        <v>37</v>
      </c>
      <c r="DY4" s="29">
        <v>39</v>
      </c>
      <c r="DZ4" s="29">
        <v>107</v>
      </c>
      <c r="EA4" s="29">
        <v>107</v>
      </c>
      <c r="EB4" s="29">
        <v>103</v>
      </c>
      <c r="EC4" s="29">
        <v>128</v>
      </c>
      <c r="ED4" s="29">
        <v>131</v>
      </c>
      <c r="EE4" s="29">
        <v>135</v>
      </c>
      <c r="EF4" s="29">
        <v>178</v>
      </c>
      <c r="EG4" s="29">
        <v>172</v>
      </c>
      <c r="EH4" s="29">
        <v>171</v>
      </c>
      <c r="EI4" s="29">
        <v>18</v>
      </c>
      <c r="EJ4" s="29">
        <v>14</v>
      </c>
      <c r="EK4" s="30">
        <v>18</v>
      </c>
      <c r="EM4" t="s">
        <v>121</v>
      </c>
      <c r="EO4" t="s">
        <v>122</v>
      </c>
      <c r="EP4" t="s">
        <v>123</v>
      </c>
      <c r="EQ4" t="s">
        <v>124</v>
      </c>
      <c r="ES4" t="s">
        <v>125</v>
      </c>
      <c r="ET4" t="s">
        <v>126</v>
      </c>
      <c r="EU4" t="s">
        <v>125</v>
      </c>
      <c r="EV4" t="s">
        <v>127</v>
      </c>
      <c r="EW4" t="s">
        <v>128</v>
      </c>
      <c r="EX4" t="s">
        <v>129</v>
      </c>
      <c r="EZ4" t="s">
        <v>130</v>
      </c>
      <c r="FA4" t="s">
        <v>130</v>
      </c>
      <c r="FB4" t="s">
        <v>129</v>
      </c>
      <c r="FE4" t="s">
        <v>40</v>
      </c>
      <c r="FF4" t="s">
        <v>41</v>
      </c>
      <c r="FG4" t="s">
        <v>131</v>
      </c>
      <c r="FH4" t="s">
        <v>132</v>
      </c>
      <c r="FI4" t="s">
        <v>133</v>
      </c>
      <c r="FJ4" t="s">
        <v>45</v>
      </c>
      <c r="FK4" t="s">
        <v>134</v>
      </c>
      <c r="FL4" t="s">
        <v>52</v>
      </c>
      <c r="FO4" t="s">
        <v>135</v>
      </c>
      <c r="FP4" t="s">
        <v>132</v>
      </c>
      <c r="FQ4" t="s">
        <v>52</v>
      </c>
      <c r="FU4" t="s">
        <v>136</v>
      </c>
      <c r="GC4" t="s">
        <v>137</v>
      </c>
      <c r="GK4" t="s">
        <v>137</v>
      </c>
    </row>
    <row r="5" spans="1:193" x14ac:dyDescent="0.25">
      <c r="A5">
        <v>2</v>
      </c>
      <c r="B5" t="s">
        <v>138</v>
      </c>
      <c r="C5" t="s">
        <v>139</v>
      </c>
      <c r="D5">
        <v>36</v>
      </c>
      <c r="E5">
        <v>8.31</v>
      </c>
      <c r="F5" t="s">
        <v>120</v>
      </c>
      <c r="G5" s="28">
        <v>52</v>
      </c>
      <c r="H5" s="29">
        <v>60</v>
      </c>
      <c r="I5" s="29">
        <v>59</v>
      </c>
      <c r="J5" s="29">
        <v>61</v>
      </c>
      <c r="K5" s="29">
        <v>51</v>
      </c>
      <c r="L5" s="29">
        <v>62</v>
      </c>
      <c r="M5" s="29">
        <v>49</v>
      </c>
      <c r="N5" s="29">
        <v>51</v>
      </c>
      <c r="O5" s="29">
        <v>52</v>
      </c>
      <c r="P5" s="29">
        <v>104</v>
      </c>
      <c r="Q5" s="29">
        <v>115</v>
      </c>
      <c r="R5" s="29">
        <v>104</v>
      </c>
      <c r="S5" s="29">
        <v>134</v>
      </c>
      <c r="T5" s="29">
        <v>126</v>
      </c>
      <c r="U5" s="29">
        <v>125</v>
      </c>
      <c r="V5" s="31">
        <v>0.54</v>
      </c>
      <c r="W5" s="31">
        <v>0.56000000000000005</v>
      </c>
      <c r="X5" s="31">
        <v>0.59</v>
      </c>
      <c r="Y5" s="31">
        <v>0.55000000000000004</v>
      </c>
      <c r="Z5" s="31">
        <v>0.52</v>
      </c>
      <c r="AA5" s="31">
        <v>0.55000000000000004</v>
      </c>
      <c r="AB5" s="31">
        <v>0.56000000000000005</v>
      </c>
      <c r="AC5" s="31">
        <v>0.56000000000000005</v>
      </c>
      <c r="AD5" s="31">
        <v>0.53</v>
      </c>
      <c r="AE5" s="31">
        <v>0.56999999999999995</v>
      </c>
      <c r="AF5" s="31">
        <v>0.59</v>
      </c>
      <c r="AG5" s="31">
        <v>0.59</v>
      </c>
      <c r="AH5" s="31">
        <v>0.65</v>
      </c>
      <c r="AI5" s="31">
        <v>0.63</v>
      </c>
      <c r="AJ5" s="31">
        <v>0.75</v>
      </c>
      <c r="AK5" s="29">
        <v>14</v>
      </c>
      <c r="AL5" s="29">
        <v>15</v>
      </c>
      <c r="AM5" s="29">
        <v>17</v>
      </c>
      <c r="AN5" s="29">
        <v>15</v>
      </c>
      <c r="AO5" s="29">
        <v>14</v>
      </c>
      <c r="AP5" s="29">
        <v>14</v>
      </c>
      <c r="AQ5" s="29">
        <v>16</v>
      </c>
      <c r="AR5" s="29">
        <v>15</v>
      </c>
      <c r="AS5" s="29">
        <v>14</v>
      </c>
      <c r="AT5" s="29">
        <v>17</v>
      </c>
      <c r="AU5" s="29">
        <v>18</v>
      </c>
      <c r="AV5" s="29">
        <v>18</v>
      </c>
      <c r="AW5" s="29">
        <v>19</v>
      </c>
      <c r="AX5" s="29">
        <v>18</v>
      </c>
      <c r="AY5" s="30">
        <v>18</v>
      </c>
      <c r="AZ5" s="28">
        <v>69</v>
      </c>
      <c r="BA5" s="29">
        <v>68</v>
      </c>
      <c r="BB5" s="29">
        <v>66</v>
      </c>
      <c r="BC5" s="29">
        <v>115</v>
      </c>
      <c r="BD5" s="29">
        <v>123</v>
      </c>
      <c r="BE5" s="29">
        <v>109</v>
      </c>
      <c r="BF5" s="29">
        <v>82</v>
      </c>
      <c r="BG5" s="29">
        <v>80</v>
      </c>
      <c r="BH5" s="29">
        <v>82</v>
      </c>
      <c r="BI5" s="29">
        <v>146</v>
      </c>
      <c r="BJ5" s="29">
        <v>151</v>
      </c>
      <c r="BK5" s="29">
        <v>146</v>
      </c>
      <c r="BL5" s="29">
        <v>115</v>
      </c>
      <c r="BM5" s="29">
        <v>107</v>
      </c>
      <c r="BN5" s="29">
        <v>121</v>
      </c>
      <c r="BO5" s="31">
        <v>0.56000000000000005</v>
      </c>
      <c r="BP5" s="31">
        <v>0.56000000000000005</v>
      </c>
      <c r="BQ5" s="31">
        <v>0.55000000000000004</v>
      </c>
      <c r="BR5" s="31">
        <v>0.55000000000000004</v>
      </c>
      <c r="BS5" s="31">
        <v>0.55000000000000004</v>
      </c>
      <c r="BT5" s="31">
        <v>0.55000000000000004</v>
      </c>
      <c r="BU5" s="31">
        <v>0.56000000000000005</v>
      </c>
      <c r="BV5" s="31">
        <v>0.6</v>
      </c>
      <c r="BW5" s="31">
        <v>0.56999999999999995</v>
      </c>
      <c r="BX5" s="31">
        <v>0.55000000000000004</v>
      </c>
      <c r="BY5" s="31">
        <v>0.67</v>
      </c>
      <c r="BZ5" s="31">
        <v>0.56999999999999995</v>
      </c>
      <c r="CA5" s="31">
        <v>0.55000000000000004</v>
      </c>
      <c r="CB5" s="31">
        <v>0.64</v>
      </c>
      <c r="CC5" s="31">
        <v>0.64</v>
      </c>
      <c r="CD5" s="29">
        <v>16</v>
      </c>
      <c r="CE5" s="29">
        <v>16</v>
      </c>
      <c r="CF5" s="29">
        <v>16</v>
      </c>
      <c r="CG5" s="29">
        <v>14</v>
      </c>
      <c r="CH5" s="29">
        <v>14</v>
      </c>
      <c r="CI5" s="29">
        <v>15</v>
      </c>
      <c r="CJ5" s="29">
        <v>15</v>
      </c>
      <c r="CK5" s="29">
        <v>16</v>
      </c>
      <c r="CL5" s="29">
        <v>16</v>
      </c>
      <c r="CM5" s="29">
        <v>16</v>
      </c>
      <c r="CN5" s="29">
        <v>20</v>
      </c>
      <c r="CO5" s="29">
        <v>17</v>
      </c>
      <c r="CP5" s="29">
        <v>18</v>
      </c>
      <c r="CQ5" s="29">
        <v>16</v>
      </c>
      <c r="CR5" s="30">
        <v>19</v>
      </c>
      <c r="CS5" s="28">
        <v>40</v>
      </c>
      <c r="CT5" s="29">
        <v>34</v>
      </c>
      <c r="CU5" s="29">
        <v>37</v>
      </c>
      <c r="CV5" s="29">
        <v>77</v>
      </c>
      <c r="CW5" s="29">
        <v>80</v>
      </c>
      <c r="CX5" s="29">
        <v>114</v>
      </c>
      <c r="CY5" s="29">
        <v>33</v>
      </c>
      <c r="CZ5" s="29">
        <v>38</v>
      </c>
      <c r="DA5" s="29">
        <v>37</v>
      </c>
      <c r="DB5" s="29">
        <v>123</v>
      </c>
      <c r="DC5" s="29">
        <v>130</v>
      </c>
      <c r="DD5" s="29">
        <v>130</v>
      </c>
      <c r="DE5" s="29">
        <v>17</v>
      </c>
      <c r="DF5" s="29">
        <v>15</v>
      </c>
      <c r="DG5" s="29">
        <v>20</v>
      </c>
      <c r="DH5" s="31">
        <v>0.46</v>
      </c>
      <c r="DI5" s="31">
        <v>0.46</v>
      </c>
      <c r="DJ5" s="31">
        <v>0.46</v>
      </c>
      <c r="DK5" s="31">
        <v>0.54</v>
      </c>
      <c r="DL5" s="31">
        <v>0.56000000000000005</v>
      </c>
      <c r="DM5" s="31">
        <v>0.56000000000000005</v>
      </c>
      <c r="DN5" s="31">
        <v>0.44</v>
      </c>
      <c r="DO5" s="31">
        <v>0.43</v>
      </c>
      <c r="DP5" s="31">
        <v>0.46</v>
      </c>
      <c r="DQ5" s="31">
        <v>0.55000000000000004</v>
      </c>
      <c r="DR5" s="31">
        <v>0.55000000000000004</v>
      </c>
      <c r="DS5" s="31">
        <v>0.55000000000000004</v>
      </c>
      <c r="DT5" s="31">
        <v>0.3</v>
      </c>
      <c r="DU5" s="31">
        <v>0.32</v>
      </c>
      <c r="DV5" s="31">
        <v>0.35</v>
      </c>
      <c r="DW5" s="29">
        <v>12</v>
      </c>
      <c r="DX5" s="29">
        <v>11</v>
      </c>
      <c r="DY5" s="29">
        <v>11</v>
      </c>
      <c r="DZ5" s="29">
        <v>13</v>
      </c>
      <c r="EA5" s="29">
        <v>16</v>
      </c>
      <c r="EB5" s="29">
        <v>17</v>
      </c>
      <c r="EC5" s="29">
        <v>10</v>
      </c>
      <c r="ED5" s="29">
        <v>11</v>
      </c>
      <c r="EE5" s="29">
        <v>13</v>
      </c>
      <c r="EF5" s="29">
        <v>17</v>
      </c>
      <c r="EG5" s="29">
        <v>17</v>
      </c>
      <c r="EH5" s="29">
        <v>17</v>
      </c>
      <c r="EI5" s="29">
        <v>6</v>
      </c>
      <c r="EJ5" s="29">
        <v>7</v>
      </c>
      <c r="EK5" s="30">
        <v>8</v>
      </c>
      <c r="EM5" t="s">
        <v>140</v>
      </c>
      <c r="EO5" t="s">
        <v>140</v>
      </c>
      <c r="ES5" t="s">
        <v>141</v>
      </c>
      <c r="EV5" t="s">
        <v>140</v>
      </c>
      <c r="FB5" t="s">
        <v>142</v>
      </c>
      <c r="FJ5" t="s">
        <v>45</v>
      </c>
      <c r="FU5" t="s">
        <v>143</v>
      </c>
      <c r="GC5" t="s">
        <v>143</v>
      </c>
    </row>
    <row r="6" spans="1:193" x14ac:dyDescent="0.25">
      <c r="A6">
        <v>3</v>
      </c>
      <c r="B6" t="s">
        <v>144</v>
      </c>
      <c r="C6" t="s">
        <v>145</v>
      </c>
      <c r="D6">
        <v>187</v>
      </c>
      <c r="E6">
        <v>6.34</v>
      </c>
      <c r="F6" t="s">
        <v>120</v>
      </c>
      <c r="G6" s="28">
        <v>27</v>
      </c>
      <c r="H6" s="29">
        <v>24</v>
      </c>
      <c r="I6" s="29">
        <v>26</v>
      </c>
      <c r="J6" s="29">
        <v>42</v>
      </c>
      <c r="K6" s="29">
        <v>42</v>
      </c>
      <c r="L6" s="29">
        <v>38</v>
      </c>
      <c r="M6" s="29">
        <v>21</v>
      </c>
      <c r="N6" s="29">
        <v>24</v>
      </c>
      <c r="O6" s="29">
        <v>25</v>
      </c>
      <c r="P6" s="29">
        <v>43</v>
      </c>
      <c r="Q6" s="29">
        <v>45</v>
      </c>
      <c r="R6" s="29">
        <v>41</v>
      </c>
      <c r="S6" s="29">
        <v>59</v>
      </c>
      <c r="T6" s="29">
        <v>61</v>
      </c>
      <c r="U6" s="29">
        <v>55</v>
      </c>
      <c r="V6" s="31">
        <v>0.18</v>
      </c>
      <c r="W6" s="31">
        <v>0.16</v>
      </c>
      <c r="X6" s="31">
        <v>0.16</v>
      </c>
      <c r="Y6" s="31">
        <v>0.27</v>
      </c>
      <c r="Z6" s="31">
        <v>0.25</v>
      </c>
      <c r="AA6" s="31">
        <v>0.23</v>
      </c>
      <c r="AB6" s="31">
        <v>0.14000000000000001</v>
      </c>
      <c r="AC6" s="31">
        <v>0.14000000000000001</v>
      </c>
      <c r="AD6" s="31">
        <v>0.15</v>
      </c>
      <c r="AE6" s="31">
        <v>0.25</v>
      </c>
      <c r="AF6" s="31">
        <v>0.26</v>
      </c>
      <c r="AG6" s="31">
        <v>0.22</v>
      </c>
      <c r="AH6" s="31">
        <v>0.38</v>
      </c>
      <c r="AI6" s="31">
        <v>0.35</v>
      </c>
      <c r="AJ6" s="31">
        <v>0.33</v>
      </c>
      <c r="AK6" s="29">
        <v>25</v>
      </c>
      <c r="AL6" s="29">
        <v>23</v>
      </c>
      <c r="AM6" s="29">
        <v>22</v>
      </c>
      <c r="AN6" s="29">
        <v>37</v>
      </c>
      <c r="AO6" s="29">
        <v>36</v>
      </c>
      <c r="AP6" s="29">
        <v>32</v>
      </c>
      <c r="AQ6" s="29">
        <v>19</v>
      </c>
      <c r="AR6" s="29">
        <v>22</v>
      </c>
      <c r="AS6" s="29">
        <v>22</v>
      </c>
      <c r="AT6" s="29">
        <v>35</v>
      </c>
      <c r="AU6" s="29">
        <v>38</v>
      </c>
      <c r="AV6" s="29">
        <v>31</v>
      </c>
      <c r="AW6" s="29">
        <v>50</v>
      </c>
      <c r="AX6" s="29">
        <v>49</v>
      </c>
      <c r="AY6" s="30">
        <v>45</v>
      </c>
      <c r="AZ6" s="28">
        <v>19</v>
      </c>
      <c r="BA6" s="29">
        <v>13</v>
      </c>
      <c r="BB6" s="29">
        <v>14</v>
      </c>
      <c r="BC6" s="29">
        <v>27</v>
      </c>
      <c r="BD6" s="29">
        <v>25</v>
      </c>
      <c r="BE6" s="29">
        <v>30</v>
      </c>
      <c r="BF6" s="29">
        <v>32</v>
      </c>
      <c r="BG6" s="29">
        <v>39</v>
      </c>
      <c r="BH6" s="29">
        <v>36</v>
      </c>
      <c r="BI6" s="29">
        <v>34</v>
      </c>
      <c r="BJ6" s="29">
        <v>34</v>
      </c>
      <c r="BK6" s="29">
        <v>29</v>
      </c>
      <c r="BL6" s="29">
        <v>33</v>
      </c>
      <c r="BM6" s="29">
        <v>38</v>
      </c>
      <c r="BN6" s="29">
        <v>36</v>
      </c>
      <c r="BO6" s="31">
        <v>0.14000000000000001</v>
      </c>
      <c r="BP6" s="31">
        <v>8.7999999999999995E-2</v>
      </c>
      <c r="BQ6" s="31">
        <v>8.5999999999999993E-2</v>
      </c>
      <c r="BR6" s="31">
        <v>0.18</v>
      </c>
      <c r="BS6" s="31">
        <v>0.18</v>
      </c>
      <c r="BT6" s="31">
        <v>0.21</v>
      </c>
      <c r="BU6" s="31">
        <v>0.2</v>
      </c>
      <c r="BV6" s="31">
        <v>0.24</v>
      </c>
      <c r="BW6" s="31">
        <v>0.24</v>
      </c>
      <c r="BX6" s="31">
        <v>0.23</v>
      </c>
      <c r="BY6" s="31">
        <v>0.23</v>
      </c>
      <c r="BZ6" s="31">
        <v>0.19</v>
      </c>
      <c r="CA6" s="31">
        <v>0.22</v>
      </c>
      <c r="CB6" s="31">
        <v>0.25</v>
      </c>
      <c r="CC6" s="31">
        <v>0.24</v>
      </c>
      <c r="CD6" s="29">
        <v>18</v>
      </c>
      <c r="CE6" s="29">
        <v>13</v>
      </c>
      <c r="CF6" s="29">
        <v>13</v>
      </c>
      <c r="CG6" s="29">
        <v>24</v>
      </c>
      <c r="CH6" s="29">
        <v>24</v>
      </c>
      <c r="CI6" s="29">
        <v>29</v>
      </c>
      <c r="CJ6" s="29">
        <v>27</v>
      </c>
      <c r="CK6" s="29">
        <v>35</v>
      </c>
      <c r="CL6" s="29">
        <v>32</v>
      </c>
      <c r="CM6" s="29">
        <v>31</v>
      </c>
      <c r="CN6" s="29">
        <v>31</v>
      </c>
      <c r="CO6" s="29">
        <v>26</v>
      </c>
      <c r="CP6" s="29">
        <v>29</v>
      </c>
      <c r="CQ6" s="29">
        <v>32</v>
      </c>
      <c r="CR6" s="30">
        <v>31</v>
      </c>
      <c r="CS6" s="28">
        <v>161</v>
      </c>
      <c r="CT6" s="29">
        <v>157</v>
      </c>
      <c r="CU6" s="29">
        <v>158</v>
      </c>
      <c r="CV6" s="29">
        <v>171</v>
      </c>
      <c r="CW6" s="29">
        <v>162</v>
      </c>
      <c r="CX6" s="29">
        <v>165</v>
      </c>
      <c r="CY6" s="29">
        <v>116</v>
      </c>
      <c r="CZ6" s="29">
        <v>127</v>
      </c>
      <c r="DA6" s="29">
        <v>124</v>
      </c>
      <c r="DB6" s="29">
        <v>103</v>
      </c>
      <c r="DC6" s="29">
        <v>101</v>
      </c>
      <c r="DD6" s="29">
        <v>100</v>
      </c>
      <c r="DE6" s="29">
        <v>35</v>
      </c>
      <c r="DF6" s="29">
        <v>31</v>
      </c>
      <c r="DG6" s="29">
        <v>31</v>
      </c>
      <c r="DH6" s="31">
        <v>0.44</v>
      </c>
      <c r="DI6" s="31">
        <v>0.44</v>
      </c>
      <c r="DJ6" s="31">
        <v>0.48</v>
      </c>
      <c r="DK6" s="31">
        <v>0.54</v>
      </c>
      <c r="DL6" s="31">
        <v>0.54</v>
      </c>
      <c r="DM6" s="31">
        <v>0.56000000000000005</v>
      </c>
      <c r="DN6" s="31">
        <v>0.39</v>
      </c>
      <c r="DO6" s="31">
        <v>0.42</v>
      </c>
      <c r="DP6" s="31">
        <v>0.41</v>
      </c>
      <c r="DQ6" s="31">
        <v>0.43</v>
      </c>
      <c r="DR6" s="31">
        <v>0.43</v>
      </c>
      <c r="DS6" s="31">
        <v>0.41</v>
      </c>
      <c r="DT6" s="31">
        <v>0.14000000000000001</v>
      </c>
      <c r="DU6" s="31">
        <v>0.13</v>
      </c>
      <c r="DV6" s="31">
        <v>0.13</v>
      </c>
      <c r="DW6" s="29">
        <v>68</v>
      </c>
      <c r="DX6" s="29">
        <v>67</v>
      </c>
      <c r="DY6" s="29">
        <v>73</v>
      </c>
      <c r="DZ6" s="29">
        <v>83</v>
      </c>
      <c r="EA6" s="29">
        <v>76</v>
      </c>
      <c r="EB6" s="29">
        <v>78</v>
      </c>
      <c r="EC6" s="29">
        <v>59</v>
      </c>
      <c r="ED6" s="29">
        <v>60</v>
      </c>
      <c r="EE6" s="29">
        <v>63</v>
      </c>
      <c r="EF6" s="29">
        <v>61</v>
      </c>
      <c r="EG6" s="29">
        <v>61</v>
      </c>
      <c r="EH6" s="29">
        <v>60</v>
      </c>
      <c r="EI6" s="29">
        <v>21</v>
      </c>
      <c r="EJ6" s="29">
        <v>20</v>
      </c>
      <c r="EK6" s="30">
        <v>21</v>
      </c>
      <c r="EM6" t="s">
        <v>146</v>
      </c>
      <c r="EO6" t="s">
        <v>147</v>
      </c>
      <c r="ES6" t="s">
        <v>148</v>
      </c>
      <c r="EV6" t="s">
        <v>149</v>
      </c>
      <c r="FB6" t="s">
        <v>148</v>
      </c>
      <c r="FJ6" t="s">
        <v>45</v>
      </c>
      <c r="FL6" t="s">
        <v>52</v>
      </c>
      <c r="FQ6" t="s">
        <v>52</v>
      </c>
      <c r="FU6" t="s">
        <v>150</v>
      </c>
      <c r="GA6" t="s">
        <v>151</v>
      </c>
      <c r="GC6" t="s">
        <v>150</v>
      </c>
    </row>
    <row r="7" spans="1:193" x14ac:dyDescent="0.25">
      <c r="A7">
        <v>4</v>
      </c>
      <c r="B7" t="s">
        <v>152</v>
      </c>
      <c r="C7" t="s">
        <v>153</v>
      </c>
      <c r="D7">
        <v>54</v>
      </c>
      <c r="E7">
        <v>5.54</v>
      </c>
      <c r="F7" t="s">
        <v>120</v>
      </c>
      <c r="G7" s="28">
        <v>4</v>
      </c>
      <c r="H7" s="29">
        <v>5</v>
      </c>
      <c r="I7" s="29">
        <v>6</v>
      </c>
      <c r="J7" s="29">
        <v>5</v>
      </c>
      <c r="K7" s="29">
        <v>3</v>
      </c>
      <c r="L7" s="29">
        <v>3</v>
      </c>
      <c r="M7" s="29">
        <v>4</v>
      </c>
      <c r="N7" s="29">
        <v>0</v>
      </c>
      <c r="O7" s="29">
        <v>3</v>
      </c>
      <c r="P7" s="29">
        <v>6</v>
      </c>
      <c r="Q7" s="29">
        <v>5</v>
      </c>
      <c r="R7" s="29">
        <v>5</v>
      </c>
      <c r="S7" s="29">
        <v>5</v>
      </c>
      <c r="T7" s="29">
        <v>3</v>
      </c>
      <c r="U7" s="29">
        <v>2</v>
      </c>
      <c r="V7" s="31">
        <v>0.11</v>
      </c>
      <c r="W7" s="31">
        <v>0.11</v>
      </c>
      <c r="X7" s="31">
        <v>0.11</v>
      </c>
      <c r="Y7" s="31">
        <v>0.11</v>
      </c>
      <c r="Z7" s="31">
        <v>7.6999999999999999E-2</v>
      </c>
      <c r="AA7" s="31">
        <v>8.7999999999999995E-2</v>
      </c>
      <c r="AB7" s="31">
        <v>7.6999999999999999E-2</v>
      </c>
      <c r="AC7" s="31">
        <v>0</v>
      </c>
      <c r="AD7" s="31">
        <v>4.5999999999999999E-2</v>
      </c>
      <c r="AE7" s="31">
        <v>0.11</v>
      </c>
      <c r="AF7" s="31">
        <v>0.11</v>
      </c>
      <c r="AG7" s="31">
        <v>0.11</v>
      </c>
      <c r="AH7" s="31">
        <v>0.11</v>
      </c>
      <c r="AI7" s="31">
        <v>5.8999999999999997E-2</v>
      </c>
      <c r="AJ7" s="31">
        <v>4.5999999999999999E-2</v>
      </c>
      <c r="AK7" s="29">
        <v>4</v>
      </c>
      <c r="AL7" s="29">
        <v>4</v>
      </c>
      <c r="AM7" s="29">
        <v>4</v>
      </c>
      <c r="AN7" s="29">
        <v>4</v>
      </c>
      <c r="AO7" s="29">
        <v>3</v>
      </c>
      <c r="AP7" s="29">
        <v>3</v>
      </c>
      <c r="AQ7" s="29">
        <v>3</v>
      </c>
      <c r="AR7" s="29">
        <v>0</v>
      </c>
      <c r="AS7" s="29">
        <v>2</v>
      </c>
      <c r="AT7" s="29">
        <v>4</v>
      </c>
      <c r="AU7" s="29">
        <v>4</v>
      </c>
      <c r="AV7" s="29">
        <v>4</v>
      </c>
      <c r="AW7" s="29">
        <v>4</v>
      </c>
      <c r="AX7" s="29">
        <v>2</v>
      </c>
      <c r="AY7" s="30">
        <v>2</v>
      </c>
      <c r="AZ7" s="28">
        <v>0</v>
      </c>
      <c r="BA7" s="29">
        <v>0</v>
      </c>
      <c r="BB7" s="29">
        <v>0</v>
      </c>
      <c r="BC7" s="29">
        <v>10</v>
      </c>
      <c r="BD7" s="29">
        <v>8</v>
      </c>
      <c r="BE7" s="29">
        <v>10</v>
      </c>
      <c r="BF7" s="29">
        <v>4</v>
      </c>
      <c r="BG7" s="29">
        <v>4</v>
      </c>
      <c r="BH7" s="29">
        <v>4</v>
      </c>
      <c r="BI7" s="29">
        <v>7</v>
      </c>
      <c r="BJ7" s="29">
        <v>7</v>
      </c>
      <c r="BK7" s="29">
        <v>6</v>
      </c>
      <c r="BL7" s="29">
        <v>9</v>
      </c>
      <c r="BM7" s="29">
        <v>9</v>
      </c>
      <c r="BN7" s="29">
        <v>10</v>
      </c>
      <c r="BO7" s="31">
        <v>0</v>
      </c>
      <c r="BP7" s="31">
        <v>0</v>
      </c>
      <c r="BQ7" s="31">
        <v>0</v>
      </c>
      <c r="BR7" s="31">
        <v>0.22</v>
      </c>
      <c r="BS7" s="31">
        <v>0.17</v>
      </c>
      <c r="BT7" s="31">
        <v>0.22</v>
      </c>
      <c r="BU7" s="31">
        <v>7.6999999999999999E-2</v>
      </c>
      <c r="BV7" s="31">
        <v>4.5999999999999999E-2</v>
      </c>
      <c r="BW7" s="31">
        <v>7.6999999999999999E-2</v>
      </c>
      <c r="BX7" s="31">
        <v>0.16</v>
      </c>
      <c r="BY7" s="31">
        <v>0.16</v>
      </c>
      <c r="BZ7" s="31">
        <v>0.14000000000000001</v>
      </c>
      <c r="CA7" s="31">
        <v>0.2</v>
      </c>
      <c r="CB7" s="31">
        <v>0.2</v>
      </c>
      <c r="CC7" s="31">
        <v>0.22</v>
      </c>
      <c r="CD7" s="29">
        <v>0</v>
      </c>
      <c r="CE7" s="29">
        <v>0</v>
      </c>
      <c r="CF7" s="29">
        <v>0</v>
      </c>
      <c r="CG7" s="29">
        <v>7</v>
      </c>
      <c r="CH7" s="29">
        <v>5</v>
      </c>
      <c r="CI7" s="29">
        <v>7</v>
      </c>
      <c r="CJ7" s="29">
        <v>3</v>
      </c>
      <c r="CK7" s="29">
        <v>2</v>
      </c>
      <c r="CL7" s="29">
        <v>3</v>
      </c>
      <c r="CM7" s="29">
        <v>6</v>
      </c>
      <c r="CN7" s="29">
        <v>6</v>
      </c>
      <c r="CO7" s="29">
        <v>5</v>
      </c>
      <c r="CP7" s="29">
        <v>6</v>
      </c>
      <c r="CQ7" s="29">
        <v>6</v>
      </c>
      <c r="CR7" s="30">
        <v>7</v>
      </c>
      <c r="CS7" s="28">
        <v>124</v>
      </c>
      <c r="CT7" s="29">
        <v>131</v>
      </c>
      <c r="CU7" s="29">
        <v>131</v>
      </c>
      <c r="CV7" s="29">
        <v>139</v>
      </c>
      <c r="CW7" s="29">
        <v>152</v>
      </c>
      <c r="CX7" s="29">
        <v>320</v>
      </c>
      <c r="CY7" s="29">
        <v>178</v>
      </c>
      <c r="CZ7" s="29">
        <v>186</v>
      </c>
      <c r="DA7" s="29">
        <v>151</v>
      </c>
      <c r="DB7" s="29">
        <v>177</v>
      </c>
      <c r="DC7" s="29">
        <v>172</v>
      </c>
      <c r="DD7" s="29">
        <v>154</v>
      </c>
      <c r="DE7" s="29">
        <v>38</v>
      </c>
      <c r="DF7" s="29">
        <v>40</v>
      </c>
      <c r="DG7" s="29">
        <v>32</v>
      </c>
      <c r="DH7" s="31">
        <v>0.27</v>
      </c>
      <c r="DI7" s="31">
        <v>0.28999999999999998</v>
      </c>
      <c r="DJ7" s="31">
        <v>0.3</v>
      </c>
      <c r="DK7" s="31">
        <v>0.45</v>
      </c>
      <c r="DL7" s="31">
        <v>0.41</v>
      </c>
      <c r="DM7" s="31">
        <v>0.45</v>
      </c>
      <c r="DN7" s="31">
        <v>0.21</v>
      </c>
      <c r="DO7" s="31">
        <v>0.22</v>
      </c>
      <c r="DP7" s="31">
        <v>0.24</v>
      </c>
      <c r="DQ7" s="31">
        <v>0.37</v>
      </c>
      <c r="DR7" s="31">
        <v>0.41</v>
      </c>
      <c r="DS7" s="31">
        <v>0.34</v>
      </c>
      <c r="DT7" s="31">
        <v>0.19</v>
      </c>
      <c r="DU7" s="31">
        <v>0.19</v>
      </c>
      <c r="DV7" s="31">
        <v>0.18</v>
      </c>
      <c r="DW7" s="29">
        <v>12</v>
      </c>
      <c r="DX7" s="29">
        <v>13</v>
      </c>
      <c r="DY7" s="29">
        <v>13</v>
      </c>
      <c r="DZ7" s="29">
        <v>17</v>
      </c>
      <c r="EA7" s="29">
        <v>16</v>
      </c>
      <c r="EB7" s="29">
        <v>17</v>
      </c>
      <c r="EC7" s="29">
        <v>10</v>
      </c>
      <c r="ED7" s="29">
        <v>11</v>
      </c>
      <c r="EE7" s="29">
        <v>12</v>
      </c>
      <c r="EF7" s="29">
        <v>19</v>
      </c>
      <c r="EG7" s="29">
        <v>19</v>
      </c>
      <c r="EH7" s="29">
        <v>19</v>
      </c>
      <c r="EI7" s="29">
        <v>10</v>
      </c>
      <c r="EJ7" s="29">
        <v>9</v>
      </c>
      <c r="EK7" s="30">
        <v>10</v>
      </c>
      <c r="EL7" t="s">
        <v>154</v>
      </c>
      <c r="EM7" t="s">
        <v>155</v>
      </c>
      <c r="EO7" t="s">
        <v>156</v>
      </c>
      <c r="ES7" t="s">
        <v>148</v>
      </c>
      <c r="FB7" t="s">
        <v>148</v>
      </c>
      <c r="FJ7" t="s">
        <v>45</v>
      </c>
      <c r="FU7" t="s">
        <v>157</v>
      </c>
      <c r="GC7" t="s">
        <v>158</v>
      </c>
      <c r="GD7" t="s">
        <v>158</v>
      </c>
    </row>
    <row r="8" spans="1:193" x14ac:dyDescent="0.25">
      <c r="A8">
        <v>5</v>
      </c>
      <c r="B8" t="s">
        <v>159</v>
      </c>
      <c r="C8" t="s">
        <v>160</v>
      </c>
      <c r="D8">
        <v>12</v>
      </c>
      <c r="E8">
        <v>5.68</v>
      </c>
      <c r="F8" t="s">
        <v>120</v>
      </c>
      <c r="G8" s="28">
        <v>29</v>
      </c>
      <c r="H8" s="29">
        <v>34</v>
      </c>
      <c r="I8" s="29">
        <v>34</v>
      </c>
      <c r="J8" s="29">
        <v>28</v>
      </c>
      <c r="K8" s="29">
        <v>27</v>
      </c>
      <c r="L8" s="29">
        <v>29</v>
      </c>
      <c r="M8" s="29">
        <v>24</v>
      </c>
      <c r="N8" s="29">
        <v>23</v>
      </c>
      <c r="O8" s="29">
        <v>21</v>
      </c>
      <c r="P8" s="29">
        <v>64</v>
      </c>
      <c r="Q8" s="29">
        <v>60</v>
      </c>
      <c r="R8" s="29">
        <v>64</v>
      </c>
      <c r="S8" s="29">
        <v>75</v>
      </c>
      <c r="T8" s="29">
        <v>83</v>
      </c>
      <c r="U8" s="29">
        <v>70</v>
      </c>
      <c r="V8" s="31">
        <v>0.8</v>
      </c>
      <c r="W8" s="31">
        <v>0.87</v>
      </c>
      <c r="X8" s="31">
        <v>0.8</v>
      </c>
      <c r="Y8" s="31">
        <v>0.84</v>
      </c>
      <c r="Z8" s="31">
        <v>0.91</v>
      </c>
      <c r="AA8" s="31">
        <v>0.84</v>
      </c>
      <c r="AB8" s="31">
        <v>0.81</v>
      </c>
      <c r="AC8" s="31">
        <v>0.87</v>
      </c>
      <c r="AD8" s="31">
        <v>0.87</v>
      </c>
      <c r="AE8" s="31">
        <v>0.89</v>
      </c>
      <c r="AF8" s="31">
        <v>0.89</v>
      </c>
      <c r="AG8" s="31">
        <v>0.82</v>
      </c>
      <c r="AH8" s="31">
        <v>0.97</v>
      </c>
      <c r="AI8" s="31">
        <v>0.97</v>
      </c>
      <c r="AJ8" s="31">
        <v>0.97</v>
      </c>
      <c r="AK8" s="29">
        <v>6</v>
      </c>
      <c r="AL8" s="29">
        <v>8</v>
      </c>
      <c r="AM8" s="29">
        <v>8</v>
      </c>
      <c r="AN8" s="29">
        <v>8</v>
      </c>
      <c r="AO8" s="29">
        <v>9</v>
      </c>
      <c r="AP8" s="29">
        <v>8</v>
      </c>
      <c r="AQ8" s="29">
        <v>6</v>
      </c>
      <c r="AR8" s="29">
        <v>7</v>
      </c>
      <c r="AS8" s="29">
        <v>7</v>
      </c>
      <c r="AT8" s="29">
        <v>9</v>
      </c>
      <c r="AU8" s="29">
        <v>9</v>
      </c>
      <c r="AV8" s="29">
        <v>6</v>
      </c>
      <c r="AW8" s="29">
        <v>11</v>
      </c>
      <c r="AX8" s="29">
        <v>12</v>
      </c>
      <c r="AY8" s="30">
        <v>11</v>
      </c>
      <c r="AZ8" s="28">
        <v>33</v>
      </c>
      <c r="BA8" s="29">
        <v>35</v>
      </c>
      <c r="BB8" s="29">
        <v>31</v>
      </c>
      <c r="BC8" s="29">
        <v>73</v>
      </c>
      <c r="BD8" s="29">
        <v>77</v>
      </c>
      <c r="BE8" s="29">
        <v>70</v>
      </c>
      <c r="BF8" s="29">
        <v>59</v>
      </c>
      <c r="BG8" s="29">
        <v>54</v>
      </c>
      <c r="BH8" s="29">
        <v>52</v>
      </c>
      <c r="BI8" s="29">
        <v>81</v>
      </c>
      <c r="BJ8" s="29">
        <v>91</v>
      </c>
      <c r="BK8" s="29">
        <v>90</v>
      </c>
      <c r="BL8" s="29">
        <v>63</v>
      </c>
      <c r="BM8" s="29">
        <v>71</v>
      </c>
      <c r="BN8" s="29">
        <v>62</v>
      </c>
      <c r="BO8" s="31">
        <v>0.87</v>
      </c>
      <c r="BP8" s="31">
        <v>0.87</v>
      </c>
      <c r="BQ8" s="31">
        <v>0.87</v>
      </c>
      <c r="BR8" s="31">
        <v>0.92</v>
      </c>
      <c r="BS8" s="31">
        <v>0.89</v>
      </c>
      <c r="BT8" s="31">
        <v>0.89</v>
      </c>
      <c r="BU8" s="31">
        <v>0.89</v>
      </c>
      <c r="BV8" s="31">
        <v>0.89</v>
      </c>
      <c r="BW8" s="31">
        <v>0.89</v>
      </c>
      <c r="BX8" s="31">
        <v>0.89</v>
      </c>
      <c r="BY8" s="31">
        <v>0.92</v>
      </c>
      <c r="BZ8" s="31">
        <v>0.92</v>
      </c>
      <c r="CA8" s="31">
        <v>0.82</v>
      </c>
      <c r="CB8" s="31">
        <v>0.82</v>
      </c>
      <c r="CC8" s="31">
        <v>0.82</v>
      </c>
      <c r="CD8" s="29">
        <v>8</v>
      </c>
      <c r="CE8" s="29">
        <v>8</v>
      </c>
      <c r="CF8" s="29">
        <v>8</v>
      </c>
      <c r="CG8" s="29">
        <v>11</v>
      </c>
      <c r="CH8" s="29">
        <v>10</v>
      </c>
      <c r="CI8" s="29">
        <v>9</v>
      </c>
      <c r="CJ8" s="29">
        <v>9</v>
      </c>
      <c r="CK8" s="29">
        <v>9</v>
      </c>
      <c r="CL8" s="29">
        <v>9</v>
      </c>
      <c r="CM8" s="29">
        <v>8</v>
      </c>
      <c r="CN8" s="29">
        <v>11</v>
      </c>
      <c r="CO8" s="29">
        <v>11</v>
      </c>
      <c r="CP8" s="29">
        <v>10</v>
      </c>
      <c r="CQ8" s="29">
        <v>10</v>
      </c>
      <c r="CR8" s="30">
        <v>8</v>
      </c>
      <c r="CS8" s="28">
        <v>19</v>
      </c>
      <c r="CT8" s="29">
        <v>19</v>
      </c>
      <c r="CU8" s="29">
        <v>20</v>
      </c>
      <c r="CV8" s="29">
        <v>56</v>
      </c>
      <c r="CW8" s="29">
        <v>63</v>
      </c>
      <c r="CX8" s="29">
        <v>86</v>
      </c>
      <c r="CY8" s="29">
        <v>14</v>
      </c>
      <c r="CZ8" s="29">
        <v>19</v>
      </c>
      <c r="DA8" s="29">
        <v>18</v>
      </c>
      <c r="DB8" s="29">
        <v>54</v>
      </c>
      <c r="DC8" s="29">
        <v>53</v>
      </c>
      <c r="DD8" s="29">
        <v>56</v>
      </c>
      <c r="DE8" s="29">
        <v>0</v>
      </c>
      <c r="DF8" s="29">
        <v>2</v>
      </c>
      <c r="DG8" s="29">
        <v>4</v>
      </c>
      <c r="DH8" s="31">
        <v>0.72</v>
      </c>
      <c r="DI8" s="31">
        <v>0.72</v>
      </c>
      <c r="DJ8" s="31">
        <v>0.72</v>
      </c>
      <c r="DK8" s="31">
        <v>0.82</v>
      </c>
      <c r="DL8" s="31">
        <v>0.89</v>
      </c>
      <c r="DM8" s="31">
        <v>0.87</v>
      </c>
      <c r="DN8" s="31">
        <v>0.65</v>
      </c>
      <c r="DO8" s="31">
        <v>0.65</v>
      </c>
      <c r="DP8" s="31">
        <v>0.65</v>
      </c>
      <c r="DQ8" s="31">
        <v>0.8</v>
      </c>
      <c r="DR8" s="31">
        <v>0.8</v>
      </c>
      <c r="DS8" s="31">
        <v>0.8</v>
      </c>
      <c r="DT8" s="31">
        <v>0</v>
      </c>
      <c r="DU8" s="31">
        <v>0.35</v>
      </c>
      <c r="DV8" s="31">
        <v>0.46</v>
      </c>
      <c r="DW8" s="29">
        <v>6</v>
      </c>
      <c r="DX8" s="29">
        <v>6</v>
      </c>
      <c r="DY8" s="29">
        <v>7</v>
      </c>
      <c r="DZ8" s="29">
        <v>7</v>
      </c>
      <c r="EA8" s="29">
        <v>9</v>
      </c>
      <c r="EB8" s="29">
        <v>7</v>
      </c>
      <c r="EC8" s="29">
        <v>4</v>
      </c>
      <c r="ED8" s="29">
        <v>5</v>
      </c>
      <c r="EE8" s="29">
        <v>5</v>
      </c>
      <c r="EF8" s="29">
        <v>7</v>
      </c>
      <c r="EG8" s="29">
        <v>6</v>
      </c>
      <c r="EH8" s="29">
        <v>6</v>
      </c>
      <c r="EI8" s="29">
        <v>0</v>
      </c>
      <c r="EJ8" s="29">
        <v>2</v>
      </c>
      <c r="EK8" s="30">
        <v>3</v>
      </c>
      <c r="EM8" t="s">
        <v>161</v>
      </c>
      <c r="EO8" t="s">
        <v>141</v>
      </c>
      <c r="EQ8" t="s">
        <v>122</v>
      </c>
      <c r="ES8" t="s">
        <v>148</v>
      </c>
      <c r="ET8" t="s">
        <v>122</v>
      </c>
      <c r="EV8" t="s">
        <v>141</v>
      </c>
      <c r="EX8" t="s">
        <v>161</v>
      </c>
      <c r="FB8" t="s">
        <v>148</v>
      </c>
      <c r="FJ8" t="s">
        <v>45</v>
      </c>
      <c r="FL8" t="s">
        <v>52</v>
      </c>
      <c r="FQ8" t="s">
        <v>52</v>
      </c>
      <c r="FU8" t="s">
        <v>143</v>
      </c>
      <c r="GC8" t="s">
        <v>143</v>
      </c>
    </row>
    <row r="9" spans="1:193" x14ac:dyDescent="0.25">
      <c r="A9">
        <v>6</v>
      </c>
      <c r="B9" t="s">
        <v>162</v>
      </c>
      <c r="C9" t="s">
        <v>163</v>
      </c>
      <c r="D9">
        <v>66</v>
      </c>
      <c r="E9">
        <v>8.33</v>
      </c>
      <c r="F9" t="s">
        <v>120</v>
      </c>
      <c r="G9" s="28">
        <v>54</v>
      </c>
      <c r="H9" s="29">
        <v>56</v>
      </c>
      <c r="I9" s="29">
        <v>56</v>
      </c>
      <c r="J9" s="29">
        <v>53</v>
      </c>
      <c r="K9" s="29">
        <v>48</v>
      </c>
      <c r="L9" s="29">
        <v>47</v>
      </c>
      <c r="M9" s="29">
        <v>44</v>
      </c>
      <c r="N9" s="29">
        <v>43</v>
      </c>
      <c r="O9" s="29">
        <v>44</v>
      </c>
      <c r="P9" s="29">
        <v>61</v>
      </c>
      <c r="Q9" s="29">
        <v>69</v>
      </c>
      <c r="R9" s="29">
        <v>61</v>
      </c>
      <c r="S9" s="29">
        <v>57</v>
      </c>
      <c r="T9" s="29">
        <v>62</v>
      </c>
      <c r="U9" s="29">
        <v>60</v>
      </c>
      <c r="V9" s="31">
        <v>0.64</v>
      </c>
      <c r="W9" s="31">
        <v>0.65</v>
      </c>
      <c r="X9" s="31">
        <v>0.64</v>
      </c>
      <c r="Y9" s="31">
        <v>0.61</v>
      </c>
      <c r="Z9" s="31">
        <v>0.59</v>
      </c>
      <c r="AA9" s="31">
        <v>0.59</v>
      </c>
      <c r="AB9" s="31">
        <v>0.57999999999999996</v>
      </c>
      <c r="AC9" s="31">
        <v>0.52</v>
      </c>
      <c r="AD9" s="31">
        <v>0.54</v>
      </c>
      <c r="AE9" s="31">
        <v>0.56999999999999995</v>
      </c>
      <c r="AF9" s="31">
        <v>0.57999999999999996</v>
      </c>
      <c r="AG9" s="31">
        <v>0.59</v>
      </c>
      <c r="AH9" s="31">
        <v>0.52</v>
      </c>
      <c r="AI9" s="31">
        <v>0.55000000000000004</v>
      </c>
      <c r="AJ9" s="31">
        <v>0.6</v>
      </c>
      <c r="AK9" s="29">
        <v>37</v>
      </c>
      <c r="AL9" s="29">
        <v>38</v>
      </c>
      <c r="AM9" s="29">
        <v>37</v>
      </c>
      <c r="AN9" s="29">
        <v>36</v>
      </c>
      <c r="AO9" s="29">
        <v>34</v>
      </c>
      <c r="AP9" s="29">
        <v>34</v>
      </c>
      <c r="AQ9" s="29">
        <v>32</v>
      </c>
      <c r="AR9" s="29">
        <v>32</v>
      </c>
      <c r="AS9" s="29">
        <v>32</v>
      </c>
      <c r="AT9" s="29">
        <v>35</v>
      </c>
      <c r="AU9" s="29">
        <v>35</v>
      </c>
      <c r="AV9" s="29">
        <v>35</v>
      </c>
      <c r="AW9" s="29">
        <v>32</v>
      </c>
      <c r="AX9" s="29">
        <v>36</v>
      </c>
      <c r="AY9" s="30">
        <v>36</v>
      </c>
      <c r="AZ9" s="28">
        <v>35</v>
      </c>
      <c r="BA9" s="29">
        <v>39</v>
      </c>
      <c r="BB9" s="29">
        <v>34</v>
      </c>
      <c r="BC9" s="29">
        <v>48</v>
      </c>
      <c r="BD9" s="29">
        <v>46</v>
      </c>
      <c r="BE9" s="29">
        <v>43</v>
      </c>
      <c r="BF9" s="29">
        <v>50</v>
      </c>
      <c r="BG9" s="29">
        <v>52</v>
      </c>
      <c r="BH9" s="29">
        <v>56</v>
      </c>
      <c r="BI9" s="29">
        <v>76</v>
      </c>
      <c r="BJ9" s="29">
        <v>86</v>
      </c>
      <c r="BK9" s="29">
        <v>81</v>
      </c>
      <c r="BL9" s="29">
        <v>59</v>
      </c>
      <c r="BM9" s="29">
        <v>62</v>
      </c>
      <c r="BN9" s="29">
        <v>61</v>
      </c>
      <c r="BO9" s="31">
        <v>0.48</v>
      </c>
      <c r="BP9" s="31">
        <v>0.47</v>
      </c>
      <c r="BQ9" s="31">
        <v>0.46</v>
      </c>
      <c r="BR9" s="31">
        <v>0.6</v>
      </c>
      <c r="BS9" s="31">
        <v>0.56000000000000005</v>
      </c>
      <c r="BT9" s="31">
        <v>0.56000000000000005</v>
      </c>
      <c r="BU9" s="31">
        <v>0.61</v>
      </c>
      <c r="BV9" s="31">
        <v>0.61</v>
      </c>
      <c r="BW9" s="31">
        <v>0.59</v>
      </c>
      <c r="BX9" s="31">
        <v>0.63</v>
      </c>
      <c r="BY9" s="31">
        <v>0.64</v>
      </c>
      <c r="BZ9" s="31">
        <v>0.62</v>
      </c>
      <c r="CA9" s="31">
        <v>0.57999999999999996</v>
      </c>
      <c r="CB9" s="31">
        <v>0.56999999999999995</v>
      </c>
      <c r="CC9" s="31">
        <v>0.61</v>
      </c>
      <c r="CD9" s="29">
        <v>26</v>
      </c>
      <c r="CE9" s="29">
        <v>26</v>
      </c>
      <c r="CF9" s="29">
        <v>27</v>
      </c>
      <c r="CG9" s="29">
        <v>33</v>
      </c>
      <c r="CH9" s="29">
        <v>34</v>
      </c>
      <c r="CI9" s="29">
        <v>28</v>
      </c>
      <c r="CJ9" s="29">
        <v>34</v>
      </c>
      <c r="CK9" s="29">
        <v>36</v>
      </c>
      <c r="CL9" s="29">
        <v>35</v>
      </c>
      <c r="CM9" s="29">
        <v>41</v>
      </c>
      <c r="CN9" s="29">
        <v>47</v>
      </c>
      <c r="CO9" s="29">
        <v>41</v>
      </c>
      <c r="CP9" s="29">
        <v>38</v>
      </c>
      <c r="CQ9" s="29">
        <v>40</v>
      </c>
      <c r="CR9" s="30">
        <v>39</v>
      </c>
      <c r="CS9" s="28">
        <v>24</v>
      </c>
      <c r="CT9" s="29">
        <v>29</v>
      </c>
      <c r="CU9" s="29">
        <v>28</v>
      </c>
      <c r="CV9" s="29">
        <v>36</v>
      </c>
      <c r="CW9" s="29">
        <v>30</v>
      </c>
      <c r="CX9" s="29">
        <v>34</v>
      </c>
      <c r="CY9" s="29">
        <v>27</v>
      </c>
      <c r="CZ9" s="29">
        <v>25</v>
      </c>
      <c r="DA9" s="29">
        <v>22</v>
      </c>
      <c r="DB9" s="29">
        <v>38</v>
      </c>
      <c r="DC9" s="29">
        <v>42</v>
      </c>
      <c r="DD9" s="29">
        <v>45</v>
      </c>
      <c r="DE9" s="29">
        <v>27</v>
      </c>
      <c r="DF9" s="29">
        <v>25</v>
      </c>
      <c r="DG9" s="29">
        <v>24</v>
      </c>
      <c r="DH9" s="31">
        <v>0.35</v>
      </c>
      <c r="DI9" s="31">
        <v>0.39</v>
      </c>
      <c r="DJ9" s="31">
        <v>0.3</v>
      </c>
      <c r="DK9" s="31">
        <v>0.46</v>
      </c>
      <c r="DL9" s="31">
        <v>0.46</v>
      </c>
      <c r="DM9" s="31">
        <v>0.45</v>
      </c>
      <c r="DN9" s="31">
        <v>0.28000000000000003</v>
      </c>
      <c r="DO9" s="31">
        <v>0.31</v>
      </c>
      <c r="DP9" s="31">
        <v>0.25</v>
      </c>
      <c r="DQ9" s="31">
        <v>0.44</v>
      </c>
      <c r="DR9" s="31">
        <v>0.47</v>
      </c>
      <c r="DS9" s="31">
        <v>0.47</v>
      </c>
      <c r="DT9" s="31">
        <v>0.32</v>
      </c>
      <c r="DU9" s="31">
        <v>0.32</v>
      </c>
      <c r="DV9" s="31">
        <v>0.27</v>
      </c>
      <c r="DW9" s="29">
        <v>20</v>
      </c>
      <c r="DX9" s="29">
        <v>23</v>
      </c>
      <c r="DY9" s="29">
        <v>20</v>
      </c>
      <c r="DZ9" s="29">
        <v>27</v>
      </c>
      <c r="EA9" s="29">
        <v>26</v>
      </c>
      <c r="EB9" s="29">
        <v>26</v>
      </c>
      <c r="EC9" s="29">
        <v>18</v>
      </c>
      <c r="ED9" s="29">
        <v>20</v>
      </c>
      <c r="EE9" s="29">
        <v>17</v>
      </c>
      <c r="EF9" s="29">
        <v>25</v>
      </c>
      <c r="EG9" s="29">
        <v>28</v>
      </c>
      <c r="EH9" s="29">
        <v>28</v>
      </c>
      <c r="EI9" s="29">
        <v>21</v>
      </c>
      <c r="EJ9" s="29">
        <v>20</v>
      </c>
      <c r="EK9" s="30">
        <v>15</v>
      </c>
      <c r="EM9" t="s">
        <v>161</v>
      </c>
      <c r="EO9" t="s">
        <v>164</v>
      </c>
      <c r="ES9" t="s">
        <v>164</v>
      </c>
      <c r="EV9" t="s">
        <v>164</v>
      </c>
      <c r="EX9" t="s">
        <v>161</v>
      </c>
      <c r="FB9" t="s">
        <v>165</v>
      </c>
      <c r="FG9" t="s">
        <v>166</v>
      </c>
      <c r="FJ9" t="s">
        <v>167</v>
      </c>
      <c r="FK9" t="s">
        <v>166</v>
      </c>
      <c r="FL9" t="s">
        <v>47</v>
      </c>
      <c r="FN9" t="s">
        <v>49</v>
      </c>
      <c r="FP9" t="s">
        <v>166</v>
      </c>
      <c r="FQ9" t="s">
        <v>52</v>
      </c>
      <c r="FU9" t="s">
        <v>168</v>
      </c>
      <c r="GC9" t="s">
        <v>168</v>
      </c>
      <c r="GD9" t="s">
        <v>169</v>
      </c>
      <c r="GH9" t="s">
        <v>69</v>
      </c>
    </row>
    <row r="10" spans="1:193" x14ac:dyDescent="0.25">
      <c r="A10">
        <v>7</v>
      </c>
      <c r="B10" t="s">
        <v>170</v>
      </c>
      <c r="C10" t="s">
        <v>171</v>
      </c>
      <c r="D10">
        <v>69</v>
      </c>
      <c r="E10">
        <v>6.21</v>
      </c>
      <c r="F10" t="s">
        <v>120</v>
      </c>
      <c r="G10" s="28">
        <v>42</v>
      </c>
      <c r="H10" s="29">
        <v>40</v>
      </c>
      <c r="I10" s="29">
        <v>42</v>
      </c>
      <c r="J10" s="29">
        <v>29</v>
      </c>
      <c r="K10" s="29">
        <v>26</v>
      </c>
      <c r="L10" s="29">
        <v>30</v>
      </c>
      <c r="M10" s="29">
        <v>32</v>
      </c>
      <c r="N10" s="29">
        <v>32</v>
      </c>
      <c r="O10" s="29">
        <v>37</v>
      </c>
      <c r="P10" s="29">
        <v>51</v>
      </c>
      <c r="Q10" s="29">
        <v>54</v>
      </c>
      <c r="R10" s="29">
        <v>49</v>
      </c>
      <c r="S10" s="29">
        <v>69</v>
      </c>
      <c r="T10" s="29">
        <v>77</v>
      </c>
      <c r="U10" s="29">
        <v>72</v>
      </c>
      <c r="V10" s="31">
        <v>0.55000000000000004</v>
      </c>
      <c r="W10" s="31">
        <v>0.54</v>
      </c>
      <c r="X10" s="31">
        <v>0.51</v>
      </c>
      <c r="Y10" s="31">
        <v>0.46</v>
      </c>
      <c r="Z10" s="31">
        <v>0.42</v>
      </c>
      <c r="AA10" s="31">
        <v>0.45</v>
      </c>
      <c r="AB10" s="31">
        <v>0.43</v>
      </c>
      <c r="AC10" s="31">
        <v>0.46</v>
      </c>
      <c r="AD10" s="31">
        <v>0.44</v>
      </c>
      <c r="AE10" s="31">
        <v>0.6</v>
      </c>
      <c r="AF10" s="31">
        <v>0.59</v>
      </c>
      <c r="AG10" s="31">
        <v>0.6</v>
      </c>
      <c r="AH10" s="31">
        <v>0.67</v>
      </c>
      <c r="AI10" s="31">
        <v>0.68</v>
      </c>
      <c r="AJ10" s="31">
        <v>0.72</v>
      </c>
      <c r="AK10" s="29">
        <v>28</v>
      </c>
      <c r="AL10" s="29">
        <v>29</v>
      </c>
      <c r="AM10" s="29">
        <v>29</v>
      </c>
      <c r="AN10" s="29">
        <v>22</v>
      </c>
      <c r="AO10" s="29">
        <v>20</v>
      </c>
      <c r="AP10" s="29">
        <v>22</v>
      </c>
      <c r="AQ10" s="29">
        <v>22</v>
      </c>
      <c r="AR10" s="29">
        <v>23</v>
      </c>
      <c r="AS10" s="29">
        <v>24</v>
      </c>
      <c r="AT10" s="29">
        <v>33</v>
      </c>
      <c r="AU10" s="29">
        <v>34</v>
      </c>
      <c r="AV10" s="29">
        <v>31</v>
      </c>
      <c r="AW10" s="29">
        <v>39</v>
      </c>
      <c r="AX10" s="29">
        <v>44</v>
      </c>
      <c r="AY10" s="30">
        <v>42</v>
      </c>
      <c r="AZ10" s="28">
        <v>15</v>
      </c>
      <c r="BA10" s="29">
        <v>13</v>
      </c>
      <c r="BB10" s="29">
        <v>12</v>
      </c>
      <c r="BC10" s="29">
        <v>31</v>
      </c>
      <c r="BD10" s="29">
        <v>33</v>
      </c>
      <c r="BE10" s="29">
        <v>32</v>
      </c>
      <c r="BF10" s="29">
        <v>44</v>
      </c>
      <c r="BG10" s="29">
        <v>44</v>
      </c>
      <c r="BH10" s="29">
        <v>47</v>
      </c>
      <c r="BI10" s="29">
        <v>38</v>
      </c>
      <c r="BJ10" s="29">
        <v>45</v>
      </c>
      <c r="BK10" s="29">
        <v>39</v>
      </c>
      <c r="BL10" s="29">
        <v>44</v>
      </c>
      <c r="BM10" s="29">
        <v>46</v>
      </c>
      <c r="BN10" s="29">
        <v>46</v>
      </c>
      <c r="BO10" s="31">
        <v>0.27</v>
      </c>
      <c r="BP10" s="31">
        <v>0.25</v>
      </c>
      <c r="BQ10" s="31">
        <v>0.23</v>
      </c>
      <c r="BR10" s="31">
        <v>0.47</v>
      </c>
      <c r="BS10" s="31">
        <v>0.46</v>
      </c>
      <c r="BT10" s="31">
        <v>0.44</v>
      </c>
      <c r="BU10" s="31">
        <v>0.56999999999999995</v>
      </c>
      <c r="BV10" s="31">
        <v>0.55000000000000004</v>
      </c>
      <c r="BW10" s="31">
        <v>0.51</v>
      </c>
      <c r="BX10" s="31">
        <v>0.56000000000000005</v>
      </c>
      <c r="BY10" s="31">
        <v>0.6</v>
      </c>
      <c r="BZ10" s="31">
        <v>0.53</v>
      </c>
      <c r="CA10" s="31">
        <v>0.6</v>
      </c>
      <c r="CB10" s="31">
        <v>0.57999999999999996</v>
      </c>
      <c r="CC10" s="31">
        <v>0.6</v>
      </c>
      <c r="CD10" s="29">
        <v>14</v>
      </c>
      <c r="CE10" s="29">
        <v>12</v>
      </c>
      <c r="CF10" s="29">
        <v>11</v>
      </c>
      <c r="CG10" s="29">
        <v>25</v>
      </c>
      <c r="CH10" s="29">
        <v>25</v>
      </c>
      <c r="CI10" s="29">
        <v>24</v>
      </c>
      <c r="CJ10" s="29">
        <v>30</v>
      </c>
      <c r="CK10" s="29">
        <v>29</v>
      </c>
      <c r="CL10" s="29">
        <v>29</v>
      </c>
      <c r="CM10" s="29">
        <v>27</v>
      </c>
      <c r="CN10" s="29">
        <v>31</v>
      </c>
      <c r="CO10" s="29">
        <v>28</v>
      </c>
      <c r="CP10" s="29">
        <v>32</v>
      </c>
      <c r="CQ10" s="29">
        <v>32</v>
      </c>
      <c r="CR10" s="30">
        <v>32</v>
      </c>
      <c r="CS10" s="28">
        <v>59</v>
      </c>
      <c r="CT10" s="29">
        <v>58</v>
      </c>
      <c r="CU10" s="29">
        <v>55</v>
      </c>
      <c r="CV10" s="29">
        <v>78</v>
      </c>
      <c r="CW10" s="29">
        <v>83</v>
      </c>
      <c r="CX10" s="29">
        <v>89</v>
      </c>
      <c r="CY10" s="29">
        <v>32</v>
      </c>
      <c r="CZ10" s="29">
        <v>34</v>
      </c>
      <c r="DA10" s="29">
        <v>37</v>
      </c>
      <c r="DB10" s="29">
        <v>67</v>
      </c>
      <c r="DC10" s="29">
        <v>66</v>
      </c>
      <c r="DD10" s="29">
        <v>61</v>
      </c>
      <c r="DE10" s="29">
        <v>20</v>
      </c>
      <c r="DF10" s="29">
        <v>22</v>
      </c>
      <c r="DG10" s="29">
        <v>20</v>
      </c>
      <c r="DH10" s="31">
        <v>0.55000000000000004</v>
      </c>
      <c r="DI10" s="31">
        <v>0.54</v>
      </c>
      <c r="DJ10" s="31">
        <v>0.51</v>
      </c>
      <c r="DK10" s="31">
        <v>0.67</v>
      </c>
      <c r="DL10" s="31">
        <v>0.67</v>
      </c>
      <c r="DM10" s="31">
        <v>0.68</v>
      </c>
      <c r="DN10" s="31">
        <v>0.43</v>
      </c>
      <c r="DO10" s="31">
        <v>0.43</v>
      </c>
      <c r="DP10" s="31">
        <v>0.43</v>
      </c>
      <c r="DQ10" s="31">
        <v>0.6</v>
      </c>
      <c r="DR10" s="31">
        <v>0.61</v>
      </c>
      <c r="DS10" s="31">
        <v>0.6</v>
      </c>
      <c r="DT10" s="31">
        <v>0.28999999999999998</v>
      </c>
      <c r="DU10" s="31">
        <v>0.28999999999999998</v>
      </c>
      <c r="DV10" s="31">
        <v>0.27</v>
      </c>
      <c r="DW10" s="29">
        <v>32</v>
      </c>
      <c r="DX10" s="29">
        <v>33</v>
      </c>
      <c r="DY10" s="29">
        <v>31</v>
      </c>
      <c r="DZ10" s="29">
        <v>41</v>
      </c>
      <c r="EA10" s="29">
        <v>44</v>
      </c>
      <c r="EB10" s="29">
        <v>43</v>
      </c>
      <c r="EC10" s="29">
        <v>23</v>
      </c>
      <c r="ED10" s="29">
        <v>22</v>
      </c>
      <c r="EE10" s="29">
        <v>23</v>
      </c>
      <c r="EF10" s="29">
        <v>35</v>
      </c>
      <c r="EG10" s="29">
        <v>36</v>
      </c>
      <c r="EH10" s="29">
        <v>35</v>
      </c>
      <c r="EI10" s="29">
        <v>15</v>
      </c>
      <c r="EJ10" s="29">
        <v>15</v>
      </c>
      <c r="EK10" s="30">
        <v>14</v>
      </c>
      <c r="EM10" t="s">
        <v>172</v>
      </c>
      <c r="EN10" t="s">
        <v>173</v>
      </c>
      <c r="EO10" t="s">
        <v>174</v>
      </c>
      <c r="EQ10" t="s">
        <v>175</v>
      </c>
      <c r="ET10" t="s">
        <v>176</v>
      </c>
      <c r="EV10" t="s">
        <v>177</v>
      </c>
      <c r="EW10" t="s">
        <v>173</v>
      </c>
      <c r="EX10" t="s">
        <v>161</v>
      </c>
      <c r="FB10" t="s">
        <v>172</v>
      </c>
      <c r="FC10" t="s">
        <v>172</v>
      </c>
      <c r="FF10" t="s">
        <v>178</v>
      </c>
      <c r="FJ10" t="s">
        <v>45</v>
      </c>
      <c r="FK10" t="s">
        <v>49</v>
      </c>
      <c r="FN10" t="s">
        <v>49</v>
      </c>
      <c r="FP10" t="s">
        <v>178</v>
      </c>
      <c r="FS10" t="s">
        <v>54</v>
      </c>
      <c r="FU10" t="s">
        <v>179</v>
      </c>
      <c r="GC10" t="s">
        <v>54</v>
      </c>
    </row>
    <row r="11" spans="1:193" x14ac:dyDescent="0.25">
      <c r="A11">
        <v>8</v>
      </c>
      <c r="B11" t="s">
        <v>180</v>
      </c>
      <c r="C11" t="s">
        <v>181</v>
      </c>
      <c r="D11">
        <v>49</v>
      </c>
      <c r="E11">
        <v>6.77</v>
      </c>
      <c r="F11" t="s">
        <v>120</v>
      </c>
      <c r="G11" s="28">
        <v>49</v>
      </c>
      <c r="H11" s="29">
        <v>50</v>
      </c>
      <c r="I11" s="29">
        <v>46</v>
      </c>
      <c r="J11" s="29">
        <v>42</v>
      </c>
      <c r="K11" s="29">
        <v>40</v>
      </c>
      <c r="L11" s="29">
        <v>44</v>
      </c>
      <c r="M11" s="29">
        <v>38</v>
      </c>
      <c r="N11" s="29">
        <v>35</v>
      </c>
      <c r="O11" s="29">
        <v>33</v>
      </c>
      <c r="P11" s="29">
        <v>77</v>
      </c>
      <c r="Q11" s="29">
        <v>88</v>
      </c>
      <c r="R11" s="29">
        <v>79</v>
      </c>
      <c r="S11" s="29">
        <v>45</v>
      </c>
      <c r="T11" s="29">
        <v>48</v>
      </c>
      <c r="U11" s="29">
        <v>47</v>
      </c>
      <c r="V11" s="31">
        <v>0.39</v>
      </c>
      <c r="W11" s="31">
        <v>0.41</v>
      </c>
      <c r="X11" s="31">
        <v>0.39</v>
      </c>
      <c r="Y11" s="31">
        <v>0.37</v>
      </c>
      <c r="Z11" s="31">
        <v>0.37</v>
      </c>
      <c r="AA11" s="31">
        <v>0.4</v>
      </c>
      <c r="AB11" s="31">
        <v>0.35</v>
      </c>
      <c r="AC11" s="31">
        <v>0.27</v>
      </c>
      <c r="AD11" s="31">
        <v>0.33</v>
      </c>
      <c r="AE11" s="31">
        <v>0.41</v>
      </c>
      <c r="AF11" s="31">
        <v>0.35</v>
      </c>
      <c r="AG11" s="31">
        <v>0.42</v>
      </c>
      <c r="AH11" s="31">
        <v>0.46</v>
      </c>
      <c r="AI11" s="31">
        <v>0.44</v>
      </c>
      <c r="AJ11" s="31">
        <v>0.46</v>
      </c>
      <c r="AK11" s="29">
        <v>15</v>
      </c>
      <c r="AL11" s="29">
        <v>16</v>
      </c>
      <c r="AM11" s="29">
        <v>15</v>
      </c>
      <c r="AN11" s="29">
        <v>14</v>
      </c>
      <c r="AO11" s="29">
        <v>14</v>
      </c>
      <c r="AP11" s="29">
        <v>15</v>
      </c>
      <c r="AQ11" s="29">
        <v>14</v>
      </c>
      <c r="AR11" s="29">
        <v>11</v>
      </c>
      <c r="AS11" s="29">
        <v>12</v>
      </c>
      <c r="AT11" s="29">
        <v>16</v>
      </c>
      <c r="AU11" s="29">
        <v>15</v>
      </c>
      <c r="AV11" s="29">
        <v>17</v>
      </c>
      <c r="AW11" s="29">
        <v>16</v>
      </c>
      <c r="AX11" s="29">
        <v>17</v>
      </c>
      <c r="AY11" s="30">
        <v>18</v>
      </c>
      <c r="AZ11" s="28">
        <v>40</v>
      </c>
      <c r="BA11" s="29">
        <v>44</v>
      </c>
      <c r="BB11" s="29">
        <v>44</v>
      </c>
      <c r="BC11" s="29">
        <v>41</v>
      </c>
      <c r="BD11" s="29">
        <v>39</v>
      </c>
      <c r="BE11" s="29">
        <v>43</v>
      </c>
      <c r="BF11" s="29">
        <v>49</v>
      </c>
      <c r="BG11" s="29">
        <v>43</v>
      </c>
      <c r="BH11" s="29">
        <v>45</v>
      </c>
      <c r="BI11" s="29">
        <v>82</v>
      </c>
      <c r="BJ11" s="29">
        <v>79</v>
      </c>
      <c r="BK11" s="29">
        <v>84</v>
      </c>
      <c r="BL11" s="29">
        <v>42</v>
      </c>
      <c r="BM11" s="29">
        <v>46</v>
      </c>
      <c r="BN11" s="29">
        <v>44</v>
      </c>
      <c r="BO11" s="31">
        <v>0.4</v>
      </c>
      <c r="BP11" s="31">
        <v>0.41</v>
      </c>
      <c r="BQ11" s="31">
        <v>0.44</v>
      </c>
      <c r="BR11" s="31">
        <v>0.37</v>
      </c>
      <c r="BS11" s="31">
        <v>0.35</v>
      </c>
      <c r="BT11" s="31">
        <v>0.33</v>
      </c>
      <c r="BU11" s="31">
        <v>0.43</v>
      </c>
      <c r="BV11" s="31">
        <v>0.43</v>
      </c>
      <c r="BW11" s="31">
        <v>0.37</v>
      </c>
      <c r="BX11" s="31">
        <v>0.56000000000000005</v>
      </c>
      <c r="BY11" s="31">
        <v>0.5</v>
      </c>
      <c r="BZ11" s="31">
        <v>0.52</v>
      </c>
      <c r="CA11" s="31">
        <v>0.41</v>
      </c>
      <c r="CB11" s="31">
        <v>0.46</v>
      </c>
      <c r="CC11" s="31">
        <v>0.4</v>
      </c>
      <c r="CD11" s="29">
        <v>15</v>
      </c>
      <c r="CE11" s="29">
        <v>17</v>
      </c>
      <c r="CF11" s="29">
        <v>17</v>
      </c>
      <c r="CG11" s="29">
        <v>15</v>
      </c>
      <c r="CH11" s="29">
        <v>14</v>
      </c>
      <c r="CI11" s="29">
        <v>13</v>
      </c>
      <c r="CJ11" s="29">
        <v>17</v>
      </c>
      <c r="CK11" s="29">
        <v>16</v>
      </c>
      <c r="CL11" s="29">
        <v>15</v>
      </c>
      <c r="CM11" s="29">
        <v>21</v>
      </c>
      <c r="CN11" s="29">
        <v>17</v>
      </c>
      <c r="CO11" s="29">
        <v>19</v>
      </c>
      <c r="CP11" s="29">
        <v>15</v>
      </c>
      <c r="CQ11" s="29">
        <v>17</v>
      </c>
      <c r="CR11" s="30">
        <v>15</v>
      </c>
      <c r="CS11" s="28">
        <v>41</v>
      </c>
      <c r="CT11" s="29">
        <v>36</v>
      </c>
      <c r="CU11" s="29">
        <v>41</v>
      </c>
      <c r="CV11" s="29">
        <v>46</v>
      </c>
      <c r="CW11" s="29">
        <v>40</v>
      </c>
      <c r="CX11" s="29">
        <v>46</v>
      </c>
      <c r="CY11" s="29">
        <v>23</v>
      </c>
      <c r="CZ11" s="29">
        <v>23</v>
      </c>
      <c r="DA11" s="29">
        <v>26</v>
      </c>
      <c r="DB11" s="29">
        <v>49</v>
      </c>
      <c r="DC11" s="29">
        <v>49</v>
      </c>
      <c r="DD11" s="29">
        <v>49</v>
      </c>
      <c r="DE11" s="29">
        <v>14</v>
      </c>
      <c r="DF11" s="29">
        <v>12</v>
      </c>
      <c r="DG11" s="29">
        <v>12</v>
      </c>
      <c r="DH11" s="31">
        <v>0.39</v>
      </c>
      <c r="DI11" s="31">
        <v>0.37</v>
      </c>
      <c r="DJ11" s="31">
        <v>0.37</v>
      </c>
      <c r="DK11" s="31">
        <v>0.35</v>
      </c>
      <c r="DL11" s="31">
        <v>0.37</v>
      </c>
      <c r="DM11" s="31">
        <v>0.37</v>
      </c>
      <c r="DN11" s="31">
        <v>0.25</v>
      </c>
      <c r="DO11" s="31">
        <v>0.22</v>
      </c>
      <c r="DP11" s="31">
        <v>0.23</v>
      </c>
      <c r="DQ11" s="31">
        <v>0.35</v>
      </c>
      <c r="DR11" s="31">
        <v>0.35</v>
      </c>
      <c r="DS11" s="31">
        <v>0.35</v>
      </c>
      <c r="DT11" s="31">
        <v>0.14000000000000001</v>
      </c>
      <c r="DU11" s="31">
        <v>0.12</v>
      </c>
      <c r="DV11" s="31">
        <v>0.14000000000000001</v>
      </c>
      <c r="DW11" s="29">
        <v>16</v>
      </c>
      <c r="DX11" s="29">
        <v>14</v>
      </c>
      <c r="DY11" s="29">
        <v>14</v>
      </c>
      <c r="DZ11" s="29">
        <v>13</v>
      </c>
      <c r="EA11" s="29">
        <v>14</v>
      </c>
      <c r="EB11" s="29">
        <v>14</v>
      </c>
      <c r="EC11" s="29">
        <v>9</v>
      </c>
      <c r="ED11" s="29">
        <v>8</v>
      </c>
      <c r="EE11" s="29">
        <v>8</v>
      </c>
      <c r="EF11" s="29">
        <v>14</v>
      </c>
      <c r="EG11" s="29">
        <v>15</v>
      </c>
      <c r="EH11" s="29">
        <v>14</v>
      </c>
      <c r="EI11" s="29">
        <v>5</v>
      </c>
      <c r="EJ11" s="29">
        <v>4</v>
      </c>
      <c r="EK11" s="30">
        <v>5</v>
      </c>
      <c r="ES11" t="s">
        <v>182</v>
      </c>
      <c r="EW11" t="s">
        <v>182</v>
      </c>
      <c r="FB11" t="s">
        <v>183</v>
      </c>
      <c r="FJ11" t="s">
        <v>167</v>
      </c>
      <c r="FL11" t="s">
        <v>52</v>
      </c>
      <c r="FQ11" t="s">
        <v>52</v>
      </c>
      <c r="FU11" t="s">
        <v>143</v>
      </c>
      <c r="GC11" t="s">
        <v>143</v>
      </c>
    </row>
    <row r="12" spans="1:193" x14ac:dyDescent="0.25">
      <c r="A12">
        <v>9</v>
      </c>
      <c r="B12" t="s">
        <v>184</v>
      </c>
      <c r="C12" t="s">
        <v>185</v>
      </c>
      <c r="D12">
        <v>67</v>
      </c>
      <c r="E12">
        <v>7.31</v>
      </c>
      <c r="F12" t="s">
        <v>120</v>
      </c>
      <c r="G12" s="28">
        <v>18</v>
      </c>
      <c r="H12" s="29">
        <v>24</v>
      </c>
      <c r="I12" s="29">
        <v>24</v>
      </c>
      <c r="J12" s="29">
        <v>25</v>
      </c>
      <c r="K12" s="29">
        <v>21</v>
      </c>
      <c r="L12" s="29">
        <v>21</v>
      </c>
      <c r="M12" s="29">
        <v>8</v>
      </c>
      <c r="N12" s="29">
        <v>11</v>
      </c>
      <c r="O12" s="29">
        <v>12</v>
      </c>
      <c r="P12" s="29">
        <v>44</v>
      </c>
      <c r="Q12" s="29">
        <v>37</v>
      </c>
      <c r="R12" s="29">
        <v>39</v>
      </c>
      <c r="S12" s="29">
        <v>16</v>
      </c>
      <c r="T12" s="29">
        <v>17</v>
      </c>
      <c r="U12" s="29">
        <v>16</v>
      </c>
      <c r="V12" s="31">
        <v>0.23</v>
      </c>
      <c r="W12" s="31">
        <v>0.25</v>
      </c>
      <c r="X12" s="31">
        <v>0.27</v>
      </c>
      <c r="Y12" s="31">
        <v>0.22</v>
      </c>
      <c r="Z12" s="31">
        <v>0.21</v>
      </c>
      <c r="AA12" s="31">
        <v>0.21</v>
      </c>
      <c r="AB12" s="31">
        <v>0.16</v>
      </c>
      <c r="AC12" s="31">
        <v>0.16</v>
      </c>
      <c r="AD12" s="31">
        <v>0.17</v>
      </c>
      <c r="AE12" s="31">
        <v>0.33</v>
      </c>
      <c r="AF12" s="31">
        <v>0.34</v>
      </c>
      <c r="AG12" s="31">
        <v>0.43</v>
      </c>
      <c r="AH12" s="31">
        <v>0.26</v>
      </c>
      <c r="AI12" s="31">
        <v>0.32</v>
      </c>
      <c r="AJ12" s="31">
        <v>0.37</v>
      </c>
      <c r="AK12" s="29">
        <v>13</v>
      </c>
      <c r="AL12" s="29">
        <v>15</v>
      </c>
      <c r="AM12" s="29">
        <v>14</v>
      </c>
      <c r="AN12" s="29">
        <v>13</v>
      </c>
      <c r="AO12" s="29">
        <v>11</v>
      </c>
      <c r="AP12" s="29">
        <v>11</v>
      </c>
      <c r="AQ12" s="29">
        <v>7</v>
      </c>
      <c r="AR12" s="29">
        <v>9</v>
      </c>
      <c r="AS12" s="29">
        <v>9</v>
      </c>
      <c r="AT12" s="29">
        <v>16</v>
      </c>
      <c r="AU12" s="29">
        <v>18</v>
      </c>
      <c r="AV12" s="29">
        <v>20</v>
      </c>
      <c r="AW12" s="29">
        <v>12</v>
      </c>
      <c r="AX12" s="29">
        <v>14</v>
      </c>
      <c r="AY12" s="30">
        <v>14</v>
      </c>
      <c r="AZ12" s="28">
        <v>7</v>
      </c>
      <c r="BA12" s="29">
        <v>8</v>
      </c>
      <c r="BB12" s="29">
        <v>7</v>
      </c>
      <c r="BC12" s="29">
        <v>5</v>
      </c>
      <c r="BD12" s="29">
        <v>5</v>
      </c>
      <c r="BE12" s="29">
        <v>4</v>
      </c>
      <c r="BF12" s="29">
        <v>8</v>
      </c>
      <c r="BG12" s="29">
        <v>8</v>
      </c>
      <c r="BH12" s="29">
        <v>7</v>
      </c>
      <c r="BI12" s="29">
        <v>33</v>
      </c>
      <c r="BJ12" s="29">
        <v>34</v>
      </c>
      <c r="BK12" s="29">
        <v>31</v>
      </c>
      <c r="BL12" s="29">
        <v>8</v>
      </c>
      <c r="BM12" s="29">
        <v>7</v>
      </c>
      <c r="BN12" s="29">
        <v>13</v>
      </c>
      <c r="BO12" s="31">
        <v>0.12</v>
      </c>
      <c r="BP12" s="31">
        <v>0.13</v>
      </c>
      <c r="BQ12" s="31">
        <v>0.14000000000000001</v>
      </c>
      <c r="BR12" s="31">
        <v>0.11</v>
      </c>
      <c r="BS12" s="31">
        <v>0.11</v>
      </c>
      <c r="BT12" s="31">
        <v>0.09</v>
      </c>
      <c r="BU12" s="31">
        <v>0.16</v>
      </c>
      <c r="BV12" s="31">
        <v>0.16</v>
      </c>
      <c r="BW12" s="31">
        <v>0.16</v>
      </c>
      <c r="BX12" s="31">
        <v>0.35</v>
      </c>
      <c r="BY12" s="31">
        <v>0.35</v>
      </c>
      <c r="BZ12" s="31">
        <v>0.39</v>
      </c>
      <c r="CA12" s="31">
        <v>0.16</v>
      </c>
      <c r="CB12" s="31">
        <v>0.13</v>
      </c>
      <c r="CC12" s="31">
        <v>0.2</v>
      </c>
      <c r="CD12" s="29">
        <v>6</v>
      </c>
      <c r="CE12" s="29">
        <v>6</v>
      </c>
      <c r="CF12" s="29">
        <v>7</v>
      </c>
      <c r="CG12" s="29">
        <v>5</v>
      </c>
      <c r="CH12" s="29">
        <v>5</v>
      </c>
      <c r="CI12" s="29">
        <v>4</v>
      </c>
      <c r="CJ12" s="29">
        <v>7</v>
      </c>
      <c r="CK12" s="29">
        <v>7</v>
      </c>
      <c r="CL12" s="29">
        <v>7</v>
      </c>
      <c r="CM12" s="29">
        <v>17</v>
      </c>
      <c r="CN12" s="29">
        <v>15</v>
      </c>
      <c r="CO12" s="29">
        <v>18</v>
      </c>
      <c r="CP12" s="29">
        <v>7</v>
      </c>
      <c r="CQ12" s="29">
        <v>6</v>
      </c>
      <c r="CR12" s="30">
        <v>9</v>
      </c>
      <c r="CS12" s="28">
        <v>86</v>
      </c>
      <c r="CT12" s="29">
        <v>76</v>
      </c>
      <c r="CU12" s="29">
        <v>83</v>
      </c>
      <c r="CV12" s="29">
        <v>104</v>
      </c>
      <c r="CW12" s="29">
        <v>102</v>
      </c>
      <c r="CX12" s="29">
        <v>144</v>
      </c>
      <c r="CY12" s="29">
        <v>69</v>
      </c>
      <c r="CZ12" s="29">
        <v>79</v>
      </c>
      <c r="DA12" s="29">
        <v>73</v>
      </c>
      <c r="DB12" s="29">
        <v>100</v>
      </c>
      <c r="DC12" s="29">
        <v>105</v>
      </c>
      <c r="DD12" s="29">
        <v>96</v>
      </c>
      <c r="DE12" s="29">
        <v>63</v>
      </c>
      <c r="DF12" s="29">
        <v>62</v>
      </c>
      <c r="DG12" s="29">
        <v>58</v>
      </c>
      <c r="DH12" s="31">
        <v>0.47</v>
      </c>
      <c r="DI12" s="31">
        <v>0.36</v>
      </c>
      <c r="DJ12" s="31">
        <v>0.45</v>
      </c>
      <c r="DK12" s="31">
        <v>0.51</v>
      </c>
      <c r="DL12" s="31">
        <v>0.48</v>
      </c>
      <c r="DM12" s="31">
        <v>0.48</v>
      </c>
      <c r="DN12" s="31">
        <v>0.31</v>
      </c>
      <c r="DO12" s="31">
        <v>0.38</v>
      </c>
      <c r="DP12" s="31">
        <v>0.4</v>
      </c>
      <c r="DQ12" s="31">
        <v>0.49</v>
      </c>
      <c r="DR12" s="31">
        <v>0.5</v>
      </c>
      <c r="DS12" s="31">
        <v>0.43</v>
      </c>
      <c r="DT12" s="31">
        <v>0.22</v>
      </c>
      <c r="DU12" s="31">
        <v>0.31</v>
      </c>
      <c r="DV12" s="31">
        <v>0.19</v>
      </c>
      <c r="DW12" s="29">
        <v>27</v>
      </c>
      <c r="DX12" s="29">
        <v>21</v>
      </c>
      <c r="DY12" s="29">
        <v>25</v>
      </c>
      <c r="DZ12" s="29">
        <v>28</v>
      </c>
      <c r="EA12" s="29">
        <v>26</v>
      </c>
      <c r="EB12" s="29">
        <v>28</v>
      </c>
      <c r="EC12" s="29">
        <v>18</v>
      </c>
      <c r="ED12" s="29">
        <v>23</v>
      </c>
      <c r="EE12" s="29">
        <v>24</v>
      </c>
      <c r="EF12" s="29">
        <v>28</v>
      </c>
      <c r="EG12" s="29">
        <v>29</v>
      </c>
      <c r="EH12" s="29">
        <v>25</v>
      </c>
      <c r="EI12" s="29">
        <v>15</v>
      </c>
      <c r="EJ12" s="29">
        <v>16</v>
      </c>
      <c r="EK12" s="30">
        <v>12</v>
      </c>
      <c r="EM12" t="s">
        <v>186</v>
      </c>
      <c r="EO12" t="s">
        <v>141</v>
      </c>
      <c r="ES12" t="s">
        <v>142</v>
      </c>
      <c r="EV12" t="s">
        <v>141</v>
      </c>
      <c r="FB12" t="s">
        <v>142</v>
      </c>
      <c r="FJ12" t="s">
        <v>45</v>
      </c>
      <c r="FL12" t="s">
        <v>52</v>
      </c>
      <c r="FQ12" t="s">
        <v>52</v>
      </c>
    </row>
    <row r="13" spans="1:193" x14ac:dyDescent="0.25">
      <c r="A13">
        <v>10</v>
      </c>
      <c r="B13" t="s">
        <v>187</v>
      </c>
      <c r="C13" t="s">
        <v>188</v>
      </c>
      <c r="D13">
        <v>193</v>
      </c>
      <c r="E13">
        <v>7.08</v>
      </c>
      <c r="F13" t="s">
        <v>120</v>
      </c>
      <c r="G13" s="28">
        <v>12</v>
      </c>
      <c r="H13" s="29">
        <v>15</v>
      </c>
      <c r="I13" s="29">
        <v>13</v>
      </c>
      <c r="J13" s="29">
        <v>17</v>
      </c>
      <c r="K13" s="29">
        <v>18</v>
      </c>
      <c r="L13" s="29">
        <v>18</v>
      </c>
      <c r="M13" s="29">
        <v>9</v>
      </c>
      <c r="N13" s="29">
        <v>9</v>
      </c>
      <c r="O13" s="29">
        <v>9</v>
      </c>
      <c r="P13" s="29">
        <v>26</v>
      </c>
      <c r="Q13" s="29">
        <v>22</v>
      </c>
      <c r="R13" s="29">
        <v>26</v>
      </c>
      <c r="S13" s="29">
        <v>34</v>
      </c>
      <c r="T13" s="29">
        <v>38</v>
      </c>
      <c r="U13" s="29">
        <v>31</v>
      </c>
      <c r="V13" s="31">
        <v>6.8000000000000005E-2</v>
      </c>
      <c r="W13" s="31">
        <v>7.2999999999999995E-2</v>
      </c>
      <c r="X13" s="31">
        <v>6.8000000000000005E-2</v>
      </c>
      <c r="Y13" s="31">
        <v>8.5000000000000006E-2</v>
      </c>
      <c r="Z13" s="31">
        <v>9.9000000000000005E-2</v>
      </c>
      <c r="AA13" s="31">
        <v>0.1</v>
      </c>
      <c r="AB13" s="31">
        <v>4.3999999999999997E-2</v>
      </c>
      <c r="AC13" s="31">
        <v>0.05</v>
      </c>
      <c r="AD13" s="31">
        <v>5.8000000000000003E-2</v>
      </c>
      <c r="AE13" s="31">
        <v>0.14000000000000001</v>
      </c>
      <c r="AF13" s="31">
        <v>0.12</v>
      </c>
      <c r="AG13" s="31">
        <v>0.14000000000000001</v>
      </c>
      <c r="AH13" s="31">
        <v>0.21</v>
      </c>
      <c r="AI13" s="31">
        <v>0.22</v>
      </c>
      <c r="AJ13" s="31">
        <v>0.18</v>
      </c>
      <c r="AK13" s="29">
        <v>11</v>
      </c>
      <c r="AL13" s="29">
        <v>13</v>
      </c>
      <c r="AM13" s="29">
        <v>12</v>
      </c>
      <c r="AN13" s="29">
        <v>15</v>
      </c>
      <c r="AO13" s="29">
        <v>17</v>
      </c>
      <c r="AP13" s="29">
        <v>17</v>
      </c>
      <c r="AQ13" s="29">
        <v>7</v>
      </c>
      <c r="AR13" s="29">
        <v>8</v>
      </c>
      <c r="AS13" s="29">
        <v>9</v>
      </c>
      <c r="AT13" s="29">
        <v>22</v>
      </c>
      <c r="AU13" s="29">
        <v>18</v>
      </c>
      <c r="AV13" s="29">
        <v>22</v>
      </c>
      <c r="AW13" s="29">
        <v>29</v>
      </c>
      <c r="AX13" s="29">
        <v>30</v>
      </c>
      <c r="AY13" s="30">
        <v>26</v>
      </c>
      <c r="AZ13" s="28">
        <v>7</v>
      </c>
      <c r="BA13" s="29">
        <v>7</v>
      </c>
      <c r="BB13" s="29">
        <v>9</v>
      </c>
      <c r="BC13" s="29">
        <v>12</v>
      </c>
      <c r="BD13" s="29">
        <v>12</v>
      </c>
      <c r="BE13" s="29">
        <v>12</v>
      </c>
      <c r="BF13" s="29">
        <v>7</v>
      </c>
      <c r="BG13" s="29">
        <v>7</v>
      </c>
      <c r="BH13" s="29">
        <v>6</v>
      </c>
      <c r="BI13" s="29">
        <v>27</v>
      </c>
      <c r="BJ13" s="29">
        <v>25</v>
      </c>
      <c r="BK13" s="29">
        <v>22</v>
      </c>
      <c r="BL13" s="29">
        <v>22</v>
      </c>
      <c r="BM13" s="29">
        <v>22</v>
      </c>
      <c r="BN13" s="29">
        <v>22</v>
      </c>
      <c r="BO13" s="31">
        <v>3.7999999999999999E-2</v>
      </c>
      <c r="BP13" s="31">
        <v>3.5999999999999997E-2</v>
      </c>
      <c r="BQ13" s="31">
        <v>4.4999999999999998E-2</v>
      </c>
      <c r="BR13" s="31">
        <v>6.6000000000000003E-2</v>
      </c>
      <c r="BS13" s="31">
        <v>6.8000000000000005E-2</v>
      </c>
      <c r="BT13" s="31">
        <v>0.06</v>
      </c>
      <c r="BU13" s="31">
        <v>4.2000000000000003E-2</v>
      </c>
      <c r="BV13" s="31">
        <v>4.2999999999999997E-2</v>
      </c>
      <c r="BW13" s="31">
        <v>0.03</v>
      </c>
      <c r="BX13" s="31">
        <v>0.16</v>
      </c>
      <c r="BY13" s="31">
        <v>0.15</v>
      </c>
      <c r="BZ13" s="31">
        <v>0.12</v>
      </c>
      <c r="CA13" s="31">
        <v>0.12</v>
      </c>
      <c r="CB13" s="31">
        <v>0.14000000000000001</v>
      </c>
      <c r="CC13" s="31">
        <v>0.13</v>
      </c>
      <c r="CD13" s="29">
        <v>7</v>
      </c>
      <c r="CE13" s="29">
        <v>7</v>
      </c>
      <c r="CF13" s="29">
        <v>9</v>
      </c>
      <c r="CG13" s="29">
        <v>10</v>
      </c>
      <c r="CH13" s="29">
        <v>11</v>
      </c>
      <c r="CI13" s="29">
        <v>10</v>
      </c>
      <c r="CJ13" s="29">
        <v>7</v>
      </c>
      <c r="CK13" s="29">
        <v>7</v>
      </c>
      <c r="CL13" s="29">
        <v>5</v>
      </c>
      <c r="CM13" s="29">
        <v>23</v>
      </c>
      <c r="CN13" s="29">
        <v>22</v>
      </c>
      <c r="CO13" s="29">
        <v>18</v>
      </c>
      <c r="CP13" s="29">
        <v>18</v>
      </c>
      <c r="CQ13" s="29">
        <v>19</v>
      </c>
      <c r="CR13" s="30">
        <v>18</v>
      </c>
      <c r="CS13" s="28">
        <v>101</v>
      </c>
      <c r="CT13" s="29">
        <v>94</v>
      </c>
      <c r="CU13" s="29">
        <v>105</v>
      </c>
      <c r="CV13" s="29">
        <v>103</v>
      </c>
      <c r="CW13" s="29">
        <v>100</v>
      </c>
      <c r="CX13" s="29">
        <v>111</v>
      </c>
      <c r="CY13" s="29">
        <v>78</v>
      </c>
      <c r="CZ13" s="29">
        <v>79</v>
      </c>
      <c r="DA13" s="29">
        <v>73</v>
      </c>
      <c r="DB13" s="29">
        <v>97</v>
      </c>
      <c r="DC13" s="29">
        <v>105</v>
      </c>
      <c r="DD13" s="29">
        <v>99</v>
      </c>
      <c r="DE13" s="29">
        <v>27</v>
      </c>
      <c r="DF13" s="29">
        <v>26</v>
      </c>
      <c r="DG13" s="29">
        <v>27</v>
      </c>
      <c r="DH13" s="31">
        <v>0.28000000000000003</v>
      </c>
      <c r="DI13" s="31">
        <v>0.26</v>
      </c>
      <c r="DJ13" s="31">
        <v>0.28000000000000003</v>
      </c>
      <c r="DK13" s="31">
        <v>0.38</v>
      </c>
      <c r="DL13" s="31">
        <v>0.35</v>
      </c>
      <c r="DM13" s="31">
        <v>0.39</v>
      </c>
      <c r="DN13" s="31">
        <v>0.26</v>
      </c>
      <c r="DO13" s="31">
        <v>0.3</v>
      </c>
      <c r="DP13" s="31">
        <v>0.31</v>
      </c>
      <c r="DQ13" s="31">
        <v>0.33</v>
      </c>
      <c r="DR13" s="31">
        <v>0.35</v>
      </c>
      <c r="DS13" s="31">
        <v>0.35</v>
      </c>
      <c r="DT13" s="31">
        <v>0.12</v>
      </c>
      <c r="DU13" s="31">
        <v>0.13</v>
      </c>
      <c r="DV13" s="31">
        <v>0.13</v>
      </c>
      <c r="DW13" s="29">
        <v>48</v>
      </c>
      <c r="DX13" s="29">
        <v>47</v>
      </c>
      <c r="DY13" s="29">
        <v>48</v>
      </c>
      <c r="DZ13" s="29">
        <v>56</v>
      </c>
      <c r="EA13" s="29">
        <v>53</v>
      </c>
      <c r="EB13" s="29">
        <v>57</v>
      </c>
      <c r="EC13" s="29">
        <v>42</v>
      </c>
      <c r="ED13" s="29">
        <v>44</v>
      </c>
      <c r="EE13" s="29">
        <v>46</v>
      </c>
      <c r="EF13" s="29">
        <v>46</v>
      </c>
      <c r="EG13" s="29">
        <v>49</v>
      </c>
      <c r="EH13" s="29">
        <v>48</v>
      </c>
      <c r="EI13" s="29">
        <v>19</v>
      </c>
      <c r="EJ13" s="29">
        <v>19</v>
      </c>
      <c r="EK13" s="30">
        <v>19</v>
      </c>
      <c r="EM13" t="s">
        <v>140</v>
      </c>
      <c r="EO13" t="s">
        <v>140</v>
      </c>
      <c r="ES13" t="s">
        <v>141</v>
      </c>
      <c r="EV13" t="s">
        <v>140</v>
      </c>
      <c r="FB13" t="s">
        <v>189</v>
      </c>
      <c r="FJ13" t="s">
        <v>45</v>
      </c>
      <c r="FL13" t="s">
        <v>52</v>
      </c>
      <c r="FQ13" t="s">
        <v>52</v>
      </c>
      <c r="FU13" t="s">
        <v>190</v>
      </c>
      <c r="GA13" t="s">
        <v>151</v>
      </c>
      <c r="GC13" t="s">
        <v>151</v>
      </c>
    </row>
    <row r="14" spans="1:193" x14ac:dyDescent="0.25">
      <c r="A14">
        <v>11</v>
      </c>
      <c r="B14" t="s">
        <v>191</v>
      </c>
      <c r="C14" t="s">
        <v>192</v>
      </c>
      <c r="D14">
        <v>36</v>
      </c>
      <c r="E14">
        <v>7.66</v>
      </c>
      <c r="F14" t="s">
        <v>120</v>
      </c>
      <c r="G14" s="28">
        <v>44</v>
      </c>
      <c r="H14" s="29">
        <v>40</v>
      </c>
      <c r="I14" s="29">
        <v>44</v>
      </c>
      <c r="J14" s="29">
        <v>59</v>
      </c>
      <c r="K14" s="29">
        <v>48</v>
      </c>
      <c r="L14" s="29">
        <v>49</v>
      </c>
      <c r="M14" s="29">
        <v>25</v>
      </c>
      <c r="N14" s="29">
        <v>31</v>
      </c>
      <c r="O14" s="29">
        <v>29</v>
      </c>
      <c r="P14" s="29">
        <v>65</v>
      </c>
      <c r="Q14" s="29">
        <v>67</v>
      </c>
      <c r="R14" s="29">
        <v>61</v>
      </c>
      <c r="S14" s="29">
        <v>78</v>
      </c>
      <c r="T14" s="29">
        <v>70</v>
      </c>
      <c r="U14" s="29">
        <v>72</v>
      </c>
      <c r="V14" s="31">
        <v>0.41</v>
      </c>
      <c r="W14" s="31">
        <v>0.44</v>
      </c>
      <c r="X14" s="31">
        <v>0.44</v>
      </c>
      <c r="Y14" s="31">
        <v>0.44</v>
      </c>
      <c r="Z14" s="31">
        <v>0.41</v>
      </c>
      <c r="AA14" s="31">
        <v>0.44</v>
      </c>
      <c r="AB14" s="31">
        <v>0.28000000000000003</v>
      </c>
      <c r="AC14" s="31">
        <v>0.33</v>
      </c>
      <c r="AD14" s="31">
        <v>0.31</v>
      </c>
      <c r="AE14" s="31">
        <v>0.48</v>
      </c>
      <c r="AF14" s="31">
        <v>0.48</v>
      </c>
      <c r="AG14" s="31">
        <v>0.51</v>
      </c>
      <c r="AH14" s="31">
        <v>0.55000000000000004</v>
      </c>
      <c r="AI14" s="31">
        <v>0.55000000000000004</v>
      </c>
      <c r="AJ14" s="31">
        <v>0.67</v>
      </c>
      <c r="AK14" s="29">
        <v>7</v>
      </c>
      <c r="AL14" s="29">
        <v>8</v>
      </c>
      <c r="AM14" s="29">
        <v>7</v>
      </c>
      <c r="AN14" s="29">
        <v>8</v>
      </c>
      <c r="AO14" s="29">
        <v>7</v>
      </c>
      <c r="AP14" s="29">
        <v>8</v>
      </c>
      <c r="AQ14" s="29">
        <v>4</v>
      </c>
      <c r="AR14" s="29">
        <v>5</v>
      </c>
      <c r="AS14" s="29">
        <v>6</v>
      </c>
      <c r="AT14" s="29">
        <v>9</v>
      </c>
      <c r="AU14" s="29">
        <v>7</v>
      </c>
      <c r="AV14" s="29">
        <v>8</v>
      </c>
      <c r="AW14" s="29">
        <v>9</v>
      </c>
      <c r="AX14" s="29">
        <v>9</v>
      </c>
      <c r="AY14" s="30">
        <v>10</v>
      </c>
      <c r="AZ14" s="28">
        <v>44</v>
      </c>
      <c r="BA14" s="29">
        <v>44</v>
      </c>
      <c r="BB14" s="29">
        <v>40</v>
      </c>
      <c r="BC14" s="29">
        <v>96</v>
      </c>
      <c r="BD14" s="29">
        <v>103</v>
      </c>
      <c r="BE14" s="29">
        <v>91</v>
      </c>
      <c r="BF14" s="29">
        <v>51</v>
      </c>
      <c r="BG14" s="29">
        <v>48</v>
      </c>
      <c r="BH14" s="29">
        <v>50</v>
      </c>
      <c r="BI14" s="29">
        <v>95</v>
      </c>
      <c r="BJ14" s="29">
        <v>97</v>
      </c>
      <c r="BK14" s="29">
        <v>108</v>
      </c>
      <c r="BL14" s="29">
        <v>54</v>
      </c>
      <c r="BM14" s="29">
        <v>55</v>
      </c>
      <c r="BN14" s="29">
        <v>65</v>
      </c>
      <c r="BO14" s="31">
        <v>0.44</v>
      </c>
      <c r="BP14" s="31">
        <v>0.43</v>
      </c>
      <c r="BQ14" s="31">
        <v>0.41</v>
      </c>
      <c r="BR14" s="31">
        <v>0.42</v>
      </c>
      <c r="BS14" s="31">
        <v>0.43</v>
      </c>
      <c r="BT14" s="31">
        <v>0.46</v>
      </c>
      <c r="BU14" s="31">
        <v>0.44</v>
      </c>
      <c r="BV14" s="31">
        <v>0.6</v>
      </c>
      <c r="BW14" s="31">
        <v>0.44</v>
      </c>
      <c r="BX14" s="31">
        <v>0.48</v>
      </c>
      <c r="BY14" s="31">
        <v>0.56999999999999995</v>
      </c>
      <c r="BZ14" s="31">
        <v>0.5</v>
      </c>
      <c r="CA14" s="31">
        <v>0.48</v>
      </c>
      <c r="CB14" s="31">
        <v>0.55000000000000004</v>
      </c>
      <c r="CC14" s="31">
        <v>0.56999999999999995</v>
      </c>
      <c r="CD14" s="29">
        <v>7</v>
      </c>
      <c r="CE14" s="29">
        <v>8</v>
      </c>
      <c r="CF14" s="29">
        <v>7</v>
      </c>
      <c r="CG14" s="29">
        <v>8</v>
      </c>
      <c r="CH14" s="29">
        <v>10</v>
      </c>
      <c r="CI14" s="29">
        <v>10</v>
      </c>
      <c r="CJ14" s="29">
        <v>9</v>
      </c>
      <c r="CK14" s="29">
        <v>9</v>
      </c>
      <c r="CL14" s="29">
        <v>7</v>
      </c>
      <c r="CM14" s="29">
        <v>9</v>
      </c>
      <c r="CN14" s="29">
        <v>10</v>
      </c>
      <c r="CO14" s="29">
        <v>10</v>
      </c>
      <c r="CP14" s="29">
        <v>9</v>
      </c>
      <c r="CQ14" s="29">
        <v>9</v>
      </c>
      <c r="CR14" s="30">
        <v>10</v>
      </c>
      <c r="CS14" s="28">
        <v>19</v>
      </c>
      <c r="CT14" s="29">
        <v>17</v>
      </c>
      <c r="CU14" s="29">
        <v>17</v>
      </c>
      <c r="CV14" s="29">
        <v>36</v>
      </c>
      <c r="CW14" s="29">
        <v>36</v>
      </c>
      <c r="CX14" s="29">
        <v>52</v>
      </c>
      <c r="CY14" s="29">
        <v>33</v>
      </c>
      <c r="CZ14" s="29">
        <v>28</v>
      </c>
      <c r="DA14" s="29">
        <v>30</v>
      </c>
      <c r="DB14" s="29">
        <v>61</v>
      </c>
      <c r="DC14" s="29">
        <v>60</v>
      </c>
      <c r="DD14" s="29">
        <v>66</v>
      </c>
      <c r="DE14" s="29">
        <v>5</v>
      </c>
      <c r="DF14" s="29">
        <v>0</v>
      </c>
      <c r="DG14" s="29">
        <v>0</v>
      </c>
      <c r="DH14" s="31">
        <v>0.24</v>
      </c>
      <c r="DI14" s="31">
        <v>0.28999999999999998</v>
      </c>
      <c r="DJ14" s="31">
        <v>0.26</v>
      </c>
      <c r="DK14" s="31">
        <v>0.47</v>
      </c>
      <c r="DL14" s="31">
        <v>0.46</v>
      </c>
      <c r="DM14" s="31">
        <v>0.53</v>
      </c>
      <c r="DN14" s="31">
        <v>0.2</v>
      </c>
      <c r="DO14" s="31">
        <v>0.17</v>
      </c>
      <c r="DP14" s="31">
        <v>0.2</v>
      </c>
      <c r="DQ14" s="31">
        <v>0.42</v>
      </c>
      <c r="DR14" s="31">
        <v>0.43</v>
      </c>
      <c r="DS14" s="31">
        <v>0.43</v>
      </c>
      <c r="DT14" s="31">
        <v>0.14000000000000001</v>
      </c>
      <c r="DU14" s="31">
        <v>0</v>
      </c>
      <c r="DV14" s="31">
        <v>0</v>
      </c>
      <c r="DW14" s="29">
        <v>3</v>
      </c>
      <c r="DX14" s="29">
        <v>4</v>
      </c>
      <c r="DY14" s="29">
        <v>4</v>
      </c>
      <c r="DZ14" s="29">
        <v>8</v>
      </c>
      <c r="EA14" s="29">
        <v>7</v>
      </c>
      <c r="EB14" s="29">
        <v>10</v>
      </c>
      <c r="EC14" s="29">
        <v>2</v>
      </c>
      <c r="ED14" s="29">
        <v>2</v>
      </c>
      <c r="EE14" s="29">
        <v>2</v>
      </c>
      <c r="EF14" s="29">
        <v>7</v>
      </c>
      <c r="EG14" s="29">
        <v>7</v>
      </c>
      <c r="EH14" s="29">
        <v>7</v>
      </c>
      <c r="EI14" s="29">
        <v>2</v>
      </c>
      <c r="EJ14" s="29">
        <v>0</v>
      </c>
      <c r="EK14" s="30">
        <v>0</v>
      </c>
      <c r="EM14" t="s">
        <v>140</v>
      </c>
      <c r="EO14" t="s">
        <v>140</v>
      </c>
      <c r="ES14" t="s">
        <v>141</v>
      </c>
      <c r="EV14" t="s">
        <v>140</v>
      </c>
      <c r="FB14" t="s">
        <v>142</v>
      </c>
      <c r="FJ14" t="s">
        <v>45</v>
      </c>
      <c r="FU14" t="s">
        <v>143</v>
      </c>
      <c r="GC14" t="s">
        <v>143</v>
      </c>
    </row>
    <row r="15" spans="1:193" x14ac:dyDescent="0.25">
      <c r="A15">
        <v>12</v>
      </c>
      <c r="B15" t="s">
        <v>193</v>
      </c>
      <c r="C15" t="s">
        <v>194</v>
      </c>
      <c r="D15">
        <v>62</v>
      </c>
      <c r="E15">
        <v>4.8899999999999997</v>
      </c>
      <c r="F15" t="s">
        <v>120</v>
      </c>
      <c r="G15" s="28">
        <v>31</v>
      </c>
      <c r="H15" s="29">
        <v>33</v>
      </c>
      <c r="I15" s="29">
        <v>30</v>
      </c>
      <c r="J15" s="29">
        <v>33</v>
      </c>
      <c r="K15" s="29">
        <v>30</v>
      </c>
      <c r="L15" s="29">
        <v>31</v>
      </c>
      <c r="M15" s="29">
        <v>35</v>
      </c>
      <c r="N15" s="29">
        <v>26</v>
      </c>
      <c r="O15" s="29">
        <v>20</v>
      </c>
      <c r="P15" s="29">
        <v>35</v>
      </c>
      <c r="Q15" s="29">
        <v>37</v>
      </c>
      <c r="R15" s="29">
        <v>39</v>
      </c>
      <c r="S15" s="29">
        <v>44</v>
      </c>
      <c r="T15" s="29">
        <v>44</v>
      </c>
      <c r="U15" s="29">
        <v>39</v>
      </c>
      <c r="V15" s="31">
        <v>0.51</v>
      </c>
      <c r="W15" s="31">
        <v>0.51</v>
      </c>
      <c r="X15" s="31">
        <v>0.52</v>
      </c>
      <c r="Y15" s="31">
        <v>0.53</v>
      </c>
      <c r="Z15" s="31">
        <v>0.51</v>
      </c>
      <c r="AA15" s="31">
        <v>0.52</v>
      </c>
      <c r="AB15" s="31">
        <v>0.43</v>
      </c>
      <c r="AC15" s="31">
        <v>0.41</v>
      </c>
      <c r="AD15" s="31">
        <v>0.33</v>
      </c>
      <c r="AE15" s="31">
        <v>0.45</v>
      </c>
      <c r="AF15" s="31">
        <v>0.49</v>
      </c>
      <c r="AG15" s="31">
        <v>0.53</v>
      </c>
      <c r="AH15" s="31">
        <v>0.75</v>
      </c>
      <c r="AI15" s="31">
        <v>0.71</v>
      </c>
      <c r="AJ15" s="31">
        <v>0.71</v>
      </c>
      <c r="AK15" s="29">
        <v>24</v>
      </c>
      <c r="AL15" s="29">
        <v>23</v>
      </c>
      <c r="AM15" s="29">
        <v>23</v>
      </c>
      <c r="AN15" s="29">
        <v>23</v>
      </c>
      <c r="AO15" s="29">
        <v>22</v>
      </c>
      <c r="AP15" s="29">
        <v>22</v>
      </c>
      <c r="AQ15" s="29">
        <v>21</v>
      </c>
      <c r="AR15" s="29">
        <v>19</v>
      </c>
      <c r="AS15" s="29">
        <v>15</v>
      </c>
      <c r="AT15" s="29">
        <v>22</v>
      </c>
      <c r="AU15" s="29">
        <v>24</v>
      </c>
      <c r="AV15" s="29">
        <v>24</v>
      </c>
      <c r="AW15" s="29">
        <v>29</v>
      </c>
      <c r="AX15" s="29">
        <v>28</v>
      </c>
      <c r="AY15" s="30">
        <v>25</v>
      </c>
      <c r="AZ15" s="28">
        <v>17</v>
      </c>
      <c r="BA15" s="29">
        <v>21</v>
      </c>
      <c r="BB15" s="29">
        <v>19</v>
      </c>
      <c r="BC15" s="29">
        <v>29</v>
      </c>
      <c r="BD15" s="29">
        <v>30</v>
      </c>
      <c r="BE15" s="29">
        <v>26</v>
      </c>
      <c r="BF15" s="29">
        <v>34</v>
      </c>
      <c r="BG15" s="29">
        <v>26</v>
      </c>
      <c r="BH15" s="29">
        <v>29</v>
      </c>
      <c r="BI15" s="29">
        <v>53</v>
      </c>
      <c r="BJ15" s="29">
        <v>57</v>
      </c>
      <c r="BK15" s="29">
        <v>58</v>
      </c>
      <c r="BL15" s="29">
        <v>39</v>
      </c>
      <c r="BM15" s="29">
        <v>35</v>
      </c>
      <c r="BN15" s="29">
        <v>41</v>
      </c>
      <c r="BO15" s="31">
        <v>0.36</v>
      </c>
      <c r="BP15" s="31">
        <v>0.41</v>
      </c>
      <c r="BQ15" s="31">
        <v>0.4</v>
      </c>
      <c r="BR15" s="31">
        <v>0.51</v>
      </c>
      <c r="BS15" s="31">
        <v>0.52</v>
      </c>
      <c r="BT15" s="31">
        <v>0.52</v>
      </c>
      <c r="BU15" s="31">
        <v>0.53</v>
      </c>
      <c r="BV15" s="31">
        <v>0.48</v>
      </c>
      <c r="BW15" s="31">
        <v>0.53</v>
      </c>
      <c r="BX15" s="31">
        <v>0.67</v>
      </c>
      <c r="BY15" s="31">
        <v>0.79</v>
      </c>
      <c r="BZ15" s="31">
        <v>0.8</v>
      </c>
      <c r="CA15" s="31">
        <v>0.6</v>
      </c>
      <c r="CB15" s="31">
        <v>0.61</v>
      </c>
      <c r="CC15" s="31">
        <v>0.62</v>
      </c>
      <c r="CD15" s="29">
        <v>14</v>
      </c>
      <c r="CE15" s="29">
        <v>16</v>
      </c>
      <c r="CF15" s="29">
        <v>17</v>
      </c>
      <c r="CG15" s="29">
        <v>21</v>
      </c>
      <c r="CH15" s="29">
        <v>21</v>
      </c>
      <c r="CI15" s="29">
        <v>20</v>
      </c>
      <c r="CJ15" s="29">
        <v>26</v>
      </c>
      <c r="CK15" s="29">
        <v>21</v>
      </c>
      <c r="CL15" s="29">
        <v>22</v>
      </c>
      <c r="CM15" s="29">
        <v>28</v>
      </c>
      <c r="CN15" s="29">
        <v>32</v>
      </c>
      <c r="CO15" s="29">
        <v>35</v>
      </c>
      <c r="CP15" s="29">
        <v>27</v>
      </c>
      <c r="CQ15" s="29">
        <v>28</v>
      </c>
      <c r="CR15" s="30">
        <v>27</v>
      </c>
      <c r="CS15" s="28">
        <v>23</v>
      </c>
      <c r="CT15" s="29">
        <v>22</v>
      </c>
      <c r="CU15" s="29">
        <v>23</v>
      </c>
      <c r="CV15" s="29">
        <v>19</v>
      </c>
      <c r="CW15" s="29">
        <v>20</v>
      </c>
      <c r="CX15" s="29">
        <v>21</v>
      </c>
      <c r="CY15" s="29">
        <v>17</v>
      </c>
      <c r="CZ15" s="29">
        <v>19</v>
      </c>
      <c r="DA15" s="29">
        <v>20</v>
      </c>
      <c r="DB15" s="29">
        <v>28</v>
      </c>
      <c r="DC15" s="29">
        <v>24</v>
      </c>
      <c r="DD15" s="29">
        <v>27</v>
      </c>
      <c r="DE15" s="29">
        <v>18</v>
      </c>
      <c r="DF15" s="29">
        <v>25</v>
      </c>
      <c r="DG15" s="29">
        <v>16</v>
      </c>
      <c r="DH15" s="31">
        <v>0.37</v>
      </c>
      <c r="DI15" s="31">
        <v>0.37</v>
      </c>
      <c r="DJ15" s="31">
        <v>0.37</v>
      </c>
      <c r="DK15" s="31">
        <v>0.32</v>
      </c>
      <c r="DL15" s="31">
        <v>0.34</v>
      </c>
      <c r="DM15" s="31">
        <v>0.4</v>
      </c>
      <c r="DN15" s="31">
        <v>0.28999999999999998</v>
      </c>
      <c r="DO15" s="31">
        <v>0.32</v>
      </c>
      <c r="DP15" s="31">
        <v>0.33</v>
      </c>
      <c r="DQ15" s="31">
        <v>0.43</v>
      </c>
      <c r="DR15" s="31">
        <v>0.4</v>
      </c>
      <c r="DS15" s="31">
        <v>0.43</v>
      </c>
      <c r="DT15" s="31">
        <v>0.31</v>
      </c>
      <c r="DU15" s="31">
        <v>0.35</v>
      </c>
      <c r="DV15" s="31">
        <v>0.34</v>
      </c>
      <c r="DW15" s="29">
        <v>16</v>
      </c>
      <c r="DX15" s="29">
        <v>16</v>
      </c>
      <c r="DY15" s="29">
        <v>17</v>
      </c>
      <c r="DZ15" s="29">
        <v>14</v>
      </c>
      <c r="EA15" s="29">
        <v>16</v>
      </c>
      <c r="EB15" s="29">
        <v>15</v>
      </c>
      <c r="EC15" s="29">
        <v>12</v>
      </c>
      <c r="ED15" s="29">
        <v>13</v>
      </c>
      <c r="EE15" s="29">
        <v>14</v>
      </c>
      <c r="EF15" s="29">
        <v>18</v>
      </c>
      <c r="EG15" s="29">
        <v>16</v>
      </c>
      <c r="EH15" s="29">
        <v>19</v>
      </c>
      <c r="EI15" s="29">
        <v>14</v>
      </c>
      <c r="EJ15" s="29">
        <v>17</v>
      </c>
      <c r="EK15" s="30">
        <v>14</v>
      </c>
      <c r="EO15" t="s">
        <v>195</v>
      </c>
      <c r="EP15" t="s">
        <v>196</v>
      </c>
      <c r="EX15" t="s">
        <v>196</v>
      </c>
      <c r="EZ15" t="s">
        <v>130</v>
      </c>
      <c r="FA15" t="s">
        <v>130</v>
      </c>
      <c r="FG15" t="s">
        <v>197</v>
      </c>
      <c r="FJ15" t="s">
        <v>167</v>
      </c>
      <c r="FK15" t="s">
        <v>197</v>
      </c>
      <c r="FL15" t="s">
        <v>47</v>
      </c>
      <c r="FN15" t="s">
        <v>49</v>
      </c>
      <c r="FP15" t="s">
        <v>197</v>
      </c>
      <c r="GC15" t="s">
        <v>198</v>
      </c>
      <c r="GH15" t="s">
        <v>198</v>
      </c>
    </row>
    <row r="16" spans="1:193" x14ac:dyDescent="0.25">
      <c r="A16">
        <v>13</v>
      </c>
      <c r="B16" t="s">
        <v>199</v>
      </c>
      <c r="C16" t="s">
        <v>200</v>
      </c>
      <c r="D16">
        <v>56</v>
      </c>
      <c r="E16">
        <v>8.3800000000000008</v>
      </c>
      <c r="F16" t="s">
        <v>120</v>
      </c>
      <c r="G16" s="28">
        <v>8</v>
      </c>
      <c r="H16" s="29">
        <v>7</v>
      </c>
      <c r="I16" s="29">
        <v>7</v>
      </c>
      <c r="J16" s="29">
        <v>15</v>
      </c>
      <c r="K16" s="29">
        <v>13</v>
      </c>
      <c r="L16" s="29">
        <v>15</v>
      </c>
      <c r="M16" s="29">
        <v>3</v>
      </c>
      <c r="N16" s="29">
        <v>4</v>
      </c>
      <c r="O16" s="29">
        <v>5</v>
      </c>
      <c r="P16" s="29">
        <v>22</v>
      </c>
      <c r="Q16" s="29">
        <v>26</v>
      </c>
      <c r="R16" s="29">
        <v>24</v>
      </c>
      <c r="S16" s="29">
        <v>24</v>
      </c>
      <c r="T16" s="29">
        <v>23</v>
      </c>
      <c r="U16" s="29">
        <v>22</v>
      </c>
      <c r="V16" s="31">
        <v>0.23</v>
      </c>
      <c r="W16" s="31">
        <v>0.2</v>
      </c>
      <c r="X16" s="31">
        <v>0.2</v>
      </c>
      <c r="Y16" s="31">
        <v>0.33</v>
      </c>
      <c r="Z16" s="31">
        <v>0.3</v>
      </c>
      <c r="AA16" s="31">
        <v>0.37</v>
      </c>
      <c r="AB16" s="31">
        <v>7.4999999999999997E-2</v>
      </c>
      <c r="AC16" s="31">
        <v>9.6000000000000002E-2</v>
      </c>
      <c r="AD16" s="31">
        <v>0.12</v>
      </c>
      <c r="AE16" s="31">
        <v>0.35</v>
      </c>
      <c r="AF16" s="31">
        <v>0.37</v>
      </c>
      <c r="AG16" s="31">
        <v>0.37</v>
      </c>
      <c r="AH16" s="31">
        <v>0.4</v>
      </c>
      <c r="AI16" s="31">
        <v>0.41</v>
      </c>
      <c r="AJ16" s="31">
        <v>0.36</v>
      </c>
      <c r="AK16" s="29">
        <v>8</v>
      </c>
      <c r="AL16" s="29">
        <v>7</v>
      </c>
      <c r="AM16" s="29">
        <v>7</v>
      </c>
      <c r="AN16" s="29">
        <v>14</v>
      </c>
      <c r="AO16" s="29">
        <v>12</v>
      </c>
      <c r="AP16" s="29">
        <v>15</v>
      </c>
      <c r="AQ16" s="29">
        <v>3</v>
      </c>
      <c r="AR16" s="29">
        <v>4</v>
      </c>
      <c r="AS16" s="29">
        <v>5</v>
      </c>
      <c r="AT16" s="29">
        <v>14</v>
      </c>
      <c r="AU16" s="29">
        <v>15</v>
      </c>
      <c r="AV16" s="29">
        <v>15</v>
      </c>
      <c r="AW16" s="29">
        <v>15</v>
      </c>
      <c r="AX16" s="29">
        <v>16</v>
      </c>
      <c r="AY16" s="30">
        <v>15</v>
      </c>
      <c r="AZ16" s="28">
        <v>14</v>
      </c>
      <c r="BA16" s="29">
        <v>11</v>
      </c>
      <c r="BB16" s="29">
        <v>12</v>
      </c>
      <c r="BC16" s="29">
        <v>49</v>
      </c>
      <c r="BD16" s="29">
        <v>41</v>
      </c>
      <c r="BE16" s="29">
        <v>45</v>
      </c>
      <c r="BF16" s="29">
        <v>11</v>
      </c>
      <c r="BG16" s="29">
        <v>9</v>
      </c>
      <c r="BH16" s="29">
        <v>13</v>
      </c>
      <c r="BI16" s="29">
        <v>24</v>
      </c>
      <c r="BJ16" s="29">
        <v>28</v>
      </c>
      <c r="BK16" s="29">
        <v>28</v>
      </c>
      <c r="BL16" s="29">
        <v>18</v>
      </c>
      <c r="BM16" s="29">
        <v>17</v>
      </c>
      <c r="BN16" s="29">
        <v>18</v>
      </c>
      <c r="BO16" s="31">
        <v>0.34</v>
      </c>
      <c r="BP16" s="31">
        <v>0.25</v>
      </c>
      <c r="BQ16" s="31">
        <v>0.26</v>
      </c>
      <c r="BR16" s="31">
        <v>0.43</v>
      </c>
      <c r="BS16" s="31">
        <v>0.39</v>
      </c>
      <c r="BT16" s="31">
        <v>0.39</v>
      </c>
      <c r="BU16" s="31">
        <v>0.23</v>
      </c>
      <c r="BV16" s="31">
        <v>0.2</v>
      </c>
      <c r="BW16" s="31">
        <v>0.3</v>
      </c>
      <c r="BX16" s="31">
        <v>0.42</v>
      </c>
      <c r="BY16" s="31">
        <v>0.43</v>
      </c>
      <c r="BZ16" s="31">
        <v>0.42</v>
      </c>
      <c r="CA16" s="31">
        <v>0.32</v>
      </c>
      <c r="CB16" s="31">
        <v>0.35</v>
      </c>
      <c r="CC16" s="31">
        <v>0.33</v>
      </c>
      <c r="CD16" s="29">
        <v>12</v>
      </c>
      <c r="CE16" s="29">
        <v>9</v>
      </c>
      <c r="CF16" s="29">
        <v>9</v>
      </c>
      <c r="CG16" s="29">
        <v>19</v>
      </c>
      <c r="CH16" s="29">
        <v>18</v>
      </c>
      <c r="CI16" s="29">
        <v>19</v>
      </c>
      <c r="CJ16" s="29">
        <v>9</v>
      </c>
      <c r="CK16" s="29">
        <v>7</v>
      </c>
      <c r="CL16" s="29">
        <v>11</v>
      </c>
      <c r="CM16" s="29">
        <v>17</v>
      </c>
      <c r="CN16" s="29">
        <v>19</v>
      </c>
      <c r="CO16" s="29">
        <v>16</v>
      </c>
      <c r="CP16" s="29">
        <v>13</v>
      </c>
      <c r="CQ16" s="29">
        <v>14</v>
      </c>
      <c r="CR16" s="30">
        <v>13</v>
      </c>
      <c r="CS16" s="28">
        <v>57</v>
      </c>
      <c r="CT16" s="29">
        <v>46</v>
      </c>
      <c r="CU16" s="29">
        <v>48</v>
      </c>
      <c r="CV16" s="29">
        <v>53</v>
      </c>
      <c r="CW16" s="29">
        <v>57</v>
      </c>
      <c r="CX16" s="29">
        <v>56</v>
      </c>
      <c r="CY16" s="29">
        <v>44</v>
      </c>
      <c r="CZ16" s="29">
        <v>41</v>
      </c>
      <c r="DA16" s="29">
        <v>40</v>
      </c>
      <c r="DB16" s="29">
        <v>44</v>
      </c>
      <c r="DC16" s="29">
        <v>51</v>
      </c>
      <c r="DD16" s="29">
        <v>47</v>
      </c>
      <c r="DE16" s="29">
        <v>12</v>
      </c>
      <c r="DF16" s="29">
        <v>14</v>
      </c>
      <c r="DG16" s="29">
        <v>10</v>
      </c>
      <c r="DH16" s="31">
        <v>0.48</v>
      </c>
      <c r="DI16" s="31">
        <v>0.45</v>
      </c>
      <c r="DJ16" s="31">
        <v>0.47</v>
      </c>
      <c r="DK16" s="31">
        <v>0.49</v>
      </c>
      <c r="DL16" s="31">
        <v>0.53</v>
      </c>
      <c r="DM16" s="31">
        <v>0.49</v>
      </c>
      <c r="DN16" s="31">
        <v>0.43</v>
      </c>
      <c r="DO16" s="31">
        <v>0.41</v>
      </c>
      <c r="DP16" s="31">
        <v>0.41</v>
      </c>
      <c r="DQ16" s="31">
        <v>0.53</v>
      </c>
      <c r="DR16" s="31">
        <v>0.48</v>
      </c>
      <c r="DS16" s="31">
        <v>0.56000000000000005</v>
      </c>
      <c r="DT16" s="31">
        <v>0.22</v>
      </c>
      <c r="DU16" s="31">
        <v>0.21</v>
      </c>
      <c r="DV16" s="31">
        <v>0.15</v>
      </c>
      <c r="DW16" s="29">
        <v>22</v>
      </c>
      <c r="DX16" s="29">
        <v>20</v>
      </c>
      <c r="DY16" s="29">
        <v>20</v>
      </c>
      <c r="DZ16" s="29">
        <v>21</v>
      </c>
      <c r="EA16" s="29">
        <v>22</v>
      </c>
      <c r="EB16" s="29">
        <v>20</v>
      </c>
      <c r="EC16" s="29">
        <v>21</v>
      </c>
      <c r="ED16" s="29">
        <v>21</v>
      </c>
      <c r="EE16" s="29">
        <v>20</v>
      </c>
      <c r="EF16" s="29">
        <v>21</v>
      </c>
      <c r="EG16" s="29">
        <v>22</v>
      </c>
      <c r="EH16" s="29">
        <v>21</v>
      </c>
      <c r="EI16" s="29">
        <v>10</v>
      </c>
      <c r="EJ16" s="29">
        <v>10</v>
      </c>
      <c r="EK16" s="30">
        <v>7</v>
      </c>
      <c r="EL16" t="s">
        <v>201</v>
      </c>
      <c r="EM16" t="s">
        <v>202</v>
      </c>
      <c r="EO16" t="s">
        <v>203</v>
      </c>
      <c r="EQ16" t="s">
        <v>176</v>
      </c>
      <c r="ES16" t="s">
        <v>204</v>
      </c>
      <c r="ET16" t="s">
        <v>176</v>
      </c>
      <c r="EW16" t="s">
        <v>204</v>
      </c>
      <c r="EX16" t="s">
        <v>205</v>
      </c>
      <c r="FB16" t="s">
        <v>206</v>
      </c>
      <c r="FF16" t="s">
        <v>207</v>
      </c>
      <c r="FJ16" t="s">
        <v>45</v>
      </c>
      <c r="FK16" t="s">
        <v>178</v>
      </c>
      <c r="FL16" t="s">
        <v>52</v>
      </c>
      <c r="FP16" t="s">
        <v>178</v>
      </c>
      <c r="FQ16" t="s">
        <v>52</v>
      </c>
      <c r="FU16" t="s">
        <v>208</v>
      </c>
      <c r="GC16" t="s">
        <v>69</v>
      </c>
      <c r="GH16" t="s">
        <v>69</v>
      </c>
    </row>
    <row r="17" spans="1:193" x14ac:dyDescent="0.25">
      <c r="A17">
        <v>14</v>
      </c>
      <c r="B17" t="s">
        <v>209</v>
      </c>
      <c r="C17" t="s">
        <v>210</v>
      </c>
      <c r="D17">
        <v>59</v>
      </c>
      <c r="E17">
        <v>4.88</v>
      </c>
      <c r="F17" t="s">
        <v>120</v>
      </c>
      <c r="G17" s="28">
        <v>23</v>
      </c>
      <c r="H17" s="29">
        <v>25</v>
      </c>
      <c r="I17" s="29">
        <v>21</v>
      </c>
      <c r="J17" s="29">
        <v>22</v>
      </c>
      <c r="K17" s="29">
        <v>24</v>
      </c>
      <c r="L17" s="29">
        <v>24</v>
      </c>
      <c r="M17" s="29">
        <v>21</v>
      </c>
      <c r="N17" s="29">
        <v>23</v>
      </c>
      <c r="O17" s="29">
        <v>20</v>
      </c>
      <c r="P17" s="29">
        <v>26</v>
      </c>
      <c r="Q17" s="29">
        <v>27</v>
      </c>
      <c r="R17" s="29">
        <v>26</v>
      </c>
      <c r="S17" s="29">
        <v>26</v>
      </c>
      <c r="T17" s="29">
        <v>27</v>
      </c>
      <c r="U17" s="29">
        <v>22</v>
      </c>
      <c r="V17" s="31">
        <v>0.38</v>
      </c>
      <c r="W17" s="31">
        <v>0.35</v>
      </c>
      <c r="X17" s="31">
        <v>0.31</v>
      </c>
      <c r="Y17" s="31">
        <v>0.42</v>
      </c>
      <c r="Z17" s="31">
        <v>0.38</v>
      </c>
      <c r="AA17" s="31">
        <v>0.44</v>
      </c>
      <c r="AB17" s="31">
        <v>0.34</v>
      </c>
      <c r="AC17" s="31">
        <v>0.34</v>
      </c>
      <c r="AD17" s="31">
        <v>0.28999999999999998</v>
      </c>
      <c r="AE17" s="31">
        <v>0.38</v>
      </c>
      <c r="AF17" s="31">
        <v>0.39</v>
      </c>
      <c r="AG17" s="31">
        <v>0.45</v>
      </c>
      <c r="AH17" s="31">
        <v>0.44</v>
      </c>
      <c r="AI17" s="31">
        <v>0.42</v>
      </c>
      <c r="AJ17" s="31">
        <v>0.41</v>
      </c>
      <c r="AK17" s="29">
        <v>20</v>
      </c>
      <c r="AL17" s="29">
        <v>21</v>
      </c>
      <c r="AM17" s="29">
        <v>18</v>
      </c>
      <c r="AN17" s="29">
        <v>20</v>
      </c>
      <c r="AO17" s="29">
        <v>19</v>
      </c>
      <c r="AP17" s="29">
        <v>22</v>
      </c>
      <c r="AQ17" s="29">
        <v>18</v>
      </c>
      <c r="AR17" s="29">
        <v>20</v>
      </c>
      <c r="AS17" s="29">
        <v>17</v>
      </c>
      <c r="AT17" s="29">
        <v>20</v>
      </c>
      <c r="AU17" s="29">
        <v>23</v>
      </c>
      <c r="AV17" s="29">
        <v>22</v>
      </c>
      <c r="AW17" s="29">
        <v>22</v>
      </c>
      <c r="AX17" s="29">
        <v>21</v>
      </c>
      <c r="AY17" s="30">
        <v>19</v>
      </c>
      <c r="AZ17" s="28">
        <v>21</v>
      </c>
      <c r="BA17" s="29">
        <v>22</v>
      </c>
      <c r="BB17" s="29">
        <v>25</v>
      </c>
      <c r="BC17" s="29">
        <v>21</v>
      </c>
      <c r="BD17" s="29">
        <v>26</v>
      </c>
      <c r="BE17" s="29">
        <v>20</v>
      </c>
      <c r="BF17" s="29">
        <v>24</v>
      </c>
      <c r="BG17" s="29">
        <v>19</v>
      </c>
      <c r="BH17" s="29">
        <v>25</v>
      </c>
      <c r="BI17" s="29">
        <v>42</v>
      </c>
      <c r="BJ17" s="29">
        <v>42</v>
      </c>
      <c r="BK17" s="29">
        <v>35</v>
      </c>
      <c r="BL17" s="29">
        <v>32</v>
      </c>
      <c r="BM17" s="29">
        <v>32</v>
      </c>
      <c r="BN17" s="29">
        <v>29</v>
      </c>
      <c r="BO17" s="31">
        <v>0.3</v>
      </c>
      <c r="BP17" s="31">
        <v>0.36</v>
      </c>
      <c r="BQ17" s="31">
        <v>0.33</v>
      </c>
      <c r="BR17" s="31">
        <v>0.4</v>
      </c>
      <c r="BS17" s="31">
        <v>0.42</v>
      </c>
      <c r="BT17" s="31">
        <v>0.39</v>
      </c>
      <c r="BU17" s="31">
        <v>0.49</v>
      </c>
      <c r="BV17" s="31">
        <v>0.38</v>
      </c>
      <c r="BW17" s="31">
        <v>0.46</v>
      </c>
      <c r="BX17" s="31">
        <v>0.54</v>
      </c>
      <c r="BY17" s="31">
        <v>0.56999999999999995</v>
      </c>
      <c r="BZ17" s="31">
        <v>0.53</v>
      </c>
      <c r="CA17" s="31">
        <v>0.5</v>
      </c>
      <c r="CB17" s="31">
        <v>0.51</v>
      </c>
      <c r="CC17" s="31">
        <v>0.51</v>
      </c>
      <c r="CD17" s="29">
        <v>18</v>
      </c>
      <c r="CE17" s="29">
        <v>19</v>
      </c>
      <c r="CF17" s="29">
        <v>19</v>
      </c>
      <c r="CG17" s="29">
        <v>18</v>
      </c>
      <c r="CH17" s="29">
        <v>21</v>
      </c>
      <c r="CI17" s="29">
        <v>17</v>
      </c>
      <c r="CJ17" s="29">
        <v>22</v>
      </c>
      <c r="CK17" s="29">
        <v>17</v>
      </c>
      <c r="CL17" s="29">
        <v>22</v>
      </c>
      <c r="CM17" s="29">
        <v>28</v>
      </c>
      <c r="CN17" s="29">
        <v>30</v>
      </c>
      <c r="CO17" s="29">
        <v>26</v>
      </c>
      <c r="CP17" s="29">
        <v>24</v>
      </c>
      <c r="CQ17" s="29">
        <v>23</v>
      </c>
      <c r="CR17" s="30">
        <v>23</v>
      </c>
      <c r="CS17" s="28">
        <v>21</v>
      </c>
      <c r="CT17" s="29">
        <v>15</v>
      </c>
      <c r="CU17" s="29">
        <v>20</v>
      </c>
      <c r="CV17" s="29">
        <v>21</v>
      </c>
      <c r="CW17" s="29">
        <v>21</v>
      </c>
      <c r="CX17" s="29">
        <v>20</v>
      </c>
      <c r="CY17" s="29">
        <v>9</v>
      </c>
      <c r="CZ17" s="29">
        <v>11</v>
      </c>
      <c r="DA17" s="29">
        <v>11</v>
      </c>
      <c r="DB17" s="29">
        <v>25</v>
      </c>
      <c r="DC17" s="29">
        <v>19</v>
      </c>
      <c r="DD17" s="29">
        <v>23</v>
      </c>
      <c r="DE17" s="29">
        <v>15</v>
      </c>
      <c r="DF17" s="29">
        <v>15</v>
      </c>
      <c r="DG17" s="29">
        <v>15</v>
      </c>
      <c r="DH17" s="31">
        <v>0.33</v>
      </c>
      <c r="DI17" s="31">
        <v>0.23</v>
      </c>
      <c r="DJ17" s="31">
        <v>0.32</v>
      </c>
      <c r="DK17" s="31">
        <v>0.28999999999999998</v>
      </c>
      <c r="DL17" s="31">
        <v>0.34</v>
      </c>
      <c r="DM17" s="31">
        <v>0.32</v>
      </c>
      <c r="DN17" s="31">
        <v>0.16</v>
      </c>
      <c r="DO17" s="31">
        <v>0.19</v>
      </c>
      <c r="DP17" s="31">
        <v>0.19</v>
      </c>
      <c r="DQ17" s="31">
        <v>0.37</v>
      </c>
      <c r="DR17" s="31">
        <v>0.35</v>
      </c>
      <c r="DS17" s="31">
        <v>0.39</v>
      </c>
      <c r="DT17" s="31">
        <v>0.2</v>
      </c>
      <c r="DU17" s="31">
        <v>0.2</v>
      </c>
      <c r="DV17" s="31">
        <v>0.21</v>
      </c>
      <c r="DW17" s="29">
        <v>17</v>
      </c>
      <c r="DX17" s="29">
        <v>13</v>
      </c>
      <c r="DY17" s="29">
        <v>16</v>
      </c>
      <c r="DZ17" s="29">
        <v>16</v>
      </c>
      <c r="EA17" s="29">
        <v>17</v>
      </c>
      <c r="EB17" s="29">
        <v>17</v>
      </c>
      <c r="EC17" s="29">
        <v>8</v>
      </c>
      <c r="ED17" s="29">
        <v>9</v>
      </c>
      <c r="EE17" s="29">
        <v>9</v>
      </c>
      <c r="EF17" s="29">
        <v>19</v>
      </c>
      <c r="EG17" s="29">
        <v>18</v>
      </c>
      <c r="EH17" s="29">
        <v>20</v>
      </c>
      <c r="EI17" s="29">
        <v>12</v>
      </c>
      <c r="EJ17" s="29">
        <v>11</v>
      </c>
      <c r="EK17" s="30">
        <v>12</v>
      </c>
      <c r="EO17" t="s">
        <v>211</v>
      </c>
      <c r="EP17" t="s">
        <v>211</v>
      </c>
      <c r="FF17" t="s">
        <v>41</v>
      </c>
      <c r="FG17" t="s">
        <v>197</v>
      </c>
      <c r="FJ17" t="s">
        <v>167</v>
      </c>
      <c r="FK17" t="s">
        <v>197</v>
      </c>
      <c r="FL17" t="s">
        <v>47</v>
      </c>
      <c r="FN17" t="s">
        <v>49</v>
      </c>
      <c r="FP17" t="s">
        <v>166</v>
      </c>
      <c r="GC17" t="s">
        <v>212</v>
      </c>
      <c r="GH17" t="s">
        <v>212</v>
      </c>
    </row>
    <row r="18" spans="1:193" x14ac:dyDescent="0.25">
      <c r="A18">
        <v>15</v>
      </c>
      <c r="B18" t="s">
        <v>213</v>
      </c>
      <c r="C18" t="s">
        <v>214</v>
      </c>
      <c r="D18">
        <v>139</v>
      </c>
      <c r="E18">
        <v>6.59</v>
      </c>
      <c r="F18" t="s">
        <v>120</v>
      </c>
      <c r="G18" s="28">
        <v>7</v>
      </c>
      <c r="H18" s="29">
        <v>7</v>
      </c>
      <c r="I18" s="29">
        <v>9</v>
      </c>
      <c r="J18" s="29">
        <v>14</v>
      </c>
      <c r="K18" s="29">
        <v>12</v>
      </c>
      <c r="L18" s="29">
        <v>13</v>
      </c>
      <c r="M18" s="29">
        <v>12</v>
      </c>
      <c r="N18" s="29">
        <v>11</v>
      </c>
      <c r="O18" s="29">
        <v>9</v>
      </c>
      <c r="P18" s="29">
        <v>18</v>
      </c>
      <c r="Q18" s="29">
        <v>20</v>
      </c>
      <c r="R18" s="29">
        <v>21</v>
      </c>
      <c r="S18" s="29">
        <v>17</v>
      </c>
      <c r="T18" s="29">
        <v>18</v>
      </c>
      <c r="U18" s="29">
        <v>10</v>
      </c>
      <c r="V18" s="31">
        <v>7.9000000000000001E-2</v>
      </c>
      <c r="W18" s="31">
        <v>8.3000000000000004E-2</v>
      </c>
      <c r="X18" s="31">
        <v>9.7000000000000003E-2</v>
      </c>
      <c r="Y18" s="31">
        <v>0.13</v>
      </c>
      <c r="Z18" s="31">
        <v>9.6000000000000002E-2</v>
      </c>
      <c r="AA18" s="31">
        <v>0.11</v>
      </c>
      <c r="AB18" s="31">
        <v>0.11</v>
      </c>
      <c r="AC18" s="31">
        <v>9.8000000000000004E-2</v>
      </c>
      <c r="AD18" s="31">
        <v>0.09</v>
      </c>
      <c r="AE18" s="31">
        <v>0.14000000000000001</v>
      </c>
      <c r="AF18" s="31">
        <v>0.13</v>
      </c>
      <c r="AG18" s="31">
        <v>0.16</v>
      </c>
      <c r="AH18" s="31">
        <v>0.16</v>
      </c>
      <c r="AI18" s="31">
        <v>0.16</v>
      </c>
      <c r="AJ18" s="31">
        <v>0.11</v>
      </c>
      <c r="AK18" s="29">
        <v>6</v>
      </c>
      <c r="AL18" s="29">
        <v>7</v>
      </c>
      <c r="AM18" s="29">
        <v>9</v>
      </c>
      <c r="AN18" s="29">
        <v>11</v>
      </c>
      <c r="AO18" s="29">
        <v>8</v>
      </c>
      <c r="AP18" s="29">
        <v>10</v>
      </c>
      <c r="AQ18" s="29">
        <v>10</v>
      </c>
      <c r="AR18" s="29">
        <v>9</v>
      </c>
      <c r="AS18" s="29">
        <v>9</v>
      </c>
      <c r="AT18" s="29">
        <v>14</v>
      </c>
      <c r="AU18" s="29">
        <v>12</v>
      </c>
      <c r="AV18" s="29">
        <v>14</v>
      </c>
      <c r="AW18" s="29">
        <v>15</v>
      </c>
      <c r="AX18" s="29">
        <v>16</v>
      </c>
      <c r="AY18" s="30">
        <v>10</v>
      </c>
      <c r="AZ18" s="28">
        <v>24</v>
      </c>
      <c r="BA18" s="29">
        <v>19</v>
      </c>
      <c r="BB18" s="29">
        <v>19</v>
      </c>
      <c r="BC18" s="29">
        <v>25</v>
      </c>
      <c r="BD18" s="29">
        <v>25</v>
      </c>
      <c r="BE18" s="29">
        <v>22</v>
      </c>
      <c r="BF18" s="29">
        <v>15</v>
      </c>
      <c r="BG18" s="29">
        <v>13</v>
      </c>
      <c r="BH18" s="29">
        <v>13</v>
      </c>
      <c r="BI18" s="29">
        <v>15</v>
      </c>
      <c r="BJ18" s="29">
        <v>16</v>
      </c>
      <c r="BK18" s="29">
        <v>15</v>
      </c>
      <c r="BL18" s="29">
        <v>18</v>
      </c>
      <c r="BM18" s="29">
        <v>17</v>
      </c>
      <c r="BN18" s="29">
        <v>15</v>
      </c>
      <c r="BO18" s="31">
        <v>0.13</v>
      </c>
      <c r="BP18" s="31">
        <v>0.11</v>
      </c>
      <c r="BQ18" s="31">
        <v>0.1</v>
      </c>
      <c r="BR18" s="31">
        <v>0.13</v>
      </c>
      <c r="BS18" s="31">
        <v>0.13</v>
      </c>
      <c r="BT18" s="31">
        <v>0.13</v>
      </c>
      <c r="BU18" s="31">
        <v>0.11</v>
      </c>
      <c r="BV18" s="31">
        <v>0.11</v>
      </c>
      <c r="BW18" s="31">
        <v>0.11</v>
      </c>
      <c r="BX18" s="31">
        <v>0.11</v>
      </c>
      <c r="BY18" s="31">
        <v>0.14000000000000001</v>
      </c>
      <c r="BZ18" s="31">
        <v>0.11</v>
      </c>
      <c r="CA18" s="31">
        <v>0.13</v>
      </c>
      <c r="CB18" s="31">
        <v>0.12</v>
      </c>
      <c r="CC18" s="31">
        <v>0.12</v>
      </c>
      <c r="CD18" s="29">
        <v>13</v>
      </c>
      <c r="CE18" s="29">
        <v>11</v>
      </c>
      <c r="CF18" s="29">
        <v>11</v>
      </c>
      <c r="CG18" s="29">
        <v>14</v>
      </c>
      <c r="CH18" s="29">
        <v>12</v>
      </c>
      <c r="CI18" s="29">
        <v>13</v>
      </c>
      <c r="CJ18" s="29">
        <v>11</v>
      </c>
      <c r="CK18" s="29">
        <v>11</v>
      </c>
      <c r="CL18" s="29">
        <v>11</v>
      </c>
      <c r="CM18" s="29">
        <v>11</v>
      </c>
      <c r="CN18" s="29">
        <v>13</v>
      </c>
      <c r="CO18" s="29">
        <v>11</v>
      </c>
      <c r="CP18" s="29">
        <v>13</v>
      </c>
      <c r="CQ18" s="29">
        <v>12</v>
      </c>
      <c r="CR18" s="30">
        <v>12</v>
      </c>
      <c r="CS18" s="28">
        <v>32</v>
      </c>
      <c r="CT18" s="29">
        <v>32</v>
      </c>
      <c r="CU18" s="29">
        <v>29</v>
      </c>
      <c r="CV18" s="29">
        <v>30</v>
      </c>
      <c r="CW18" s="29">
        <v>31</v>
      </c>
      <c r="CX18" s="29">
        <v>48</v>
      </c>
      <c r="CY18" s="29">
        <v>26</v>
      </c>
      <c r="CZ18" s="29">
        <v>31</v>
      </c>
      <c r="DA18" s="29">
        <v>28</v>
      </c>
      <c r="DB18" s="29">
        <v>35</v>
      </c>
      <c r="DC18" s="29">
        <v>36</v>
      </c>
      <c r="DD18" s="29">
        <v>42</v>
      </c>
      <c r="DE18" s="29">
        <v>5</v>
      </c>
      <c r="DF18" s="29">
        <v>5</v>
      </c>
      <c r="DG18" s="29">
        <v>6</v>
      </c>
      <c r="DH18" s="31">
        <v>0.24</v>
      </c>
      <c r="DI18" s="31">
        <v>0.27</v>
      </c>
      <c r="DJ18" s="31">
        <v>0.24</v>
      </c>
      <c r="DK18" s="31">
        <v>0.23</v>
      </c>
      <c r="DL18" s="31">
        <v>0.23</v>
      </c>
      <c r="DM18" s="31">
        <v>0.34</v>
      </c>
      <c r="DN18" s="31">
        <v>0.17</v>
      </c>
      <c r="DO18" s="31">
        <v>0.18</v>
      </c>
      <c r="DP18" s="31">
        <v>0.16</v>
      </c>
      <c r="DQ18" s="31">
        <v>0.28999999999999998</v>
      </c>
      <c r="DR18" s="31">
        <v>0.28000000000000003</v>
      </c>
      <c r="DS18" s="31">
        <v>0.25</v>
      </c>
      <c r="DT18" s="31">
        <v>3.7999999999999999E-2</v>
      </c>
      <c r="DU18" s="31">
        <v>5.1999999999999998E-2</v>
      </c>
      <c r="DV18" s="31">
        <v>5.3999999999999999E-2</v>
      </c>
      <c r="DW18" s="29">
        <v>23</v>
      </c>
      <c r="DX18" s="29">
        <v>26</v>
      </c>
      <c r="DY18" s="29">
        <v>23</v>
      </c>
      <c r="DZ18" s="29">
        <v>21</v>
      </c>
      <c r="EA18" s="29">
        <v>22</v>
      </c>
      <c r="EB18" s="29">
        <v>30</v>
      </c>
      <c r="EC18" s="29">
        <v>17</v>
      </c>
      <c r="ED18" s="29">
        <v>19</v>
      </c>
      <c r="EE18" s="29">
        <v>17</v>
      </c>
      <c r="EF18" s="29">
        <v>26</v>
      </c>
      <c r="EG18" s="29">
        <v>25</v>
      </c>
      <c r="EH18" s="29">
        <v>22</v>
      </c>
      <c r="EI18" s="29">
        <v>4</v>
      </c>
      <c r="EJ18" s="29">
        <v>5</v>
      </c>
      <c r="EK18" s="30">
        <v>5</v>
      </c>
      <c r="EM18" t="s">
        <v>140</v>
      </c>
      <c r="EO18" t="s">
        <v>140</v>
      </c>
      <c r="ES18" t="s">
        <v>215</v>
      </c>
      <c r="EV18" t="s">
        <v>140</v>
      </c>
      <c r="FB18" t="s">
        <v>215</v>
      </c>
      <c r="FJ18" t="s">
        <v>45</v>
      </c>
      <c r="FU18" t="s">
        <v>216</v>
      </c>
      <c r="GC18" t="s">
        <v>136</v>
      </c>
    </row>
    <row r="19" spans="1:193" x14ac:dyDescent="0.25">
      <c r="A19">
        <v>16</v>
      </c>
      <c r="B19" t="s">
        <v>217</v>
      </c>
      <c r="C19" t="s">
        <v>218</v>
      </c>
      <c r="D19">
        <v>21</v>
      </c>
      <c r="E19">
        <v>4.79</v>
      </c>
      <c r="F19" t="s">
        <v>120</v>
      </c>
      <c r="G19" s="28">
        <v>6</v>
      </c>
      <c r="H19" s="29">
        <v>11</v>
      </c>
      <c r="I19" s="29">
        <v>9</v>
      </c>
      <c r="J19" s="29">
        <v>10</v>
      </c>
      <c r="K19" s="29">
        <v>12</v>
      </c>
      <c r="L19" s="29">
        <v>9</v>
      </c>
      <c r="M19" s="29">
        <v>10</v>
      </c>
      <c r="N19" s="29">
        <v>7</v>
      </c>
      <c r="O19" s="29">
        <v>11</v>
      </c>
      <c r="P19" s="29">
        <v>19</v>
      </c>
      <c r="Q19" s="29">
        <v>16</v>
      </c>
      <c r="R19" s="29">
        <v>14</v>
      </c>
      <c r="S19" s="29">
        <v>17</v>
      </c>
      <c r="T19" s="29">
        <v>22</v>
      </c>
      <c r="U19" s="29">
        <v>18</v>
      </c>
      <c r="V19" s="31">
        <v>0.24</v>
      </c>
      <c r="W19" s="31">
        <v>0.31</v>
      </c>
      <c r="X19" s="31">
        <v>0.31</v>
      </c>
      <c r="Y19" s="31">
        <v>0.34</v>
      </c>
      <c r="Z19" s="31">
        <v>0.34</v>
      </c>
      <c r="AA19" s="31">
        <v>0.34</v>
      </c>
      <c r="AB19" s="31">
        <v>0.25</v>
      </c>
      <c r="AC19" s="31">
        <v>0.19</v>
      </c>
      <c r="AD19" s="31">
        <v>0.25</v>
      </c>
      <c r="AE19" s="31">
        <v>0.31</v>
      </c>
      <c r="AF19" s="31">
        <v>0.25</v>
      </c>
      <c r="AG19" s="31">
        <v>0.25</v>
      </c>
      <c r="AH19" s="31">
        <v>0.31</v>
      </c>
      <c r="AI19" s="31">
        <v>0.31</v>
      </c>
      <c r="AJ19" s="31">
        <v>0.31</v>
      </c>
      <c r="AK19" s="29">
        <v>4</v>
      </c>
      <c r="AL19" s="29">
        <v>6</v>
      </c>
      <c r="AM19" s="29">
        <v>6</v>
      </c>
      <c r="AN19" s="29">
        <v>6</v>
      </c>
      <c r="AO19" s="29">
        <v>6</v>
      </c>
      <c r="AP19" s="29">
        <v>6</v>
      </c>
      <c r="AQ19" s="29">
        <v>5</v>
      </c>
      <c r="AR19" s="29">
        <v>4</v>
      </c>
      <c r="AS19" s="29">
        <v>5</v>
      </c>
      <c r="AT19" s="29">
        <v>6</v>
      </c>
      <c r="AU19" s="29">
        <v>5</v>
      </c>
      <c r="AV19" s="29">
        <v>5</v>
      </c>
      <c r="AW19" s="29">
        <v>6</v>
      </c>
      <c r="AX19" s="29">
        <v>6</v>
      </c>
      <c r="AY19" s="30">
        <v>6</v>
      </c>
      <c r="AZ19" s="28">
        <v>9</v>
      </c>
      <c r="BA19" s="29">
        <v>6</v>
      </c>
      <c r="BB19" s="29">
        <v>8</v>
      </c>
      <c r="BC19" s="29">
        <v>18</v>
      </c>
      <c r="BD19" s="29">
        <v>21</v>
      </c>
      <c r="BE19" s="29">
        <v>18</v>
      </c>
      <c r="BF19" s="29">
        <v>8</v>
      </c>
      <c r="BG19" s="29">
        <v>11</v>
      </c>
      <c r="BH19" s="29">
        <v>9</v>
      </c>
      <c r="BI19" s="29">
        <v>15</v>
      </c>
      <c r="BJ19" s="29">
        <v>10</v>
      </c>
      <c r="BK19" s="29">
        <v>14</v>
      </c>
      <c r="BL19" s="29">
        <v>15</v>
      </c>
      <c r="BM19" s="29">
        <v>15</v>
      </c>
      <c r="BN19" s="29">
        <v>15</v>
      </c>
      <c r="BO19" s="31">
        <v>0.25</v>
      </c>
      <c r="BP19" s="31">
        <v>0.25</v>
      </c>
      <c r="BQ19" s="31">
        <v>0.24</v>
      </c>
      <c r="BR19" s="31">
        <v>0.31</v>
      </c>
      <c r="BS19" s="31">
        <v>0.31</v>
      </c>
      <c r="BT19" s="31">
        <v>0.31</v>
      </c>
      <c r="BU19" s="31">
        <v>0.31</v>
      </c>
      <c r="BV19" s="31">
        <v>0.31</v>
      </c>
      <c r="BW19" s="31">
        <v>0.24</v>
      </c>
      <c r="BX19" s="31">
        <v>0.31</v>
      </c>
      <c r="BY19" s="31">
        <v>0.25</v>
      </c>
      <c r="BZ19" s="31">
        <v>0.25</v>
      </c>
      <c r="CA19" s="31">
        <v>0.31</v>
      </c>
      <c r="CB19" s="31">
        <v>0.31</v>
      </c>
      <c r="CC19" s="31">
        <v>0.31</v>
      </c>
      <c r="CD19" s="29">
        <v>4</v>
      </c>
      <c r="CE19" s="29">
        <v>4</v>
      </c>
      <c r="CF19" s="29">
        <v>4</v>
      </c>
      <c r="CG19" s="29">
        <v>6</v>
      </c>
      <c r="CH19" s="29">
        <v>6</v>
      </c>
      <c r="CI19" s="29">
        <v>6</v>
      </c>
      <c r="CJ19" s="29">
        <v>6</v>
      </c>
      <c r="CK19" s="29">
        <v>6</v>
      </c>
      <c r="CL19" s="29">
        <v>5</v>
      </c>
      <c r="CM19" s="29">
        <v>6</v>
      </c>
      <c r="CN19" s="29">
        <v>5</v>
      </c>
      <c r="CO19" s="29">
        <v>5</v>
      </c>
      <c r="CP19" s="29">
        <v>6</v>
      </c>
      <c r="CQ19" s="29">
        <v>7</v>
      </c>
      <c r="CR19" s="30">
        <v>7</v>
      </c>
      <c r="CS19" s="28">
        <v>29</v>
      </c>
      <c r="CT19" s="29">
        <v>30</v>
      </c>
      <c r="CU19" s="29">
        <v>30</v>
      </c>
      <c r="CV19" s="29">
        <v>25</v>
      </c>
      <c r="CW19" s="29">
        <v>27</v>
      </c>
      <c r="CX19" s="29">
        <v>28</v>
      </c>
      <c r="CY19" s="29">
        <v>45</v>
      </c>
      <c r="CZ19" s="29">
        <v>46</v>
      </c>
      <c r="DA19" s="29">
        <v>43</v>
      </c>
      <c r="DB19" s="29">
        <v>26</v>
      </c>
      <c r="DC19" s="29">
        <v>20</v>
      </c>
      <c r="DD19" s="29">
        <v>24</v>
      </c>
      <c r="DE19" s="29">
        <v>28</v>
      </c>
      <c r="DF19" s="29">
        <v>24</v>
      </c>
      <c r="DG19" s="29">
        <v>26</v>
      </c>
      <c r="DH19" s="31">
        <v>0.31</v>
      </c>
      <c r="DI19" s="31">
        <v>0.35</v>
      </c>
      <c r="DJ19" s="31">
        <v>0.35</v>
      </c>
      <c r="DK19" s="31">
        <v>0.38</v>
      </c>
      <c r="DL19" s="31">
        <v>0.42</v>
      </c>
      <c r="DM19" s="31">
        <v>0.41</v>
      </c>
      <c r="DN19" s="31">
        <v>0.49</v>
      </c>
      <c r="DO19" s="31">
        <v>0.55000000000000004</v>
      </c>
      <c r="DP19" s="31">
        <v>0.37</v>
      </c>
      <c r="DQ19" s="31">
        <v>0.34</v>
      </c>
      <c r="DR19" s="31">
        <v>0.31</v>
      </c>
      <c r="DS19" s="31">
        <v>0.31</v>
      </c>
      <c r="DT19" s="31">
        <v>0.28999999999999998</v>
      </c>
      <c r="DU19" s="31">
        <v>0.28999999999999998</v>
      </c>
      <c r="DV19" s="31">
        <v>0.32</v>
      </c>
      <c r="DW19" s="29">
        <v>7</v>
      </c>
      <c r="DX19" s="29">
        <v>8</v>
      </c>
      <c r="DY19" s="29">
        <v>8</v>
      </c>
      <c r="DZ19" s="29">
        <v>7</v>
      </c>
      <c r="EA19" s="29">
        <v>9</v>
      </c>
      <c r="EB19" s="29">
        <v>8</v>
      </c>
      <c r="EC19" s="29">
        <v>11</v>
      </c>
      <c r="ED19" s="29">
        <v>13</v>
      </c>
      <c r="EE19" s="29">
        <v>9</v>
      </c>
      <c r="EF19" s="29">
        <v>8</v>
      </c>
      <c r="EG19" s="29">
        <v>7</v>
      </c>
      <c r="EH19" s="29">
        <v>7</v>
      </c>
      <c r="EI19" s="29">
        <v>5</v>
      </c>
      <c r="EJ19" s="29">
        <v>5</v>
      </c>
      <c r="EK19" s="30">
        <v>6</v>
      </c>
      <c r="EM19" t="s">
        <v>219</v>
      </c>
      <c r="EO19" t="s">
        <v>220</v>
      </c>
      <c r="EP19" t="s">
        <v>220</v>
      </c>
      <c r="EQ19" t="s">
        <v>221</v>
      </c>
      <c r="ER19" t="s">
        <v>222</v>
      </c>
      <c r="ET19" t="s">
        <v>221</v>
      </c>
      <c r="EV19" t="s">
        <v>223</v>
      </c>
      <c r="EX19" t="s">
        <v>222</v>
      </c>
      <c r="FB19" t="s">
        <v>224</v>
      </c>
      <c r="FF19" t="s">
        <v>43</v>
      </c>
      <c r="FH19" t="s">
        <v>43</v>
      </c>
      <c r="FJ19" t="s">
        <v>45</v>
      </c>
      <c r="FK19" t="s">
        <v>225</v>
      </c>
      <c r="FR19" t="s">
        <v>225</v>
      </c>
      <c r="FU19" t="s">
        <v>226</v>
      </c>
      <c r="GC19" t="s">
        <v>226</v>
      </c>
      <c r="GK19" t="s">
        <v>227</v>
      </c>
    </row>
    <row r="20" spans="1:193" x14ac:dyDescent="0.25">
      <c r="A20">
        <v>17</v>
      </c>
      <c r="B20" t="s">
        <v>228</v>
      </c>
      <c r="C20" t="s">
        <v>229</v>
      </c>
      <c r="D20">
        <v>281</v>
      </c>
      <c r="E20">
        <v>5.95</v>
      </c>
      <c r="F20" t="s">
        <v>120</v>
      </c>
      <c r="G20" s="28">
        <v>14</v>
      </c>
      <c r="H20" s="29">
        <v>17</v>
      </c>
      <c r="I20" s="29">
        <v>13</v>
      </c>
      <c r="J20" s="29">
        <v>10</v>
      </c>
      <c r="K20" s="29">
        <v>11</v>
      </c>
      <c r="L20" s="29">
        <v>15</v>
      </c>
      <c r="M20" s="29">
        <v>11</v>
      </c>
      <c r="N20" s="29">
        <v>9</v>
      </c>
      <c r="O20" s="29">
        <v>9</v>
      </c>
      <c r="P20" s="29">
        <v>25</v>
      </c>
      <c r="Q20" s="29">
        <v>26</v>
      </c>
      <c r="R20" s="29">
        <v>26</v>
      </c>
      <c r="S20" s="29">
        <v>45</v>
      </c>
      <c r="T20" s="29">
        <v>44</v>
      </c>
      <c r="U20" s="29">
        <v>43</v>
      </c>
      <c r="V20" s="31">
        <v>6.6000000000000003E-2</v>
      </c>
      <c r="W20" s="31">
        <v>7.0000000000000007E-2</v>
      </c>
      <c r="X20" s="31">
        <v>6.3E-2</v>
      </c>
      <c r="Y20" s="31">
        <v>5.0999999999999997E-2</v>
      </c>
      <c r="Z20" s="31">
        <v>5.7000000000000002E-2</v>
      </c>
      <c r="AA20" s="31">
        <v>7.0000000000000007E-2</v>
      </c>
      <c r="AB20" s="31">
        <v>5.0999999999999997E-2</v>
      </c>
      <c r="AC20" s="31">
        <v>3.4000000000000002E-2</v>
      </c>
      <c r="AD20" s="31">
        <v>0.04</v>
      </c>
      <c r="AE20" s="31">
        <v>0.1</v>
      </c>
      <c r="AF20" s="31">
        <v>0.11</v>
      </c>
      <c r="AG20" s="31">
        <v>0.11</v>
      </c>
      <c r="AH20" s="31">
        <v>0.17</v>
      </c>
      <c r="AI20" s="31">
        <v>0.17</v>
      </c>
      <c r="AJ20" s="31">
        <v>0.18</v>
      </c>
      <c r="AK20" s="29">
        <v>13</v>
      </c>
      <c r="AL20" s="29">
        <v>14</v>
      </c>
      <c r="AM20" s="29">
        <v>12</v>
      </c>
      <c r="AN20" s="29">
        <v>10</v>
      </c>
      <c r="AO20" s="29">
        <v>11</v>
      </c>
      <c r="AP20" s="29">
        <v>15</v>
      </c>
      <c r="AQ20" s="29">
        <v>11</v>
      </c>
      <c r="AR20" s="29">
        <v>8</v>
      </c>
      <c r="AS20" s="29">
        <v>9</v>
      </c>
      <c r="AT20" s="29">
        <v>21</v>
      </c>
      <c r="AU20" s="29">
        <v>23</v>
      </c>
      <c r="AV20" s="29">
        <v>23</v>
      </c>
      <c r="AW20" s="29">
        <v>35</v>
      </c>
      <c r="AX20" s="29">
        <v>34</v>
      </c>
      <c r="AY20" s="30">
        <v>34</v>
      </c>
      <c r="AZ20" s="28">
        <v>8</v>
      </c>
      <c r="BA20" s="29">
        <v>10</v>
      </c>
      <c r="BB20" s="29">
        <v>7</v>
      </c>
      <c r="BC20" s="29">
        <v>6</v>
      </c>
      <c r="BD20" s="29">
        <v>4</v>
      </c>
      <c r="BE20" s="29">
        <v>6</v>
      </c>
      <c r="BF20" s="29">
        <v>13</v>
      </c>
      <c r="BG20" s="29">
        <v>12</v>
      </c>
      <c r="BH20" s="29">
        <v>13</v>
      </c>
      <c r="BI20" s="29">
        <v>33</v>
      </c>
      <c r="BJ20" s="29">
        <v>33</v>
      </c>
      <c r="BK20" s="29">
        <v>31</v>
      </c>
      <c r="BL20" s="29">
        <v>21</v>
      </c>
      <c r="BM20" s="29">
        <v>26</v>
      </c>
      <c r="BN20" s="29">
        <v>24</v>
      </c>
      <c r="BO20" s="31">
        <v>4.1000000000000002E-2</v>
      </c>
      <c r="BP20" s="31">
        <v>4.4999999999999998E-2</v>
      </c>
      <c r="BQ20" s="31">
        <v>3.3000000000000002E-2</v>
      </c>
      <c r="BR20" s="31">
        <v>2.8000000000000001E-2</v>
      </c>
      <c r="BS20" s="31">
        <v>1.4999999999999999E-2</v>
      </c>
      <c r="BT20" s="31">
        <v>3.1E-2</v>
      </c>
      <c r="BU20" s="31">
        <v>7.0000000000000007E-2</v>
      </c>
      <c r="BV20" s="31">
        <v>5.2999999999999999E-2</v>
      </c>
      <c r="BW20" s="31">
        <v>5.8999999999999997E-2</v>
      </c>
      <c r="BX20" s="31">
        <v>0.11</v>
      </c>
      <c r="BY20" s="31">
        <v>0.12</v>
      </c>
      <c r="BZ20" s="31">
        <v>0.12</v>
      </c>
      <c r="CA20" s="31">
        <v>9.2999999999999999E-2</v>
      </c>
      <c r="CB20" s="31">
        <v>0.1</v>
      </c>
      <c r="CC20" s="31">
        <v>9.7000000000000003E-2</v>
      </c>
      <c r="CD20" s="29">
        <v>8</v>
      </c>
      <c r="CE20" s="29">
        <v>9</v>
      </c>
      <c r="CF20" s="29">
        <v>7</v>
      </c>
      <c r="CG20" s="29">
        <v>5</v>
      </c>
      <c r="CH20" s="29">
        <v>3</v>
      </c>
      <c r="CI20" s="29">
        <v>5</v>
      </c>
      <c r="CJ20" s="29">
        <v>13</v>
      </c>
      <c r="CK20" s="29">
        <v>10</v>
      </c>
      <c r="CL20" s="29">
        <v>11</v>
      </c>
      <c r="CM20" s="29">
        <v>22</v>
      </c>
      <c r="CN20" s="29">
        <v>24</v>
      </c>
      <c r="CO20" s="29">
        <v>24</v>
      </c>
      <c r="CP20" s="29">
        <v>19</v>
      </c>
      <c r="CQ20" s="29">
        <v>21</v>
      </c>
      <c r="CR20" s="30">
        <v>20</v>
      </c>
      <c r="CS20" s="28">
        <v>0</v>
      </c>
      <c r="CT20" s="29">
        <v>0</v>
      </c>
      <c r="CU20" s="29">
        <v>0</v>
      </c>
      <c r="CV20" s="29">
        <v>25</v>
      </c>
      <c r="CW20" s="29">
        <v>26</v>
      </c>
      <c r="CX20" s="29">
        <v>35</v>
      </c>
      <c r="CY20" s="29">
        <v>0</v>
      </c>
      <c r="CZ20" s="29">
        <v>0</v>
      </c>
      <c r="DA20" s="29">
        <v>0</v>
      </c>
      <c r="DB20" s="29">
        <v>33</v>
      </c>
      <c r="DC20" s="29">
        <v>32</v>
      </c>
      <c r="DD20" s="29">
        <v>29</v>
      </c>
      <c r="DE20" s="29">
        <v>0</v>
      </c>
      <c r="DF20" s="29">
        <v>0</v>
      </c>
      <c r="DG20" s="29">
        <v>0</v>
      </c>
      <c r="DH20" s="31">
        <v>0</v>
      </c>
      <c r="DI20" s="31">
        <v>0</v>
      </c>
      <c r="DJ20" s="31">
        <v>0</v>
      </c>
      <c r="DK20" s="31">
        <v>0.12</v>
      </c>
      <c r="DL20" s="31">
        <v>0.12</v>
      </c>
      <c r="DM20" s="31">
        <v>0.15</v>
      </c>
      <c r="DN20" s="31">
        <v>0</v>
      </c>
      <c r="DO20" s="31">
        <v>0</v>
      </c>
      <c r="DP20" s="31">
        <v>0</v>
      </c>
      <c r="DQ20" s="31">
        <v>0.13</v>
      </c>
      <c r="DR20" s="31">
        <v>0.13</v>
      </c>
      <c r="DS20" s="31">
        <v>0.12</v>
      </c>
      <c r="DT20" s="31">
        <v>0</v>
      </c>
      <c r="DU20" s="31">
        <v>0</v>
      </c>
      <c r="DV20" s="31">
        <v>0</v>
      </c>
      <c r="DW20" s="29">
        <v>0</v>
      </c>
      <c r="DX20" s="29">
        <v>0</v>
      </c>
      <c r="DY20" s="29">
        <v>0</v>
      </c>
      <c r="DZ20" s="29">
        <v>23</v>
      </c>
      <c r="EA20" s="29">
        <v>24</v>
      </c>
      <c r="EB20" s="29">
        <v>29</v>
      </c>
      <c r="EC20" s="29">
        <v>0</v>
      </c>
      <c r="ED20" s="29">
        <v>0</v>
      </c>
      <c r="EE20" s="29">
        <v>0</v>
      </c>
      <c r="EF20" s="29">
        <v>25</v>
      </c>
      <c r="EG20" s="29">
        <v>25</v>
      </c>
      <c r="EH20" s="29">
        <v>22</v>
      </c>
      <c r="EI20" s="29">
        <v>0</v>
      </c>
      <c r="EJ20" s="29">
        <v>0</v>
      </c>
      <c r="EK20" s="30">
        <v>0</v>
      </c>
      <c r="EM20" t="s">
        <v>230</v>
      </c>
      <c r="EO20" t="s">
        <v>231</v>
      </c>
      <c r="EP20" t="s">
        <v>232</v>
      </c>
      <c r="EQ20" t="s">
        <v>176</v>
      </c>
      <c r="ET20" t="s">
        <v>233</v>
      </c>
      <c r="EV20" t="s">
        <v>231</v>
      </c>
      <c r="EX20" t="s">
        <v>205</v>
      </c>
      <c r="FB20" t="s">
        <v>205</v>
      </c>
      <c r="FE20" t="s">
        <v>234</v>
      </c>
      <c r="FF20" t="s">
        <v>41</v>
      </c>
      <c r="FG20" t="s">
        <v>235</v>
      </c>
      <c r="FJ20" t="s">
        <v>236</v>
      </c>
      <c r="FK20" t="s">
        <v>237</v>
      </c>
      <c r="FL20" t="s">
        <v>47</v>
      </c>
      <c r="FN20" t="s">
        <v>238</v>
      </c>
      <c r="FP20" t="s">
        <v>238</v>
      </c>
      <c r="FQ20" t="s">
        <v>52</v>
      </c>
      <c r="FU20" t="s">
        <v>239</v>
      </c>
      <c r="GC20" t="s">
        <v>240</v>
      </c>
      <c r="GD20" t="s">
        <v>240</v>
      </c>
    </row>
    <row r="21" spans="1:193" x14ac:dyDescent="0.25">
      <c r="A21">
        <v>18</v>
      </c>
      <c r="B21" t="s">
        <v>241</v>
      </c>
      <c r="C21" t="s">
        <v>242</v>
      </c>
      <c r="D21">
        <v>52</v>
      </c>
      <c r="E21">
        <v>5.32</v>
      </c>
      <c r="F21" t="s">
        <v>120</v>
      </c>
      <c r="G21" s="28">
        <v>7</v>
      </c>
      <c r="H21" s="29">
        <v>8</v>
      </c>
      <c r="I21" s="29">
        <v>7</v>
      </c>
      <c r="J21" s="29">
        <v>10</v>
      </c>
      <c r="K21" s="29">
        <v>13</v>
      </c>
      <c r="L21" s="29">
        <v>12</v>
      </c>
      <c r="M21" s="29">
        <v>4</v>
      </c>
      <c r="N21" s="29">
        <v>3</v>
      </c>
      <c r="O21" s="29">
        <v>6</v>
      </c>
      <c r="P21" s="29">
        <v>11</v>
      </c>
      <c r="Q21" s="29">
        <v>13</v>
      </c>
      <c r="R21" s="29">
        <v>9</v>
      </c>
      <c r="S21" s="29">
        <v>17</v>
      </c>
      <c r="T21" s="29">
        <v>21</v>
      </c>
      <c r="U21" s="29">
        <v>15</v>
      </c>
      <c r="V21" s="31">
        <v>0.19</v>
      </c>
      <c r="W21" s="31">
        <v>0.22</v>
      </c>
      <c r="X21" s="31">
        <v>0.18</v>
      </c>
      <c r="Y21" s="31">
        <v>0.22</v>
      </c>
      <c r="Z21" s="31">
        <v>0.28000000000000003</v>
      </c>
      <c r="AA21" s="31">
        <v>0.21</v>
      </c>
      <c r="AB21" s="31">
        <v>0.11</v>
      </c>
      <c r="AC21" s="31">
        <v>8.7999999999999995E-2</v>
      </c>
      <c r="AD21" s="31">
        <v>0.12</v>
      </c>
      <c r="AE21" s="31">
        <v>0.23</v>
      </c>
      <c r="AF21" s="31">
        <v>0.27</v>
      </c>
      <c r="AG21" s="31">
        <v>0.21</v>
      </c>
      <c r="AH21" s="31">
        <v>0.32</v>
      </c>
      <c r="AI21" s="31">
        <v>0.42</v>
      </c>
      <c r="AJ21" s="31">
        <v>0.3</v>
      </c>
      <c r="AK21" s="29">
        <v>7</v>
      </c>
      <c r="AL21" s="29">
        <v>8</v>
      </c>
      <c r="AM21" s="29">
        <v>7</v>
      </c>
      <c r="AN21" s="29">
        <v>8</v>
      </c>
      <c r="AO21" s="29">
        <v>12</v>
      </c>
      <c r="AP21" s="29">
        <v>9</v>
      </c>
      <c r="AQ21" s="29">
        <v>4</v>
      </c>
      <c r="AR21" s="29">
        <v>3</v>
      </c>
      <c r="AS21" s="29">
        <v>4</v>
      </c>
      <c r="AT21" s="29">
        <v>8</v>
      </c>
      <c r="AU21" s="29">
        <v>10</v>
      </c>
      <c r="AV21" s="29">
        <v>8</v>
      </c>
      <c r="AW21" s="29">
        <v>14</v>
      </c>
      <c r="AX21" s="29">
        <v>16</v>
      </c>
      <c r="AY21" s="30">
        <v>11</v>
      </c>
      <c r="AZ21" s="28">
        <v>10</v>
      </c>
      <c r="BA21" s="29">
        <v>10</v>
      </c>
      <c r="BB21" s="29">
        <v>12</v>
      </c>
      <c r="BC21" s="29">
        <v>27</v>
      </c>
      <c r="BD21" s="29">
        <v>30</v>
      </c>
      <c r="BE21" s="29">
        <v>30</v>
      </c>
      <c r="BF21" s="29">
        <v>9</v>
      </c>
      <c r="BG21" s="29">
        <v>10</v>
      </c>
      <c r="BH21" s="29">
        <v>10</v>
      </c>
      <c r="BI21" s="29">
        <v>17</v>
      </c>
      <c r="BJ21" s="29">
        <v>22</v>
      </c>
      <c r="BK21" s="29">
        <v>18</v>
      </c>
      <c r="BL21" s="29">
        <v>12</v>
      </c>
      <c r="BM21" s="29">
        <v>10</v>
      </c>
      <c r="BN21" s="29">
        <v>10</v>
      </c>
      <c r="BO21" s="31">
        <v>0.22</v>
      </c>
      <c r="BP21" s="31">
        <v>0.18</v>
      </c>
      <c r="BQ21" s="31">
        <v>0.24</v>
      </c>
      <c r="BR21" s="31">
        <v>0.46</v>
      </c>
      <c r="BS21" s="31">
        <v>0.34</v>
      </c>
      <c r="BT21" s="31">
        <v>0.48</v>
      </c>
      <c r="BU21" s="31">
        <v>0.26</v>
      </c>
      <c r="BV21" s="31">
        <v>0.22</v>
      </c>
      <c r="BW21" s="31">
        <v>0.26</v>
      </c>
      <c r="BX21" s="31">
        <v>0.37</v>
      </c>
      <c r="BY21" s="31">
        <v>0.5</v>
      </c>
      <c r="BZ21" s="31">
        <v>0.38</v>
      </c>
      <c r="CA21" s="31">
        <v>0.28999999999999998</v>
      </c>
      <c r="CB21" s="31">
        <v>0.24</v>
      </c>
      <c r="CC21" s="31">
        <v>0.24</v>
      </c>
      <c r="CD21" s="29">
        <v>9</v>
      </c>
      <c r="CE21" s="29">
        <v>8</v>
      </c>
      <c r="CF21" s="29">
        <v>10</v>
      </c>
      <c r="CG21" s="29">
        <v>16</v>
      </c>
      <c r="CH21" s="29">
        <v>15</v>
      </c>
      <c r="CI21" s="29">
        <v>18</v>
      </c>
      <c r="CJ21" s="29">
        <v>9</v>
      </c>
      <c r="CK21" s="29">
        <v>9</v>
      </c>
      <c r="CL21" s="29">
        <v>9</v>
      </c>
      <c r="CM21" s="29">
        <v>13</v>
      </c>
      <c r="CN21" s="29">
        <v>17</v>
      </c>
      <c r="CO21" s="29">
        <v>15</v>
      </c>
      <c r="CP21" s="29">
        <v>11</v>
      </c>
      <c r="CQ21" s="29">
        <v>9</v>
      </c>
      <c r="CR21" s="30">
        <v>9</v>
      </c>
      <c r="CS21" s="28">
        <v>24</v>
      </c>
      <c r="CT21" s="29">
        <v>27</v>
      </c>
      <c r="CU21" s="29">
        <v>30</v>
      </c>
      <c r="CV21" s="29">
        <v>37</v>
      </c>
      <c r="CW21" s="29">
        <v>34</v>
      </c>
      <c r="CX21" s="29">
        <v>35</v>
      </c>
      <c r="CY21" s="29">
        <v>18</v>
      </c>
      <c r="CZ21" s="29">
        <v>17</v>
      </c>
      <c r="DA21" s="29">
        <v>19</v>
      </c>
      <c r="DB21" s="29">
        <v>27</v>
      </c>
      <c r="DC21" s="29">
        <v>21</v>
      </c>
      <c r="DD21" s="29">
        <v>27</v>
      </c>
      <c r="DE21" s="29">
        <v>7</v>
      </c>
      <c r="DF21" s="29">
        <v>7</v>
      </c>
      <c r="DG21" s="29">
        <v>7</v>
      </c>
      <c r="DH21" s="31">
        <v>0.28000000000000003</v>
      </c>
      <c r="DI21" s="31">
        <v>0.27</v>
      </c>
      <c r="DJ21" s="31">
        <v>0.28999999999999998</v>
      </c>
      <c r="DK21" s="31">
        <v>0.38</v>
      </c>
      <c r="DL21" s="31">
        <v>0.36</v>
      </c>
      <c r="DM21" s="31">
        <v>0.39</v>
      </c>
      <c r="DN21" s="31">
        <v>0.23</v>
      </c>
      <c r="DO21" s="31">
        <v>0.22</v>
      </c>
      <c r="DP21" s="31">
        <v>0.28999999999999998</v>
      </c>
      <c r="DQ21" s="31">
        <v>0.32</v>
      </c>
      <c r="DR21" s="31">
        <v>0.28999999999999998</v>
      </c>
      <c r="DS21" s="31">
        <v>0.35</v>
      </c>
      <c r="DT21" s="31">
        <v>0.14000000000000001</v>
      </c>
      <c r="DU21" s="31">
        <v>0.13</v>
      </c>
      <c r="DV21" s="31">
        <v>0.11</v>
      </c>
      <c r="DW21" s="29">
        <v>12</v>
      </c>
      <c r="DX21" s="29">
        <v>11</v>
      </c>
      <c r="DY21" s="29">
        <v>12</v>
      </c>
      <c r="DZ21" s="29">
        <v>18</v>
      </c>
      <c r="EA21" s="29">
        <v>16</v>
      </c>
      <c r="EB21" s="29">
        <v>17</v>
      </c>
      <c r="EC21" s="29">
        <v>10</v>
      </c>
      <c r="ED21" s="29">
        <v>9</v>
      </c>
      <c r="EE21" s="29">
        <v>11</v>
      </c>
      <c r="EF21" s="29">
        <v>16</v>
      </c>
      <c r="EG21" s="29">
        <v>12</v>
      </c>
      <c r="EH21" s="29">
        <v>16</v>
      </c>
      <c r="EI21" s="29">
        <v>6</v>
      </c>
      <c r="EJ21" s="29">
        <v>6</v>
      </c>
      <c r="EK21" s="30">
        <v>5</v>
      </c>
      <c r="EL21" t="s">
        <v>201</v>
      </c>
      <c r="EM21" t="s">
        <v>202</v>
      </c>
      <c r="EO21" t="s">
        <v>203</v>
      </c>
      <c r="EQ21" t="s">
        <v>176</v>
      </c>
      <c r="ET21" t="s">
        <v>176</v>
      </c>
      <c r="EX21" t="s">
        <v>205</v>
      </c>
      <c r="FB21" t="s">
        <v>206</v>
      </c>
      <c r="FF21" t="s">
        <v>207</v>
      </c>
      <c r="FJ21" t="s">
        <v>45</v>
      </c>
      <c r="FK21" t="s">
        <v>178</v>
      </c>
      <c r="FL21" t="s">
        <v>52</v>
      </c>
      <c r="FP21" t="s">
        <v>178</v>
      </c>
      <c r="FQ21" t="s">
        <v>52</v>
      </c>
      <c r="FU21" t="s">
        <v>243</v>
      </c>
      <c r="GC21" t="s">
        <v>69</v>
      </c>
      <c r="GH21" t="s">
        <v>69</v>
      </c>
    </row>
    <row r="22" spans="1:193" x14ac:dyDescent="0.25">
      <c r="A22">
        <v>19</v>
      </c>
      <c r="B22" t="s">
        <v>244</v>
      </c>
      <c r="C22" t="s">
        <v>245</v>
      </c>
      <c r="D22">
        <v>70</v>
      </c>
      <c r="E22">
        <v>5.7</v>
      </c>
      <c r="F22" t="s">
        <v>120</v>
      </c>
      <c r="G22" s="28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30">
        <v>0</v>
      </c>
      <c r="AZ22" s="28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2</v>
      </c>
      <c r="BM22" s="29">
        <v>2</v>
      </c>
      <c r="BN22" s="29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6.3E-2</v>
      </c>
      <c r="CB22" s="31">
        <v>6.3E-2</v>
      </c>
      <c r="CC22" s="31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2</v>
      </c>
      <c r="CQ22" s="29">
        <v>2</v>
      </c>
      <c r="CR22" s="30">
        <v>0</v>
      </c>
      <c r="CS22" s="28">
        <v>47</v>
      </c>
      <c r="CT22" s="29">
        <v>45</v>
      </c>
      <c r="CU22" s="29">
        <v>47</v>
      </c>
      <c r="CV22" s="29">
        <v>66</v>
      </c>
      <c r="CW22" s="29">
        <v>61</v>
      </c>
      <c r="CX22" s="29">
        <v>71</v>
      </c>
      <c r="CY22" s="29">
        <v>47</v>
      </c>
      <c r="CZ22" s="29">
        <v>45</v>
      </c>
      <c r="DA22" s="29">
        <v>42</v>
      </c>
      <c r="DB22" s="29">
        <v>80</v>
      </c>
      <c r="DC22" s="29">
        <v>79</v>
      </c>
      <c r="DD22" s="29">
        <v>86</v>
      </c>
      <c r="DE22" s="29">
        <v>13</v>
      </c>
      <c r="DF22" s="29">
        <v>12</v>
      </c>
      <c r="DG22" s="29">
        <v>11</v>
      </c>
      <c r="DH22" s="31">
        <v>0.39</v>
      </c>
      <c r="DI22" s="31">
        <v>0.39</v>
      </c>
      <c r="DJ22" s="31">
        <v>0.37</v>
      </c>
      <c r="DK22" s="31">
        <v>0.45</v>
      </c>
      <c r="DL22" s="31">
        <v>0.46</v>
      </c>
      <c r="DM22" s="31">
        <v>0.47</v>
      </c>
      <c r="DN22" s="31">
        <v>0.39</v>
      </c>
      <c r="DO22" s="31">
        <v>0.32</v>
      </c>
      <c r="DP22" s="31">
        <v>0.36</v>
      </c>
      <c r="DQ22" s="31">
        <v>0.49</v>
      </c>
      <c r="DR22" s="31">
        <v>0.5</v>
      </c>
      <c r="DS22" s="31">
        <v>0.56999999999999995</v>
      </c>
      <c r="DT22" s="31">
        <v>0.12</v>
      </c>
      <c r="DU22" s="31">
        <v>0.12</v>
      </c>
      <c r="DV22" s="31">
        <v>0.14000000000000001</v>
      </c>
      <c r="DW22" s="29">
        <v>22</v>
      </c>
      <c r="DX22" s="29">
        <v>21</v>
      </c>
      <c r="DY22" s="29">
        <v>21</v>
      </c>
      <c r="DZ22" s="29">
        <v>24</v>
      </c>
      <c r="EA22" s="29">
        <v>25</v>
      </c>
      <c r="EB22" s="29">
        <v>27</v>
      </c>
      <c r="EC22" s="29">
        <v>20</v>
      </c>
      <c r="ED22" s="29">
        <v>17</v>
      </c>
      <c r="EE22" s="29">
        <v>20</v>
      </c>
      <c r="EF22" s="29">
        <v>29</v>
      </c>
      <c r="EG22" s="29">
        <v>27</v>
      </c>
      <c r="EH22" s="29">
        <v>31</v>
      </c>
      <c r="EI22" s="29">
        <v>6</v>
      </c>
      <c r="EJ22" s="29">
        <v>6</v>
      </c>
      <c r="EK22" s="30">
        <v>6</v>
      </c>
      <c r="EM22" t="s">
        <v>205</v>
      </c>
      <c r="EO22" t="s">
        <v>246</v>
      </c>
      <c r="EP22" t="s">
        <v>247</v>
      </c>
      <c r="ES22" t="s">
        <v>125</v>
      </c>
      <c r="ET22" t="s">
        <v>125</v>
      </c>
      <c r="EU22" t="s">
        <v>125</v>
      </c>
      <c r="EV22" t="s">
        <v>248</v>
      </c>
      <c r="EX22" t="s">
        <v>247</v>
      </c>
      <c r="FB22" t="s">
        <v>205</v>
      </c>
      <c r="FE22" t="s">
        <v>249</v>
      </c>
      <c r="FF22" t="s">
        <v>249</v>
      </c>
      <c r="FJ22" t="s">
        <v>45</v>
      </c>
      <c r="FK22" t="s">
        <v>249</v>
      </c>
      <c r="FL22" t="s">
        <v>52</v>
      </c>
      <c r="FP22" t="s">
        <v>250</v>
      </c>
      <c r="FQ22" t="s">
        <v>52</v>
      </c>
      <c r="FU22" t="s">
        <v>251</v>
      </c>
      <c r="FV22" t="s">
        <v>252</v>
      </c>
      <c r="GC22" t="s">
        <v>253</v>
      </c>
      <c r="GD22" t="s">
        <v>253</v>
      </c>
    </row>
    <row r="23" spans="1:193" x14ac:dyDescent="0.25">
      <c r="A23">
        <v>20</v>
      </c>
      <c r="B23" t="s">
        <v>254</v>
      </c>
      <c r="C23" t="s">
        <v>255</v>
      </c>
      <c r="D23">
        <v>163</v>
      </c>
      <c r="E23">
        <v>6.43</v>
      </c>
      <c r="F23" t="s">
        <v>120</v>
      </c>
      <c r="G23" s="28">
        <v>17</v>
      </c>
      <c r="H23" s="29">
        <v>17</v>
      </c>
      <c r="I23" s="29">
        <v>15</v>
      </c>
      <c r="J23" s="29">
        <v>22</v>
      </c>
      <c r="K23" s="29">
        <v>23</v>
      </c>
      <c r="L23" s="29">
        <v>29</v>
      </c>
      <c r="M23" s="29">
        <v>0</v>
      </c>
      <c r="N23" s="29">
        <v>4</v>
      </c>
      <c r="O23" s="29">
        <v>0</v>
      </c>
      <c r="P23" s="29">
        <v>18</v>
      </c>
      <c r="Q23" s="29">
        <v>19</v>
      </c>
      <c r="R23" s="29">
        <v>20</v>
      </c>
      <c r="S23" s="29">
        <v>42</v>
      </c>
      <c r="T23" s="29">
        <v>39</v>
      </c>
      <c r="U23" s="29">
        <v>48</v>
      </c>
      <c r="V23" s="31">
        <v>0.14000000000000001</v>
      </c>
      <c r="W23" s="31">
        <v>0.14000000000000001</v>
      </c>
      <c r="X23" s="31">
        <v>0.11</v>
      </c>
      <c r="Y23" s="31">
        <v>0.18</v>
      </c>
      <c r="Z23" s="31">
        <v>0.17</v>
      </c>
      <c r="AA23" s="31">
        <v>0.21</v>
      </c>
      <c r="AB23" s="31">
        <v>0</v>
      </c>
      <c r="AC23" s="31">
        <v>3.2000000000000001E-2</v>
      </c>
      <c r="AD23" s="31">
        <v>0</v>
      </c>
      <c r="AE23" s="31">
        <v>0.16</v>
      </c>
      <c r="AF23" s="31">
        <v>0.15</v>
      </c>
      <c r="AG23" s="31">
        <v>0.14000000000000001</v>
      </c>
      <c r="AH23" s="31">
        <v>0.36</v>
      </c>
      <c r="AI23" s="31">
        <v>0.31</v>
      </c>
      <c r="AJ23" s="31">
        <v>0.36</v>
      </c>
      <c r="AK23" s="29">
        <v>17</v>
      </c>
      <c r="AL23" s="29">
        <v>17</v>
      </c>
      <c r="AM23" s="29">
        <v>14</v>
      </c>
      <c r="AN23" s="29">
        <v>21</v>
      </c>
      <c r="AO23" s="29">
        <v>21</v>
      </c>
      <c r="AP23" s="29">
        <v>25</v>
      </c>
      <c r="AQ23" s="29">
        <v>0</v>
      </c>
      <c r="AR23" s="29">
        <v>4</v>
      </c>
      <c r="AS23" s="29">
        <v>0</v>
      </c>
      <c r="AT23" s="29">
        <v>17</v>
      </c>
      <c r="AU23" s="29">
        <v>17</v>
      </c>
      <c r="AV23" s="29">
        <v>16</v>
      </c>
      <c r="AW23" s="29">
        <v>36</v>
      </c>
      <c r="AX23" s="29">
        <v>32</v>
      </c>
      <c r="AY23" s="30">
        <v>37</v>
      </c>
      <c r="AZ23" s="28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2</v>
      </c>
      <c r="BF23" s="29">
        <v>0</v>
      </c>
      <c r="BG23" s="29">
        <v>0</v>
      </c>
      <c r="BH23" s="29">
        <v>0</v>
      </c>
      <c r="BI23" s="29">
        <v>3</v>
      </c>
      <c r="BJ23" s="29">
        <v>4</v>
      </c>
      <c r="BK23" s="29">
        <v>4</v>
      </c>
      <c r="BL23" s="29">
        <v>18</v>
      </c>
      <c r="BM23" s="29">
        <v>19</v>
      </c>
      <c r="BN23" s="29">
        <v>16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1.7000000000000001E-2</v>
      </c>
      <c r="BU23" s="31">
        <v>0</v>
      </c>
      <c r="BV23" s="31">
        <v>0</v>
      </c>
      <c r="BW23" s="31">
        <v>0</v>
      </c>
      <c r="BX23" s="31">
        <v>2.4E-2</v>
      </c>
      <c r="BY23" s="31">
        <v>3.9E-2</v>
      </c>
      <c r="BZ23" s="31">
        <v>3.9E-2</v>
      </c>
      <c r="CA23" s="31">
        <v>0.15</v>
      </c>
      <c r="CB23" s="31">
        <v>0.15</v>
      </c>
      <c r="CC23" s="31">
        <v>0.16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2</v>
      </c>
      <c r="CJ23" s="29">
        <v>0</v>
      </c>
      <c r="CK23" s="29">
        <v>0</v>
      </c>
      <c r="CL23" s="29">
        <v>0</v>
      </c>
      <c r="CM23" s="29">
        <v>3</v>
      </c>
      <c r="CN23" s="29">
        <v>4</v>
      </c>
      <c r="CO23" s="29">
        <v>4</v>
      </c>
      <c r="CP23" s="29">
        <v>17</v>
      </c>
      <c r="CQ23" s="29">
        <v>17</v>
      </c>
      <c r="CR23" s="30">
        <v>16</v>
      </c>
      <c r="CS23" s="28">
        <v>18</v>
      </c>
      <c r="CT23" s="29">
        <v>21</v>
      </c>
      <c r="CU23" s="29">
        <v>20</v>
      </c>
      <c r="CV23" s="29">
        <v>36</v>
      </c>
      <c r="CW23" s="29">
        <v>34</v>
      </c>
      <c r="CX23" s="29">
        <v>40</v>
      </c>
      <c r="CY23" s="29">
        <v>18</v>
      </c>
      <c r="CZ23" s="29">
        <v>21</v>
      </c>
      <c r="DA23" s="29">
        <v>18</v>
      </c>
      <c r="DB23" s="29">
        <v>19</v>
      </c>
      <c r="DC23" s="29">
        <v>18</v>
      </c>
      <c r="DD23" s="29">
        <v>19</v>
      </c>
      <c r="DE23" s="29">
        <v>2</v>
      </c>
      <c r="DF23" s="29">
        <v>5</v>
      </c>
      <c r="DG23" s="29">
        <v>8</v>
      </c>
      <c r="DH23" s="31">
        <v>0.12</v>
      </c>
      <c r="DI23" s="31">
        <v>0.14000000000000001</v>
      </c>
      <c r="DJ23" s="31">
        <v>0.14000000000000001</v>
      </c>
      <c r="DK23" s="31">
        <v>0.24</v>
      </c>
      <c r="DL23" s="31">
        <v>0.23</v>
      </c>
      <c r="DM23" s="31">
        <v>0.25</v>
      </c>
      <c r="DN23" s="31">
        <v>0.12</v>
      </c>
      <c r="DO23" s="31">
        <v>0.13</v>
      </c>
      <c r="DP23" s="31">
        <v>0.11</v>
      </c>
      <c r="DQ23" s="31">
        <v>0.13</v>
      </c>
      <c r="DR23" s="31">
        <v>0.12</v>
      </c>
      <c r="DS23" s="31">
        <v>0.13</v>
      </c>
      <c r="DT23" s="31">
        <v>1.7999999999999999E-2</v>
      </c>
      <c r="DU23" s="31">
        <v>3.4000000000000002E-2</v>
      </c>
      <c r="DV23" s="31">
        <v>4.2999999999999997E-2</v>
      </c>
      <c r="DW23" s="29">
        <v>14</v>
      </c>
      <c r="DX23" s="29">
        <v>18</v>
      </c>
      <c r="DY23" s="29">
        <v>17</v>
      </c>
      <c r="DZ23" s="29">
        <v>28</v>
      </c>
      <c r="EA23" s="29">
        <v>26</v>
      </c>
      <c r="EB23" s="29">
        <v>29</v>
      </c>
      <c r="EC23" s="29">
        <v>15</v>
      </c>
      <c r="ED23" s="29">
        <v>16</v>
      </c>
      <c r="EE23" s="29">
        <v>14</v>
      </c>
      <c r="EF23" s="29">
        <v>16</v>
      </c>
      <c r="EG23" s="29">
        <v>14</v>
      </c>
      <c r="EH23" s="29">
        <v>17</v>
      </c>
      <c r="EI23" s="29">
        <v>2</v>
      </c>
      <c r="EJ23" s="29">
        <v>4</v>
      </c>
      <c r="EK23" s="30">
        <v>5</v>
      </c>
      <c r="EM23" t="s">
        <v>256</v>
      </c>
      <c r="EO23" t="s">
        <v>257</v>
      </c>
      <c r="EP23" t="s">
        <v>258</v>
      </c>
      <c r="EQ23" t="s">
        <v>176</v>
      </c>
      <c r="ET23" t="s">
        <v>176</v>
      </c>
      <c r="EX23" t="s">
        <v>205</v>
      </c>
      <c r="FB23" t="s">
        <v>205</v>
      </c>
      <c r="FF23" t="s">
        <v>178</v>
      </c>
      <c r="FJ23" t="s">
        <v>45</v>
      </c>
      <c r="FK23" t="s">
        <v>178</v>
      </c>
      <c r="FP23" t="s">
        <v>178</v>
      </c>
      <c r="FU23" t="s">
        <v>259</v>
      </c>
      <c r="GA23" t="s">
        <v>260</v>
      </c>
      <c r="GC23" t="s">
        <v>260</v>
      </c>
    </row>
    <row r="24" spans="1:193" x14ac:dyDescent="0.25">
      <c r="A24">
        <v>21</v>
      </c>
      <c r="B24" t="s">
        <v>261</v>
      </c>
      <c r="C24" t="s">
        <v>262</v>
      </c>
      <c r="D24">
        <v>23</v>
      </c>
      <c r="E24">
        <v>9.0500000000000007</v>
      </c>
      <c r="F24" t="s">
        <v>120</v>
      </c>
      <c r="G24" s="28">
        <v>8</v>
      </c>
      <c r="H24" s="29">
        <v>10</v>
      </c>
      <c r="I24" s="29">
        <v>9</v>
      </c>
      <c r="J24" s="29">
        <v>14</v>
      </c>
      <c r="K24" s="29">
        <v>13</v>
      </c>
      <c r="L24" s="29">
        <v>15</v>
      </c>
      <c r="M24" s="29">
        <v>11</v>
      </c>
      <c r="N24" s="29">
        <v>11</v>
      </c>
      <c r="O24" s="29">
        <v>10</v>
      </c>
      <c r="P24" s="29">
        <v>23</v>
      </c>
      <c r="Q24" s="29">
        <v>22</v>
      </c>
      <c r="R24" s="29">
        <v>22</v>
      </c>
      <c r="S24" s="29">
        <v>25</v>
      </c>
      <c r="T24" s="29">
        <v>29</v>
      </c>
      <c r="U24" s="29">
        <v>24</v>
      </c>
      <c r="V24" s="31">
        <v>0.23</v>
      </c>
      <c r="W24" s="31">
        <v>0.28000000000000003</v>
      </c>
      <c r="X24" s="31">
        <v>0.23</v>
      </c>
      <c r="Y24" s="31">
        <v>0.3</v>
      </c>
      <c r="Z24" s="31">
        <v>0.31</v>
      </c>
      <c r="AA24" s="31">
        <v>0.31</v>
      </c>
      <c r="AB24" s="31">
        <v>0.28000000000000003</v>
      </c>
      <c r="AC24" s="31">
        <v>0.28000000000000003</v>
      </c>
      <c r="AD24" s="31">
        <v>0.28000000000000003</v>
      </c>
      <c r="AE24" s="31">
        <v>0.41</v>
      </c>
      <c r="AF24" s="31">
        <v>0.41</v>
      </c>
      <c r="AG24" s="31">
        <v>0.41</v>
      </c>
      <c r="AH24" s="31">
        <v>0.41</v>
      </c>
      <c r="AI24" s="31">
        <v>0.44</v>
      </c>
      <c r="AJ24" s="31">
        <v>0.41</v>
      </c>
      <c r="AK24" s="29">
        <v>4</v>
      </c>
      <c r="AL24" s="29">
        <v>5</v>
      </c>
      <c r="AM24" s="29">
        <v>4</v>
      </c>
      <c r="AN24" s="29">
        <v>6</v>
      </c>
      <c r="AO24" s="29">
        <v>6</v>
      </c>
      <c r="AP24" s="29">
        <v>6</v>
      </c>
      <c r="AQ24" s="29">
        <v>4</v>
      </c>
      <c r="AR24" s="29">
        <v>6</v>
      </c>
      <c r="AS24" s="29">
        <v>4</v>
      </c>
      <c r="AT24" s="29">
        <v>6</v>
      </c>
      <c r="AU24" s="29">
        <v>6</v>
      </c>
      <c r="AV24" s="29">
        <v>6</v>
      </c>
      <c r="AW24" s="29">
        <v>6</v>
      </c>
      <c r="AX24" s="29">
        <v>8</v>
      </c>
      <c r="AY24" s="30">
        <v>7</v>
      </c>
      <c r="AZ24" s="28">
        <v>10</v>
      </c>
      <c r="BA24" s="29">
        <v>8</v>
      </c>
      <c r="BB24" s="29">
        <v>9</v>
      </c>
      <c r="BC24" s="29">
        <v>24</v>
      </c>
      <c r="BD24" s="29">
        <v>23</v>
      </c>
      <c r="BE24" s="29">
        <v>25</v>
      </c>
      <c r="BF24" s="29">
        <v>20</v>
      </c>
      <c r="BG24" s="29">
        <v>18</v>
      </c>
      <c r="BH24" s="29">
        <v>19</v>
      </c>
      <c r="BI24" s="29">
        <v>25</v>
      </c>
      <c r="BJ24" s="29">
        <v>24</v>
      </c>
      <c r="BK24" s="29">
        <v>26</v>
      </c>
      <c r="BL24" s="29">
        <v>21</v>
      </c>
      <c r="BM24" s="29">
        <v>24</v>
      </c>
      <c r="BN24" s="29">
        <v>24</v>
      </c>
      <c r="BO24" s="31">
        <v>0.23</v>
      </c>
      <c r="BP24" s="31">
        <v>0.28000000000000003</v>
      </c>
      <c r="BQ24" s="31">
        <v>0.28000000000000003</v>
      </c>
      <c r="BR24" s="31">
        <v>0.41</v>
      </c>
      <c r="BS24" s="31">
        <v>0.41</v>
      </c>
      <c r="BT24" s="31">
        <v>0.41</v>
      </c>
      <c r="BU24" s="31">
        <v>0.41</v>
      </c>
      <c r="BV24" s="31">
        <v>0.37</v>
      </c>
      <c r="BW24" s="31">
        <v>0.37</v>
      </c>
      <c r="BX24" s="31">
        <v>0.41</v>
      </c>
      <c r="BY24" s="31">
        <v>0.41</v>
      </c>
      <c r="BZ24" s="31">
        <v>0.41</v>
      </c>
      <c r="CA24" s="31">
        <v>0.36</v>
      </c>
      <c r="CB24" s="31">
        <v>0.41</v>
      </c>
      <c r="CC24" s="31">
        <v>0.41</v>
      </c>
      <c r="CD24" s="29">
        <v>4</v>
      </c>
      <c r="CE24" s="29">
        <v>4</v>
      </c>
      <c r="CF24" s="29">
        <v>4</v>
      </c>
      <c r="CG24" s="29">
        <v>6</v>
      </c>
      <c r="CH24" s="29">
        <v>6</v>
      </c>
      <c r="CI24" s="29">
        <v>7</v>
      </c>
      <c r="CJ24" s="29">
        <v>7</v>
      </c>
      <c r="CK24" s="29">
        <v>6</v>
      </c>
      <c r="CL24" s="29">
        <v>6</v>
      </c>
      <c r="CM24" s="29">
        <v>7</v>
      </c>
      <c r="CN24" s="29">
        <v>6</v>
      </c>
      <c r="CO24" s="29">
        <v>6</v>
      </c>
      <c r="CP24" s="29">
        <v>5</v>
      </c>
      <c r="CQ24" s="29">
        <v>7</v>
      </c>
      <c r="CR24" s="30">
        <v>8</v>
      </c>
      <c r="CS24" s="28">
        <v>8</v>
      </c>
      <c r="CT24" s="29">
        <v>7</v>
      </c>
      <c r="CU24" s="29">
        <v>6</v>
      </c>
      <c r="CV24" s="29">
        <v>17</v>
      </c>
      <c r="CW24" s="29">
        <v>17</v>
      </c>
      <c r="CX24" s="29">
        <v>19</v>
      </c>
      <c r="CY24" s="29">
        <v>7</v>
      </c>
      <c r="CZ24" s="29">
        <v>9</v>
      </c>
      <c r="DA24" s="29">
        <v>9</v>
      </c>
      <c r="DB24" s="29">
        <v>21</v>
      </c>
      <c r="DC24" s="29">
        <v>19</v>
      </c>
      <c r="DD24" s="29">
        <v>17</v>
      </c>
      <c r="DE24" s="29">
        <v>0</v>
      </c>
      <c r="DF24" s="29">
        <v>0</v>
      </c>
      <c r="DG24" s="29">
        <v>0</v>
      </c>
      <c r="DH24" s="31">
        <v>0.16</v>
      </c>
      <c r="DI24" s="31">
        <v>0.23</v>
      </c>
      <c r="DJ24" s="31">
        <v>0.23</v>
      </c>
      <c r="DK24" s="31">
        <v>0.27</v>
      </c>
      <c r="DL24" s="31">
        <v>0.3</v>
      </c>
      <c r="DM24" s="31">
        <v>0.31</v>
      </c>
      <c r="DN24" s="31">
        <v>0.16</v>
      </c>
      <c r="DO24" s="31">
        <v>0.23</v>
      </c>
      <c r="DP24" s="31">
        <v>0.28000000000000003</v>
      </c>
      <c r="DQ24" s="31">
        <v>0.38</v>
      </c>
      <c r="DR24" s="31">
        <v>0.31</v>
      </c>
      <c r="DS24" s="31">
        <v>0.27</v>
      </c>
      <c r="DT24" s="31">
        <v>0</v>
      </c>
      <c r="DU24" s="31">
        <v>0</v>
      </c>
      <c r="DV24" s="31">
        <v>0</v>
      </c>
      <c r="DW24" s="29">
        <v>3</v>
      </c>
      <c r="DX24" s="29">
        <v>4</v>
      </c>
      <c r="DY24" s="29">
        <v>3</v>
      </c>
      <c r="DZ24" s="29">
        <v>4</v>
      </c>
      <c r="EA24" s="29">
        <v>5</v>
      </c>
      <c r="EB24" s="29">
        <v>5</v>
      </c>
      <c r="EC24" s="29">
        <v>2</v>
      </c>
      <c r="ED24" s="29">
        <v>3</v>
      </c>
      <c r="EE24" s="29">
        <v>4</v>
      </c>
      <c r="EF24" s="29">
        <v>6</v>
      </c>
      <c r="EG24" s="29">
        <v>5</v>
      </c>
      <c r="EH24" s="29">
        <v>4</v>
      </c>
      <c r="EI24" s="29">
        <v>0</v>
      </c>
      <c r="EJ24" s="29">
        <v>0</v>
      </c>
      <c r="EK24" s="30">
        <v>0</v>
      </c>
      <c r="FJ24" t="s">
        <v>236</v>
      </c>
    </row>
    <row r="25" spans="1:193" x14ac:dyDescent="0.25">
      <c r="A25">
        <v>22</v>
      </c>
      <c r="B25" t="s">
        <v>263</v>
      </c>
      <c r="C25" t="s">
        <v>264</v>
      </c>
      <c r="D25">
        <v>60</v>
      </c>
      <c r="E25">
        <v>8.16</v>
      </c>
      <c r="F25" t="s">
        <v>120</v>
      </c>
      <c r="G25" s="28">
        <v>12</v>
      </c>
      <c r="H25" s="29">
        <v>13</v>
      </c>
      <c r="I25" s="29">
        <v>14</v>
      </c>
      <c r="J25" s="29">
        <v>13</v>
      </c>
      <c r="K25" s="29">
        <v>12</v>
      </c>
      <c r="L25" s="29">
        <v>13</v>
      </c>
      <c r="M25" s="29">
        <v>22</v>
      </c>
      <c r="N25" s="29">
        <v>15</v>
      </c>
      <c r="O25" s="29">
        <v>20</v>
      </c>
      <c r="P25" s="29">
        <v>20</v>
      </c>
      <c r="Q25" s="29">
        <v>22</v>
      </c>
      <c r="R25" s="29">
        <v>22</v>
      </c>
      <c r="S25" s="29">
        <v>33</v>
      </c>
      <c r="T25" s="29">
        <v>32</v>
      </c>
      <c r="U25" s="29">
        <v>29</v>
      </c>
      <c r="V25" s="31">
        <v>0.22</v>
      </c>
      <c r="W25" s="31">
        <v>0.24</v>
      </c>
      <c r="X25" s="31">
        <v>0.21</v>
      </c>
      <c r="Y25" s="31">
        <v>0.21</v>
      </c>
      <c r="Z25" s="31">
        <v>0.2</v>
      </c>
      <c r="AA25" s="31">
        <v>0.22</v>
      </c>
      <c r="AB25" s="31">
        <v>0.33</v>
      </c>
      <c r="AC25" s="31">
        <v>0.25</v>
      </c>
      <c r="AD25" s="31">
        <v>0.27</v>
      </c>
      <c r="AE25" s="31">
        <v>0.3</v>
      </c>
      <c r="AF25" s="31">
        <v>0.37</v>
      </c>
      <c r="AG25" s="31">
        <v>0.37</v>
      </c>
      <c r="AH25" s="31">
        <v>0.47</v>
      </c>
      <c r="AI25" s="31">
        <v>0.46</v>
      </c>
      <c r="AJ25" s="31">
        <v>0.43</v>
      </c>
      <c r="AK25" s="29">
        <v>10</v>
      </c>
      <c r="AL25" s="29">
        <v>11</v>
      </c>
      <c r="AM25" s="29">
        <v>9</v>
      </c>
      <c r="AN25" s="29">
        <v>10</v>
      </c>
      <c r="AO25" s="29">
        <v>9</v>
      </c>
      <c r="AP25" s="29">
        <v>11</v>
      </c>
      <c r="AQ25" s="29">
        <v>17</v>
      </c>
      <c r="AR25" s="29">
        <v>14</v>
      </c>
      <c r="AS25" s="29">
        <v>16</v>
      </c>
      <c r="AT25" s="29">
        <v>15</v>
      </c>
      <c r="AU25" s="29">
        <v>18</v>
      </c>
      <c r="AV25" s="29">
        <v>18</v>
      </c>
      <c r="AW25" s="29">
        <v>27</v>
      </c>
      <c r="AX25" s="29">
        <v>26</v>
      </c>
      <c r="AY25" s="30">
        <v>26</v>
      </c>
      <c r="AZ25" s="28">
        <v>11</v>
      </c>
      <c r="BA25" s="29">
        <v>6</v>
      </c>
      <c r="BB25" s="29">
        <v>10</v>
      </c>
      <c r="BC25" s="29">
        <v>16</v>
      </c>
      <c r="BD25" s="29">
        <v>16</v>
      </c>
      <c r="BE25" s="29">
        <v>17</v>
      </c>
      <c r="BF25" s="29">
        <v>15</v>
      </c>
      <c r="BG25" s="29">
        <v>17</v>
      </c>
      <c r="BH25" s="29">
        <v>16</v>
      </c>
      <c r="BI25" s="29">
        <v>38</v>
      </c>
      <c r="BJ25" s="29">
        <v>43</v>
      </c>
      <c r="BK25" s="29">
        <v>37</v>
      </c>
      <c r="BL25" s="29">
        <v>24</v>
      </c>
      <c r="BM25" s="29">
        <v>17</v>
      </c>
      <c r="BN25" s="29">
        <v>21</v>
      </c>
      <c r="BO25" s="31">
        <v>0.19</v>
      </c>
      <c r="BP25" s="31">
        <v>0.11</v>
      </c>
      <c r="BQ25" s="31">
        <v>0.16</v>
      </c>
      <c r="BR25" s="31">
        <v>0.28000000000000003</v>
      </c>
      <c r="BS25" s="31">
        <v>0.26</v>
      </c>
      <c r="BT25" s="31">
        <v>0.27</v>
      </c>
      <c r="BU25" s="31">
        <v>0.27</v>
      </c>
      <c r="BV25" s="31">
        <v>0.28000000000000003</v>
      </c>
      <c r="BW25" s="31">
        <v>0.24</v>
      </c>
      <c r="BX25" s="31">
        <v>0.52</v>
      </c>
      <c r="BY25" s="31">
        <v>0.53</v>
      </c>
      <c r="BZ25" s="31">
        <v>0.52</v>
      </c>
      <c r="CA25" s="31">
        <v>0.38</v>
      </c>
      <c r="CB25" s="31">
        <v>0.33</v>
      </c>
      <c r="CC25" s="31">
        <v>0.35</v>
      </c>
      <c r="CD25" s="29">
        <v>9</v>
      </c>
      <c r="CE25" s="29">
        <v>5</v>
      </c>
      <c r="CF25" s="29">
        <v>7</v>
      </c>
      <c r="CG25" s="29">
        <v>13</v>
      </c>
      <c r="CH25" s="29">
        <v>13</v>
      </c>
      <c r="CI25" s="29">
        <v>13</v>
      </c>
      <c r="CJ25" s="29">
        <v>13</v>
      </c>
      <c r="CK25" s="29">
        <v>14</v>
      </c>
      <c r="CL25" s="29">
        <v>11</v>
      </c>
      <c r="CM25" s="29">
        <v>28</v>
      </c>
      <c r="CN25" s="29">
        <v>28</v>
      </c>
      <c r="CO25" s="29">
        <v>26</v>
      </c>
      <c r="CP25" s="29">
        <v>20</v>
      </c>
      <c r="CQ25" s="29">
        <v>17</v>
      </c>
      <c r="CR25" s="30">
        <v>18</v>
      </c>
      <c r="CS25" s="28">
        <v>8</v>
      </c>
      <c r="CT25" s="29">
        <v>6</v>
      </c>
      <c r="CU25" s="29">
        <v>8</v>
      </c>
      <c r="CV25" s="29">
        <v>4</v>
      </c>
      <c r="CW25" s="29">
        <v>0</v>
      </c>
      <c r="CX25" s="29">
        <v>6</v>
      </c>
      <c r="CY25" s="29">
        <v>4</v>
      </c>
      <c r="CZ25" s="29">
        <v>0</v>
      </c>
      <c r="DA25" s="29">
        <v>4</v>
      </c>
      <c r="DB25" s="29">
        <v>11</v>
      </c>
      <c r="DC25" s="29">
        <v>9</v>
      </c>
      <c r="DD25" s="29">
        <v>11</v>
      </c>
      <c r="DE25" s="29">
        <v>9</v>
      </c>
      <c r="DF25" s="29">
        <v>8</v>
      </c>
      <c r="DG25" s="29">
        <v>5</v>
      </c>
      <c r="DH25" s="31">
        <v>0.13</v>
      </c>
      <c r="DI25" s="31">
        <v>0.11</v>
      </c>
      <c r="DJ25" s="31">
        <v>0.13</v>
      </c>
      <c r="DK25" s="31">
        <v>5.0999999999999997E-2</v>
      </c>
      <c r="DL25" s="31">
        <v>0</v>
      </c>
      <c r="DM25" s="31">
        <v>8.3000000000000004E-2</v>
      </c>
      <c r="DN25" s="31">
        <v>5.7000000000000002E-2</v>
      </c>
      <c r="DO25" s="31">
        <v>0</v>
      </c>
      <c r="DP25" s="31">
        <v>5.5E-2</v>
      </c>
      <c r="DQ25" s="31">
        <v>0.2</v>
      </c>
      <c r="DR25" s="31">
        <v>0.15</v>
      </c>
      <c r="DS25" s="31">
        <v>0.14000000000000001</v>
      </c>
      <c r="DT25" s="31">
        <v>0.12</v>
      </c>
      <c r="DU25" s="31">
        <v>0.12</v>
      </c>
      <c r="DV25" s="31">
        <v>8.8999999999999996E-2</v>
      </c>
      <c r="DW25" s="29">
        <v>5</v>
      </c>
      <c r="DX25" s="29">
        <v>5</v>
      </c>
      <c r="DY25" s="29">
        <v>5</v>
      </c>
      <c r="DZ25" s="29">
        <v>2</v>
      </c>
      <c r="EA25" s="29">
        <v>0</v>
      </c>
      <c r="EB25" s="29">
        <v>4</v>
      </c>
      <c r="EC25" s="29">
        <v>2</v>
      </c>
      <c r="ED25" s="29">
        <v>0</v>
      </c>
      <c r="EE25" s="29">
        <v>2</v>
      </c>
      <c r="EF25" s="29">
        <v>8</v>
      </c>
      <c r="EG25" s="29">
        <v>7</v>
      </c>
      <c r="EH25" s="29">
        <v>5</v>
      </c>
      <c r="EI25" s="29">
        <v>5</v>
      </c>
      <c r="EJ25" s="29">
        <v>6</v>
      </c>
      <c r="EK25" s="30">
        <v>4</v>
      </c>
      <c r="EM25" t="s">
        <v>265</v>
      </c>
      <c r="EO25" t="s">
        <v>266</v>
      </c>
      <c r="EP25" t="s">
        <v>267</v>
      </c>
      <c r="FB25" t="s">
        <v>268</v>
      </c>
      <c r="FG25" t="s">
        <v>166</v>
      </c>
      <c r="FJ25" t="s">
        <v>236</v>
      </c>
      <c r="FK25" t="s">
        <v>166</v>
      </c>
      <c r="FL25" t="s">
        <v>47</v>
      </c>
      <c r="FN25" t="s">
        <v>49</v>
      </c>
      <c r="FP25" t="s">
        <v>166</v>
      </c>
      <c r="GC25" t="s">
        <v>198</v>
      </c>
      <c r="GH25" t="s">
        <v>198</v>
      </c>
    </row>
    <row r="26" spans="1:193" x14ac:dyDescent="0.25">
      <c r="A26">
        <v>23</v>
      </c>
      <c r="B26" t="s">
        <v>269</v>
      </c>
      <c r="C26" t="s">
        <v>270</v>
      </c>
      <c r="D26">
        <v>63</v>
      </c>
      <c r="E26">
        <v>6.52</v>
      </c>
      <c r="F26" t="s">
        <v>120</v>
      </c>
      <c r="G26" s="28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30">
        <v>0</v>
      </c>
      <c r="AZ26" s="28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30">
        <v>0</v>
      </c>
      <c r="CS26" s="28">
        <v>48</v>
      </c>
      <c r="CT26" s="29">
        <v>42</v>
      </c>
      <c r="CU26" s="29">
        <v>48</v>
      </c>
      <c r="CV26" s="29">
        <v>54</v>
      </c>
      <c r="CW26" s="29">
        <v>53</v>
      </c>
      <c r="CX26" s="29">
        <v>67</v>
      </c>
      <c r="CY26" s="29">
        <v>21</v>
      </c>
      <c r="CZ26" s="29">
        <v>22</v>
      </c>
      <c r="DA26" s="29">
        <v>26</v>
      </c>
      <c r="DB26" s="29">
        <v>44</v>
      </c>
      <c r="DC26" s="29">
        <v>45</v>
      </c>
      <c r="DD26" s="29">
        <v>42</v>
      </c>
      <c r="DE26" s="29">
        <v>15</v>
      </c>
      <c r="DF26" s="29">
        <v>12</v>
      </c>
      <c r="DG26" s="29">
        <v>17</v>
      </c>
      <c r="DH26" s="31">
        <v>0.37</v>
      </c>
      <c r="DI26" s="31">
        <v>0.36</v>
      </c>
      <c r="DJ26" s="31">
        <v>0.33</v>
      </c>
      <c r="DK26" s="31">
        <v>0.42</v>
      </c>
      <c r="DL26" s="31">
        <v>0.45</v>
      </c>
      <c r="DM26" s="31">
        <v>0.44</v>
      </c>
      <c r="DN26" s="31">
        <v>0.23</v>
      </c>
      <c r="DO26" s="31">
        <v>0.22</v>
      </c>
      <c r="DP26" s="31">
        <v>0.24</v>
      </c>
      <c r="DQ26" s="31">
        <v>0.45</v>
      </c>
      <c r="DR26" s="31">
        <v>0.44</v>
      </c>
      <c r="DS26" s="31">
        <v>0.47</v>
      </c>
      <c r="DT26" s="31">
        <v>0.19</v>
      </c>
      <c r="DU26" s="31">
        <v>0.15</v>
      </c>
      <c r="DV26" s="31">
        <v>0.18</v>
      </c>
      <c r="DW26" s="29">
        <v>18</v>
      </c>
      <c r="DX26" s="29">
        <v>16</v>
      </c>
      <c r="DY26" s="29">
        <v>17</v>
      </c>
      <c r="DZ26" s="29">
        <v>21</v>
      </c>
      <c r="EA26" s="29">
        <v>21</v>
      </c>
      <c r="EB26" s="29">
        <v>20</v>
      </c>
      <c r="EC26" s="29">
        <v>13</v>
      </c>
      <c r="ED26" s="29">
        <v>14</v>
      </c>
      <c r="EE26" s="29">
        <v>14</v>
      </c>
      <c r="EF26" s="29">
        <v>23</v>
      </c>
      <c r="EG26" s="29">
        <v>21</v>
      </c>
      <c r="EH26" s="29">
        <v>21</v>
      </c>
      <c r="EI26" s="29">
        <v>9</v>
      </c>
      <c r="EJ26" s="29">
        <v>7</v>
      </c>
      <c r="EK26" s="30">
        <v>9</v>
      </c>
      <c r="EL26" t="s">
        <v>154</v>
      </c>
      <c r="EO26" t="s">
        <v>154</v>
      </c>
      <c r="FJ26" t="s">
        <v>45</v>
      </c>
      <c r="FU26" t="s">
        <v>271</v>
      </c>
      <c r="FV26" t="s">
        <v>252</v>
      </c>
      <c r="GC26" t="s">
        <v>252</v>
      </c>
    </row>
    <row r="27" spans="1:193" x14ac:dyDescent="0.25">
      <c r="A27">
        <v>24</v>
      </c>
      <c r="B27" t="s">
        <v>272</v>
      </c>
      <c r="C27" t="s">
        <v>273</v>
      </c>
      <c r="D27">
        <v>51</v>
      </c>
      <c r="E27">
        <v>4.6900000000000004</v>
      </c>
      <c r="F27" t="s">
        <v>120</v>
      </c>
      <c r="G27" s="28">
        <v>14</v>
      </c>
      <c r="H27" s="29">
        <v>13</v>
      </c>
      <c r="I27" s="29">
        <v>12</v>
      </c>
      <c r="J27" s="29">
        <v>16</v>
      </c>
      <c r="K27" s="29">
        <v>19</v>
      </c>
      <c r="L27" s="29">
        <v>15</v>
      </c>
      <c r="M27" s="29">
        <v>18</v>
      </c>
      <c r="N27" s="29">
        <v>21</v>
      </c>
      <c r="O27" s="29">
        <v>18</v>
      </c>
      <c r="P27" s="29">
        <v>23</v>
      </c>
      <c r="Q27" s="29">
        <v>19</v>
      </c>
      <c r="R27" s="29">
        <v>23</v>
      </c>
      <c r="S27" s="29">
        <v>32</v>
      </c>
      <c r="T27" s="29">
        <v>34</v>
      </c>
      <c r="U27" s="29">
        <v>31</v>
      </c>
      <c r="V27" s="31">
        <v>0.28999999999999998</v>
      </c>
      <c r="W27" s="31">
        <v>0.28999999999999998</v>
      </c>
      <c r="X27" s="31">
        <v>0.26</v>
      </c>
      <c r="Y27" s="31">
        <v>0.33</v>
      </c>
      <c r="Z27" s="31">
        <v>0.33</v>
      </c>
      <c r="AA27" s="31">
        <v>0.3</v>
      </c>
      <c r="AB27" s="31">
        <v>0.4</v>
      </c>
      <c r="AC27" s="31">
        <v>0.4</v>
      </c>
      <c r="AD27" s="31">
        <v>0.37</v>
      </c>
      <c r="AE27" s="31">
        <v>0.48</v>
      </c>
      <c r="AF27" s="31">
        <v>0.42</v>
      </c>
      <c r="AG27" s="31">
        <v>0.49</v>
      </c>
      <c r="AH27" s="31">
        <v>0.56999999999999995</v>
      </c>
      <c r="AI27" s="31">
        <v>0.56999999999999995</v>
      </c>
      <c r="AJ27" s="31">
        <v>0.56000000000000005</v>
      </c>
      <c r="AK27" s="29">
        <v>11</v>
      </c>
      <c r="AL27" s="29">
        <v>10</v>
      </c>
      <c r="AM27" s="29">
        <v>10</v>
      </c>
      <c r="AN27" s="29">
        <v>13</v>
      </c>
      <c r="AO27" s="29">
        <v>14</v>
      </c>
      <c r="AP27" s="29">
        <v>12</v>
      </c>
      <c r="AQ27" s="29">
        <v>14</v>
      </c>
      <c r="AR27" s="29">
        <v>14</v>
      </c>
      <c r="AS27" s="29">
        <v>13</v>
      </c>
      <c r="AT27" s="29">
        <v>19</v>
      </c>
      <c r="AU27" s="29">
        <v>15</v>
      </c>
      <c r="AV27" s="29">
        <v>18</v>
      </c>
      <c r="AW27" s="29">
        <v>21</v>
      </c>
      <c r="AX27" s="29">
        <v>21</v>
      </c>
      <c r="AY27" s="30">
        <v>21</v>
      </c>
      <c r="AZ27" s="28">
        <v>11</v>
      </c>
      <c r="BA27" s="29">
        <v>10</v>
      </c>
      <c r="BB27" s="29">
        <v>12</v>
      </c>
      <c r="BC27" s="29">
        <v>15</v>
      </c>
      <c r="BD27" s="29">
        <v>16</v>
      </c>
      <c r="BE27" s="29">
        <v>13</v>
      </c>
      <c r="BF27" s="29">
        <v>13</v>
      </c>
      <c r="BG27" s="29">
        <v>16</v>
      </c>
      <c r="BH27" s="29">
        <v>12</v>
      </c>
      <c r="BI27" s="29">
        <v>53</v>
      </c>
      <c r="BJ27" s="29">
        <v>49</v>
      </c>
      <c r="BK27" s="29">
        <v>52</v>
      </c>
      <c r="BL27" s="29">
        <v>14</v>
      </c>
      <c r="BM27" s="29">
        <v>16</v>
      </c>
      <c r="BN27" s="29">
        <v>15</v>
      </c>
      <c r="BO27" s="31">
        <v>0.23</v>
      </c>
      <c r="BP27" s="31">
        <v>0.23</v>
      </c>
      <c r="BQ27" s="31">
        <v>0.26</v>
      </c>
      <c r="BR27" s="31">
        <v>0.32</v>
      </c>
      <c r="BS27" s="31">
        <v>0.34</v>
      </c>
      <c r="BT27" s="31">
        <v>0.3</v>
      </c>
      <c r="BU27" s="31">
        <v>0.33</v>
      </c>
      <c r="BV27" s="31">
        <v>0.32</v>
      </c>
      <c r="BW27" s="31">
        <v>0.3</v>
      </c>
      <c r="BX27" s="31">
        <v>0.68</v>
      </c>
      <c r="BY27" s="31">
        <v>0.66</v>
      </c>
      <c r="BZ27" s="31">
        <v>0.7</v>
      </c>
      <c r="CA27" s="31">
        <v>0.35</v>
      </c>
      <c r="CB27" s="31">
        <v>0.36</v>
      </c>
      <c r="CC27" s="31">
        <v>0.33</v>
      </c>
      <c r="CD27" s="29">
        <v>9</v>
      </c>
      <c r="CE27" s="29">
        <v>9</v>
      </c>
      <c r="CF27" s="29">
        <v>9</v>
      </c>
      <c r="CG27" s="29">
        <v>13</v>
      </c>
      <c r="CH27" s="29">
        <v>14</v>
      </c>
      <c r="CI27" s="29">
        <v>11</v>
      </c>
      <c r="CJ27" s="29">
        <v>12</v>
      </c>
      <c r="CK27" s="29">
        <v>13</v>
      </c>
      <c r="CL27" s="29">
        <v>11</v>
      </c>
      <c r="CM27" s="29">
        <v>27</v>
      </c>
      <c r="CN27" s="29">
        <v>27</v>
      </c>
      <c r="CO27" s="29">
        <v>28</v>
      </c>
      <c r="CP27" s="29">
        <v>12</v>
      </c>
      <c r="CQ27" s="29">
        <v>13</v>
      </c>
      <c r="CR27" s="30">
        <v>12</v>
      </c>
      <c r="CS27" s="28">
        <v>7</v>
      </c>
      <c r="CT27" s="29">
        <v>6</v>
      </c>
      <c r="CU27" s="29">
        <v>0</v>
      </c>
      <c r="CV27" s="29">
        <v>9</v>
      </c>
      <c r="CW27" s="29">
        <v>0</v>
      </c>
      <c r="CX27" s="29">
        <v>9</v>
      </c>
      <c r="CY27" s="29">
        <v>0</v>
      </c>
      <c r="CZ27" s="29">
        <v>0</v>
      </c>
      <c r="DA27" s="29">
        <v>0</v>
      </c>
      <c r="DB27" s="29">
        <v>8</v>
      </c>
      <c r="DC27" s="29">
        <v>10</v>
      </c>
      <c r="DD27" s="29">
        <v>7</v>
      </c>
      <c r="DE27" s="29">
        <v>6</v>
      </c>
      <c r="DF27" s="29">
        <v>8</v>
      </c>
      <c r="DG27" s="29">
        <v>4</v>
      </c>
      <c r="DH27" s="31">
        <v>0.13</v>
      </c>
      <c r="DI27" s="31">
        <v>0.11</v>
      </c>
      <c r="DJ27" s="31">
        <v>0</v>
      </c>
      <c r="DK27" s="31">
        <v>0.12</v>
      </c>
      <c r="DL27" s="31">
        <v>0</v>
      </c>
      <c r="DM27" s="31">
        <v>0.18</v>
      </c>
      <c r="DN27" s="31">
        <v>0</v>
      </c>
      <c r="DO27" s="31">
        <v>0</v>
      </c>
      <c r="DP27" s="31">
        <v>0</v>
      </c>
      <c r="DQ27" s="31">
        <v>0.13</v>
      </c>
      <c r="DR27" s="31">
        <v>0.19</v>
      </c>
      <c r="DS27" s="31">
        <v>0.12</v>
      </c>
      <c r="DT27" s="31">
        <v>9.9000000000000005E-2</v>
      </c>
      <c r="DU27" s="31">
        <v>0.16</v>
      </c>
      <c r="DV27" s="31">
        <v>9.9000000000000005E-2</v>
      </c>
      <c r="DW27" s="29">
        <v>3</v>
      </c>
      <c r="DX27" s="29">
        <v>3</v>
      </c>
      <c r="DY27" s="29">
        <v>0</v>
      </c>
      <c r="DZ27" s="29">
        <v>4</v>
      </c>
      <c r="EA27" s="29">
        <v>0</v>
      </c>
      <c r="EB27" s="29">
        <v>7</v>
      </c>
      <c r="EC27" s="29">
        <v>0</v>
      </c>
      <c r="ED27" s="29">
        <v>0</v>
      </c>
      <c r="EE27" s="29">
        <v>0</v>
      </c>
      <c r="EF27" s="29">
        <v>5</v>
      </c>
      <c r="EG27" s="29">
        <v>7</v>
      </c>
      <c r="EH27" s="29">
        <v>5</v>
      </c>
      <c r="EI27" s="29">
        <v>3</v>
      </c>
      <c r="EJ27" s="29">
        <v>5</v>
      </c>
      <c r="EK27" s="30">
        <v>3</v>
      </c>
      <c r="EM27" t="s">
        <v>274</v>
      </c>
      <c r="EO27" t="s">
        <v>275</v>
      </c>
      <c r="EP27" t="s">
        <v>211</v>
      </c>
      <c r="ES27" t="s">
        <v>142</v>
      </c>
      <c r="ET27" t="s">
        <v>276</v>
      </c>
      <c r="EU27" t="s">
        <v>276</v>
      </c>
      <c r="EX27" t="s">
        <v>277</v>
      </c>
      <c r="FB27" t="s">
        <v>142</v>
      </c>
      <c r="FG27" t="s">
        <v>197</v>
      </c>
      <c r="FJ27" t="s">
        <v>236</v>
      </c>
      <c r="FK27" t="s">
        <v>49</v>
      </c>
      <c r="FN27" t="s">
        <v>49</v>
      </c>
      <c r="FP27" t="s">
        <v>197</v>
      </c>
      <c r="GC27" t="s">
        <v>198</v>
      </c>
      <c r="GH27" t="s">
        <v>198</v>
      </c>
    </row>
    <row r="28" spans="1:193" x14ac:dyDescent="0.25">
      <c r="A28">
        <v>25</v>
      </c>
      <c r="B28" t="s">
        <v>278</v>
      </c>
      <c r="C28" t="s">
        <v>279</v>
      </c>
      <c r="D28">
        <v>65</v>
      </c>
      <c r="E28">
        <v>8.17</v>
      </c>
      <c r="F28" t="s">
        <v>120</v>
      </c>
      <c r="G28" s="28">
        <v>26</v>
      </c>
      <c r="H28" s="29">
        <v>23</v>
      </c>
      <c r="I28" s="29">
        <v>28</v>
      </c>
      <c r="J28" s="29">
        <v>21</v>
      </c>
      <c r="K28" s="29">
        <v>21</v>
      </c>
      <c r="L28" s="29">
        <v>25</v>
      </c>
      <c r="M28" s="29">
        <v>22</v>
      </c>
      <c r="N28" s="29">
        <v>17</v>
      </c>
      <c r="O28" s="29">
        <v>20</v>
      </c>
      <c r="P28" s="29">
        <v>25</v>
      </c>
      <c r="Q28" s="29">
        <v>24</v>
      </c>
      <c r="R28" s="29">
        <v>25</v>
      </c>
      <c r="S28" s="29">
        <v>28</v>
      </c>
      <c r="T28" s="29">
        <v>28</v>
      </c>
      <c r="U28" s="29">
        <v>27</v>
      </c>
      <c r="V28" s="31">
        <v>0.46</v>
      </c>
      <c r="W28" s="31">
        <v>0.43</v>
      </c>
      <c r="X28" s="31">
        <v>0.46</v>
      </c>
      <c r="Y28" s="31">
        <v>0.36</v>
      </c>
      <c r="Z28" s="31">
        <v>0.39</v>
      </c>
      <c r="AA28" s="31">
        <v>0.43</v>
      </c>
      <c r="AB28" s="31">
        <v>0.41</v>
      </c>
      <c r="AC28" s="31">
        <v>0.28000000000000003</v>
      </c>
      <c r="AD28" s="31">
        <v>0.34</v>
      </c>
      <c r="AE28" s="31">
        <v>0.33</v>
      </c>
      <c r="AF28" s="31">
        <v>0.37</v>
      </c>
      <c r="AG28" s="31">
        <v>0.4</v>
      </c>
      <c r="AH28" s="31">
        <v>0.48</v>
      </c>
      <c r="AI28" s="31">
        <v>0.4</v>
      </c>
      <c r="AJ28" s="31">
        <v>0.46</v>
      </c>
      <c r="AK28" s="29">
        <v>18</v>
      </c>
      <c r="AL28" s="29">
        <v>16</v>
      </c>
      <c r="AM28" s="29">
        <v>19</v>
      </c>
      <c r="AN28" s="29">
        <v>14</v>
      </c>
      <c r="AO28" s="29">
        <v>14</v>
      </c>
      <c r="AP28" s="29">
        <v>17</v>
      </c>
      <c r="AQ28" s="29">
        <v>14</v>
      </c>
      <c r="AR28" s="29">
        <v>10</v>
      </c>
      <c r="AS28" s="29">
        <v>11</v>
      </c>
      <c r="AT28" s="29">
        <v>13</v>
      </c>
      <c r="AU28" s="29">
        <v>13</v>
      </c>
      <c r="AV28" s="29">
        <v>16</v>
      </c>
      <c r="AW28" s="29">
        <v>18</v>
      </c>
      <c r="AX28" s="29">
        <v>13</v>
      </c>
      <c r="AY28" s="30">
        <v>15</v>
      </c>
      <c r="AZ28" s="28">
        <v>22</v>
      </c>
      <c r="BA28" s="29">
        <v>19</v>
      </c>
      <c r="BB28" s="29">
        <v>20</v>
      </c>
      <c r="BC28" s="29">
        <v>22</v>
      </c>
      <c r="BD28" s="29">
        <v>25</v>
      </c>
      <c r="BE28" s="29">
        <v>21</v>
      </c>
      <c r="BF28" s="29">
        <v>25</v>
      </c>
      <c r="BG28" s="29">
        <v>30</v>
      </c>
      <c r="BH28" s="29">
        <v>28</v>
      </c>
      <c r="BI28" s="29">
        <v>29</v>
      </c>
      <c r="BJ28" s="29">
        <v>26</v>
      </c>
      <c r="BK28" s="29">
        <v>25</v>
      </c>
      <c r="BL28" s="29">
        <v>32</v>
      </c>
      <c r="BM28" s="29">
        <v>32</v>
      </c>
      <c r="BN28" s="29">
        <v>27</v>
      </c>
      <c r="BO28" s="31">
        <v>0.39</v>
      </c>
      <c r="BP28" s="31">
        <v>0.35</v>
      </c>
      <c r="BQ28" s="31">
        <v>0.38</v>
      </c>
      <c r="BR28" s="31">
        <v>0.36</v>
      </c>
      <c r="BS28" s="31">
        <v>0.37</v>
      </c>
      <c r="BT28" s="31">
        <v>0.38</v>
      </c>
      <c r="BU28" s="31">
        <v>0.45</v>
      </c>
      <c r="BV28" s="31">
        <v>0.43</v>
      </c>
      <c r="BW28" s="31">
        <v>0.48</v>
      </c>
      <c r="BX28" s="31">
        <v>0.5</v>
      </c>
      <c r="BY28" s="31">
        <v>0.43</v>
      </c>
      <c r="BZ28" s="31">
        <v>0.4</v>
      </c>
      <c r="CA28" s="31">
        <v>0.51</v>
      </c>
      <c r="CB28" s="31">
        <v>0.49</v>
      </c>
      <c r="CC28" s="31">
        <v>0.51</v>
      </c>
      <c r="CD28" s="29">
        <v>15</v>
      </c>
      <c r="CE28" s="29">
        <v>14</v>
      </c>
      <c r="CF28" s="29">
        <v>14</v>
      </c>
      <c r="CG28" s="29">
        <v>14</v>
      </c>
      <c r="CH28" s="29">
        <v>15</v>
      </c>
      <c r="CI28" s="29">
        <v>13</v>
      </c>
      <c r="CJ28" s="29">
        <v>17</v>
      </c>
      <c r="CK28" s="29">
        <v>18</v>
      </c>
      <c r="CL28" s="29">
        <v>18</v>
      </c>
      <c r="CM28" s="29">
        <v>18</v>
      </c>
      <c r="CN28" s="29">
        <v>16</v>
      </c>
      <c r="CO28" s="29">
        <v>15</v>
      </c>
      <c r="CP28" s="29">
        <v>19</v>
      </c>
      <c r="CQ28" s="29">
        <v>19</v>
      </c>
      <c r="CR28" s="30">
        <v>19</v>
      </c>
      <c r="CS28" s="28">
        <v>11</v>
      </c>
      <c r="CT28" s="29">
        <v>12</v>
      </c>
      <c r="CU28" s="29">
        <v>10</v>
      </c>
      <c r="CV28" s="29">
        <v>11</v>
      </c>
      <c r="CW28" s="29">
        <v>11</v>
      </c>
      <c r="CX28" s="29">
        <v>16</v>
      </c>
      <c r="CY28" s="29">
        <v>6</v>
      </c>
      <c r="CZ28" s="29">
        <v>4</v>
      </c>
      <c r="DA28" s="29">
        <v>5</v>
      </c>
      <c r="DB28" s="29">
        <v>10</v>
      </c>
      <c r="DC28" s="29">
        <v>11</v>
      </c>
      <c r="DD28" s="29">
        <v>13</v>
      </c>
      <c r="DE28" s="29">
        <v>19</v>
      </c>
      <c r="DF28" s="29">
        <v>14</v>
      </c>
      <c r="DG28" s="29">
        <v>18</v>
      </c>
      <c r="DH28" s="31">
        <v>0.17</v>
      </c>
      <c r="DI28" s="31">
        <v>0.2</v>
      </c>
      <c r="DJ28" s="31">
        <v>0.17</v>
      </c>
      <c r="DK28" s="31">
        <v>0.16</v>
      </c>
      <c r="DL28" s="31">
        <v>0.16</v>
      </c>
      <c r="DM28" s="31">
        <v>0.3</v>
      </c>
      <c r="DN28" s="31">
        <v>0.11</v>
      </c>
      <c r="DO28" s="31">
        <v>8.1000000000000003E-2</v>
      </c>
      <c r="DP28" s="31">
        <v>9.5000000000000001E-2</v>
      </c>
      <c r="DQ28" s="31">
        <v>0.17</v>
      </c>
      <c r="DR28" s="31">
        <v>0.21</v>
      </c>
      <c r="DS28" s="31">
        <v>0.19</v>
      </c>
      <c r="DT28" s="31">
        <v>0.28000000000000003</v>
      </c>
      <c r="DU28" s="31">
        <v>0.26</v>
      </c>
      <c r="DV28" s="31">
        <v>0.32</v>
      </c>
      <c r="DW28" s="29">
        <v>7</v>
      </c>
      <c r="DX28" s="29">
        <v>7</v>
      </c>
      <c r="DY28" s="29">
        <v>4</v>
      </c>
      <c r="DZ28" s="29">
        <v>6</v>
      </c>
      <c r="EA28" s="29">
        <v>7</v>
      </c>
      <c r="EB28" s="29">
        <v>11</v>
      </c>
      <c r="EC28" s="29">
        <v>3</v>
      </c>
      <c r="ED28" s="29">
        <v>2</v>
      </c>
      <c r="EE28" s="29">
        <v>2</v>
      </c>
      <c r="EF28" s="29">
        <v>4</v>
      </c>
      <c r="EG28" s="29">
        <v>7</v>
      </c>
      <c r="EH28" s="29">
        <v>6</v>
      </c>
      <c r="EI28" s="29">
        <v>9</v>
      </c>
      <c r="EJ28" s="29">
        <v>8</v>
      </c>
      <c r="EK28" s="30">
        <v>12</v>
      </c>
      <c r="EO28" t="s">
        <v>280</v>
      </c>
      <c r="EP28" t="s">
        <v>280</v>
      </c>
      <c r="ET28" t="s">
        <v>276</v>
      </c>
      <c r="EU28" t="s">
        <v>276</v>
      </c>
      <c r="EX28" t="s">
        <v>281</v>
      </c>
      <c r="FE28" t="s">
        <v>40</v>
      </c>
      <c r="FF28" t="s">
        <v>40</v>
      </c>
      <c r="FG28" t="s">
        <v>197</v>
      </c>
      <c r="FJ28" t="s">
        <v>167</v>
      </c>
      <c r="FK28" t="s">
        <v>197</v>
      </c>
      <c r="FL28" t="s">
        <v>47</v>
      </c>
      <c r="FN28" t="s">
        <v>49</v>
      </c>
      <c r="FP28" t="s">
        <v>197</v>
      </c>
      <c r="GC28" t="s">
        <v>198</v>
      </c>
      <c r="GH28" t="s">
        <v>198</v>
      </c>
    </row>
    <row r="29" spans="1:193" x14ac:dyDescent="0.25">
      <c r="A29">
        <v>26</v>
      </c>
      <c r="B29" t="s">
        <v>282</v>
      </c>
      <c r="C29" t="s">
        <v>283</v>
      </c>
      <c r="D29">
        <v>11</v>
      </c>
      <c r="E29">
        <v>7.34</v>
      </c>
      <c r="F29" t="s">
        <v>120</v>
      </c>
      <c r="G29" s="28">
        <v>16</v>
      </c>
      <c r="H29" s="29">
        <v>17</v>
      </c>
      <c r="I29" s="29">
        <v>17</v>
      </c>
      <c r="J29" s="29">
        <v>20</v>
      </c>
      <c r="K29" s="29">
        <v>18</v>
      </c>
      <c r="L29" s="29">
        <v>19</v>
      </c>
      <c r="M29" s="29">
        <v>17</v>
      </c>
      <c r="N29" s="29">
        <v>16</v>
      </c>
      <c r="O29" s="29">
        <v>15</v>
      </c>
      <c r="P29" s="29">
        <v>24</v>
      </c>
      <c r="Q29" s="29">
        <v>26</v>
      </c>
      <c r="R29" s="29">
        <v>23</v>
      </c>
      <c r="S29" s="29">
        <v>30</v>
      </c>
      <c r="T29" s="29">
        <v>30</v>
      </c>
      <c r="U29" s="29">
        <v>25</v>
      </c>
      <c r="V29" s="31">
        <v>0.56000000000000005</v>
      </c>
      <c r="W29" s="31">
        <v>0.56000000000000005</v>
      </c>
      <c r="X29" s="31">
        <v>0.56000000000000005</v>
      </c>
      <c r="Y29" s="31">
        <v>0.63</v>
      </c>
      <c r="Z29" s="31">
        <v>0.56000000000000005</v>
      </c>
      <c r="AA29" s="31">
        <v>0.56000000000000005</v>
      </c>
      <c r="AB29" s="31">
        <v>0.56000000000000005</v>
      </c>
      <c r="AC29" s="31">
        <v>0.56000000000000005</v>
      </c>
      <c r="AD29" s="31">
        <v>0.56000000000000005</v>
      </c>
      <c r="AE29" s="31">
        <v>0.75</v>
      </c>
      <c r="AF29" s="31">
        <v>0.75</v>
      </c>
      <c r="AG29" s="31">
        <v>0.75</v>
      </c>
      <c r="AH29" s="31">
        <v>0.75</v>
      </c>
      <c r="AI29" s="31">
        <v>0.82</v>
      </c>
      <c r="AJ29" s="31">
        <v>0.75</v>
      </c>
      <c r="AK29" s="29">
        <v>2</v>
      </c>
      <c r="AL29" s="29">
        <v>2</v>
      </c>
      <c r="AM29" s="29">
        <v>2</v>
      </c>
      <c r="AN29" s="29">
        <v>2</v>
      </c>
      <c r="AO29" s="29">
        <v>2</v>
      </c>
      <c r="AP29" s="29">
        <v>2</v>
      </c>
      <c r="AQ29" s="29">
        <v>2</v>
      </c>
      <c r="AR29" s="29">
        <v>2</v>
      </c>
      <c r="AS29" s="29">
        <v>2</v>
      </c>
      <c r="AT29" s="29">
        <v>2</v>
      </c>
      <c r="AU29" s="29">
        <v>2</v>
      </c>
      <c r="AV29" s="29">
        <v>2</v>
      </c>
      <c r="AW29" s="29">
        <v>2</v>
      </c>
      <c r="AX29" s="29">
        <v>2</v>
      </c>
      <c r="AY29" s="30">
        <v>2</v>
      </c>
      <c r="AZ29" s="28">
        <v>19</v>
      </c>
      <c r="BA29" s="29">
        <v>16</v>
      </c>
      <c r="BB29" s="29">
        <v>17</v>
      </c>
      <c r="BC29" s="29">
        <v>30</v>
      </c>
      <c r="BD29" s="29">
        <v>30</v>
      </c>
      <c r="BE29" s="29">
        <v>30</v>
      </c>
      <c r="BF29" s="29">
        <v>23</v>
      </c>
      <c r="BG29" s="29">
        <v>24</v>
      </c>
      <c r="BH29" s="29">
        <v>25</v>
      </c>
      <c r="BI29" s="29">
        <v>30</v>
      </c>
      <c r="BJ29" s="29">
        <v>28</v>
      </c>
      <c r="BK29" s="29">
        <v>30</v>
      </c>
      <c r="BL29" s="29">
        <v>25</v>
      </c>
      <c r="BM29" s="29">
        <v>25</v>
      </c>
      <c r="BN29" s="29">
        <v>27</v>
      </c>
      <c r="BO29" s="31">
        <v>0.56000000000000005</v>
      </c>
      <c r="BP29" s="31">
        <v>0.56000000000000005</v>
      </c>
      <c r="BQ29" s="31">
        <v>0.56000000000000005</v>
      </c>
      <c r="BR29" s="31">
        <v>0.75</v>
      </c>
      <c r="BS29" s="31">
        <v>0.75</v>
      </c>
      <c r="BT29" s="31">
        <v>0.75</v>
      </c>
      <c r="BU29" s="31">
        <v>0.82</v>
      </c>
      <c r="BV29" s="31">
        <v>0.75</v>
      </c>
      <c r="BW29" s="31">
        <v>0.75</v>
      </c>
      <c r="BX29" s="31">
        <v>0.75</v>
      </c>
      <c r="BY29" s="31">
        <v>0.75</v>
      </c>
      <c r="BZ29" s="31">
        <v>0.79</v>
      </c>
      <c r="CA29" s="31">
        <v>0.75</v>
      </c>
      <c r="CB29" s="31">
        <v>0.75</v>
      </c>
      <c r="CC29" s="31">
        <v>0.75</v>
      </c>
      <c r="CD29" s="29">
        <v>2</v>
      </c>
      <c r="CE29" s="29">
        <v>2</v>
      </c>
      <c r="CF29" s="29">
        <v>2</v>
      </c>
      <c r="CG29" s="29">
        <v>2</v>
      </c>
      <c r="CH29" s="29">
        <v>2</v>
      </c>
      <c r="CI29" s="29">
        <v>2</v>
      </c>
      <c r="CJ29" s="29">
        <v>2</v>
      </c>
      <c r="CK29" s="29">
        <v>2</v>
      </c>
      <c r="CL29" s="29">
        <v>2</v>
      </c>
      <c r="CM29" s="29">
        <v>2</v>
      </c>
      <c r="CN29" s="29">
        <v>2</v>
      </c>
      <c r="CO29" s="29">
        <v>3</v>
      </c>
      <c r="CP29" s="29">
        <v>2</v>
      </c>
      <c r="CQ29" s="29">
        <v>2</v>
      </c>
      <c r="CR29" s="30">
        <v>2</v>
      </c>
      <c r="CS29" s="28">
        <v>16</v>
      </c>
      <c r="CT29" s="29">
        <v>19</v>
      </c>
      <c r="CU29" s="29">
        <v>17</v>
      </c>
      <c r="CV29" s="29">
        <v>20</v>
      </c>
      <c r="CW29" s="29">
        <v>23</v>
      </c>
      <c r="CX29" s="29">
        <v>22</v>
      </c>
      <c r="CY29" s="29">
        <v>17</v>
      </c>
      <c r="CZ29" s="29">
        <v>18</v>
      </c>
      <c r="DA29" s="29">
        <v>17</v>
      </c>
      <c r="DB29" s="29">
        <v>23</v>
      </c>
      <c r="DC29" s="29">
        <v>21</v>
      </c>
      <c r="DD29" s="29">
        <v>0</v>
      </c>
      <c r="DE29" s="29">
        <v>0</v>
      </c>
      <c r="DF29" s="29">
        <v>16</v>
      </c>
      <c r="DG29" s="29">
        <v>13</v>
      </c>
      <c r="DH29" s="31">
        <v>0.42</v>
      </c>
      <c r="DI29" s="31">
        <v>0.56000000000000005</v>
      </c>
      <c r="DJ29" s="31">
        <v>0.56000000000000005</v>
      </c>
      <c r="DK29" s="31">
        <v>0.56000000000000005</v>
      </c>
      <c r="DL29" s="31">
        <v>0.63</v>
      </c>
      <c r="DM29" s="31">
        <v>0.56000000000000005</v>
      </c>
      <c r="DN29" s="31">
        <v>0.42</v>
      </c>
      <c r="DO29" s="31">
        <v>0.56000000000000005</v>
      </c>
      <c r="DP29" s="31">
        <v>0.56000000000000005</v>
      </c>
      <c r="DQ29" s="31">
        <v>0.69</v>
      </c>
      <c r="DR29" s="31">
        <v>0.56000000000000005</v>
      </c>
      <c r="DS29" s="31">
        <v>0</v>
      </c>
      <c r="DT29" s="31">
        <v>0</v>
      </c>
      <c r="DU29" s="31">
        <v>0.42</v>
      </c>
      <c r="DV29" s="31">
        <v>0.42</v>
      </c>
      <c r="DW29" s="29">
        <v>2</v>
      </c>
      <c r="DX29" s="29">
        <v>2</v>
      </c>
      <c r="DY29" s="29">
        <v>2</v>
      </c>
      <c r="DZ29" s="29">
        <v>2</v>
      </c>
      <c r="EA29" s="29">
        <v>2</v>
      </c>
      <c r="EB29" s="29">
        <v>2</v>
      </c>
      <c r="EC29" s="29">
        <v>2</v>
      </c>
      <c r="ED29" s="29">
        <v>2</v>
      </c>
      <c r="EE29" s="29">
        <v>2</v>
      </c>
      <c r="EF29" s="29">
        <v>2</v>
      </c>
      <c r="EG29" s="29">
        <v>2</v>
      </c>
      <c r="EH29" s="29">
        <v>0</v>
      </c>
      <c r="EI29" s="29">
        <v>0</v>
      </c>
      <c r="EJ29" s="29">
        <v>2</v>
      </c>
      <c r="EK29" s="30">
        <v>2</v>
      </c>
      <c r="EM29" t="s">
        <v>141</v>
      </c>
      <c r="EO29" t="s">
        <v>141</v>
      </c>
      <c r="EQ29" t="s">
        <v>122</v>
      </c>
      <c r="ES29" t="s">
        <v>140</v>
      </c>
      <c r="ET29" t="s">
        <v>122</v>
      </c>
      <c r="EV29" t="s">
        <v>141</v>
      </c>
      <c r="FB29" t="s">
        <v>140</v>
      </c>
      <c r="FJ29" t="s">
        <v>45</v>
      </c>
      <c r="FL29" t="s">
        <v>52</v>
      </c>
      <c r="FQ29" t="s">
        <v>52</v>
      </c>
      <c r="FU29" t="s">
        <v>143</v>
      </c>
      <c r="GC29" t="s">
        <v>143</v>
      </c>
    </row>
    <row r="30" spans="1:193" x14ac:dyDescent="0.25">
      <c r="A30">
        <v>27</v>
      </c>
      <c r="B30" t="s">
        <v>284</v>
      </c>
      <c r="C30" t="s">
        <v>285</v>
      </c>
      <c r="D30">
        <v>129</v>
      </c>
      <c r="E30">
        <v>4.51</v>
      </c>
      <c r="F30" t="s">
        <v>120</v>
      </c>
      <c r="G30" s="28">
        <v>2</v>
      </c>
      <c r="H30" s="29">
        <v>0</v>
      </c>
      <c r="I30" s="29">
        <v>2</v>
      </c>
      <c r="J30" s="29">
        <v>2</v>
      </c>
      <c r="K30" s="29">
        <v>2</v>
      </c>
      <c r="L30" s="29">
        <v>3</v>
      </c>
      <c r="M30" s="29">
        <v>3</v>
      </c>
      <c r="N30" s="29">
        <v>2</v>
      </c>
      <c r="O30" s="29">
        <v>3</v>
      </c>
      <c r="P30" s="29">
        <v>0</v>
      </c>
      <c r="Q30" s="29">
        <v>0</v>
      </c>
      <c r="R30" s="29">
        <v>0</v>
      </c>
      <c r="S30" s="29">
        <v>16</v>
      </c>
      <c r="T30" s="29">
        <v>13</v>
      </c>
      <c r="U30" s="29">
        <v>10</v>
      </c>
      <c r="V30" s="31">
        <v>2.1999999999999999E-2</v>
      </c>
      <c r="W30" s="31">
        <v>0</v>
      </c>
      <c r="X30" s="31">
        <v>2.1999999999999999E-2</v>
      </c>
      <c r="Y30" s="31">
        <v>2.1999999999999999E-2</v>
      </c>
      <c r="Z30" s="31">
        <v>2.1999999999999999E-2</v>
      </c>
      <c r="AA30" s="31">
        <v>3.2000000000000001E-2</v>
      </c>
      <c r="AB30" s="31">
        <v>3.2000000000000001E-2</v>
      </c>
      <c r="AC30" s="31">
        <v>2.1999999999999999E-2</v>
      </c>
      <c r="AD30" s="31">
        <v>3.2000000000000001E-2</v>
      </c>
      <c r="AE30" s="31">
        <v>0</v>
      </c>
      <c r="AF30" s="31">
        <v>0</v>
      </c>
      <c r="AG30" s="31">
        <v>0</v>
      </c>
      <c r="AH30" s="31">
        <v>0.17</v>
      </c>
      <c r="AI30" s="31">
        <v>0.14000000000000001</v>
      </c>
      <c r="AJ30" s="31">
        <v>0.12</v>
      </c>
      <c r="AK30" s="29">
        <v>2</v>
      </c>
      <c r="AL30" s="29">
        <v>0</v>
      </c>
      <c r="AM30" s="29">
        <v>2</v>
      </c>
      <c r="AN30" s="29">
        <v>2</v>
      </c>
      <c r="AO30" s="29">
        <v>2</v>
      </c>
      <c r="AP30" s="29">
        <v>3</v>
      </c>
      <c r="AQ30" s="29">
        <v>3</v>
      </c>
      <c r="AR30" s="29">
        <v>2</v>
      </c>
      <c r="AS30" s="29">
        <v>3</v>
      </c>
      <c r="AT30" s="29">
        <v>0</v>
      </c>
      <c r="AU30" s="29">
        <v>0</v>
      </c>
      <c r="AV30" s="29">
        <v>0</v>
      </c>
      <c r="AW30" s="29">
        <v>15</v>
      </c>
      <c r="AX30" s="29">
        <v>12</v>
      </c>
      <c r="AY30" s="30">
        <v>10</v>
      </c>
      <c r="AZ30" s="28">
        <v>0</v>
      </c>
      <c r="BA30" s="29">
        <v>0</v>
      </c>
      <c r="BB30" s="29">
        <v>2</v>
      </c>
      <c r="BC30" s="29">
        <v>0</v>
      </c>
      <c r="BD30" s="29">
        <v>0</v>
      </c>
      <c r="BE30" s="29">
        <v>0</v>
      </c>
      <c r="BF30" s="29">
        <v>3</v>
      </c>
      <c r="BG30" s="29">
        <v>3</v>
      </c>
      <c r="BH30" s="29">
        <v>2</v>
      </c>
      <c r="BI30" s="29">
        <v>3</v>
      </c>
      <c r="BJ30" s="29">
        <v>3</v>
      </c>
      <c r="BK30" s="29">
        <v>5</v>
      </c>
      <c r="BL30" s="29">
        <v>9</v>
      </c>
      <c r="BM30" s="29">
        <v>9</v>
      </c>
      <c r="BN30" s="29">
        <v>7</v>
      </c>
      <c r="BO30" s="31">
        <v>0</v>
      </c>
      <c r="BP30" s="31">
        <v>0</v>
      </c>
      <c r="BQ30" s="31">
        <v>2.1999999999999999E-2</v>
      </c>
      <c r="BR30" s="31">
        <v>0</v>
      </c>
      <c r="BS30" s="31">
        <v>0</v>
      </c>
      <c r="BT30" s="31">
        <v>0</v>
      </c>
      <c r="BU30" s="31">
        <v>4.2999999999999997E-2</v>
      </c>
      <c r="BV30" s="31">
        <v>3.5000000000000003E-2</v>
      </c>
      <c r="BW30" s="31">
        <v>2.1000000000000001E-2</v>
      </c>
      <c r="BX30" s="31">
        <v>2.9000000000000001E-2</v>
      </c>
      <c r="BY30" s="31">
        <v>3.2000000000000001E-2</v>
      </c>
      <c r="BZ30" s="31">
        <v>5.7000000000000002E-2</v>
      </c>
      <c r="CA30" s="31">
        <v>9.4E-2</v>
      </c>
      <c r="CB30" s="31">
        <v>0.1</v>
      </c>
      <c r="CC30" s="31">
        <v>9.5000000000000001E-2</v>
      </c>
      <c r="CD30" s="29">
        <v>0</v>
      </c>
      <c r="CE30" s="29">
        <v>0</v>
      </c>
      <c r="CF30" s="29">
        <v>2</v>
      </c>
      <c r="CG30" s="29">
        <v>0</v>
      </c>
      <c r="CH30" s="29">
        <v>0</v>
      </c>
      <c r="CI30" s="29">
        <v>0</v>
      </c>
      <c r="CJ30" s="29">
        <v>3</v>
      </c>
      <c r="CK30" s="29">
        <v>3</v>
      </c>
      <c r="CL30" s="29">
        <v>2</v>
      </c>
      <c r="CM30" s="29">
        <v>3</v>
      </c>
      <c r="CN30" s="29">
        <v>3</v>
      </c>
      <c r="CO30" s="29">
        <v>5</v>
      </c>
      <c r="CP30" s="29">
        <v>8</v>
      </c>
      <c r="CQ30" s="29">
        <v>9</v>
      </c>
      <c r="CR30" s="30">
        <v>7</v>
      </c>
      <c r="CS30" s="28">
        <v>21</v>
      </c>
      <c r="CT30" s="29">
        <v>21</v>
      </c>
      <c r="CU30" s="29">
        <v>16</v>
      </c>
      <c r="CV30" s="29">
        <v>42</v>
      </c>
      <c r="CW30" s="29">
        <v>44</v>
      </c>
      <c r="CX30" s="29">
        <v>53</v>
      </c>
      <c r="CY30" s="29">
        <v>5</v>
      </c>
      <c r="CZ30" s="29">
        <v>5</v>
      </c>
      <c r="DA30" s="29">
        <v>2</v>
      </c>
      <c r="DB30" s="29">
        <v>51</v>
      </c>
      <c r="DC30" s="29">
        <v>58</v>
      </c>
      <c r="DD30" s="29">
        <v>57</v>
      </c>
      <c r="DE30" s="29">
        <v>16</v>
      </c>
      <c r="DF30" s="29">
        <v>12</v>
      </c>
      <c r="DG30" s="29">
        <v>18</v>
      </c>
      <c r="DH30" s="31">
        <v>0.17</v>
      </c>
      <c r="DI30" s="31">
        <v>0.17</v>
      </c>
      <c r="DJ30" s="31">
        <v>0.14000000000000001</v>
      </c>
      <c r="DK30" s="31">
        <v>0.35</v>
      </c>
      <c r="DL30" s="31">
        <v>0.31</v>
      </c>
      <c r="DM30" s="31">
        <v>0.38</v>
      </c>
      <c r="DN30" s="31">
        <v>4.9000000000000002E-2</v>
      </c>
      <c r="DO30" s="31">
        <v>5.7000000000000002E-2</v>
      </c>
      <c r="DP30" s="31">
        <v>2.9000000000000001E-2</v>
      </c>
      <c r="DQ30" s="31">
        <v>0.38</v>
      </c>
      <c r="DR30" s="31">
        <v>0.38</v>
      </c>
      <c r="DS30" s="31">
        <v>0.36</v>
      </c>
      <c r="DT30" s="31">
        <v>0.13</v>
      </c>
      <c r="DU30" s="31">
        <v>9.5000000000000001E-2</v>
      </c>
      <c r="DV30" s="31">
        <v>0.12</v>
      </c>
      <c r="DW30" s="29">
        <v>15</v>
      </c>
      <c r="DX30" s="29">
        <v>15</v>
      </c>
      <c r="DY30" s="29">
        <v>13</v>
      </c>
      <c r="DZ30" s="29">
        <v>30</v>
      </c>
      <c r="EA30" s="29">
        <v>29</v>
      </c>
      <c r="EB30" s="29">
        <v>32</v>
      </c>
      <c r="EC30" s="29">
        <v>4</v>
      </c>
      <c r="ED30" s="29">
        <v>5</v>
      </c>
      <c r="EE30" s="29">
        <v>2</v>
      </c>
      <c r="EF30" s="29">
        <v>29</v>
      </c>
      <c r="EG30" s="29">
        <v>31</v>
      </c>
      <c r="EH30" s="29">
        <v>31</v>
      </c>
      <c r="EI30" s="29">
        <v>11</v>
      </c>
      <c r="EJ30" s="29">
        <v>8</v>
      </c>
      <c r="EK30" s="30">
        <v>11</v>
      </c>
      <c r="EL30" t="s">
        <v>154</v>
      </c>
      <c r="EM30" t="s">
        <v>286</v>
      </c>
      <c r="EO30" t="s">
        <v>176</v>
      </c>
      <c r="EP30" t="s">
        <v>287</v>
      </c>
      <c r="EQ30" t="s">
        <v>176</v>
      </c>
      <c r="ES30" t="s">
        <v>148</v>
      </c>
      <c r="ET30" t="s">
        <v>176</v>
      </c>
      <c r="EU30" t="s">
        <v>288</v>
      </c>
      <c r="EV30" t="s">
        <v>289</v>
      </c>
      <c r="EX30" t="s">
        <v>205</v>
      </c>
      <c r="FB30" t="s">
        <v>290</v>
      </c>
      <c r="FF30" t="s">
        <v>291</v>
      </c>
      <c r="FH30" t="s">
        <v>291</v>
      </c>
      <c r="FJ30" t="s">
        <v>45</v>
      </c>
      <c r="FK30" t="s">
        <v>207</v>
      </c>
      <c r="FL30" t="s">
        <v>292</v>
      </c>
      <c r="FP30" t="s">
        <v>250</v>
      </c>
      <c r="FQ30" t="s">
        <v>292</v>
      </c>
      <c r="FU30" t="s">
        <v>136</v>
      </c>
      <c r="GC30" t="s">
        <v>293</v>
      </c>
    </row>
    <row r="31" spans="1:193" x14ac:dyDescent="0.25">
      <c r="A31">
        <v>28</v>
      </c>
      <c r="B31" t="s">
        <v>294</v>
      </c>
      <c r="C31" t="s">
        <v>295</v>
      </c>
      <c r="D31">
        <v>501</v>
      </c>
      <c r="E31">
        <v>5.77</v>
      </c>
      <c r="F31" t="s">
        <v>120</v>
      </c>
      <c r="G31" s="28">
        <v>2</v>
      </c>
      <c r="H31" s="29">
        <v>0</v>
      </c>
      <c r="I31" s="29">
        <v>2</v>
      </c>
      <c r="J31" s="29">
        <v>27</v>
      </c>
      <c r="K31" s="29">
        <v>27</v>
      </c>
      <c r="L31" s="29">
        <v>29</v>
      </c>
      <c r="M31" s="29">
        <v>3</v>
      </c>
      <c r="N31" s="29">
        <v>5</v>
      </c>
      <c r="O31" s="29">
        <v>4</v>
      </c>
      <c r="P31" s="29">
        <v>23</v>
      </c>
      <c r="Q31" s="29">
        <v>24</v>
      </c>
      <c r="R31" s="29">
        <v>21</v>
      </c>
      <c r="S31" s="29">
        <v>13</v>
      </c>
      <c r="T31" s="29">
        <v>9</v>
      </c>
      <c r="U31" s="29">
        <v>12</v>
      </c>
      <c r="V31" s="31">
        <v>5.1000000000000004E-3</v>
      </c>
      <c r="W31" s="31">
        <v>0</v>
      </c>
      <c r="X31" s="31">
        <v>5.1000000000000004E-3</v>
      </c>
      <c r="Y31" s="31">
        <v>5.7000000000000002E-2</v>
      </c>
      <c r="Z31" s="31">
        <v>5.7000000000000002E-2</v>
      </c>
      <c r="AA31" s="31">
        <v>5.3999999999999999E-2</v>
      </c>
      <c r="AB31" s="31">
        <v>8.6E-3</v>
      </c>
      <c r="AC31" s="31">
        <v>1.0999999999999999E-2</v>
      </c>
      <c r="AD31" s="31">
        <v>1.0999999999999999E-2</v>
      </c>
      <c r="AE31" s="31">
        <v>5.0999999999999997E-2</v>
      </c>
      <c r="AF31" s="31">
        <v>5.7000000000000002E-2</v>
      </c>
      <c r="AG31" s="31">
        <v>4.9000000000000002E-2</v>
      </c>
      <c r="AH31" s="31">
        <v>3.2000000000000001E-2</v>
      </c>
      <c r="AI31" s="31">
        <v>2.3E-2</v>
      </c>
      <c r="AJ31" s="31">
        <v>3.2000000000000001E-2</v>
      </c>
      <c r="AK31" s="29">
        <v>2</v>
      </c>
      <c r="AL31" s="29">
        <v>0</v>
      </c>
      <c r="AM31" s="29">
        <v>2</v>
      </c>
      <c r="AN31" s="29">
        <v>20</v>
      </c>
      <c r="AO31" s="29">
        <v>20</v>
      </c>
      <c r="AP31" s="29">
        <v>19</v>
      </c>
      <c r="AQ31" s="29">
        <v>3</v>
      </c>
      <c r="AR31" s="29">
        <v>4</v>
      </c>
      <c r="AS31" s="29">
        <v>4</v>
      </c>
      <c r="AT31" s="29">
        <v>18</v>
      </c>
      <c r="AU31" s="29">
        <v>19</v>
      </c>
      <c r="AV31" s="29">
        <v>17</v>
      </c>
      <c r="AW31" s="29">
        <v>11</v>
      </c>
      <c r="AX31" s="29">
        <v>8</v>
      </c>
      <c r="AY31" s="30">
        <v>11</v>
      </c>
      <c r="AZ31" s="28">
        <v>0</v>
      </c>
      <c r="BA31" s="29">
        <v>0</v>
      </c>
      <c r="BB31" s="29">
        <v>0</v>
      </c>
      <c r="BC31" s="29">
        <v>16</v>
      </c>
      <c r="BD31" s="29">
        <v>15</v>
      </c>
      <c r="BE31" s="29">
        <v>15</v>
      </c>
      <c r="BF31" s="29">
        <v>6</v>
      </c>
      <c r="BG31" s="29">
        <v>5</v>
      </c>
      <c r="BH31" s="29">
        <v>4</v>
      </c>
      <c r="BI31" s="29">
        <v>21</v>
      </c>
      <c r="BJ31" s="29">
        <v>22</v>
      </c>
      <c r="BK31" s="29">
        <v>23</v>
      </c>
      <c r="BL31" s="29">
        <v>8</v>
      </c>
      <c r="BM31" s="29">
        <v>10</v>
      </c>
      <c r="BN31" s="29">
        <v>10</v>
      </c>
      <c r="BO31" s="31">
        <v>0</v>
      </c>
      <c r="BP31" s="31">
        <v>0</v>
      </c>
      <c r="BQ31" s="31">
        <v>0</v>
      </c>
      <c r="BR31" s="31">
        <v>3.9E-2</v>
      </c>
      <c r="BS31" s="31">
        <v>0.04</v>
      </c>
      <c r="BT31" s="31">
        <v>4.2000000000000003E-2</v>
      </c>
      <c r="BU31" s="31">
        <v>1.6E-2</v>
      </c>
      <c r="BV31" s="31">
        <v>1.2999999999999999E-2</v>
      </c>
      <c r="BW31" s="31">
        <v>1.0999999999999999E-2</v>
      </c>
      <c r="BX31" s="31">
        <v>5.7000000000000002E-2</v>
      </c>
      <c r="BY31" s="31">
        <v>6.2E-2</v>
      </c>
      <c r="BZ31" s="31">
        <v>5.7000000000000002E-2</v>
      </c>
      <c r="CA31" s="31">
        <v>2.1999999999999999E-2</v>
      </c>
      <c r="CB31" s="31">
        <v>2.5000000000000001E-2</v>
      </c>
      <c r="CC31" s="31">
        <v>2.8000000000000001E-2</v>
      </c>
      <c r="CD31" s="29">
        <v>0</v>
      </c>
      <c r="CE31" s="29">
        <v>0</v>
      </c>
      <c r="CF31" s="29">
        <v>0</v>
      </c>
      <c r="CG31" s="29">
        <v>14</v>
      </c>
      <c r="CH31" s="29">
        <v>14</v>
      </c>
      <c r="CI31" s="29">
        <v>15</v>
      </c>
      <c r="CJ31" s="29">
        <v>6</v>
      </c>
      <c r="CK31" s="29">
        <v>5</v>
      </c>
      <c r="CL31" s="29">
        <v>4</v>
      </c>
      <c r="CM31" s="29">
        <v>20</v>
      </c>
      <c r="CN31" s="29">
        <v>21</v>
      </c>
      <c r="CO31" s="29">
        <v>20</v>
      </c>
      <c r="CP31" s="29">
        <v>8</v>
      </c>
      <c r="CQ31" s="29">
        <v>9</v>
      </c>
      <c r="CR31" s="30">
        <v>10</v>
      </c>
      <c r="CS31" s="28">
        <v>0</v>
      </c>
      <c r="CT31" s="29">
        <v>0</v>
      </c>
      <c r="CU31" s="29">
        <v>0</v>
      </c>
      <c r="CV31" s="29">
        <v>4</v>
      </c>
      <c r="CW31" s="29">
        <v>4</v>
      </c>
      <c r="CX31" s="29">
        <v>4</v>
      </c>
      <c r="CY31" s="29">
        <v>22</v>
      </c>
      <c r="CZ31" s="29">
        <v>14</v>
      </c>
      <c r="DA31" s="29">
        <v>15</v>
      </c>
      <c r="DB31" s="29">
        <v>45</v>
      </c>
      <c r="DC31" s="29">
        <v>44</v>
      </c>
      <c r="DD31" s="29">
        <v>48</v>
      </c>
      <c r="DE31" s="29">
        <v>0</v>
      </c>
      <c r="DF31" s="29">
        <v>0</v>
      </c>
      <c r="DG31" s="29">
        <v>0</v>
      </c>
      <c r="DH31" s="31">
        <v>0</v>
      </c>
      <c r="DI31" s="31">
        <v>0</v>
      </c>
      <c r="DJ31" s="31">
        <v>0</v>
      </c>
      <c r="DK31" s="31">
        <v>1.2E-2</v>
      </c>
      <c r="DL31" s="31">
        <v>1.2E-2</v>
      </c>
      <c r="DM31" s="31">
        <v>1.2E-2</v>
      </c>
      <c r="DN31" s="31">
        <v>4.2999999999999997E-2</v>
      </c>
      <c r="DO31" s="31">
        <v>3.2000000000000001E-2</v>
      </c>
      <c r="DP31" s="31">
        <v>2.9000000000000001E-2</v>
      </c>
      <c r="DQ31" s="31">
        <v>8.5000000000000006E-2</v>
      </c>
      <c r="DR31" s="31">
        <v>8.5000000000000006E-2</v>
      </c>
      <c r="DS31" s="31">
        <v>8.3000000000000004E-2</v>
      </c>
      <c r="DT31" s="31">
        <v>0</v>
      </c>
      <c r="DU31" s="31">
        <v>0</v>
      </c>
      <c r="DV31" s="31">
        <v>0</v>
      </c>
      <c r="DW31" s="29">
        <v>0</v>
      </c>
      <c r="DX31" s="29">
        <v>0</v>
      </c>
      <c r="DY31" s="29">
        <v>0</v>
      </c>
      <c r="DZ31" s="29">
        <v>4</v>
      </c>
      <c r="EA31" s="29">
        <v>4</v>
      </c>
      <c r="EB31" s="29">
        <v>4</v>
      </c>
      <c r="EC31" s="29">
        <v>15</v>
      </c>
      <c r="ED31" s="29">
        <v>11</v>
      </c>
      <c r="EE31" s="29">
        <v>10</v>
      </c>
      <c r="EF31" s="29">
        <v>28</v>
      </c>
      <c r="EG31" s="29">
        <v>28</v>
      </c>
      <c r="EH31" s="29">
        <v>28</v>
      </c>
      <c r="EI31" s="29">
        <v>0</v>
      </c>
      <c r="EJ31" s="29">
        <v>0</v>
      </c>
      <c r="EK31" s="30">
        <v>0</v>
      </c>
      <c r="EM31" t="s">
        <v>296</v>
      </c>
      <c r="EO31" t="s">
        <v>297</v>
      </c>
      <c r="EP31" t="s">
        <v>298</v>
      </c>
      <c r="EQ31" t="s">
        <v>122</v>
      </c>
      <c r="ER31" t="s">
        <v>222</v>
      </c>
      <c r="ET31" t="s">
        <v>122</v>
      </c>
      <c r="EV31" t="s">
        <v>177</v>
      </c>
      <c r="EX31" t="s">
        <v>299</v>
      </c>
      <c r="FB31" t="s">
        <v>222</v>
      </c>
      <c r="FJ31" t="s">
        <v>45</v>
      </c>
      <c r="FK31" t="s">
        <v>300</v>
      </c>
      <c r="FL31" t="s">
        <v>301</v>
      </c>
      <c r="FQ31" t="s">
        <v>301</v>
      </c>
      <c r="FU31" t="s">
        <v>136</v>
      </c>
      <c r="FV31" t="s">
        <v>252</v>
      </c>
      <c r="GA31" t="s">
        <v>151</v>
      </c>
      <c r="GC31" t="s">
        <v>151</v>
      </c>
    </row>
    <row r="32" spans="1:193" x14ac:dyDescent="0.25">
      <c r="A32">
        <v>29</v>
      </c>
      <c r="B32" t="s">
        <v>302</v>
      </c>
      <c r="C32" t="s">
        <v>303</v>
      </c>
      <c r="D32">
        <v>38</v>
      </c>
      <c r="E32">
        <v>5.15</v>
      </c>
      <c r="F32" t="s">
        <v>120</v>
      </c>
      <c r="G32" s="28">
        <v>13</v>
      </c>
      <c r="H32" s="29">
        <v>11</v>
      </c>
      <c r="I32" s="29">
        <v>13</v>
      </c>
      <c r="J32" s="29">
        <v>11</v>
      </c>
      <c r="K32" s="29">
        <v>13</v>
      </c>
      <c r="L32" s="29">
        <v>12</v>
      </c>
      <c r="M32" s="29">
        <v>10</v>
      </c>
      <c r="N32" s="29">
        <v>10</v>
      </c>
      <c r="O32" s="29">
        <v>10</v>
      </c>
      <c r="P32" s="29">
        <v>16</v>
      </c>
      <c r="Q32" s="29">
        <v>14</v>
      </c>
      <c r="R32" s="29">
        <v>16</v>
      </c>
      <c r="S32" s="29">
        <v>14</v>
      </c>
      <c r="T32" s="29">
        <v>16</v>
      </c>
      <c r="U32" s="29">
        <v>15</v>
      </c>
      <c r="V32" s="31">
        <v>0.38</v>
      </c>
      <c r="W32" s="31">
        <v>0.38</v>
      </c>
      <c r="X32" s="31">
        <v>0.38</v>
      </c>
      <c r="Y32" s="31">
        <v>0.38</v>
      </c>
      <c r="Z32" s="31">
        <v>0.39</v>
      </c>
      <c r="AA32" s="31">
        <v>0.39</v>
      </c>
      <c r="AB32" s="31">
        <v>0.3</v>
      </c>
      <c r="AC32" s="31">
        <v>0.3</v>
      </c>
      <c r="AD32" s="31">
        <v>0.3</v>
      </c>
      <c r="AE32" s="31">
        <v>0.41</v>
      </c>
      <c r="AF32" s="31">
        <v>0.38</v>
      </c>
      <c r="AG32" s="31">
        <v>0.41</v>
      </c>
      <c r="AH32" s="31">
        <v>0.42</v>
      </c>
      <c r="AI32" s="31">
        <v>0.43</v>
      </c>
      <c r="AJ32" s="31">
        <v>0.44</v>
      </c>
      <c r="AK32" s="29">
        <v>9</v>
      </c>
      <c r="AL32" s="29">
        <v>9</v>
      </c>
      <c r="AM32" s="29">
        <v>9</v>
      </c>
      <c r="AN32" s="29">
        <v>9</v>
      </c>
      <c r="AO32" s="29">
        <v>10</v>
      </c>
      <c r="AP32" s="29">
        <v>10</v>
      </c>
      <c r="AQ32" s="29">
        <v>8</v>
      </c>
      <c r="AR32" s="29">
        <v>7</v>
      </c>
      <c r="AS32" s="29">
        <v>7</v>
      </c>
      <c r="AT32" s="29">
        <v>12</v>
      </c>
      <c r="AU32" s="29">
        <v>10</v>
      </c>
      <c r="AV32" s="29">
        <v>12</v>
      </c>
      <c r="AW32" s="29">
        <v>10</v>
      </c>
      <c r="AX32" s="29">
        <v>11</v>
      </c>
      <c r="AY32" s="30">
        <v>11</v>
      </c>
      <c r="AZ32" s="28">
        <v>12</v>
      </c>
      <c r="BA32" s="29">
        <v>10</v>
      </c>
      <c r="BB32" s="29">
        <v>11</v>
      </c>
      <c r="BC32" s="29">
        <v>12</v>
      </c>
      <c r="BD32" s="29">
        <v>13</v>
      </c>
      <c r="BE32" s="29">
        <v>13</v>
      </c>
      <c r="BF32" s="29">
        <v>13</v>
      </c>
      <c r="BG32" s="29">
        <v>13</v>
      </c>
      <c r="BH32" s="29">
        <v>11</v>
      </c>
      <c r="BI32" s="29">
        <v>24</v>
      </c>
      <c r="BJ32" s="29">
        <v>26</v>
      </c>
      <c r="BK32" s="29">
        <v>21</v>
      </c>
      <c r="BL32" s="29">
        <v>12</v>
      </c>
      <c r="BM32" s="29">
        <v>14</v>
      </c>
      <c r="BN32" s="29">
        <v>13</v>
      </c>
      <c r="BO32" s="31">
        <v>0.39</v>
      </c>
      <c r="BP32" s="31">
        <v>0.36</v>
      </c>
      <c r="BQ32" s="31">
        <v>0.36</v>
      </c>
      <c r="BR32" s="31">
        <v>0.38</v>
      </c>
      <c r="BS32" s="31">
        <v>0.38</v>
      </c>
      <c r="BT32" s="31">
        <v>0.38</v>
      </c>
      <c r="BU32" s="31">
        <v>0.42</v>
      </c>
      <c r="BV32" s="31">
        <v>0.42</v>
      </c>
      <c r="BW32" s="31">
        <v>0.42</v>
      </c>
      <c r="BX32" s="31">
        <v>0.53</v>
      </c>
      <c r="BY32" s="31">
        <v>0.56999999999999995</v>
      </c>
      <c r="BZ32" s="31">
        <v>0.55000000000000004</v>
      </c>
      <c r="CA32" s="31">
        <v>0.39</v>
      </c>
      <c r="CB32" s="31">
        <v>0.42</v>
      </c>
      <c r="CC32" s="31">
        <v>0.39</v>
      </c>
      <c r="CD32" s="29">
        <v>9</v>
      </c>
      <c r="CE32" s="29">
        <v>8</v>
      </c>
      <c r="CF32" s="29">
        <v>9</v>
      </c>
      <c r="CG32" s="29">
        <v>9</v>
      </c>
      <c r="CH32" s="29">
        <v>9</v>
      </c>
      <c r="CI32" s="29">
        <v>9</v>
      </c>
      <c r="CJ32" s="29">
        <v>10</v>
      </c>
      <c r="CK32" s="29">
        <v>9</v>
      </c>
      <c r="CL32" s="29">
        <v>10</v>
      </c>
      <c r="CM32" s="29">
        <v>14</v>
      </c>
      <c r="CN32" s="29">
        <v>17</v>
      </c>
      <c r="CO32" s="29">
        <v>15</v>
      </c>
      <c r="CP32" s="29">
        <v>8</v>
      </c>
      <c r="CQ32" s="29">
        <v>9</v>
      </c>
      <c r="CR32" s="30">
        <v>8</v>
      </c>
      <c r="CS32" s="28">
        <v>15</v>
      </c>
      <c r="CT32" s="29">
        <v>10</v>
      </c>
      <c r="CU32" s="29">
        <v>12</v>
      </c>
      <c r="CV32" s="29">
        <v>11</v>
      </c>
      <c r="CW32" s="29">
        <v>11</v>
      </c>
      <c r="CX32" s="29">
        <v>15</v>
      </c>
      <c r="CY32" s="29">
        <v>4</v>
      </c>
      <c r="CZ32" s="29">
        <v>3</v>
      </c>
      <c r="DA32" s="29">
        <v>5</v>
      </c>
      <c r="DB32" s="29">
        <v>18</v>
      </c>
      <c r="DC32" s="29">
        <v>12</v>
      </c>
      <c r="DD32" s="29">
        <v>16</v>
      </c>
      <c r="DE32" s="29">
        <v>6</v>
      </c>
      <c r="DF32" s="29">
        <v>8</v>
      </c>
      <c r="DG32" s="29">
        <v>7</v>
      </c>
      <c r="DH32" s="31">
        <v>0.38</v>
      </c>
      <c r="DI32" s="31">
        <v>0.32</v>
      </c>
      <c r="DJ32" s="31">
        <v>0.35</v>
      </c>
      <c r="DK32" s="31">
        <v>0.36</v>
      </c>
      <c r="DL32" s="31">
        <v>0.39</v>
      </c>
      <c r="DM32" s="31">
        <v>0.39</v>
      </c>
      <c r="DN32" s="31">
        <v>0.11</v>
      </c>
      <c r="DO32" s="31">
        <v>0.11</v>
      </c>
      <c r="DP32" s="31">
        <v>0.11</v>
      </c>
      <c r="DQ32" s="31">
        <v>0.39</v>
      </c>
      <c r="DR32" s="31">
        <v>0.36</v>
      </c>
      <c r="DS32" s="31">
        <v>0.38</v>
      </c>
      <c r="DT32" s="31">
        <v>0.23</v>
      </c>
      <c r="DU32" s="31">
        <v>0.23</v>
      </c>
      <c r="DV32" s="31">
        <v>0.23</v>
      </c>
      <c r="DW32" s="29">
        <v>8</v>
      </c>
      <c r="DX32" s="29">
        <v>7</v>
      </c>
      <c r="DY32" s="29">
        <v>8</v>
      </c>
      <c r="DZ32" s="29">
        <v>8</v>
      </c>
      <c r="EA32" s="29">
        <v>9</v>
      </c>
      <c r="EB32" s="29">
        <v>9</v>
      </c>
      <c r="EC32" s="29">
        <v>3</v>
      </c>
      <c r="ED32" s="29">
        <v>3</v>
      </c>
      <c r="EE32" s="29">
        <v>3</v>
      </c>
      <c r="EF32" s="29">
        <v>9</v>
      </c>
      <c r="EG32" s="29">
        <v>8</v>
      </c>
      <c r="EH32" s="29">
        <v>9</v>
      </c>
      <c r="EI32" s="29">
        <v>5</v>
      </c>
      <c r="EJ32" s="29">
        <v>5</v>
      </c>
      <c r="EK32" s="30">
        <v>5</v>
      </c>
      <c r="EO32" t="s">
        <v>304</v>
      </c>
      <c r="EP32" t="s">
        <v>304</v>
      </c>
      <c r="FB32" t="s">
        <v>305</v>
      </c>
      <c r="FJ32" t="s">
        <v>45</v>
      </c>
      <c r="FL32" t="s">
        <v>47</v>
      </c>
      <c r="GC32" t="s">
        <v>158</v>
      </c>
      <c r="GD32" t="s">
        <v>158</v>
      </c>
    </row>
    <row r="33" spans="1:193" x14ac:dyDescent="0.25">
      <c r="A33">
        <v>30</v>
      </c>
      <c r="B33" t="s">
        <v>306</v>
      </c>
      <c r="C33" t="s">
        <v>307</v>
      </c>
      <c r="D33">
        <v>45</v>
      </c>
      <c r="E33">
        <v>6.56</v>
      </c>
      <c r="F33" t="s">
        <v>120</v>
      </c>
      <c r="G33" s="28">
        <v>11</v>
      </c>
      <c r="H33" s="29">
        <v>10</v>
      </c>
      <c r="I33" s="29">
        <v>10</v>
      </c>
      <c r="J33" s="29">
        <v>6</v>
      </c>
      <c r="K33" s="29">
        <v>7</v>
      </c>
      <c r="L33" s="29">
        <v>8</v>
      </c>
      <c r="M33" s="29">
        <v>6</v>
      </c>
      <c r="N33" s="29">
        <v>6</v>
      </c>
      <c r="O33" s="29">
        <v>7</v>
      </c>
      <c r="P33" s="29">
        <v>10</v>
      </c>
      <c r="Q33" s="29">
        <v>15</v>
      </c>
      <c r="R33" s="29">
        <v>8</v>
      </c>
      <c r="S33" s="29">
        <v>20</v>
      </c>
      <c r="T33" s="29">
        <v>13</v>
      </c>
      <c r="U33" s="29">
        <v>20</v>
      </c>
      <c r="V33" s="31">
        <v>0.3</v>
      </c>
      <c r="W33" s="31">
        <v>0.28999999999999998</v>
      </c>
      <c r="X33" s="31">
        <v>0.28999999999999998</v>
      </c>
      <c r="Y33" s="31">
        <v>0.22</v>
      </c>
      <c r="Z33" s="31">
        <v>0.23</v>
      </c>
      <c r="AA33" s="31">
        <v>0.24</v>
      </c>
      <c r="AB33" s="31">
        <v>0.15</v>
      </c>
      <c r="AC33" s="31">
        <v>0.2</v>
      </c>
      <c r="AD33" s="31">
        <v>0.22</v>
      </c>
      <c r="AE33" s="31">
        <v>0.3</v>
      </c>
      <c r="AF33" s="31">
        <v>0.3</v>
      </c>
      <c r="AG33" s="31">
        <v>0.24</v>
      </c>
      <c r="AH33" s="31">
        <v>0.41</v>
      </c>
      <c r="AI33" s="31">
        <v>0.37</v>
      </c>
      <c r="AJ33" s="31">
        <v>0.42</v>
      </c>
      <c r="AK33" s="29">
        <v>10</v>
      </c>
      <c r="AL33" s="29">
        <v>10</v>
      </c>
      <c r="AM33" s="29">
        <v>10</v>
      </c>
      <c r="AN33" s="29">
        <v>6</v>
      </c>
      <c r="AO33" s="29">
        <v>7</v>
      </c>
      <c r="AP33" s="29">
        <v>7</v>
      </c>
      <c r="AQ33" s="29">
        <v>5</v>
      </c>
      <c r="AR33" s="29">
        <v>6</v>
      </c>
      <c r="AS33" s="29">
        <v>7</v>
      </c>
      <c r="AT33" s="29">
        <v>10</v>
      </c>
      <c r="AU33" s="29">
        <v>12</v>
      </c>
      <c r="AV33" s="29">
        <v>8</v>
      </c>
      <c r="AW33" s="29">
        <v>14</v>
      </c>
      <c r="AX33" s="29">
        <v>12</v>
      </c>
      <c r="AY33" s="30">
        <v>16</v>
      </c>
      <c r="AZ33" s="28">
        <v>0</v>
      </c>
      <c r="BA33" s="29">
        <v>0</v>
      </c>
      <c r="BB33" s="29">
        <v>0</v>
      </c>
      <c r="BC33" s="29">
        <v>2</v>
      </c>
      <c r="BD33" s="29">
        <v>3</v>
      </c>
      <c r="BE33" s="29">
        <v>2</v>
      </c>
      <c r="BF33" s="29">
        <v>5</v>
      </c>
      <c r="BG33" s="29">
        <v>9</v>
      </c>
      <c r="BH33" s="29">
        <v>8</v>
      </c>
      <c r="BI33" s="29">
        <v>8</v>
      </c>
      <c r="BJ33" s="29">
        <v>9</v>
      </c>
      <c r="BK33" s="29">
        <v>9</v>
      </c>
      <c r="BL33" s="29">
        <v>8</v>
      </c>
      <c r="BM33" s="29">
        <v>9</v>
      </c>
      <c r="BN33" s="29">
        <v>10</v>
      </c>
      <c r="BO33" s="31">
        <v>0</v>
      </c>
      <c r="BP33" s="31">
        <v>0</v>
      </c>
      <c r="BQ33" s="31">
        <v>0</v>
      </c>
      <c r="BR33" s="31">
        <v>7.9000000000000001E-2</v>
      </c>
      <c r="BS33" s="31">
        <v>0.1</v>
      </c>
      <c r="BT33" s="31">
        <v>7.9000000000000001E-2</v>
      </c>
      <c r="BU33" s="31">
        <v>0.15</v>
      </c>
      <c r="BV33" s="31">
        <v>0.2</v>
      </c>
      <c r="BW33" s="31">
        <v>0.24</v>
      </c>
      <c r="BX33" s="31">
        <v>0.27</v>
      </c>
      <c r="BY33" s="31">
        <v>0.28999999999999998</v>
      </c>
      <c r="BZ33" s="31">
        <v>0.3</v>
      </c>
      <c r="CA33" s="31">
        <v>0.27</v>
      </c>
      <c r="CB33" s="31">
        <v>0.28999999999999998</v>
      </c>
      <c r="CC33" s="31">
        <v>0.27</v>
      </c>
      <c r="CD33" s="29">
        <v>0</v>
      </c>
      <c r="CE33" s="29">
        <v>0</v>
      </c>
      <c r="CF33" s="29">
        <v>0</v>
      </c>
      <c r="CG33" s="29">
        <v>2</v>
      </c>
      <c r="CH33" s="29">
        <v>3</v>
      </c>
      <c r="CI33" s="29">
        <v>2</v>
      </c>
      <c r="CJ33" s="29">
        <v>5</v>
      </c>
      <c r="CK33" s="29">
        <v>6</v>
      </c>
      <c r="CL33" s="29">
        <v>8</v>
      </c>
      <c r="CM33" s="29">
        <v>8</v>
      </c>
      <c r="CN33" s="29">
        <v>9</v>
      </c>
      <c r="CO33" s="29">
        <v>9</v>
      </c>
      <c r="CP33" s="29">
        <v>8</v>
      </c>
      <c r="CQ33" s="29">
        <v>9</v>
      </c>
      <c r="CR33" s="30">
        <v>9</v>
      </c>
      <c r="CS33" s="28">
        <v>16</v>
      </c>
      <c r="CT33" s="29">
        <v>15</v>
      </c>
      <c r="CU33" s="29">
        <v>12</v>
      </c>
      <c r="CV33" s="29">
        <v>29</v>
      </c>
      <c r="CW33" s="29">
        <v>31</v>
      </c>
      <c r="CX33" s="29">
        <v>33</v>
      </c>
      <c r="CY33" s="29">
        <v>16</v>
      </c>
      <c r="CZ33" s="29">
        <v>19</v>
      </c>
      <c r="DA33" s="29">
        <v>16</v>
      </c>
      <c r="DB33" s="29">
        <v>22</v>
      </c>
      <c r="DC33" s="29">
        <v>18</v>
      </c>
      <c r="DD33" s="29">
        <v>23</v>
      </c>
      <c r="DE33" s="29">
        <v>0</v>
      </c>
      <c r="DF33" s="29">
        <v>0</v>
      </c>
      <c r="DG33" s="29">
        <v>0</v>
      </c>
      <c r="DH33" s="31">
        <v>0.28999999999999998</v>
      </c>
      <c r="DI33" s="31">
        <v>0.33</v>
      </c>
      <c r="DJ33" s="31">
        <v>0.25</v>
      </c>
      <c r="DK33" s="31">
        <v>0.51</v>
      </c>
      <c r="DL33" s="31">
        <v>0.51</v>
      </c>
      <c r="DM33" s="31">
        <v>0.56999999999999995</v>
      </c>
      <c r="DN33" s="31">
        <v>0.28999999999999998</v>
      </c>
      <c r="DO33" s="31">
        <v>0.3</v>
      </c>
      <c r="DP33" s="31">
        <v>0.28999999999999998</v>
      </c>
      <c r="DQ33" s="31">
        <v>0.39</v>
      </c>
      <c r="DR33" s="31">
        <v>0.32</v>
      </c>
      <c r="DS33" s="31">
        <v>0.38</v>
      </c>
      <c r="DT33" s="31">
        <v>0</v>
      </c>
      <c r="DU33" s="31">
        <v>0</v>
      </c>
      <c r="DV33" s="31">
        <v>0</v>
      </c>
      <c r="DW33" s="29">
        <v>11</v>
      </c>
      <c r="DX33" s="29">
        <v>12</v>
      </c>
      <c r="DY33" s="29">
        <v>9</v>
      </c>
      <c r="DZ33" s="29">
        <v>19</v>
      </c>
      <c r="EA33" s="29">
        <v>19</v>
      </c>
      <c r="EB33" s="29">
        <v>18</v>
      </c>
      <c r="EC33" s="29">
        <v>12</v>
      </c>
      <c r="ED33" s="29">
        <v>14</v>
      </c>
      <c r="EE33" s="29">
        <v>12</v>
      </c>
      <c r="EF33" s="29">
        <v>14</v>
      </c>
      <c r="EG33" s="29">
        <v>11</v>
      </c>
      <c r="EH33" s="29">
        <v>15</v>
      </c>
      <c r="EI33" s="29">
        <v>0</v>
      </c>
      <c r="EJ33" s="29">
        <v>0</v>
      </c>
      <c r="EK33" s="30">
        <v>0</v>
      </c>
      <c r="EM33" t="s">
        <v>308</v>
      </c>
      <c r="EO33" t="s">
        <v>122</v>
      </c>
      <c r="EQ33" t="s">
        <v>122</v>
      </c>
      <c r="ES33" t="s">
        <v>28</v>
      </c>
      <c r="ET33" t="s">
        <v>122</v>
      </c>
      <c r="EW33" t="s">
        <v>309</v>
      </c>
      <c r="FB33" t="s">
        <v>310</v>
      </c>
      <c r="FJ33" t="s">
        <v>45</v>
      </c>
      <c r="FS33" t="s">
        <v>54</v>
      </c>
      <c r="FU33" t="s">
        <v>311</v>
      </c>
      <c r="FV33" t="s">
        <v>57</v>
      </c>
      <c r="GC33" t="s">
        <v>54</v>
      </c>
    </row>
    <row r="34" spans="1:193" x14ac:dyDescent="0.25">
      <c r="A34">
        <v>31</v>
      </c>
      <c r="B34" t="s">
        <v>312</v>
      </c>
      <c r="C34" t="s">
        <v>313</v>
      </c>
      <c r="D34">
        <v>77</v>
      </c>
      <c r="E34">
        <v>7.13</v>
      </c>
      <c r="F34" t="s">
        <v>120</v>
      </c>
      <c r="G34" s="28">
        <v>11</v>
      </c>
      <c r="H34" s="29">
        <v>12</v>
      </c>
      <c r="I34" s="29">
        <v>11</v>
      </c>
      <c r="J34" s="29">
        <v>4</v>
      </c>
      <c r="K34" s="29">
        <v>3</v>
      </c>
      <c r="L34" s="29">
        <v>3</v>
      </c>
      <c r="M34" s="29">
        <v>14</v>
      </c>
      <c r="N34" s="29">
        <v>17</v>
      </c>
      <c r="O34" s="29">
        <v>15</v>
      </c>
      <c r="P34" s="29">
        <v>9</v>
      </c>
      <c r="Q34" s="29">
        <v>15</v>
      </c>
      <c r="R34" s="29">
        <v>13</v>
      </c>
      <c r="S34" s="29">
        <v>17</v>
      </c>
      <c r="T34" s="29">
        <v>17</v>
      </c>
      <c r="U34" s="29">
        <v>17</v>
      </c>
      <c r="V34" s="31">
        <v>0.2</v>
      </c>
      <c r="W34" s="31">
        <v>0.22</v>
      </c>
      <c r="X34" s="31">
        <v>0.18</v>
      </c>
      <c r="Y34" s="31">
        <v>6.7000000000000004E-2</v>
      </c>
      <c r="Z34" s="31">
        <v>5.6000000000000001E-2</v>
      </c>
      <c r="AA34" s="31">
        <v>5.6000000000000001E-2</v>
      </c>
      <c r="AB34" s="31">
        <v>0.18</v>
      </c>
      <c r="AC34" s="31">
        <v>0.24</v>
      </c>
      <c r="AD34" s="31">
        <v>0.23</v>
      </c>
      <c r="AE34" s="31">
        <v>0.16</v>
      </c>
      <c r="AF34" s="31">
        <v>0.23</v>
      </c>
      <c r="AG34" s="31">
        <v>0.22</v>
      </c>
      <c r="AH34" s="31">
        <v>0.27</v>
      </c>
      <c r="AI34" s="31">
        <v>0.3</v>
      </c>
      <c r="AJ34" s="31">
        <v>0.26</v>
      </c>
      <c r="AK34" s="29">
        <v>11</v>
      </c>
      <c r="AL34" s="29">
        <v>12</v>
      </c>
      <c r="AM34" s="29">
        <v>11</v>
      </c>
      <c r="AN34" s="29">
        <v>4</v>
      </c>
      <c r="AO34" s="29">
        <v>3</v>
      </c>
      <c r="AP34" s="29">
        <v>3</v>
      </c>
      <c r="AQ34" s="29">
        <v>12</v>
      </c>
      <c r="AR34" s="29">
        <v>16</v>
      </c>
      <c r="AS34" s="29">
        <v>14</v>
      </c>
      <c r="AT34" s="29">
        <v>9</v>
      </c>
      <c r="AU34" s="29">
        <v>13</v>
      </c>
      <c r="AV34" s="29">
        <v>13</v>
      </c>
      <c r="AW34" s="29">
        <v>15</v>
      </c>
      <c r="AX34" s="29">
        <v>16</v>
      </c>
      <c r="AY34" s="30">
        <v>16</v>
      </c>
      <c r="AZ34" s="28">
        <v>11</v>
      </c>
      <c r="BA34" s="29">
        <v>7</v>
      </c>
      <c r="BB34" s="29">
        <v>7</v>
      </c>
      <c r="BC34" s="29">
        <v>6</v>
      </c>
      <c r="BD34" s="29">
        <v>5</v>
      </c>
      <c r="BE34" s="29">
        <v>6</v>
      </c>
      <c r="BF34" s="29">
        <v>9</v>
      </c>
      <c r="BG34" s="29">
        <v>12</v>
      </c>
      <c r="BH34" s="29">
        <v>14</v>
      </c>
      <c r="BI34" s="29">
        <v>9</v>
      </c>
      <c r="BJ34" s="29">
        <v>11</v>
      </c>
      <c r="BK34" s="29">
        <v>9</v>
      </c>
      <c r="BL34" s="29">
        <v>16</v>
      </c>
      <c r="BM34" s="29">
        <v>17</v>
      </c>
      <c r="BN34" s="29">
        <v>15</v>
      </c>
      <c r="BO34" s="31">
        <v>0.15</v>
      </c>
      <c r="BP34" s="31">
        <v>0.12</v>
      </c>
      <c r="BQ34" s="31">
        <v>0.12</v>
      </c>
      <c r="BR34" s="31">
        <v>0.11</v>
      </c>
      <c r="BS34" s="31">
        <v>9.2999999999999999E-2</v>
      </c>
      <c r="BT34" s="31">
        <v>0.11</v>
      </c>
      <c r="BU34" s="31">
        <v>0.15</v>
      </c>
      <c r="BV34" s="31">
        <v>0.18</v>
      </c>
      <c r="BW34" s="31">
        <v>0.23</v>
      </c>
      <c r="BX34" s="31">
        <v>0.15</v>
      </c>
      <c r="BY34" s="31">
        <v>0.21</v>
      </c>
      <c r="BZ34" s="31">
        <v>0.16</v>
      </c>
      <c r="CA34" s="31">
        <v>0.26</v>
      </c>
      <c r="CB34" s="31">
        <v>0.24</v>
      </c>
      <c r="CC34" s="31">
        <v>0.26</v>
      </c>
      <c r="CD34" s="29">
        <v>10</v>
      </c>
      <c r="CE34" s="29">
        <v>7</v>
      </c>
      <c r="CF34" s="29">
        <v>7</v>
      </c>
      <c r="CG34" s="29">
        <v>6</v>
      </c>
      <c r="CH34" s="29">
        <v>5</v>
      </c>
      <c r="CI34" s="29">
        <v>6</v>
      </c>
      <c r="CJ34" s="29">
        <v>9</v>
      </c>
      <c r="CK34" s="29">
        <v>12</v>
      </c>
      <c r="CL34" s="29">
        <v>14</v>
      </c>
      <c r="CM34" s="29">
        <v>9</v>
      </c>
      <c r="CN34" s="29">
        <v>11</v>
      </c>
      <c r="CO34" s="29">
        <v>9</v>
      </c>
      <c r="CP34" s="29">
        <v>15</v>
      </c>
      <c r="CQ34" s="29">
        <v>15</v>
      </c>
      <c r="CR34" s="30">
        <v>15</v>
      </c>
      <c r="CS34" s="28">
        <v>16</v>
      </c>
      <c r="CT34" s="29">
        <v>17</v>
      </c>
      <c r="CU34" s="29">
        <v>16</v>
      </c>
      <c r="CV34" s="29">
        <v>24</v>
      </c>
      <c r="CW34" s="29">
        <v>22</v>
      </c>
      <c r="CX34" s="29">
        <v>32</v>
      </c>
      <c r="CY34" s="29">
        <v>0</v>
      </c>
      <c r="CZ34" s="29">
        <v>0</v>
      </c>
      <c r="DA34" s="29">
        <v>0</v>
      </c>
      <c r="DB34" s="29">
        <v>9</v>
      </c>
      <c r="DC34" s="29">
        <v>11</v>
      </c>
      <c r="DD34" s="29">
        <v>13</v>
      </c>
      <c r="DE34" s="29">
        <v>2</v>
      </c>
      <c r="DF34" s="29">
        <v>4</v>
      </c>
      <c r="DG34" s="29">
        <v>2</v>
      </c>
      <c r="DH34" s="31">
        <v>0.27</v>
      </c>
      <c r="DI34" s="31">
        <v>0.24</v>
      </c>
      <c r="DJ34" s="31">
        <v>0.25</v>
      </c>
      <c r="DK34" s="31">
        <v>0.38</v>
      </c>
      <c r="DL34" s="31">
        <v>0.38</v>
      </c>
      <c r="DM34" s="31">
        <v>0.44</v>
      </c>
      <c r="DN34" s="31">
        <v>0</v>
      </c>
      <c r="DO34" s="31">
        <v>0</v>
      </c>
      <c r="DP34" s="31">
        <v>0</v>
      </c>
      <c r="DQ34" s="31">
        <v>0.17</v>
      </c>
      <c r="DR34" s="31">
        <v>0.2</v>
      </c>
      <c r="DS34" s="31">
        <v>0.21</v>
      </c>
      <c r="DT34" s="31">
        <v>4.2000000000000003E-2</v>
      </c>
      <c r="DU34" s="31">
        <v>4.2000000000000003E-2</v>
      </c>
      <c r="DV34" s="31">
        <v>4.2000000000000003E-2</v>
      </c>
      <c r="DW34" s="29">
        <v>16</v>
      </c>
      <c r="DX34" s="29">
        <v>16</v>
      </c>
      <c r="DY34" s="29">
        <v>15</v>
      </c>
      <c r="DZ34" s="29">
        <v>23</v>
      </c>
      <c r="EA34" s="29">
        <v>21</v>
      </c>
      <c r="EB34" s="29">
        <v>27</v>
      </c>
      <c r="EC34" s="29">
        <v>0</v>
      </c>
      <c r="ED34" s="29">
        <v>0</v>
      </c>
      <c r="EE34" s="29">
        <v>0</v>
      </c>
      <c r="EF34" s="29">
        <v>9</v>
      </c>
      <c r="EG34" s="29">
        <v>10</v>
      </c>
      <c r="EH34" s="29">
        <v>10</v>
      </c>
      <c r="EI34" s="29">
        <v>2</v>
      </c>
      <c r="EJ34" s="29">
        <v>2</v>
      </c>
      <c r="EK34" s="30">
        <v>2</v>
      </c>
      <c r="EM34" t="s">
        <v>314</v>
      </c>
      <c r="EO34" t="s">
        <v>203</v>
      </c>
      <c r="EQ34" t="s">
        <v>315</v>
      </c>
      <c r="ET34" t="s">
        <v>315</v>
      </c>
      <c r="EX34" t="s">
        <v>161</v>
      </c>
      <c r="FB34" t="s">
        <v>205</v>
      </c>
      <c r="FF34" t="s">
        <v>316</v>
      </c>
      <c r="FI34" t="s">
        <v>133</v>
      </c>
      <c r="FJ34" t="s">
        <v>45</v>
      </c>
      <c r="FK34" t="s">
        <v>317</v>
      </c>
      <c r="FL34" t="s">
        <v>135</v>
      </c>
      <c r="FO34" t="s">
        <v>135</v>
      </c>
      <c r="FP34" t="s">
        <v>135</v>
      </c>
      <c r="FQ34" t="s">
        <v>318</v>
      </c>
      <c r="FU34" t="s">
        <v>319</v>
      </c>
      <c r="GC34" t="s">
        <v>320</v>
      </c>
      <c r="GK34" t="s">
        <v>320</v>
      </c>
    </row>
    <row r="35" spans="1:193" x14ac:dyDescent="0.25">
      <c r="A35">
        <v>32</v>
      </c>
      <c r="B35" t="s">
        <v>321</v>
      </c>
      <c r="C35" t="s">
        <v>322</v>
      </c>
      <c r="D35">
        <v>91</v>
      </c>
      <c r="E35">
        <v>7.25</v>
      </c>
      <c r="F35" t="s">
        <v>120</v>
      </c>
      <c r="G35" s="28">
        <v>0</v>
      </c>
      <c r="H35" s="29">
        <v>0</v>
      </c>
      <c r="I35" s="29">
        <v>2</v>
      </c>
      <c r="J35" s="29">
        <v>9</v>
      </c>
      <c r="K35" s="29">
        <v>9</v>
      </c>
      <c r="L35" s="29">
        <v>7</v>
      </c>
      <c r="M35" s="29">
        <v>0</v>
      </c>
      <c r="N35" s="29">
        <v>0</v>
      </c>
      <c r="O35" s="29">
        <v>0</v>
      </c>
      <c r="P35" s="29">
        <v>12</v>
      </c>
      <c r="Q35" s="29">
        <v>11</v>
      </c>
      <c r="R35" s="29">
        <v>14</v>
      </c>
      <c r="S35" s="29">
        <v>17</v>
      </c>
      <c r="T35" s="29">
        <v>14</v>
      </c>
      <c r="U35" s="29">
        <v>13</v>
      </c>
      <c r="V35" s="31">
        <v>0</v>
      </c>
      <c r="W35" s="31">
        <v>0</v>
      </c>
      <c r="X35" s="31">
        <v>3.5000000000000003E-2</v>
      </c>
      <c r="Y35" s="31">
        <v>0.12</v>
      </c>
      <c r="Z35" s="31">
        <v>0.13</v>
      </c>
      <c r="AA35" s="31">
        <v>0.13</v>
      </c>
      <c r="AB35" s="31">
        <v>0</v>
      </c>
      <c r="AC35" s="31">
        <v>0</v>
      </c>
      <c r="AD35" s="31">
        <v>0</v>
      </c>
      <c r="AE35" s="31">
        <v>0.17</v>
      </c>
      <c r="AF35" s="31">
        <v>0.14000000000000001</v>
      </c>
      <c r="AG35" s="31">
        <v>0.17</v>
      </c>
      <c r="AH35" s="31">
        <v>0.21</v>
      </c>
      <c r="AI35" s="31">
        <v>0.17</v>
      </c>
      <c r="AJ35" s="31">
        <v>0.15</v>
      </c>
      <c r="AK35" s="29">
        <v>0</v>
      </c>
      <c r="AL35" s="29">
        <v>0</v>
      </c>
      <c r="AM35" s="29">
        <v>2</v>
      </c>
      <c r="AN35" s="29">
        <v>7</v>
      </c>
      <c r="AO35" s="29">
        <v>7</v>
      </c>
      <c r="AP35" s="29">
        <v>6</v>
      </c>
      <c r="AQ35" s="29">
        <v>0</v>
      </c>
      <c r="AR35" s="29">
        <v>0</v>
      </c>
      <c r="AS35" s="29">
        <v>0</v>
      </c>
      <c r="AT35" s="29">
        <v>8</v>
      </c>
      <c r="AU35" s="29">
        <v>8</v>
      </c>
      <c r="AV35" s="29">
        <v>10</v>
      </c>
      <c r="AW35" s="29">
        <v>11</v>
      </c>
      <c r="AX35" s="29">
        <v>9</v>
      </c>
      <c r="AY35" s="30">
        <v>9</v>
      </c>
      <c r="AZ35" s="28">
        <v>0</v>
      </c>
      <c r="BA35" s="29">
        <v>2</v>
      </c>
      <c r="BB35" s="29">
        <v>0</v>
      </c>
      <c r="BC35" s="29">
        <v>11</v>
      </c>
      <c r="BD35" s="29">
        <v>9</v>
      </c>
      <c r="BE35" s="29">
        <v>8</v>
      </c>
      <c r="BF35" s="29">
        <v>3</v>
      </c>
      <c r="BG35" s="29">
        <v>3</v>
      </c>
      <c r="BH35" s="29">
        <v>0</v>
      </c>
      <c r="BI35" s="29">
        <v>10</v>
      </c>
      <c r="BJ35" s="29">
        <v>10</v>
      </c>
      <c r="BK35" s="29">
        <v>11</v>
      </c>
      <c r="BL35" s="29">
        <v>5</v>
      </c>
      <c r="BM35" s="29">
        <v>7</v>
      </c>
      <c r="BN35" s="29">
        <v>0</v>
      </c>
      <c r="BO35" s="31">
        <v>0</v>
      </c>
      <c r="BP35" s="31">
        <v>3.1E-2</v>
      </c>
      <c r="BQ35" s="31">
        <v>0</v>
      </c>
      <c r="BR35" s="31">
        <v>0.15</v>
      </c>
      <c r="BS35" s="31">
        <v>0.12</v>
      </c>
      <c r="BT35" s="31">
        <v>0.11</v>
      </c>
      <c r="BU35" s="31">
        <v>4.3999999999999997E-2</v>
      </c>
      <c r="BV35" s="31">
        <v>4.3999999999999997E-2</v>
      </c>
      <c r="BW35" s="31">
        <v>0</v>
      </c>
      <c r="BX35" s="31">
        <v>0.15</v>
      </c>
      <c r="BY35" s="31">
        <v>0.15</v>
      </c>
      <c r="BZ35" s="31">
        <v>0.17</v>
      </c>
      <c r="CA35" s="31">
        <v>9.4E-2</v>
      </c>
      <c r="CB35" s="31">
        <v>8.5000000000000006E-2</v>
      </c>
      <c r="CC35" s="31">
        <v>0</v>
      </c>
      <c r="CD35" s="29">
        <v>0</v>
      </c>
      <c r="CE35" s="29">
        <v>2</v>
      </c>
      <c r="CF35" s="29">
        <v>0</v>
      </c>
      <c r="CG35" s="29">
        <v>8</v>
      </c>
      <c r="CH35" s="29">
        <v>7</v>
      </c>
      <c r="CI35" s="29">
        <v>6</v>
      </c>
      <c r="CJ35" s="29">
        <v>3</v>
      </c>
      <c r="CK35" s="29">
        <v>3</v>
      </c>
      <c r="CL35" s="29">
        <v>0</v>
      </c>
      <c r="CM35" s="29">
        <v>8</v>
      </c>
      <c r="CN35" s="29">
        <v>8</v>
      </c>
      <c r="CO35" s="29">
        <v>8</v>
      </c>
      <c r="CP35" s="29">
        <v>5</v>
      </c>
      <c r="CQ35" s="29">
        <v>5</v>
      </c>
      <c r="CR35" s="30">
        <v>0</v>
      </c>
      <c r="CS35" s="28">
        <v>18</v>
      </c>
      <c r="CT35" s="29">
        <v>17</v>
      </c>
      <c r="CU35" s="29">
        <v>16</v>
      </c>
      <c r="CV35" s="29">
        <v>20</v>
      </c>
      <c r="CW35" s="29">
        <v>25</v>
      </c>
      <c r="CX35" s="29">
        <v>27</v>
      </c>
      <c r="CY35" s="29">
        <v>14</v>
      </c>
      <c r="CZ35" s="29">
        <v>10</v>
      </c>
      <c r="DA35" s="29">
        <v>8</v>
      </c>
      <c r="DB35" s="29">
        <v>28</v>
      </c>
      <c r="DC35" s="29">
        <v>24</v>
      </c>
      <c r="DD35" s="29">
        <v>28</v>
      </c>
      <c r="DE35" s="29">
        <v>2</v>
      </c>
      <c r="DF35" s="29">
        <v>2</v>
      </c>
      <c r="DG35" s="29">
        <v>3</v>
      </c>
      <c r="DH35" s="31">
        <v>0.27</v>
      </c>
      <c r="DI35" s="31">
        <v>0.21</v>
      </c>
      <c r="DJ35" s="31">
        <v>0.23</v>
      </c>
      <c r="DK35" s="31">
        <v>0.34</v>
      </c>
      <c r="DL35" s="31">
        <v>0.3</v>
      </c>
      <c r="DM35" s="31">
        <v>0.34</v>
      </c>
      <c r="DN35" s="31">
        <v>0.13</v>
      </c>
      <c r="DO35" s="31">
        <v>0.12</v>
      </c>
      <c r="DP35" s="31">
        <v>0.1</v>
      </c>
      <c r="DQ35" s="31">
        <v>0.36</v>
      </c>
      <c r="DR35" s="31">
        <v>0.31</v>
      </c>
      <c r="DS35" s="31">
        <v>0.34</v>
      </c>
      <c r="DT35" s="31">
        <v>3.1E-2</v>
      </c>
      <c r="DU35" s="31">
        <v>3.3000000000000002E-2</v>
      </c>
      <c r="DV35" s="31">
        <v>4.2999999999999997E-2</v>
      </c>
      <c r="DW35" s="29">
        <v>15</v>
      </c>
      <c r="DX35" s="29">
        <v>14</v>
      </c>
      <c r="DY35" s="29">
        <v>14</v>
      </c>
      <c r="DZ35" s="29">
        <v>19</v>
      </c>
      <c r="EA35" s="29">
        <v>17</v>
      </c>
      <c r="EB35" s="29">
        <v>18</v>
      </c>
      <c r="EC35" s="29">
        <v>9</v>
      </c>
      <c r="ED35" s="29">
        <v>8</v>
      </c>
      <c r="EE35" s="29">
        <v>7</v>
      </c>
      <c r="EF35" s="29">
        <v>20</v>
      </c>
      <c r="EG35" s="29">
        <v>17</v>
      </c>
      <c r="EH35" s="29">
        <v>18</v>
      </c>
      <c r="EI35" s="29">
        <v>2</v>
      </c>
      <c r="EJ35" s="29">
        <v>2</v>
      </c>
      <c r="EK35" s="30">
        <v>3</v>
      </c>
      <c r="EM35" t="s">
        <v>323</v>
      </c>
      <c r="EO35" t="s">
        <v>248</v>
      </c>
      <c r="EQ35" t="s">
        <v>176</v>
      </c>
      <c r="ET35" t="s">
        <v>176</v>
      </c>
      <c r="EV35" t="s">
        <v>248</v>
      </c>
      <c r="EX35" t="s">
        <v>324</v>
      </c>
      <c r="FB35" t="s">
        <v>205</v>
      </c>
      <c r="FF35" t="s">
        <v>178</v>
      </c>
      <c r="FJ35" t="s">
        <v>45</v>
      </c>
      <c r="FK35" t="s">
        <v>178</v>
      </c>
      <c r="FL35" t="s">
        <v>325</v>
      </c>
      <c r="FP35" t="s">
        <v>178</v>
      </c>
      <c r="FQ35" t="s">
        <v>325</v>
      </c>
      <c r="FU35" t="s">
        <v>326</v>
      </c>
      <c r="FV35" t="s">
        <v>327</v>
      </c>
      <c r="GC35" t="s">
        <v>327</v>
      </c>
    </row>
    <row r="36" spans="1:193" x14ac:dyDescent="0.25">
      <c r="A36">
        <v>33</v>
      </c>
      <c r="B36" t="s">
        <v>328</v>
      </c>
      <c r="C36" t="s">
        <v>329</v>
      </c>
      <c r="D36">
        <v>106</v>
      </c>
      <c r="E36">
        <v>6.85</v>
      </c>
      <c r="F36" t="s">
        <v>120</v>
      </c>
      <c r="G36" s="28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3</v>
      </c>
      <c r="T36" s="29">
        <v>0</v>
      </c>
      <c r="U36" s="29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3.9E-2</v>
      </c>
      <c r="AI36" s="31">
        <v>0</v>
      </c>
      <c r="AJ36" s="31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3</v>
      </c>
      <c r="AX36" s="29">
        <v>0</v>
      </c>
      <c r="AY36" s="30">
        <v>0</v>
      </c>
      <c r="AZ36" s="28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30">
        <v>0</v>
      </c>
      <c r="CS36" s="28">
        <v>31</v>
      </c>
      <c r="CT36" s="29">
        <v>29</v>
      </c>
      <c r="CU36" s="29">
        <v>29</v>
      </c>
      <c r="CV36" s="29">
        <v>26</v>
      </c>
      <c r="CW36" s="29">
        <v>24</v>
      </c>
      <c r="CX36" s="29">
        <v>33</v>
      </c>
      <c r="CY36" s="29">
        <v>32</v>
      </c>
      <c r="CZ36" s="29">
        <v>32</v>
      </c>
      <c r="DA36" s="29">
        <v>29</v>
      </c>
      <c r="DB36" s="29">
        <v>44</v>
      </c>
      <c r="DC36" s="29">
        <v>48</v>
      </c>
      <c r="DD36" s="29">
        <v>46</v>
      </c>
      <c r="DE36" s="29">
        <v>7</v>
      </c>
      <c r="DF36" s="29">
        <v>5</v>
      </c>
      <c r="DG36" s="29">
        <v>6</v>
      </c>
      <c r="DH36" s="31">
        <v>0.2</v>
      </c>
      <c r="DI36" s="31">
        <v>0.19</v>
      </c>
      <c r="DJ36" s="31">
        <v>0.19</v>
      </c>
      <c r="DK36" s="31">
        <v>0.2</v>
      </c>
      <c r="DL36" s="31">
        <v>0.21</v>
      </c>
      <c r="DM36" s="31">
        <v>0.22</v>
      </c>
      <c r="DN36" s="31">
        <v>0.17</v>
      </c>
      <c r="DO36" s="31">
        <v>0.18</v>
      </c>
      <c r="DP36" s="31">
        <v>0.17</v>
      </c>
      <c r="DQ36" s="31">
        <v>0.31</v>
      </c>
      <c r="DR36" s="31">
        <v>0.27</v>
      </c>
      <c r="DS36" s="31">
        <v>0.32</v>
      </c>
      <c r="DT36" s="31">
        <v>7.5999999999999998E-2</v>
      </c>
      <c r="DU36" s="31">
        <v>6.6000000000000003E-2</v>
      </c>
      <c r="DV36" s="31">
        <v>0.06</v>
      </c>
      <c r="DW36" s="29">
        <v>18</v>
      </c>
      <c r="DX36" s="29">
        <v>17</v>
      </c>
      <c r="DY36" s="29">
        <v>18</v>
      </c>
      <c r="DZ36" s="29">
        <v>15</v>
      </c>
      <c r="EA36" s="29">
        <v>15</v>
      </c>
      <c r="EB36" s="29">
        <v>18</v>
      </c>
      <c r="EC36" s="29">
        <v>15</v>
      </c>
      <c r="ED36" s="29">
        <v>16</v>
      </c>
      <c r="EE36" s="29">
        <v>15</v>
      </c>
      <c r="EF36" s="29">
        <v>24</v>
      </c>
      <c r="EG36" s="29">
        <v>22</v>
      </c>
      <c r="EH36" s="29">
        <v>23</v>
      </c>
      <c r="EI36" s="29">
        <v>5</v>
      </c>
      <c r="EJ36" s="29">
        <v>4</v>
      </c>
      <c r="EK36" s="30">
        <v>4</v>
      </c>
      <c r="EO36" t="s">
        <v>330</v>
      </c>
      <c r="EV36" t="s">
        <v>330</v>
      </c>
      <c r="FJ36" t="s">
        <v>45</v>
      </c>
      <c r="GA36" t="s">
        <v>260</v>
      </c>
      <c r="GC36" t="s">
        <v>260</v>
      </c>
    </row>
    <row r="37" spans="1:193" x14ac:dyDescent="0.25">
      <c r="A37">
        <v>34</v>
      </c>
      <c r="B37" t="s">
        <v>331</v>
      </c>
      <c r="C37" t="s">
        <v>332</v>
      </c>
      <c r="D37">
        <v>31</v>
      </c>
      <c r="E37">
        <v>5.5</v>
      </c>
      <c r="F37" t="s">
        <v>120</v>
      </c>
      <c r="G37" s="28">
        <v>6</v>
      </c>
      <c r="H37" s="29">
        <v>4</v>
      </c>
      <c r="I37" s="29">
        <v>5</v>
      </c>
      <c r="J37" s="29">
        <v>5</v>
      </c>
      <c r="K37" s="29">
        <v>4</v>
      </c>
      <c r="L37" s="29">
        <v>2</v>
      </c>
      <c r="M37" s="29">
        <v>3</v>
      </c>
      <c r="N37" s="29">
        <v>4</v>
      </c>
      <c r="O37" s="29">
        <v>3</v>
      </c>
      <c r="P37" s="29">
        <v>4</v>
      </c>
      <c r="Q37" s="29">
        <v>6</v>
      </c>
      <c r="R37" s="29">
        <v>4</v>
      </c>
      <c r="S37" s="29">
        <v>5</v>
      </c>
      <c r="T37" s="29">
        <v>4</v>
      </c>
      <c r="U37" s="29">
        <v>5</v>
      </c>
      <c r="V37" s="31">
        <v>0.23</v>
      </c>
      <c r="W37" s="31">
        <v>0.19</v>
      </c>
      <c r="X37" s="31">
        <v>0.22</v>
      </c>
      <c r="Y37" s="31">
        <v>0.18</v>
      </c>
      <c r="Z37" s="31">
        <v>0.14000000000000001</v>
      </c>
      <c r="AA37" s="31">
        <v>9.4E-2</v>
      </c>
      <c r="AB37" s="31">
        <v>0.14000000000000001</v>
      </c>
      <c r="AC37" s="31">
        <v>0.18</v>
      </c>
      <c r="AD37" s="31">
        <v>0.15</v>
      </c>
      <c r="AE37" s="31">
        <v>0.18</v>
      </c>
      <c r="AF37" s="31">
        <v>0.24</v>
      </c>
      <c r="AG37" s="31">
        <v>0.18</v>
      </c>
      <c r="AH37" s="31">
        <v>0.24</v>
      </c>
      <c r="AI37" s="31">
        <v>0.15</v>
      </c>
      <c r="AJ37" s="31">
        <v>0.21</v>
      </c>
      <c r="AK37" s="29">
        <v>6</v>
      </c>
      <c r="AL37" s="29">
        <v>4</v>
      </c>
      <c r="AM37" s="29">
        <v>5</v>
      </c>
      <c r="AN37" s="29">
        <v>4</v>
      </c>
      <c r="AO37" s="29">
        <v>3</v>
      </c>
      <c r="AP37" s="29">
        <v>2</v>
      </c>
      <c r="AQ37" s="29">
        <v>3</v>
      </c>
      <c r="AR37" s="29">
        <v>4</v>
      </c>
      <c r="AS37" s="29">
        <v>3</v>
      </c>
      <c r="AT37" s="29">
        <v>4</v>
      </c>
      <c r="AU37" s="29">
        <v>6</v>
      </c>
      <c r="AV37" s="29">
        <v>4</v>
      </c>
      <c r="AW37" s="29">
        <v>5</v>
      </c>
      <c r="AX37" s="29">
        <v>4</v>
      </c>
      <c r="AY37" s="30">
        <v>5</v>
      </c>
      <c r="AZ37" s="28">
        <v>2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3</v>
      </c>
      <c r="BG37" s="29">
        <v>4</v>
      </c>
      <c r="BH37" s="29">
        <v>4</v>
      </c>
      <c r="BI37" s="29">
        <v>4</v>
      </c>
      <c r="BJ37" s="29">
        <v>4</v>
      </c>
      <c r="BK37" s="29">
        <v>4</v>
      </c>
      <c r="BL37" s="29">
        <v>0</v>
      </c>
      <c r="BM37" s="29">
        <v>0</v>
      </c>
      <c r="BN37" s="29">
        <v>0</v>
      </c>
      <c r="BO37" s="31">
        <v>0.1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0.16</v>
      </c>
      <c r="BV37" s="31">
        <v>0.14000000000000001</v>
      </c>
      <c r="BW37" s="31">
        <v>0.19</v>
      </c>
      <c r="BX37" s="31">
        <v>0.16</v>
      </c>
      <c r="BY37" s="31">
        <v>0.13</v>
      </c>
      <c r="BZ37" s="31">
        <v>0.18</v>
      </c>
      <c r="CA37" s="31">
        <v>0</v>
      </c>
      <c r="CB37" s="31">
        <v>0</v>
      </c>
      <c r="CC37" s="31">
        <v>0</v>
      </c>
      <c r="CD37" s="29">
        <v>2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3</v>
      </c>
      <c r="CK37" s="29">
        <v>3</v>
      </c>
      <c r="CL37" s="29">
        <v>4</v>
      </c>
      <c r="CM37" s="29">
        <v>4</v>
      </c>
      <c r="CN37" s="29">
        <v>3</v>
      </c>
      <c r="CO37" s="29">
        <v>4</v>
      </c>
      <c r="CP37" s="29">
        <v>0</v>
      </c>
      <c r="CQ37" s="29">
        <v>0</v>
      </c>
      <c r="CR37" s="30">
        <v>0</v>
      </c>
      <c r="CS37" s="28">
        <v>20</v>
      </c>
      <c r="CT37" s="29">
        <v>19</v>
      </c>
      <c r="CU37" s="29">
        <v>20</v>
      </c>
      <c r="CV37" s="29">
        <v>25</v>
      </c>
      <c r="CW37" s="29">
        <v>23</v>
      </c>
      <c r="CX37" s="29">
        <v>21</v>
      </c>
      <c r="CY37" s="29">
        <v>26</v>
      </c>
      <c r="CZ37" s="29">
        <v>29</v>
      </c>
      <c r="DA37" s="29">
        <v>27</v>
      </c>
      <c r="DB37" s="29">
        <v>24</v>
      </c>
      <c r="DC37" s="29">
        <v>18</v>
      </c>
      <c r="DD37" s="29">
        <v>22</v>
      </c>
      <c r="DE37" s="29">
        <v>7</v>
      </c>
      <c r="DF37" s="29">
        <v>8</v>
      </c>
      <c r="DG37" s="29">
        <v>7</v>
      </c>
      <c r="DH37" s="31">
        <v>0.48</v>
      </c>
      <c r="DI37" s="31">
        <v>0.52</v>
      </c>
      <c r="DJ37" s="31">
        <v>0.52</v>
      </c>
      <c r="DK37" s="31">
        <v>0.53</v>
      </c>
      <c r="DL37" s="31">
        <v>0.56999999999999995</v>
      </c>
      <c r="DM37" s="31">
        <v>0.6</v>
      </c>
      <c r="DN37" s="31">
        <v>0.54</v>
      </c>
      <c r="DO37" s="31">
        <v>0.54</v>
      </c>
      <c r="DP37" s="31">
        <v>0.49</v>
      </c>
      <c r="DQ37" s="31">
        <v>0.47</v>
      </c>
      <c r="DR37" s="31">
        <v>0.52</v>
      </c>
      <c r="DS37" s="31">
        <v>0.47</v>
      </c>
      <c r="DT37" s="31">
        <v>0.24</v>
      </c>
      <c r="DU37" s="31">
        <v>0.24</v>
      </c>
      <c r="DV37" s="31">
        <v>0.28000000000000003</v>
      </c>
      <c r="DW37" s="29">
        <v>15</v>
      </c>
      <c r="DX37" s="29">
        <v>16</v>
      </c>
      <c r="DY37" s="29">
        <v>16</v>
      </c>
      <c r="DZ37" s="29">
        <v>17</v>
      </c>
      <c r="EA37" s="29">
        <v>16</v>
      </c>
      <c r="EB37" s="29">
        <v>16</v>
      </c>
      <c r="EC37" s="29">
        <v>17</v>
      </c>
      <c r="ED37" s="29">
        <v>19</v>
      </c>
      <c r="EE37" s="29">
        <v>18</v>
      </c>
      <c r="EF37" s="29">
        <v>15</v>
      </c>
      <c r="EG37" s="29">
        <v>13</v>
      </c>
      <c r="EH37" s="29">
        <v>15</v>
      </c>
      <c r="EI37" s="29">
        <v>7</v>
      </c>
      <c r="EJ37" s="29">
        <v>7</v>
      </c>
      <c r="EK37" s="30">
        <v>7</v>
      </c>
      <c r="EM37" t="s">
        <v>333</v>
      </c>
      <c r="EO37" t="s">
        <v>176</v>
      </c>
      <c r="EP37" t="s">
        <v>334</v>
      </c>
      <c r="EQ37" t="s">
        <v>176</v>
      </c>
      <c r="ER37" t="s">
        <v>220</v>
      </c>
      <c r="ET37" t="s">
        <v>176</v>
      </c>
      <c r="EU37" t="s">
        <v>335</v>
      </c>
      <c r="EV37" t="s">
        <v>336</v>
      </c>
      <c r="EX37" t="s">
        <v>205</v>
      </c>
      <c r="FB37" t="s">
        <v>335</v>
      </c>
      <c r="FF37" t="s">
        <v>316</v>
      </c>
      <c r="FI37" t="s">
        <v>133</v>
      </c>
      <c r="FJ37" t="s">
        <v>45</v>
      </c>
      <c r="FK37" t="s">
        <v>337</v>
      </c>
      <c r="FL37" t="s">
        <v>52</v>
      </c>
      <c r="FN37" t="s">
        <v>49</v>
      </c>
      <c r="FP37" t="s">
        <v>250</v>
      </c>
      <c r="FQ37" t="s">
        <v>52</v>
      </c>
      <c r="FU37" t="s">
        <v>338</v>
      </c>
      <c r="FY37" t="s">
        <v>60</v>
      </c>
      <c r="GA37" t="s">
        <v>339</v>
      </c>
      <c r="GC37" t="s">
        <v>60</v>
      </c>
      <c r="GK37" t="s">
        <v>340</v>
      </c>
    </row>
    <row r="38" spans="1:193" x14ac:dyDescent="0.25">
      <c r="A38">
        <v>35</v>
      </c>
      <c r="B38" t="s">
        <v>341</v>
      </c>
      <c r="C38" t="s">
        <v>342</v>
      </c>
      <c r="D38">
        <v>87</v>
      </c>
      <c r="E38">
        <v>4.8499999999999996</v>
      </c>
      <c r="F38" t="s">
        <v>120</v>
      </c>
      <c r="G38" s="28">
        <v>6</v>
      </c>
      <c r="H38" s="29">
        <v>4</v>
      </c>
      <c r="I38" s="29">
        <v>4</v>
      </c>
      <c r="J38" s="29">
        <v>4</v>
      </c>
      <c r="K38" s="29">
        <v>4</v>
      </c>
      <c r="L38" s="29">
        <v>5</v>
      </c>
      <c r="M38" s="29">
        <v>3</v>
      </c>
      <c r="N38" s="29">
        <v>3</v>
      </c>
      <c r="O38" s="29">
        <v>4</v>
      </c>
      <c r="P38" s="29">
        <v>12</v>
      </c>
      <c r="Q38" s="29">
        <v>13</v>
      </c>
      <c r="R38" s="29">
        <v>12</v>
      </c>
      <c r="S38" s="29">
        <v>24</v>
      </c>
      <c r="T38" s="29">
        <v>29</v>
      </c>
      <c r="U38" s="29">
        <v>31</v>
      </c>
      <c r="V38" s="31">
        <v>8.4000000000000005E-2</v>
      </c>
      <c r="W38" s="31">
        <v>5.7000000000000002E-2</v>
      </c>
      <c r="X38" s="31">
        <v>4.3999999999999997E-2</v>
      </c>
      <c r="Y38" s="31">
        <v>7.0000000000000007E-2</v>
      </c>
      <c r="Z38" s="31">
        <v>7.0000000000000007E-2</v>
      </c>
      <c r="AA38" s="31">
        <v>8.5999999999999993E-2</v>
      </c>
      <c r="AB38" s="31">
        <v>3.6999999999999998E-2</v>
      </c>
      <c r="AC38" s="31">
        <v>3.5999999999999997E-2</v>
      </c>
      <c r="AD38" s="31">
        <v>5.5E-2</v>
      </c>
      <c r="AE38" s="31">
        <v>0.11</v>
      </c>
      <c r="AF38" s="31">
        <v>0.15</v>
      </c>
      <c r="AG38" s="31">
        <v>0.11</v>
      </c>
      <c r="AH38" s="31">
        <v>0.22</v>
      </c>
      <c r="AI38" s="31">
        <v>0.25</v>
      </c>
      <c r="AJ38" s="31">
        <v>0.28000000000000003</v>
      </c>
      <c r="AK38" s="29">
        <v>5</v>
      </c>
      <c r="AL38" s="29">
        <v>4</v>
      </c>
      <c r="AM38" s="29">
        <v>3</v>
      </c>
      <c r="AN38" s="29">
        <v>4</v>
      </c>
      <c r="AO38" s="29">
        <v>4</v>
      </c>
      <c r="AP38" s="29">
        <v>5</v>
      </c>
      <c r="AQ38" s="29">
        <v>3</v>
      </c>
      <c r="AR38" s="29">
        <v>3</v>
      </c>
      <c r="AS38" s="29">
        <v>4</v>
      </c>
      <c r="AT38" s="29">
        <v>9</v>
      </c>
      <c r="AU38" s="29">
        <v>11</v>
      </c>
      <c r="AV38" s="29">
        <v>9</v>
      </c>
      <c r="AW38" s="29">
        <v>14</v>
      </c>
      <c r="AX38" s="29">
        <v>16</v>
      </c>
      <c r="AY38" s="30">
        <v>19</v>
      </c>
      <c r="AZ38" s="28">
        <v>2</v>
      </c>
      <c r="BA38" s="29">
        <v>2</v>
      </c>
      <c r="BB38" s="29">
        <v>3</v>
      </c>
      <c r="BC38" s="29">
        <v>2</v>
      </c>
      <c r="BD38" s="29">
        <v>2</v>
      </c>
      <c r="BE38" s="29">
        <v>3</v>
      </c>
      <c r="BF38" s="29">
        <v>4</v>
      </c>
      <c r="BG38" s="29">
        <v>6</v>
      </c>
      <c r="BH38" s="29">
        <v>4</v>
      </c>
      <c r="BI38" s="29">
        <v>19</v>
      </c>
      <c r="BJ38" s="29">
        <v>19</v>
      </c>
      <c r="BK38" s="29">
        <v>17</v>
      </c>
      <c r="BL38" s="29">
        <v>19</v>
      </c>
      <c r="BM38" s="29">
        <v>16</v>
      </c>
      <c r="BN38" s="29">
        <v>15</v>
      </c>
      <c r="BO38" s="31">
        <v>2.5000000000000001E-2</v>
      </c>
      <c r="BP38" s="31">
        <v>2.5000000000000001E-2</v>
      </c>
      <c r="BQ38" s="31">
        <v>3.5999999999999997E-2</v>
      </c>
      <c r="BR38" s="31">
        <v>3.3000000000000002E-2</v>
      </c>
      <c r="BS38" s="31">
        <v>3.3000000000000002E-2</v>
      </c>
      <c r="BT38" s="31">
        <v>4.8000000000000001E-2</v>
      </c>
      <c r="BU38" s="31">
        <v>5.8000000000000003E-2</v>
      </c>
      <c r="BV38" s="31">
        <v>0.1</v>
      </c>
      <c r="BW38" s="31">
        <v>6.2E-2</v>
      </c>
      <c r="BX38" s="31">
        <v>0.2</v>
      </c>
      <c r="BY38" s="31">
        <v>0.21</v>
      </c>
      <c r="BZ38" s="31">
        <v>0.21</v>
      </c>
      <c r="CA38" s="31">
        <v>0.19</v>
      </c>
      <c r="CB38" s="31">
        <v>0.17</v>
      </c>
      <c r="CC38" s="31">
        <v>0.17</v>
      </c>
      <c r="CD38" s="29">
        <v>2</v>
      </c>
      <c r="CE38" s="29">
        <v>2</v>
      </c>
      <c r="CF38" s="29">
        <v>3</v>
      </c>
      <c r="CG38" s="29">
        <v>2</v>
      </c>
      <c r="CH38" s="29">
        <v>2</v>
      </c>
      <c r="CI38" s="29">
        <v>3</v>
      </c>
      <c r="CJ38" s="29">
        <v>4</v>
      </c>
      <c r="CK38" s="29">
        <v>6</v>
      </c>
      <c r="CL38" s="29">
        <v>4</v>
      </c>
      <c r="CM38" s="29">
        <v>13</v>
      </c>
      <c r="CN38" s="29">
        <v>13</v>
      </c>
      <c r="CO38" s="29">
        <v>13</v>
      </c>
      <c r="CP38" s="29">
        <v>12</v>
      </c>
      <c r="CQ38" s="29">
        <v>10</v>
      </c>
      <c r="CR38" s="30">
        <v>11</v>
      </c>
      <c r="CS38" s="28">
        <v>0</v>
      </c>
      <c r="CT38" s="29">
        <v>0</v>
      </c>
      <c r="CU38" s="29">
        <v>0</v>
      </c>
      <c r="CV38" s="29">
        <v>15</v>
      </c>
      <c r="CW38" s="29">
        <v>16</v>
      </c>
      <c r="CX38" s="29">
        <v>22</v>
      </c>
      <c r="CY38" s="29">
        <v>0</v>
      </c>
      <c r="CZ38" s="29">
        <v>0</v>
      </c>
      <c r="DA38" s="29">
        <v>0</v>
      </c>
      <c r="DB38" s="29">
        <v>15</v>
      </c>
      <c r="DC38" s="29">
        <v>14</v>
      </c>
      <c r="DD38" s="29">
        <v>9</v>
      </c>
      <c r="DE38" s="29">
        <v>0</v>
      </c>
      <c r="DF38" s="29">
        <v>0</v>
      </c>
      <c r="DG38" s="29">
        <v>0</v>
      </c>
      <c r="DH38" s="31">
        <v>0</v>
      </c>
      <c r="DI38" s="31">
        <v>0</v>
      </c>
      <c r="DJ38" s="31">
        <v>0</v>
      </c>
      <c r="DK38" s="31">
        <v>0.23</v>
      </c>
      <c r="DL38" s="31">
        <v>0.24</v>
      </c>
      <c r="DM38" s="31">
        <v>0.26</v>
      </c>
      <c r="DN38" s="31">
        <v>0</v>
      </c>
      <c r="DO38" s="31">
        <v>0</v>
      </c>
      <c r="DP38" s="31">
        <v>0</v>
      </c>
      <c r="DQ38" s="31">
        <v>0.19</v>
      </c>
      <c r="DR38" s="31">
        <v>0.18</v>
      </c>
      <c r="DS38" s="31">
        <v>0.16</v>
      </c>
      <c r="DT38" s="31">
        <v>0</v>
      </c>
      <c r="DU38" s="31">
        <v>0</v>
      </c>
      <c r="DV38" s="31">
        <v>0</v>
      </c>
      <c r="DW38" s="29">
        <v>0</v>
      </c>
      <c r="DX38" s="29">
        <v>0</v>
      </c>
      <c r="DY38" s="29">
        <v>0</v>
      </c>
      <c r="DZ38" s="29">
        <v>13</v>
      </c>
      <c r="EA38" s="29">
        <v>14</v>
      </c>
      <c r="EB38" s="29">
        <v>17</v>
      </c>
      <c r="EC38" s="29">
        <v>0</v>
      </c>
      <c r="ED38" s="29">
        <v>0</v>
      </c>
      <c r="EE38" s="29">
        <v>0</v>
      </c>
      <c r="EF38" s="29">
        <v>12</v>
      </c>
      <c r="EG38" s="29">
        <v>11</v>
      </c>
      <c r="EH38" s="29">
        <v>8</v>
      </c>
      <c r="EI38" s="29">
        <v>0</v>
      </c>
      <c r="EJ38" s="29">
        <v>0</v>
      </c>
      <c r="EK38" s="30">
        <v>0</v>
      </c>
      <c r="EL38" t="s">
        <v>154</v>
      </c>
      <c r="EM38" t="s">
        <v>343</v>
      </c>
      <c r="EO38" t="s">
        <v>344</v>
      </c>
      <c r="EP38" t="s">
        <v>345</v>
      </c>
      <c r="EQ38" t="s">
        <v>176</v>
      </c>
      <c r="ER38" t="s">
        <v>346</v>
      </c>
      <c r="ES38" t="s">
        <v>125</v>
      </c>
      <c r="ET38" t="s">
        <v>176</v>
      </c>
      <c r="EU38" t="s">
        <v>335</v>
      </c>
      <c r="EV38" t="s">
        <v>347</v>
      </c>
      <c r="EW38" t="s">
        <v>348</v>
      </c>
      <c r="EX38" t="s">
        <v>349</v>
      </c>
      <c r="EZ38" t="s">
        <v>348</v>
      </c>
      <c r="FA38" t="s">
        <v>348</v>
      </c>
      <c r="FB38" t="s">
        <v>335</v>
      </c>
      <c r="FD38" t="s">
        <v>348</v>
      </c>
      <c r="FF38" t="s">
        <v>350</v>
      </c>
      <c r="FJ38" t="s">
        <v>236</v>
      </c>
      <c r="FK38" t="s">
        <v>351</v>
      </c>
      <c r="FL38" t="s">
        <v>52</v>
      </c>
      <c r="FN38" t="s">
        <v>49</v>
      </c>
      <c r="FO38" t="s">
        <v>350</v>
      </c>
      <c r="FP38" t="s">
        <v>350</v>
      </c>
      <c r="FQ38" t="s">
        <v>52</v>
      </c>
      <c r="FU38" t="s">
        <v>352</v>
      </c>
      <c r="FV38" t="s">
        <v>353</v>
      </c>
      <c r="GC38" t="s">
        <v>169</v>
      </c>
      <c r="GD38" t="s">
        <v>169</v>
      </c>
    </row>
    <row r="39" spans="1:193" x14ac:dyDescent="0.25">
      <c r="A39">
        <v>36</v>
      </c>
      <c r="B39" t="s">
        <v>354</v>
      </c>
      <c r="C39" t="s">
        <v>355</v>
      </c>
      <c r="D39">
        <v>95</v>
      </c>
      <c r="E39">
        <v>5.87</v>
      </c>
      <c r="F39" t="s">
        <v>120</v>
      </c>
      <c r="G39" s="28">
        <v>5</v>
      </c>
      <c r="H39" s="29">
        <v>4</v>
      </c>
      <c r="I39" s="29">
        <v>3</v>
      </c>
      <c r="J39" s="29">
        <v>10</v>
      </c>
      <c r="K39" s="29">
        <v>7</v>
      </c>
      <c r="L39" s="29">
        <v>7</v>
      </c>
      <c r="M39" s="29">
        <v>0</v>
      </c>
      <c r="N39" s="29">
        <v>2</v>
      </c>
      <c r="O39" s="29">
        <v>2</v>
      </c>
      <c r="P39" s="29">
        <v>4</v>
      </c>
      <c r="Q39" s="29">
        <v>2</v>
      </c>
      <c r="R39" s="29">
        <v>2</v>
      </c>
      <c r="S39" s="29">
        <v>5</v>
      </c>
      <c r="T39" s="29">
        <v>4</v>
      </c>
      <c r="U39" s="29">
        <v>7</v>
      </c>
      <c r="V39" s="31">
        <v>7.2999999999999995E-2</v>
      </c>
      <c r="W39" s="31">
        <v>7.1999999999999995E-2</v>
      </c>
      <c r="X39" s="31">
        <v>5.0999999999999997E-2</v>
      </c>
      <c r="Y39" s="31">
        <v>0.11</v>
      </c>
      <c r="Z39" s="31">
        <v>7.2999999999999995E-2</v>
      </c>
      <c r="AA39" s="31">
        <v>7.2999999999999995E-2</v>
      </c>
      <c r="AB39" s="31">
        <v>0</v>
      </c>
      <c r="AC39" s="31">
        <v>2.9000000000000001E-2</v>
      </c>
      <c r="AD39" s="31">
        <v>2.9000000000000001E-2</v>
      </c>
      <c r="AE39" s="31">
        <v>5.7000000000000002E-2</v>
      </c>
      <c r="AF39" s="31">
        <v>2.4E-2</v>
      </c>
      <c r="AG39" s="31">
        <v>2.5000000000000001E-2</v>
      </c>
      <c r="AH39" s="31">
        <v>0.06</v>
      </c>
      <c r="AI39" s="31">
        <v>5.7000000000000002E-2</v>
      </c>
      <c r="AJ39" s="31">
        <v>7.6999999999999999E-2</v>
      </c>
      <c r="AK39" s="29">
        <v>5</v>
      </c>
      <c r="AL39" s="29">
        <v>4</v>
      </c>
      <c r="AM39" s="29">
        <v>3</v>
      </c>
      <c r="AN39" s="29">
        <v>7</v>
      </c>
      <c r="AO39" s="29">
        <v>5</v>
      </c>
      <c r="AP39" s="29">
        <v>5</v>
      </c>
      <c r="AQ39" s="29">
        <v>0</v>
      </c>
      <c r="AR39" s="29">
        <v>2</v>
      </c>
      <c r="AS39" s="29">
        <v>2</v>
      </c>
      <c r="AT39" s="29">
        <v>4</v>
      </c>
      <c r="AU39" s="29">
        <v>2</v>
      </c>
      <c r="AV39" s="29">
        <v>2</v>
      </c>
      <c r="AW39" s="29">
        <v>4</v>
      </c>
      <c r="AX39" s="29">
        <v>4</v>
      </c>
      <c r="AY39" s="30">
        <v>5</v>
      </c>
      <c r="AZ39" s="28">
        <v>3</v>
      </c>
      <c r="BA39" s="29">
        <v>3</v>
      </c>
      <c r="BB39" s="29">
        <v>7</v>
      </c>
      <c r="BC39" s="29">
        <v>7</v>
      </c>
      <c r="BD39" s="29">
        <v>5</v>
      </c>
      <c r="BE39" s="29">
        <v>6</v>
      </c>
      <c r="BF39" s="29">
        <v>8</v>
      </c>
      <c r="BG39" s="29">
        <v>4</v>
      </c>
      <c r="BH39" s="29">
        <v>7</v>
      </c>
      <c r="BI39" s="29">
        <v>15</v>
      </c>
      <c r="BJ39" s="29">
        <v>20</v>
      </c>
      <c r="BK39" s="29">
        <v>19</v>
      </c>
      <c r="BL39" s="29">
        <v>3</v>
      </c>
      <c r="BM39" s="29">
        <v>4</v>
      </c>
      <c r="BN39" s="29">
        <v>3</v>
      </c>
      <c r="BO39" s="31">
        <v>5.5E-2</v>
      </c>
      <c r="BP39" s="31">
        <v>3.2000000000000001E-2</v>
      </c>
      <c r="BQ39" s="31">
        <v>6.9000000000000006E-2</v>
      </c>
      <c r="BR39" s="31">
        <v>4.2000000000000003E-2</v>
      </c>
      <c r="BS39" s="31">
        <v>4.2000000000000003E-2</v>
      </c>
      <c r="BT39" s="31">
        <v>7.4999999999999997E-2</v>
      </c>
      <c r="BU39" s="31">
        <v>6.7000000000000004E-2</v>
      </c>
      <c r="BV39" s="31">
        <v>4.8000000000000001E-2</v>
      </c>
      <c r="BW39" s="31">
        <v>7.5999999999999998E-2</v>
      </c>
      <c r="BX39" s="31">
        <v>0.19</v>
      </c>
      <c r="BY39" s="31">
        <v>0.23</v>
      </c>
      <c r="BZ39" s="31">
        <v>0.23</v>
      </c>
      <c r="CA39" s="31">
        <v>4.2000000000000003E-2</v>
      </c>
      <c r="CB39" s="31">
        <v>4.2000000000000003E-2</v>
      </c>
      <c r="CC39" s="31">
        <v>4.2000000000000003E-2</v>
      </c>
      <c r="CD39" s="29">
        <v>3</v>
      </c>
      <c r="CE39" s="29">
        <v>2</v>
      </c>
      <c r="CF39" s="29">
        <v>5</v>
      </c>
      <c r="CG39" s="29">
        <v>3</v>
      </c>
      <c r="CH39" s="29">
        <v>3</v>
      </c>
      <c r="CI39" s="29">
        <v>5</v>
      </c>
      <c r="CJ39" s="29">
        <v>5</v>
      </c>
      <c r="CK39" s="29">
        <v>3</v>
      </c>
      <c r="CL39" s="29">
        <v>5</v>
      </c>
      <c r="CM39" s="29">
        <v>12</v>
      </c>
      <c r="CN39" s="29">
        <v>15</v>
      </c>
      <c r="CO39" s="29">
        <v>15</v>
      </c>
      <c r="CP39" s="29">
        <v>3</v>
      </c>
      <c r="CQ39" s="29">
        <v>3</v>
      </c>
      <c r="CR39" s="30">
        <v>3</v>
      </c>
      <c r="CS39" s="28">
        <v>10</v>
      </c>
      <c r="CT39" s="29">
        <v>9</v>
      </c>
      <c r="CU39" s="29">
        <v>12</v>
      </c>
      <c r="CV39" s="29">
        <v>14</v>
      </c>
      <c r="CW39" s="29">
        <v>12</v>
      </c>
      <c r="CX39" s="29">
        <v>17</v>
      </c>
      <c r="CY39" s="29">
        <v>22</v>
      </c>
      <c r="CZ39" s="29">
        <v>22</v>
      </c>
      <c r="DA39" s="29">
        <v>23</v>
      </c>
      <c r="DB39" s="29">
        <v>16</v>
      </c>
      <c r="DC39" s="29">
        <v>13</v>
      </c>
      <c r="DD39" s="29">
        <v>13</v>
      </c>
      <c r="DE39" s="29">
        <v>4</v>
      </c>
      <c r="DF39" s="29">
        <v>4</v>
      </c>
      <c r="DG39" s="29">
        <v>3</v>
      </c>
      <c r="DH39" s="31">
        <v>0.11</v>
      </c>
      <c r="DI39" s="31">
        <v>9.8000000000000004E-2</v>
      </c>
      <c r="DJ39" s="31">
        <v>0.12</v>
      </c>
      <c r="DK39" s="31">
        <v>0.16</v>
      </c>
      <c r="DL39" s="31">
        <v>0.12</v>
      </c>
      <c r="DM39" s="31">
        <v>0.16</v>
      </c>
      <c r="DN39" s="31">
        <v>0.21</v>
      </c>
      <c r="DO39" s="31">
        <v>0.23</v>
      </c>
      <c r="DP39" s="31">
        <v>0.23</v>
      </c>
      <c r="DQ39" s="31">
        <v>0.18</v>
      </c>
      <c r="DR39" s="31">
        <v>0.17</v>
      </c>
      <c r="DS39" s="31">
        <v>0.15</v>
      </c>
      <c r="DT39" s="31">
        <v>4.5999999999999999E-2</v>
      </c>
      <c r="DU39" s="31">
        <v>4.5999999999999999E-2</v>
      </c>
      <c r="DV39" s="31">
        <v>4.5999999999999999E-2</v>
      </c>
      <c r="DW39" s="29">
        <v>8</v>
      </c>
      <c r="DX39" s="29">
        <v>7</v>
      </c>
      <c r="DY39" s="29">
        <v>9</v>
      </c>
      <c r="DZ39" s="29">
        <v>10</v>
      </c>
      <c r="EA39" s="29">
        <v>9</v>
      </c>
      <c r="EB39" s="29">
        <v>12</v>
      </c>
      <c r="EC39" s="29">
        <v>17</v>
      </c>
      <c r="ED39" s="29">
        <v>17</v>
      </c>
      <c r="EE39" s="29">
        <v>15</v>
      </c>
      <c r="EF39" s="29">
        <v>13</v>
      </c>
      <c r="EG39" s="29">
        <v>11</v>
      </c>
      <c r="EH39" s="29">
        <v>10</v>
      </c>
      <c r="EI39" s="29">
        <v>3</v>
      </c>
      <c r="EJ39" s="29">
        <v>3</v>
      </c>
      <c r="EK39" s="30">
        <v>3</v>
      </c>
      <c r="EL39" t="s">
        <v>201</v>
      </c>
      <c r="EM39" t="s">
        <v>202</v>
      </c>
      <c r="EO39" t="s">
        <v>203</v>
      </c>
      <c r="EQ39" t="s">
        <v>176</v>
      </c>
      <c r="ES39" t="s">
        <v>204</v>
      </c>
      <c r="ET39" t="s">
        <v>176</v>
      </c>
      <c r="EW39" t="s">
        <v>204</v>
      </c>
      <c r="EX39" t="s">
        <v>205</v>
      </c>
      <c r="FB39" t="s">
        <v>206</v>
      </c>
      <c r="FF39" t="s">
        <v>207</v>
      </c>
      <c r="FJ39" t="s">
        <v>45</v>
      </c>
      <c r="FK39" t="s">
        <v>178</v>
      </c>
      <c r="FL39" t="s">
        <v>52</v>
      </c>
      <c r="FP39" t="s">
        <v>178</v>
      </c>
      <c r="FQ39" t="s">
        <v>52</v>
      </c>
      <c r="GC39" t="s">
        <v>69</v>
      </c>
      <c r="GH39" t="s">
        <v>69</v>
      </c>
    </row>
    <row r="40" spans="1:193" x14ac:dyDescent="0.25">
      <c r="A40">
        <v>37</v>
      </c>
      <c r="B40" t="s">
        <v>356</v>
      </c>
      <c r="C40" t="s">
        <v>357</v>
      </c>
      <c r="D40">
        <v>101</v>
      </c>
      <c r="E40">
        <v>6.78</v>
      </c>
      <c r="F40" t="s">
        <v>120</v>
      </c>
      <c r="G40" s="28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2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0.02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30">
        <v>2</v>
      </c>
      <c r="AZ40" s="28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0</v>
      </c>
      <c r="CP40" s="29">
        <v>0</v>
      </c>
      <c r="CQ40" s="29">
        <v>0</v>
      </c>
      <c r="CR40" s="30">
        <v>0</v>
      </c>
      <c r="CS40" s="28">
        <v>19</v>
      </c>
      <c r="CT40" s="29">
        <v>19</v>
      </c>
      <c r="CU40" s="29">
        <v>20</v>
      </c>
      <c r="CV40" s="29">
        <v>18</v>
      </c>
      <c r="CW40" s="29">
        <v>16</v>
      </c>
      <c r="CX40" s="29">
        <v>15</v>
      </c>
      <c r="CY40" s="29">
        <v>25</v>
      </c>
      <c r="CZ40" s="29">
        <v>26</v>
      </c>
      <c r="DA40" s="29">
        <v>25</v>
      </c>
      <c r="DB40" s="29">
        <v>49</v>
      </c>
      <c r="DC40" s="29">
        <v>39</v>
      </c>
      <c r="DD40" s="29">
        <v>44</v>
      </c>
      <c r="DE40" s="29">
        <v>4</v>
      </c>
      <c r="DF40" s="29">
        <v>3</v>
      </c>
      <c r="DG40" s="29">
        <v>3</v>
      </c>
      <c r="DH40" s="31">
        <v>0.15</v>
      </c>
      <c r="DI40" s="31">
        <v>0.16</v>
      </c>
      <c r="DJ40" s="31">
        <v>0.16</v>
      </c>
      <c r="DK40" s="31">
        <v>0.16</v>
      </c>
      <c r="DL40" s="31">
        <v>0.14000000000000001</v>
      </c>
      <c r="DM40" s="31">
        <v>0.16</v>
      </c>
      <c r="DN40" s="31">
        <v>0.2</v>
      </c>
      <c r="DO40" s="31">
        <v>0.16</v>
      </c>
      <c r="DP40" s="31">
        <v>0.16</v>
      </c>
      <c r="DQ40" s="31">
        <v>0.28000000000000003</v>
      </c>
      <c r="DR40" s="31">
        <v>0.22</v>
      </c>
      <c r="DS40" s="31">
        <v>0.25</v>
      </c>
      <c r="DT40" s="31">
        <v>4.3999999999999997E-2</v>
      </c>
      <c r="DU40" s="31">
        <v>3.3000000000000002E-2</v>
      </c>
      <c r="DV40" s="31">
        <v>3.5000000000000003E-2</v>
      </c>
      <c r="DW40" s="29">
        <v>12</v>
      </c>
      <c r="DX40" s="29">
        <v>13</v>
      </c>
      <c r="DY40" s="29">
        <v>13</v>
      </c>
      <c r="DZ40" s="29">
        <v>13</v>
      </c>
      <c r="EA40" s="29">
        <v>12</v>
      </c>
      <c r="EB40" s="29">
        <v>12</v>
      </c>
      <c r="EC40" s="29">
        <v>14</v>
      </c>
      <c r="ED40" s="29">
        <v>12</v>
      </c>
      <c r="EE40" s="29">
        <v>14</v>
      </c>
      <c r="EF40" s="29">
        <v>21</v>
      </c>
      <c r="EG40" s="29">
        <v>16</v>
      </c>
      <c r="EH40" s="29">
        <v>19</v>
      </c>
      <c r="EI40" s="29">
        <v>4</v>
      </c>
      <c r="EJ40" s="29">
        <v>3</v>
      </c>
      <c r="EK40" s="30">
        <v>3</v>
      </c>
      <c r="EO40" t="s">
        <v>330</v>
      </c>
      <c r="EV40" t="s">
        <v>330</v>
      </c>
      <c r="FJ40" t="s">
        <v>45</v>
      </c>
      <c r="FU40" t="s">
        <v>251</v>
      </c>
      <c r="GA40" t="s">
        <v>260</v>
      </c>
      <c r="GC40" t="s">
        <v>251</v>
      </c>
    </row>
    <row r="41" spans="1:193" x14ac:dyDescent="0.25">
      <c r="A41">
        <v>38</v>
      </c>
      <c r="B41" t="s">
        <v>358</v>
      </c>
      <c r="C41" t="s">
        <v>359</v>
      </c>
      <c r="D41">
        <v>282</v>
      </c>
      <c r="E41">
        <v>10.24</v>
      </c>
      <c r="F41" t="s">
        <v>120</v>
      </c>
      <c r="G41" s="28">
        <v>8</v>
      </c>
      <c r="H41" s="29">
        <v>9</v>
      </c>
      <c r="I41" s="29">
        <v>9</v>
      </c>
      <c r="J41" s="29">
        <v>10</v>
      </c>
      <c r="K41" s="29">
        <v>8</v>
      </c>
      <c r="L41" s="29">
        <v>11</v>
      </c>
      <c r="M41" s="29">
        <v>8</v>
      </c>
      <c r="N41" s="29">
        <v>7</v>
      </c>
      <c r="O41" s="29">
        <v>7</v>
      </c>
      <c r="P41" s="29">
        <v>4</v>
      </c>
      <c r="Q41" s="29">
        <v>14</v>
      </c>
      <c r="R41" s="29">
        <v>13</v>
      </c>
      <c r="S41" s="29">
        <v>20</v>
      </c>
      <c r="T41" s="29">
        <v>20</v>
      </c>
      <c r="U41" s="29">
        <v>18</v>
      </c>
      <c r="V41" s="31">
        <v>5.6000000000000001E-2</v>
      </c>
      <c r="W41" s="31">
        <v>5.6000000000000001E-2</v>
      </c>
      <c r="X41" s="31">
        <v>4.2999999999999997E-2</v>
      </c>
      <c r="Y41" s="31">
        <v>5.5E-2</v>
      </c>
      <c r="Z41" s="31">
        <v>4.8000000000000001E-2</v>
      </c>
      <c r="AA41" s="31">
        <v>0.06</v>
      </c>
      <c r="AB41" s="31">
        <v>4.5999999999999999E-2</v>
      </c>
      <c r="AC41" s="31">
        <v>4.1000000000000002E-2</v>
      </c>
      <c r="AD41" s="31">
        <v>4.4999999999999998E-2</v>
      </c>
      <c r="AE41" s="31">
        <v>2.9000000000000001E-2</v>
      </c>
      <c r="AF41" s="31">
        <v>7.1999999999999995E-2</v>
      </c>
      <c r="AG41" s="31">
        <v>6.9000000000000006E-2</v>
      </c>
      <c r="AH41" s="31">
        <v>0.11</v>
      </c>
      <c r="AI41" s="31">
        <v>0.11</v>
      </c>
      <c r="AJ41" s="31">
        <v>8.5999999999999993E-2</v>
      </c>
      <c r="AK41" s="29">
        <v>8</v>
      </c>
      <c r="AL41" s="29">
        <v>9</v>
      </c>
      <c r="AM41" s="29">
        <v>7</v>
      </c>
      <c r="AN41" s="29">
        <v>8</v>
      </c>
      <c r="AO41" s="29">
        <v>7</v>
      </c>
      <c r="AP41" s="29">
        <v>9</v>
      </c>
      <c r="AQ41" s="29">
        <v>7</v>
      </c>
      <c r="AR41" s="29">
        <v>6</v>
      </c>
      <c r="AS41" s="29">
        <v>7</v>
      </c>
      <c r="AT41" s="29">
        <v>4</v>
      </c>
      <c r="AU41" s="29">
        <v>11</v>
      </c>
      <c r="AV41" s="29">
        <v>10</v>
      </c>
      <c r="AW41" s="29">
        <v>15</v>
      </c>
      <c r="AX41" s="29">
        <v>16</v>
      </c>
      <c r="AY41" s="30">
        <v>14</v>
      </c>
      <c r="AZ41" s="28">
        <v>2</v>
      </c>
      <c r="BA41" s="29">
        <v>0</v>
      </c>
      <c r="BB41" s="29">
        <v>0</v>
      </c>
      <c r="BC41" s="29">
        <v>7</v>
      </c>
      <c r="BD41" s="29">
        <v>8</v>
      </c>
      <c r="BE41" s="29">
        <v>9</v>
      </c>
      <c r="BF41" s="29">
        <v>8</v>
      </c>
      <c r="BG41" s="29">
        <v>9</v>
      </c>
      <c r="BH41" s="29">
        <v>7</v>
      </c>
      <c r="BI41" s="29">
        <v>18</v>
      </c>
      <c r="BJ41" s="29">
        <v>20</v>
      </c>
      <c r="BK41" s="29">
        <v>19</v>
      </c>
      <c r="BL41" s="29">
        <v>12</v>
      </c>
      <c r="BM41" s="29">
        <v>11</v>
      </c>
      <c r="BN41" s="29">
        <v>12</v>
      </c>
      <c r="BO41" s="31">
        <v>1.0999999999999999E-2</v>
      </c>
      <c r="BP41" s="31">
        <v>0</v>
      </c>
      <c r="BQ41" s="31">
        <v>0</v>
      </c>
      <c r="BR41" s="31">
        <v>4.1000000000000002E-2</v>
      </c>
      <c r="BS41" s="31">
        <v>4.8000000000000001E-2</v>
      </c>
      <c r="BT41" s="31">
        <v>5.1999999999999998E-2</v>
      </c>
      <c r="BU41" s="31">
        <v>4.2000000000000003E-2</v>
      </c>
      <c r="BV41" s="31">
        <v>5.6000000000000001E-2</v>
      </c>
      <c r="BW41" s="31">
        <v>0.05</v>
      </c>
      <c r="BX41" s="31">
        <v>0.1</v>
      </c>
      <c r="BY41" s="31">
        <v>9.1999999999999998E-2</v>
      </c>
      <c r="BZ41" s="31">
        <v>9.0999999999999998E-2</v>
      </c>
      <c r="CA41" s="31">
        <v>7.1999999999999995E-2</v>
      </c>
      <c r="CB41" s="31">
        <v>0.06</v>
      </c>
      <c r="CC41" s="31">
        <v>6.2E-2</v>
      </c>
      <c r="CD41" s="29">
        <v>2</v>
      </c>
      <c r="CE41" s="29">
        <v>0</v>
      </c>
      <c r="CF41" s="29">
        <v>0</v>
      </c>
      <c r="CG41" s="29">
        <v>6</v>
      </c>
      <c r="CH41" s="29">
        <v>7</v>
      </c>
      <c r="CI41" s="29">
        <v>8</v>
      </c>
      <c r="CJ41" s="29">
        <v>6</v>
      </c>
      <c r="CK41" s="29">
        <v>8</v>
      </c>
      <c r="CL41" s="29">
        <v>7</v>
      </c>
      <c r="CM41" s="29">
        <v>16</v>
      </c>
      <c r="CN41" s="29">
        <v>15</v>
      </c>
      <c r="CO41" s="29">
        <v>15</v>
      </c>
      <c r="CP41" s="29">
        <v>11</v>
      </c>
      <c r="CQ41" s="29">
        <v>9</v>
      </c>
      <c r="CR41" s="30">
        <v>10</v>
      </c>
      <c r="CS41" s="28">
        <v>0</v>
      </c>
      <c r="CT41" s="29">
        <v>0</v>
      </c>
      <c r="CU41" s="29">
        <v>0</v>
      </c>
      <c r="CV41" s="29">
        <v>0</v>
      </c>
      <c r="CW41" s="29">
        <v>2</v>
      </c>
      <c r="CX41" s="29">
        <v>4</v>
      </c>
      <c r="CY41" s="29">
        <v>2</v>
      </c>
      <c r="CZ41" s="29">
        <v>0</v>
      </c>
      <c r="DA41" s="29">
        <v>0</v>
      </c>
      <c r="DB41" s="29">
        <v>4</v>
      </c>
      <c r="DC41" s="29">
        <v>5</v>
      </c>
      <c r="DD41" s="29">
        <v>6</v>
      </c>
      <c r="DE41" s="29">
        <v>0</v>
      </c>
      <c r="DF41" s="29">
        <v>0</v>
      </c>
      <c r="DG41" s="29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1.2999999999999999E-2</v>
      </c>
      <c r="DM41" s="31">
        <v>0.02</v>
      </c>
      <c r="DN41" s="31">
        <v>1.2999999999999999E-2</v>
      </c>
      <c r="DO41" s="31">
        <v>0</v>
      </c>
      <c r="DP41" s="31">
        <v>0</v>
      </c>
      <c r="DQ41" s="31">
        <v>1.9E-2</v>
      </c>
      <c r="DR41" s="31">
        <v>2.7E-2</v>
      </c>
      <c r="DS41" s="31">
        <v>2.8000000000000001E-2</v>
      </c>
      <c r="DT41" s="31">
        <v>0</v>
      </c>
      <c r="DU41" s="31">
        <v>0</v>
      </c>
      <c r="DV41" s="31">
        <v>0</v>
      </c>
      <c r="DW41" s="29">
        <v>0</v>
      </c>
      <c r="DX41" s="29">
        <v>0</v>
      </c>
      <c r="DY41" s="29">
        <v>0</v>
      </c>
      <c r="DZ41" s="29">
        <v>0</v>
      </c>
      <c r="EA41" s="29">
        <v>2</v>
      </c>
      <c r="EB41" s="29">
        <v>3</v>
      </c>
      <c r="EC41" s="29">
        <v>2</v>
      </c>
      <c r="ED41" s="29">
        <v>0</v>
      </c>
      <c r="EE41" s="29">
        <v>0</v>
      </c>
      <c r="EF41" s="29">
        <v>3</v>
      </c>
      <c r="EG41" s="29">
        <v>4</v>
      </c>
      <c r="EH41" s="29">
        <v>4</v>
      </c>
      <c r="EI41" s="29">
        <v>0</v>
      </c>
      <c r="EJ41" s="29">
        <v>0</v>
      </c>
      <c r="EK41" s="30">
        <v>0</v>
      </c>
      <c r="EO41" t="s">
        <v>360</v>
      </c>
      <c r="EP41" t="s">
        <v>275</v>
      </c>
      <c r="ES41" t="s">
        <v>361</v>
      </c>
      <c r="EX41" t="s">
        <v>361</v>
      </c>
      <c r="FF41" t="s">
        <v>41</v>
      </c>
      <c r="FG41" t="s">
        <v>362</v>
      </c>
      <c r="FJ41" t="s">
        <v>236</v>
      </c>
      <c r="FK41" t="s">
        <v>362</v>
      </c>
      <c r="FN41" t="s">
        <v>49</v>
      </c>
      <c r="FU41" t="s">
        <v>251</v>
      </c>
      <c r="GC41" t="s">
        <v>251</v>
      </c>
    </row>
    <row r="42" spans="1:193" x14ac:dyDescent="0.25">
      <c r="A42">
        <v>39</v>
      </c>
      <c r="B42" t="s">
        <v>363</v>
      </c>
      <c r="C42" t="s">
        <v>364</v>
      </c>
      <c r="D42">
        <v>38</v>
      </c>
      <c r="E42">
        <v>6.49</v>
      </c>
      <c r="F42" t="s">
        <v>120</v>
      </c>
      <c r="G42" s="28">
        <v>3</v>
      </c>
      <c r="H42" s="29">
        <v>4</v>
      </c>
      <c r="I42" s="29">
        <v>5</v>
      </c>
      <c r="J42" s="29">
        <v>6</v>
      </c>
      <c r="K42" s="29">
        <v>5</v>
      </c>
      <c r="L42" s="29">
        <v>5</v>
      </c>
      <c r="M42" s="29">
        <v>4</v>
      </c>
      <c r="N42" s="29">
        <v>4</v>
      </c>
      <c r="O42" s="29">
        <v>4</v>
      </c>
      <c r="P42" s="29">
        <v>6</v>
      </c>
      <c r="Q42" s="29">
        <v>7</v>
      </c>
      <c r="R42" s="29">
        <v>8</v>
      </c>
      <c r="S42" s="29">
        <v>10</v>
      </c>
      <c r="T42" s="29">
        <v>7</v>
      </c>
      <c r="U42" s="29">
        <v>16</v>
      </c>
      <c r="V42" s="31">
        <v>0.1</v>
      </c>
      <c r="W42" s="31">
        <v>0.13</v>
      </c>
      <c r="X42" s="31">
        <v>0.16</v>
      </c>
      <c r="Y42" s="31">
        <v>0.15</v>
      </c>
      <c r="Z42" s="31">
        <v>0.15</v>
      </c>
      <c r="AA42" s="31">
        <v>0.12</v>
      </c>
      <c r="AB42" s="31">
        <v>0.13</v>
      </c>
      <c r="AC42" s="31">
        <v>0.13</v>
      </c>
      <c r="AD42" s="31">
        <v>0.13</v>
      </c>
      <c r="AE42" s="31">
        <v>0.19</v>
      </c>
      <c r="AF42" s="31">
        <v>0.3</v>
      </c>
      <c r="AG42" s="31">
        <v>0.26</v>
      </c>
      <c r="AH42" s="31">
        <v>0.37</v>
      </c>
      <c r="AI42" s="31">
        <v>0.28000000000000003</v>
      </c>
      <c r="AJ42" s="31">
        <v>0.48</v>
      </c>
      <c r="AK42" s="29">
        <v>3</v>
      </c>
      <c r="AL42" s="29">
        <v>4</v>
      </c>
      <c r="AM42" s="29">
        <v>5</v>
      </c>
      <c r="AN42" s="29">
        <v>5</v>
      </c>
      <c r="AO42" s="29">
        <v>5</v>
      </c>
      <c r="AP42" s="29">
        <v>4</v>
      </c>
      <c r="AQ42" s="29">
        <v>4</v>
      </c>
      <c r="AR42" s="29">
        <v>4</v>
      </c>
      <c r="AS42" s="29">
        <v>4</v>
      </c>
      <c r="AT42" s="29">
        <v>5</v>
      </c>
      <c r="AU42" s="29">
        <v>7</v>
      </c>
      <c r="AV42" s="29">
        <v>7</v>
      </c>
      <c r="AW42" s="29">
        <v>8</v>
      </c>
      <c r="AX42" s="29">
        <v>6</v>
      </c>
      <c r="AY42" s="30">
        <v>12</v>
      </c>
      <c r="AZ42" s="28">
        <v>3</v>
      </c>
      <c r="BA42" s="29">
        <v>4</v>
      </c>
      <c r="BB42" s="29">
        <v>4</v>
      </c>
      <c r="BC42" s="29">
        <v>5</v>
      </c>
      <c r="BD42" s="29">
        <v>8</v>
      </c>
      <c r="BE42" s="29">
        <v>8</v>
      </c>
      <c r="BF42" s="29">
        <v>4</v>
      </c>
      <c r="BG42" s="29">
        <v>6</v>
      </c>
      <c r="BH42" s="29">
        <v>2</v>
      </c>
      <c r="BI42" s="29">
        <v>7</v>
      </c>
      <c r="BJ42" s="29">
        <v>11</v>
      </c>
      <c r="BK42" s="29">
        <v>8</v>
      </c>
      <c r="BL42" s="29">
        <v>5</v>
      </c>
      <c r="BM42" s="29">
        <v>5</v>
      </c>
      <c r="BN42" s="29">
        <v>7</v>
      </c>
      <c r="BO42" s="31">
        <v>0.1</v>
      </c>
      <c r="BP42" s="31">
        <v>0.13</v>
      </c>
      <c r="BQ42" s="31">
        <v>0.13</v>
      </c>
      <c r="BR42" s="31">
        <v>0.15</v>
      </c>
      <c r="BS42" s="31">
        <v>0.33</v>
      </c>
      <c r="BT42" s="31">
        <v>0.24</v>
      </c>
      <c r="BU42" s="31">
        <v>0.1</v>
      </c>
      <c r="BV42" s="31">
        <v>0.17</v>
      </c>
      <c r="BW42" s="31">
        <v>6.2E-2</v>
      </c>
      <c r="BX42" s="31">
        <v>0.26</v>
      </c>
      <c r="BY42" s="31">
        <v>0.41</v>
      </c>
      <c r="BZ42" s="31">
        <v>0.37</v>
      </c>
      <c r="CA42" s="31">
        <v>0.2</v>
      </c>
      <c r="CB42" s="31">
        <v>0.2</v>
      </c>
      <c r="CC42" s="31">
        <v>0.3</v>
      </c>
      <c r="CD42" s="29">
        <v>3</v>
      </c>
      <c r="CE42" s="29">
        <v>4</v>
      </c>
      <c r="CF42" s="29">
        <v>4</v>
      </c>
      <c r="CG42" s="29">
        <v>4</v>
      </c>
      <c r="CH42" s="29">
        <v>8</v>
      </c>
      <c r="CI42" s="29">
        <v>7</v>
      </c>
      <c r="CJ42" s="29">
        <v>3</v>
      </c>
      <c r="CK42" s="29">
        <v>5</v>
      </c>
      <c r="CL42" s="29">
        <v>2</v>
      </c>
      <c r="CM42" s="29">
        <v>7</v>
      </c>
      <c r="CN42" s="29">
        <v>9</v>
      </c>
      <c r="CO42" s="29">
        <v>8</v>
      </c>
      <c r="CP42" s="29">
        <v>5</v>
      </c>
      <c r="CQ42" s="29">
        <v>5</v>
      </c>
      <c r="CR42" s="30">
        <v>7</v>
      </c>
      <c r="CS42" s="28">
        <v>6</v>
      </c>
      <c r="CT42" s="29">
        <v>8</v>
      </c>
      <c r="CU42" s="29">
        <v>6</v>
      </c>
      <c r="CV42" s="29">
        <v>16</v>
      </c>
      <c r="CW42" s="29">
        <v>14</v>
      </c>
      <c r="CX42" s="29">
        <v>17</v>
      </c>
      <c r="CY42" s="29">
        <v>9</v>
      </c>
      <c r="CZ42" s="29">
        <v>8</v>
      </c>
      <c r="DA42" s="29">
        <v>10</v>
      </c>
      <c r="DB42" s="29">
        <v>11</v>
      </c>
      <c r="DC42" s="29">
        <v>15</v>
      </c>
      <c r="DD42" s="29">
        <v>10</v>
      </c>
      <c r="DE42" s="29">
        <v>0</v>
      </c>
      <c r="DF42" s="29">
        <v>5</v>
      </c>
      <c r="DG42" s="29">
        <v>4</v>
      </c>
      <c r="DH42" s="31">
        <v>0.16</v>
      </c>
      <c r="DI42" s="31">
        <v>0.18</v>
      </c>
      <c r="DJ42" s="31">
        <v>0.16</v>
      </c>
      <c r="DK42" s="31">
        <v>0.39</v>
      </c>
      <c r="DL42" s="31">
        <v>0.48</v>
      </c>
      <c r="DM42" s="31">
        <v>0.46</v>
      </c>
      <c r="DN42" s="31">
        <v>0.17</v>
      </c>
      <c r="DO42" s="31">
        <v>0.18</v>
      </c>
      <c r="DP42" s="31">
        <v>0.22</v>
      </c>
      <c r="DQ42" s="31">
        <v>0.37</v>
      </c>
      <c r="DR42" s="31">
        <v>0.39</v>
      </c>
      <c r="DS42" s="31">
        <v>0.26</v>
      </c>
      <c r="DT42" s="31">
        <v>0</v>
      </c>
      <c r="DU42" s="31">
        <v>9.6000000000000002E-2</v>
      </c>
      <c r="DV42" s="31">
        <v>9.6000000000000002E-2</v>
      </c>
      <c r="DW42" s="29">
        <v>5</v>
      </c>
      <c r="DX42" s="29">
        <v>6</v>
      </c>
      <c r="DY42" s="29">
        <v>5</v>
      </c>
      <c r="DZ42" s="29">
        <v>9</v>
      </c>
      <c r="EA42" s="29">
        <v>11</v>
      </c>
      <c r="EB42" s="29">
        <v>11</v>
      </c>
      <c r="EC42" s="29">
        <v>6</v>
      </c>
      <c r="ED42" s="29">
        <v>6</v>
      </c>
      <c r="EE42" s="29">
        <v>7</v>
      </c>
      <c r="EF42" s="29">
        <v>8</v>
      </c>
      <c r="EG42" s="29">
        <v>10</v>
      </c>
      <c r="EH42" s="29">
        <v>7</v>
      </c>
      <c r="EI42" s="29">
        <v>0</v>
      </c>
      <c r="EJ42" s="29">
        <v>3</v>
      </c>
      <c r="EK42" s="30">
        <v>3</v>
      </c>
      <c r="EM42" t="s">
        <v>365</v>
      </c>
      <c r="EO42" t="s">
        <v>366</v>
      </c>
      <c r="EQ42" t="s">
        <v>122</v>
      </c>
      <c r="ES42" t="s">
        <v>148</v>
      </c>
      <c r="ET42" t="s">
        <v>122</v>
      </c>
      <c r="EV42" t="s">
        <v>366</v>
      </c>
      <c r="EW42" t="s">
        <v>182</v>
      </c>
      <c r="EX42" t="s">
        <v>161</v>
      </c>
      <c r="FB42" t="s">
        <v>148</v>
      </c>
      <c r="FJ42" t="s">
        <v>45</v>
      </c>
      <c r="FU42" t="s">
        <v>143</v>
      </c>
      <c r="GC42" t="s">
        <v>143</v>
      </c>
    </row>
    <row r="43" spans="1:193" x14ac:dyDescent="0.25">
      <c r="A43">
        <v>40</v>
      </c>
      <c r="B43" t="s">
        <v>367</v>
      </c>
      <c r="C43" t="s">
        <v>368</v>
      </c>
      <c r="D43">
        <v>38</v>
      </c>
      <c r="E43">
        <v>8.0299999999999994</v>
      </c>
      <c r="F43" t="s">
        <v>120</v>
      </c>
      <c r="G43" s="28">
        <v>5</v>
      </c>
      <c r="H43" s="29">
        <v>6</v>
      </c>
      <c r="I43" s="29">
        <v>6</v>
      </c>
      <c r="J43" s="29">
        <v>6</v>
      </c>
      <c r="K43" s="29">
        <v>5</v>
      </c>
      <c r="L43" s="29">
        <v>4</v>
      </c>
      <c r="M43" s="29">
        <v>5</v>
      </c>
      <c r="N43" s="29">
        <v>6</v>
      </c>
      <c r="O43" s="29">
        <v>3</v>
      </c>
      <c r="P43" s="29">
        <v>7</v>
      </c>
      <c r="Q43" s="29">
        <v>10</v>
      </c>
      <c r="R43" s="29">
        <v>8</v>
      </c>
      <c r="S43" s="29">
        <v>32</v>
      </c>
      <c r="T43" s="29">
        <v>28</v>
      </c>
      <c r="U43" s="29">
        <v>24</v>
      </c>
      <c r="V43" s="31">
        <v>0.23</v>
      </c>
      <c r="W43" s="31">
        <v>0.23</v>
      </c>
      <c r="X43" s="31">
        <v>0.23</v>
      </c>
      <c r="Y43" s="31">
        <v>0.23</v>
      </c>
      <c r="Z43" s="31">
        <v>0.18</v>
      </c>
      <c r="AA43" s="31">
        <v>0.18</v>
      </c>
      <c r="AB43" s="31">
        <v>0.21</v>
      </c>
      <c r="AC43" s="31">
        <v>0.21</v>
      </c>
      <c r="AD43" s="31">
        <v>0.15</v>
      </c>
      <c r="AE43" s="31">
        <v>0.31</v>
      </c>
      <c r="AF43" s="31">
        <v>0.37</v>
      </c>
      <c r="AG43" s="31">
        <v>0.39</v>
      </c>
      <c r="AH43" s="31">
        <v>0.63</v>
      </c>
      <c r="AI43" s="31">
        <v>0.55000000000000004</v>
      </c>
      <c r="AJ43" s="31">
        <v>0.52</v>
      </c>
      <c r="AK43" s="29">
        <v>5</v>
      </c>
      <c r="AL43" s="29">
        <v>6</v>
      </c>
      <c r="AM43" s="29">
        <v>6</v>
      </c>
      <c r="AN43" s="29">
        <v>6</v>
      </c>
      <c r="AO43" s="29">
        <v>5</v>
      </c>
      <c r="AP43" s="29">
        <v>4</v>
      </c>
      <c r="AQ43" s="29">
        <v>5</v>
      </c>
      <c r="AR43" s="29">
        <v>5</v>
      </c>
      <c r="AS43" s="29">
        <v>3</v>
      </c>
      <c r="AT43" s="29">
        <v>7</v>
      </c>
      <c r="AU43" s="29">
        <v>9</v>
      </c>
      <c r="AV43" s="29">
        <v>7</v>
      </c>
      <c r="AW43" s="29">
        <v>16</v>
      </c>
      <c r="AX43" s="29">
        <v>15</v>
      </c>
      <c r="AY43" s="30">
        <v>14</v>
      </c>
      <c r="AZ43" s="28">
        <v>5</v>
      </c>
      <c r="BA43" s="29">
        <v>5</v>
      </c>
      <c r="BB43" s="29">
        <v>4</v>
      </c>
      <c r="BC43" s="29">
        <v>17</v>
      </c>
      <c r="BD43" s="29">
        <v>21</v>
      </c>
      <c r="BE43" s="29">
        <v>14</v>
      </c>
      <c r="BF43" s="29">
        <v>5</v>
      </c>
      <c r="BG43" s="29">
        <v>7</v>
      </c>
      <c r="BH43" s="29">
        <v>4</v>
      </c>
      <c r="BI43" s="29">
        <v>6</v>
      </c>
      <c r="BJ43" s="29">
        <v>9</v>
      </c>
      <c r="BK43" s="29">
        <v>8</v>
      </c>
      <c r="BL43" s="29">
        <v>26</v>
      </c>
      <c r="BM43" s="29">
        <v>23</v>
      </c>
      <c r="BN43" s="29">
        <v>25</v>
      </c>
      <c r="BO43" s="31">
        <v>0.2</v>
      </c>
      <c r="BP43" s="31">
        <v>0.23</v>
      </c>
      <c r="BQ43" s="31">
        <v>0.2</v>
      </c>
      <c r="BR43" s="31">
        <v>0.46</v>
      </c>
      <c r="BS43" s="31">
        <v>0.41</v>
      </c>
      <c r="BT43" s="31">
        <v>0.42</v>
      </c>
      <c r="BU43" s="31">
        <v>0.25</v>
      </c>
      <c r="BV43" s="31">
        <v>0.31</v>
      </c>
      <c r="BW43" s="31">
        <v>0.19</v>
      </c>
      <c r="BX43" s="31">
        <v>0.21</v>
      </c>
      <c r="BY43" s="31">
        <v>0.43</v>
      </c>
      <c r="BZ43" s="31">
        <v>0.32</v>
      </c>
      <c r="CA43" s="31">
        <v>0.55000000000000004</v>
      </c>
      <c r="CB43" s="31">
        <v>0.52</v>
      </c>
      <c r="CC43" s="31">
        <v>0.55000000000000004</v>
      </c>
      <c r="CD43" s="29">
        <v>4</v>
      </c>
      <c r="CE43" s="29">
        <v>5</v>
      </c>
      <c r="CF43" s="29">
        <v>4</v>
      </c>
      <c r="CG43" s="29">
        <v>12</v>
      </c>
      <c r="CH43" s="29">
        <v>11</v>
      </c>
      <c r="CI43" s="29">
        <v>10</v>
      </c>
      <c r="CJ43" s="29">
        <v>5</v>
      </c>
      <c r="CK43" s="29">
        <v>6</v>
      </c>
      <c r="CL43" s="29">
        <v>4</v>
      </c>
      <c r="CM43" s="29">
        <v>5</v>
      </c>
      <c r="CN43" s="29">
        <v>9</v>
      </c>
      <c r="CO43" s="29">
        <v>7</v>
      </c>
      <c r="CP43" s="29">
        <v>15</v>
      </c>
      <c r="CQ43" s="29">
        <v>13</v>
      </c>
      <c r="CR43" s="30">
        <v>15</v>
      </c>
      <c r="CS43" s="28">
        <v>0</v>
      </c>
      <c r="CT43" s="29">
        <v>0</v>
      </c>
      <c r="CU43" s="29">
        <v>0</v>
      </c>
      <c r="CV43" s="29">
        <v>5</v>
      </c>
      <c r="CW43" s="29">
        <v>2</v>
      </c>
      <c r="CX43" s="29">
        <v>3</v>
      </c>
      <c r="CY43" s="29">
        <v>0</v>
      </c>
      <c r="CZ43" s="29">
        <v>0</v>
      </c>
      <c r="DA43" s="29">
        <v>0</v>
      </c>
      <c r="DB43" s="29">
        <v>2</v>
      </c>
      <c r="DC43" s="29">
        <v>2</v>
      </c>
      <c r="DD43" s="29">
        <v>3</v>
      </c>
      <c r="DE43" s="29">
        <v>0</v>
      </c>
      <c r="DF43" s="29">
        <v>0</v>
      </c>
      <c r="DG43" s="29">
        <v>0</v>
      </c>
      <c r="DH43" s="31">
        <v>0</v>
      </c>
      <c r="DI43" s="31">
        <v>0</v>
      </c>
      <c r="DJ43" s="31">
        <v>0</v>
      </c>
      <c r="DK43" s="31">
        <v>0.2</v>
      </c>
      <c r="DL43" s="31">
        <v>0.1</v>
      </c>
      <c r="DM43" s="31">
        <v>0.15</v>
      </c>
      <c r="DN43" s="31">
        <v>0</v>
      </c>
      <c r="DO43" s="31">
        <v>0</v>
      </c>
      <c r="DP43" s="31">
        <v>0</v>
      </c>
      <c r="DQ43" s="31">
        <v>0.11</v>
      </c>
      <c r="DR43" s="31">
        <v>0.11</v>
      </c>
      <c r="DS43" s="31">
        <v>0.16</v>
      </c>
      <c r="DT43" s="31">
        <v>0</v>
      </c>
      <c r="DU43" s="31">
        <v>0</v>
      </c>
      <c r="DV43" s="31">
        <v>0</v>
      </c>
      <c r="DW43" s="29">
        <v>0</v>
      </c>
      <c r="DX43" s="29">
        <v>0</v>
      </c>
      <c r="DY43" s="29">
        <v>0</v>
      </c>
      <c r="DZ43" s="29">
        <v>4</v>
      </c>
      <c r="EA43" s="29">
        <v>2</v>
      </c>
      <c r="EB43" s="29">
        <v>3</v>
      </c>
      <c r="EC43" s="29">
        <v>0</v>
      </c>
      <c r="ED43" s="29">
        <v>0</v>
      </c>
      <c r="EE43" s="29">
        <v>0</v>
      </c>
      <c r="EF43" s="29">
        <v>2</v>
      </c>
      <c r="EG43" s="29">
        <v>2</v>
      </c>
      <c r="EH43" s="29">
        <v>3</v>
      </c>
      <c r="EI43" s="29">
        <v>0</v>
      </c>
      <c r="EJ43" s="29">
        <v>0</v>
      </c>
      <c r="EK43" s="30">
        <v>0</v>
      </c>
      <c r="EM43" t="s">
        <v>369</v>
      </c>
      <c r="EO43" t="s">
        <v>370</v>
      </c>
      <c r="EQ43" t="s">
        <v>371</v>
      </c>
      <c r="ET43" t="s">
        <v>371</v>
      </c>
      <c r="EV43" t="s">
        <v>372</v>
      </c>
      <c r="EX43" t="s">
        <v>369</v>
      </c>
      <c r="FB43" t="s">
        <v>369</v>
      </c>
      <c r="FJ43" t="s">
        <v>236</v>
      </c>
      <c r="FU43" t="s">
        <v>136</v>
      </c>
      <c r="GA43" t="s">
        <v>373</v>
      </c>
      <c r="GC43" t="s">
        <v>373</v>
      </c>
    </row>
    <row r="44" spans="1:193" x14ac:dyDescent="0.25">
      <c r="A44">
        <v>41</v>
      </c>
      <c r="B44" t="s">
        <v>374</v>
      </c>
      <c r="C44" t="s">
        <v>375</v>
      </c>
      <c r="D44">
        <v>36</v>
      </c>
      <c r="E44">
        <v>5.42</v>
      </c>
      <c r="F44" t="s">
        <v>120</v>
      </c>
      <c r="G44" s="28">
        <v>5</v>
      </c>
      <c r="H44" s="29">
        <v>5</v>
      </c>
      <c r="I44" s="29">
        <v>5</v>
      </c>
      <c r="J44" s="29">
        <v>0</v>
      </c>
      <c r="K44" s="29">
        <v>0</v>
      </c>
      <c r="L44" s="29">
        <v>0</v>
      </c>
      <c r="M44" s="29">
        <v>3</v>
      </c>
      <c r="N44" s="29">
        <v>2</v>
      </c>
      <c r="O44" s="29">
        <v>2</v>
      </c>
      <c r="P44" s="29">
        <v>4</v>
      </c>
      <c r="Q44" s="29">
        <v>0</v>
      </c>
      <c r="R44" s="29">
        <v>0</v>
      </c>
      <c r="S44" s="29">
        <v>6</v>
      </c>
      <c r="T44" s="29">
        <v>6</v>
      </c>
      <c r="U44" s="29">
        <v>8</v>
      </c>
      <c r="V44" s="31">
        <v>0.15</v>
      </c>
      <c r="W44" s="31">
        <v>0.15</v>
      </c>
      <c r="X44" s="31">
        <v>0.15</v>
      </c>
      <c r="Y44" s="31">
        <v>0</v>
      </c>
      <c r="Z44" s="31">
        <v>0</v>
      </c>
      <c r="AA44" s="31">
        <v>0</v>
      </c>
      <c r="AB44" s="31">
        <v>0.1</v>
      </c>
      <c r="AC44" s="31">
        <v>8.2000000000000003E-2</v>
      </c>
      <c r="AD44" s="31">
        <v>8.2000000000000003E-2</v>
      </c>
      <c r="AE44" s="31">
        <v>0.11</v>
      </c>
      <c r="AF44" s="31">
        <v>0</v>
      </c>
      <c r="AG44" s="31">
        <v>0</v>
      </c>
      <c r="AH44" s="31">
        <v>0.17</v>
      </c>
      <c r="AI44" s="31">
        <v>0.21</v>
      </c>
      <c r="AJ44" s="31">
        <v>0.26</v>
      </c>
      <c r="AK44" s="29">
        <v>5</v>
      </c>
      <c r="AL44" s="29">
        <v>5</v>
      </c>
      <c r="AM44" s="29">
        <v>5</v>
      </c>
      <c r="AN44" s="29">
        <v>0</v>
      </c>
      <c r="AO44" s="29">
        <v>0</v>
      </c>
      <c r="AP44" s="29">
        <v>0</v>
      </c>
      <c r="AQ44" s="29">
        <v>3</v>
      </c>
      <c r="AR44" s="29">
        <v>2</v>
      </c>
      <c r="AS44" s="29">
        <v>2</v>
      </c>
      <c r="AT44" s="29">
        <v>3</v>
      </c>
      <c r="AU44" s="29">
        <v>0</v>
      </c>
      <c r="AV44" s="29">
        <v>0</v>
      </c>
      <c r="AW44" s="29">
        <v>5</v>
      </c>
      <c r="AX44" s="29">
        <v>6</v>
      </c>
      <c r="AY44" s="30">
        <v>7</v>
      </c>
      <c r="AZ44" s="28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3</v>
      </c>
      <c r="BJ44" s="29">
        <v>3</v>
      </c>
      <c r="BK44" s="29">
        <v>3</v>
      </c>
      <c r="BL44" s="29">
        <v>0</v>
      </c>
      <c r="BM44" s="29">
        <v>0</v>
      </c>
      <c r="BN44" s="29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8.2000000000000003E-2</v>
      </c>
      <c r="BY44" s="31">
        <v>0.14000000000000001</v>
      </c>
      <c r="BZ44" s="31">
        <v>8.2000000000000003E-2</v>
      </c>
      <c r="CA44" s="31">
        <v>0</v>
      </c>
      <c r="CB44" s="31">
        <v>0</v>
      </c>
      <c r="CC44" s="31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2</v>
      </c>
      <c r="CN44" s="29">
        <v>3</v>
      </c>
      <c r="CO44" s="29">
        <v>2</v>
      </c>
      <c r="CP44" s="29">
        <v>0</v>
      </c>
      <c r="CQ44" s="29">
        <v>0</v>
      </c>
      <c r="CR44" s="30">
        <v>0</v>
      </c>
      <c r="CS44" s="28">
        <v>15</v>
      </c>
      <c r="CT44" s="29">
        <v>15</v>
      </c>
      <c r="CU44" s="29">
        <v>16</v>
      </c>
      <c r="CV44" s="29">
        <v>25</v>
      </c>
      <c r="CW44" s="29">
        <v>24</v>
      </c>
      <c r="CX44" s="29">
        <v>18</v>
      </c>
      <c r="CY44" s="29">
        <v>23</v>
      </c>
      <c r="CZ44" s="29">
        <v>22</v>
      </c>
      <c r="DA44" s="29">
        <v>25</v>
      </c>
      <c r="DB44" s="29">
        <v>26</v>
      </c>
      <c r="DC44" s="29">
        <v>28</v>
      </c>
      <c r="DD44" s="29">
        <v>25</v>
      </c>
      <c r="DE44" s="29">
        <v>6</v>
      </c>
      <c r="DF44" s="29">
        <v>7</v>
      </c>
      <c r="DG44" s="29">
        <v>6</v>
      </c>
      <c r="DH44" s="31">
        <v>0.28999999999999998</v>
      </c>
      <c r="DI44" s="31">
        <v>0.25</v>
      </c>
      <c r="DJ44" s="31">
        <v>0.28000000000000003</v>
      </c>
      <c r="DK44" s="31">
        <v>0.54</v>
      </c>
      <c r="DL44" s="31">
        <v>0.46</v>
      </c>
      <c r="DM44" s="31">
        <v>0.35</v>
      </c>
      <c r="DN44" s="31">
        <v>0.46</v>
      </c>
      <c r="DO44" s="31">
        <v>0.4</v>
      </c>
      <c r="DP44" s="31">
        <v>0.42</v>
      </c>
      <c r="DQ44" s="31">
        <v>0.61</v>
      </c>
      <c r="DR44" s="31">
        <v>0.54</v>
      </c>
      <c r="DS44" s="31">
        <v>0.55000000000000004</v>
      </c>
      <c r="DT44" s="31">
        <v>0.15</v>
      </c>
      <c r="DU44" s="31">
        <v>0.15</v>
      </c>
      <c r="DV44" s="31">
        <v>0.15</v>
      </c>
      <c r="DW44" s="29">
        <v>8</v>
      </c>
      <c r="DX44" s="29">
        <v>7</v>
      </c>
      <c r="DY44" s="29">
        <v>8</v>
      </c>
      <c r="DZ44" s="29">
        <v>16</v>
      </c>
      <c r="EA44" s="29">
        <v>15</v>
      </c>
      <c r="EB44" s="29">
        <v>10</v>
      </c>
      <c r="EC44" s="29">
        <v>15</v>
      </c>
      <c r="ED44" s="29">
        <v>13</v>
      </c>
      <c r="EE44" s="29">
        <v>14</v>
      </c>
      <c r="EF44" s="29">
        <v>18</v>
      </c>
      <c r="EG44" s="29">
        <v>18</v>
      </c>
      <c r="EH44" s="29">
        <v>16</v>
      </c>
      <c r="EI44" s="29">
        <v>5</v>
      </c>
      <c r="EJ44" s="29">
        <v>5</v>
      </c>
      <c r="EK44" s="30">
        <v>5</v>
      </c>
      <c r="EM44" t="s">
        <v>376</v>
      </c>
      <c r="EO44" t="s">
        <v>122</v>
      </c>
      <c r="EP44" t="s">
        <v>377</v>
      </c>
      <c r="EQ44" t="s">
        <v>378</v>
      </c>
      <c r="ER44" t="s">
        <v>220</v>
      </c>
      <c r="ET44" t="s">
        <v>378</v>
      </c>
      <c r="EV44" t="s">
        <v>127</v>
      </c>
      <c r="EX44" t="s">
        <v>123</v>
      </c>
      <c r="EZ44" t="s">
        <v>379</v>
      </c>
      <c r="FA44" t="s">
        <v>379</v>
      </c>
      <c r="FB44" t="s">
        <v>380</v>
      </c>
      <c r="FD44" t="s">
        <v>379</v>
      </c>
      <c r="FE44" t="s">
        <v>40</v>
      </c>
      <c r="FF44" t="s">
        <v>41</v>
      </c>
      <c r="FG44" t="s">
        <v>381</v>
      </c>
      <c r="FH44" t="s">
        <v>43</v>
      </c>
      <c r="FI44" t="s">
        <v>382</v>
      </c>
      <c r="FJ44" t="s">
        <v>45</v>
      </c>
      <c r="FK44" t="s">
        <v>381</v>
      </c>
      <c r="FL44" t="s">
        <v>47</v>
      </c>
      <c r="FN44" t="s">
        <v>49</v>
      </c>
      <c r="FP44" t="s">
        <v>383</v>
      </c>
      <c r="FQ44" t="s">
        <v>325</v>
      </c>
      <c r="FS44" t="s">
        <v>54</v>
      </c>
      <c r="FU44" t="s">
        <v>384</v>
      </c>
      <c r="GA44" t="s">
        <v>385</v>
      </c>
      <c r="GC44" t="s">
        <v>54</v>
      </c>
      <c r="GK44" t="s">
        <v>137</v>
      </c>
    </row>
    <row r="45" spans="1:193" x14ac:dyDescent="0.25">
      <c r="A45">
        <v>42</v>
      </c>
      <c r="B45" t="s">
        <v>386</v>
      </c>
      <c r="C45" t="s">
        <v>387</v>
      </c>
      <c r="D45">
        <v>40</v>
      </c>
      <c r="E45">
        <v>4.8899999999999997</v>
      </c>
      <c r="F45" t="s">
        <v>120</v>
      </c>
      <c r="G45" s="28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2</v>
      </c>
      <c r="Q45" s="29">
        <v>0</v>
      </c>
      <c r="R45" s="29">
        <v>0</v>
      </c>
      <c r="S45" s="29">
        <v>2</v>
      </c>
      <c r="T45" s="29">
        <v>2</v>
      </c>
      <c r="U45" s="29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8.5000000000000006E-2</v>
      </c>
      <c r="AF45" s="31">
        <v>0</v>
      </c>
      <c r="AG45" s="31">
        <v>0</v>
      </c>
      <c r="AH45" s="31">
        <v>8.5000000000000006E-2</v>
      </c>
      <c r="AI45" s="31">
        <v>8.5000000000000006E-2</v>
      </c>
      <c r="AJ45" s="31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2</v>
      </c>
      <c r="AU45" s="29">
        <v>0</v>
      </c>
      <c r="AV45" s="29">
        <v>0</v>
      </c>
      <c r="AW45" s="29">
        <v>2</v>
      </c>
      <c r="AX45" s="29">
        <v>2</v>
      </c>
      <c r="AY45" s="30">
        <v>0</v>
      </c>
      <c r="AZ45" s="28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2</v>
      </c>
      <c r="BM45" s="29">
        <v>2</v>
      </c>
      <c r="BN45" s="29">
        <v>2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8.5000000000000006E-2</v>
      </c>
      <c r="CB45" s="31">
        <v>8.5000000000000006E-2</v>
      </c>
      <c r="CC45" s="31">
        <v>8.5000000000000006E-2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0</v>
      </c>
      <c r="CP45" s="29">
        <v>2</v>
      </c>
      <c r="CQ45" s="29">
        <v>2</v>
      </c>
      <c r="CR45" s="30">
        <v>2</v>
      </c>
      <c r="CS45" s="28">
        <v>24</v>
      </c>
      <c r="CT45" s="29">
        <v>21</v>
      </c>
      <c r="CU45" s="29">
        <v>25</v>
      </c>
      <c r="CV45" s="29">
        <v>29</v>
      </c>
      <c r="CW45" s="29">
        <v>27</v>
      </c>
      <c r="CX45" s="29">
        <v>26</v>
      </c>
      <c r="CY45" s="29">
        <v>22</v>
      </c>
      <c r="CZ45" s="29">
        <v>23</v>
      </c>
      <c r="DA45" s="29">
        <v>22</v>
      </c>
      <c r="DB45" s="29">
        <v>26</v>
      </c>
      <c r="DC45" s="29">
        <v>21</v>
      </c>
      <c r="DD45" s="29">
        <v>28</v>
      </c>
      <c r="DE45" s="29">
        <v>5</v>
      </c>
      <c r="DF45" s="29">
        <v>6</v>
      </c>
      <c r="DG45" s="29">
        <v>6</v>
      </c>
      <c r="DH45" s="31">
        <v>0.39</v>
      </c>
      <c r="DI45" s="31">
        <v>0.39</v>
      </c>
      <c r="DJ45" s="31">
        <v>0.41</v>
      </c>
      <c r="DK45" s="31">
        <v>0.53</v>
      </c>
      <c r="DL45" s="31">
        <v>0.53</v>
      </c>
      <c r="DM45" s="31">
        <v>0.46</v>
      </c>
      <c r="DN45" s="31">
        <v>0.44</v>
      </c>
      <c r="DO45" s="31">
        <v>0.44</v>
      </c>
      <c r="DP45" s="31">
        <v>0.44</v>
      </c>
      <c r="DQ45" s="31">
        <v>0.61</v>
      </c>
      <c r="DR45" s="31">
        <v>0.52</v>
      </c>
      <c r="DS45" s="31">
        <v>0.52</v>
      </c>
      <c r="DT45" s="31">
        <v>0.19</v>
      </c>
      <c r="DU45" s="31">
        <v>0.22</v>
      </c>
      <c r="DV45" s="31">
        <v>0.19</v>
      </c>
      <c r="DW45" s="29">
        <v>10</v>
      </c>
      <c r="DX45" s="29">
        <v>10</v>
      </c>
      <c r="DY45" s="29">
        <v>11</v>
      </c>
      <c r="DZ45" s="29">
        <v>12</v>
      </c>
      <c r="EA45" s="29">
        <v>12</v>
      </c>
      <c r="EB45" s="29">
        <v>10</v>
      </c>
      <c r="EC45" s="29">
        <v>10</v>
      </c>
      <c r="ED45" s="29">
        <v>10</v>
      </c>
      <c r="EE45" s="29">
        <v>10</v>
      </c>
      <c r="EF45" s="29">
        <v>13</v>
      </c>
      <c r="EG45" s="29">
        <v>11</v>
      </c>
      <c r="EH45" s="29">
        <v>12</v>
      </c>
      <c r="EI45" s="29">
        <v>4</v>
      </c>
      <c r="EJ45" s="29">
        <v>5</v>
      </c>
      <c r="EK45" s="30">
        <v>4</v>
      </c>
      <c r="EM45" t="s">
        <v>388</v>
      </c>
      <c r="EO45" t="s">
        <v>389</v>
      </c>
      <c r="EV45" t="s">
        <v>390</v>
      </c>
      <c r="FB45" t="s">
        <v>391</v>
      </c>
      <c r="FJ45" t="s">
        <v>45</v>
      </c>
      <c r="FK45" t="s">
        <v>300</v>
      </c>
      <c r="FU45" t="s">
        <v>251</v>
      </c>
      <c r="FV45" t="s">
        <v>392</v>
      </c>
      <c r="GC45" t="s">
        <v>392</v>
      </c>
    </row>
    <row r="46" spans="1:193" x14ac:dyDescent="0.25">
      <c r="A46">
        <v>43</v>
      </c>
      <c r="B46" t="s">
        <v>393</v>
      </c>
      <c r="C46" t="s">
        <v>394</v>
      </c>
      <c r="D46">
        <v>75</v>
      </c>
      <c r="E46">
        <v>5.37</v>
      </c>
      <c r="F46" t="s">
        <v>120</v>
      </c>
      <c r="G46" s="28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30">
        <v>0</v>
      </c>
      <c r="AZ46" s="28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30">
        <v>0</v>
      </c>
      <c r="CS46" s="28">
        <v>16</v>
      </c>
      <c r="CT46" s="29">
        <v>17</v>
      </c>
      <c r="CU46" s="29">
        <v>16</v>
      </c>
      <c r="CV46" s="29">
        <v>32</v>
      </c>
      <c r="CW46" s="29">
        <v>28</v>
      </c>
      <c r="CX46" s="29">
        <v>29</v>
      </c>
      <c r="CY46" s="29">
        <v>17</v>
      </c>
      <c r="CZ46" s="29">
        <v>17</v>
      </c>
      <c r="DA46" s="29">
        <v>14</v>
      </c>
      <c r="DB46" s="29">
        <v>30</v>
      </c>
      <c r="DC46" s="29">
        <v>35</v>
      </c>
      <c r="DD46" s="29">
        <v>28</v>
      </c>
      <c r="DE46" s="29">
        <v>7</v>
      </c>
      <c r="DF46" s="29">
        <v>6</v>
      </c>
      <c r="DG46" s="29">
        <v>5</v>
      </c>
      <c r="DH46" s="31">
        <v>0.17</v>
      </c>
      <c r="DI46" s="31">
        <v>0.2</v>
      </c>
      <c r="DJ46" s="31">
        <v>0.17</v>
      </c>
      <c r="DK46" s="31">
        <v>0.36</v>
      </c>
      <c r="DL46" s="31">
        <v>0.3</v>
      </c>
      <c r="DM46" s="31">
        <v>0.3</v>
      </c>
      <c r="DN46" s="31">
        <v>0.18</v>
      </c>
      <c r="DO46" s="31">
        <v>0.17</v>
      </c>
      <c r="DP46" s="31">
        <v>0.13</v>
      </c>
      <c r="DQ46" s="31">
        <v>0.31</v>
      </c>
      <c r="DR46" s="31">
        <v>0.28999999999999998</v>
      </c>
      <c r="DS46" s="31">
        <v>0.26</v>
      </c>
      <c r="DT46" s="31">
        <v>4.1000000000000002E-2</v>
      </c>
      <c r="DU46" s="31">
        <v>4.1000000000000002E-2</v>
      </c>
      <c r="DV46" s="31">
        <v>4.1000000000000002E-2</v>
      </c>
      <c r="DW46" s="29">
        <v>10</v>
      </c>
      <c r="DX46" s="29">
        <v>11</v>
      </c>
      <c r="DY46" s="29">
        <v>10</v>
      </c>
      <c r="DZ46" s="29">
        <v>20</v>
      </c>
      <c r="EA46" s="29">
        <v>17</v>
      </c>
      <c r="EB46" s="29">
        <v>16</v>
      </c>
      <c r="EC46" s="29">
        <v>9</v>
      </c>
      <c r="ED46" s="29">
        <v>11</v>
      </c>
      <c r="EE46" s="29">
        <v>8</v>
      </c>
      <c r="EF46" s="29">
        <v>17</v>
      </c>
      <c r="EG46" s="29">
        <v>17</v>
      </c>
      <c r="EH46" s="29">
        <v>15</v>
      </c>
      <c r="EI46" s="29">
        <v>3</v>
      </c>
      <c r="EJ46" s="29">
        <v>2</v>
      </c>
      <c r="EK46" s="30">
        <v>2</v>
      </c>
      <c r="EM46" t="s">
        <v>203</v>
      </c>
      <c r="EO46" t="s">
        <v>203</v>
      </c>
      <c r="EQ46" t="s">
        <v>176</v>
      </c>
      <c r="ES46" t="s">
        <v>142</v>
      </c>
      <c r="ET46" t="s">
        <v>125</v>
      </c>
      <c r="EU46" t="s">
        <v>125</v>
      </c>
      <c r="EV46" t="s">
        <v>248</v>
      </c>
      <c r="EX46" t="s">
        <v>205</v>
      </c>
      <c r="FB46" t="s">
        <v>142</v>
      </c>
      <c r="FE46" t="s">
        <v>249</v>
      </c>
      <c r="FF46" t="s">
        <v>249</v>
      </c>
      <c r="FH46" t="s">
        <v>132</v>
      </c>
      <c r="FJ46" t="s">
        <v>45</v>
      </c>
      <c r="FK46" t="s">
        <v>132</v>
      </c>
      <c r="FL46" t="s">
        <v>52</v>
      </c>
      <c r="FO46" t="s">
        <v>132</v>
      </c>
      <c r="FP46" t="s">
        <v>395</v>
      </c>
      <c r="FQ46" t="s">
        <v>52</v>
      </c>
      <c r="FU46" t="s">
        <v>251</v>
      </c>
      <c r="GA46" t="s">
        <v>151</v>
      </c>
      <c r="GC46" t="s">
        <v>151</v>
      </c>
    </row>
    <row r="47" spans="1:193" x14ac:dyDescent="0.25">
      <c r="A47">
        <v>44</v>
      </c>
      <c r="B47" t="s">
        <v>396</v>
      </c>
      <c r="C47" t="s">
        <v>397</v>
      </c>
      <c r="D47">
        <v>62</v>
      </c>
      <c r="E47">
        <v>7.91</v>
      </c>
      <c r="F47" t="s">
        <v>120</v>
      </c>
      <c r="G47" s="28">
        <v>12</v>
      </c>
      <c r="H47" s="29">
        <v>14</v>
      </c>
      <c r="I47" s="29">
        <v>15</v>
      </c>
      <c r="J47" s="29">
        <v>13</v>
      </c>
      <c r="K47" s="29">
        <v>13</v>
      </c>
      <c r="L47" s="29">
        <v>11</v>
      </c>
      <c r="M47" s="29">
        <v>15</v>
      </c>
      <c r="N47" s="29">
        <v>10</v>
      </c>
      <c r="O47" s="29">
        <v>15</v>
      </c>
      <c r="P47" s="29">
        <v>13</v>
      </c>
      <c r="Q47" s="29">
        <v>17</v>
      </c>
      <c r="R47" s="29">
        <v>14</v>
      </c>
      <c r="S47" s="29">
        <v>20</v>
      </c>
      <c r="T47" s="29">
        <v>21</v>
      </c>
      <c r="U47" s="29">
        <v>20</v>
      </c>
      <c r="V47" s="31">
        <v>0.19</v>
      </c>
      <c r="W47" s="31">
        <v>0.21</v>
      </c>
      <c r="X47" s="31">
        <v>0.2</v>
      </c>
      <c r="Y47" s="31">
        <v>0.18</v>
      </c>
      <c r="Z47" s="31">
        <v>0.19</v>
      </c>
      <c r="AA47" s="31">
        <v>0.14000000000000001</v>
      </c>
      <c r="AB47" s="31">
        <v>0.23</v>
      </c>
      <c r="AC47" s="31">
        <v>0.16</v>
      </c>
      <c r="AD47" s="31">
        <v>0.21</v>
      </c>
      <c r="AE47" s="31">
        <v>0.15</v>
      </c>
      <c r="AF47" s="31">
        <v>0.28000000000000003</v>
      </c>
      <c r="AG47" s="31">
        <v>0.23</v>
      </c>
      <c r="AH47" s="31">
        <v>0.27</v>
      </c>
      <c r="AI47" s="31">
        <v>0.32</v>
      </c>
      <c r="AJ47" s="31">
        <v>0.26</v>
      </c>
      <c r="AK47" s="29">
        <v>6</v>
      </c>
      <c r="AL47" s="29">
        <v>8</v>
      </c>
      <c r="AM47" s="29">
        <v>6</v>
      </c>
      <c r="AN47" s="29">
        <v>7</v>
      </c>
      <c r="AO47" s="29">
        <v>7</v>
      </c>
      <c r="AP47" s="29">
        <v>5</v>
      </c>
      <c r="AQ47" s="29">
        <v>6</v>
      </c>
      <c r="AR47" s="29">
        <v>6</v>
      </c>
      <c r="AS47" s="29">
        <v>7</v>
      </c>
      <c r="AT47" s="29">
        <v>5</v>
      </c>
      <c r="AU47" s="29">
        <v>9</v>
      </c>
      <c r="AV47" s="29">
        <v>6</v>
      </c>
      <c r="AW47" s="29">
        <v>8</v>
      </c>
      <c r="AX47" s="29">
        <v>9</v>
      </c>
      <c r="AY47" s="30">
        <v>8</v>
      </c>
      <c r="AZ47" s="28">
        <v>9</v>
      </c>
      <c r="BA47" s="29">
        <v>6</v>
      </c>
      <c r="BB47" s="29">
        <v>10</v>
      </c>
      <c r="BC47" s="29">
        <v>11</v>
      </c>
      <c r="BD47" s="29">
        <v>15</v>
      </c>
      <c r="BE47" s="29">
        <v>13</v>
      </c>
      <c r="BF47" s="29">
        <v>11</v>
      </c>
      <c r="BG47" s="29">
        <v>12</v>
      </c>
      <c r="BH47" s="29">
        <v>10</v>
      </c>
      <c r="BI47" s="29">
        <v>30</v>
      </c>
      <c r="BJ47" s="29">
        <v>29</v>
      </c>
      <c r="BK47" s="29">
        <v>27</v>
      </c>
      <c r="BL47" s="29">
        <v>16</v>
      </c>
      <c r="BM47" s="29">
        <v>15</v>
      </c>
      <c r="BN47" s="29">
        <v>16</v>
      </c>
      <c r="BO47" s="31">
        <v>0.15</v>
      </c>
      <c r="BP47" s="31">
        <v>0.11</v>
      </c>
      <c r="BQ47" s="31">
        <v>0.15</v>
      </c>
      <c r="BR47" s="31">
        <v>0.15</v>
      </c>
      <c r="BS47" s="31">
        <v>0.19</v>
      </c>
      <c r="BT47" s="31">
        <v>0.16</v>
      </c>
      <c r="BU47" s="31">
        <v>0.17</v>
      </c>
      <c r="BV47" s="31">
        <v>0.15</v>
      </c>
      <c r="BW47" s="31">
        <v>0.14000000000000001</v>
      </c>
      <c r="BX47" s="31">
        <v>0.45</v>
      </c>
      <c r="BY47" s="31">
        <v>0.4</v>
      </c>
      <c r="BZ47" s="31">
        <v>0.41</v>
      </c>
      <c r="CA47" s="31">
        <v>0.26</v>
      </c>
      <c r="CB47" s="31">
        <v>0.24</v>
      </c>
      <c r="CC47" s="31">
        <v>0.25</v>
      </c>
      <c r="CD47" s="29">
        <v>3</v>
      </c>
      <c r="CE47" s="29">
        <v>3</v>
      </c>
      <c r="CF47" s="29">
        <v>5</v>
      </c>
      <c r="CG47" s="29">
        <v>5</v>
      </c>
      <c r="CH47" s="29">
        <v>7</v>
      </c>
      <c r="CI47" s="29">
        <v>5</v>
      </c>
      <c r="CJ47" s="29">
        <v>5</v>
      </c>
      <c r="CK47" s="29">
        <v>4</v>
      </c>
      <c r="CL47" s="29">
        <v>5</v>
      </c>
      <c r="CM47" s="29">
        <v>17</v>
      </c>
      <c r="CN47" s="29">
        <v>14</v>
      </c>
      <c r="CO47" s="29">
        <v>13</v>
      </c>
      <c r="CP47" s="29">
        <v>8</v>
      </c>
      <c r="CQ47" s="29">
        <v>8</v>
      </c>
      <c r="CR47" s="30">
        <v>7</v>
      </c>
      <c r="CS47" s="28">
        <v>9</v>
      </c>
      <c r="CT47" s="29">
        <v>6</v>
      </c>
      <c r="CU47" s="29">
        <v>9</v>
      </c>
      <c r="CV47" s="29">
        <v>6</v>
      </c>
      <c r="CW47" s="29">
        <v>6</v>
      </c>
      <c r="CX47" s="29">
        <v>7</v>
      </c>
      <c r="CY47" s="29">
        <v>6</v>
      </c>
      <c r="CZ47" s="29">
        <v>5</v>
      </c>
      <c r="DA47" s="29">
        <v>5</v>
      </c>
      <c r="DB47" s="29">
        <v>10</v>
      </c>
      <c r="DC47" s="29">
        <v>8</v>
      </c>
      <c r="DD47" s="29">
        <v>8</v>
      </c>
      <c r="DE47" s="29">
        <v>12</v>
      </c>
      <c r="DF47" s="29">
        <v>10</v>
      </c>
      <c r="DG47" s="29">
        <v>5</v>
      </c>
      <c r="DH47" s="31">
        <v>0.13</v>
      </c>
      <c r="DI47" s="31">
        <v>0.1</v>
      </c>
      <c r="DJ47" s="31">
        <v>0.13</v>
      </c>
      <c r="DK47" s="31">
        <v>8.3000000000000004E-2</v>
      </c>
      <c r="DL47" s="31">
        <v>0.1</v>
      </c>
      <c r="DM47" s="31">
        <v>9.7000000000000003E-2</v>
      </c>
      <c r="DN47" s="31">
        <v>8.5999999999999993E-2</v>
      </c>
      <c r="DO47" s="31">
        <v>6.9000000000000006E-2</v>
      </c>
      <c r="DP47" s="31">
        <v>6.9000000000000006E-2</v>
      </c>
      <c r="DQ47" s="31">
        <v>0.15</v>
      </c>
      <c r="DR47" s="31">
        <v>0.12</v>
      </c>
      <c r="DS47" s="31">
        <v>9.2999999999999999E-2</v>
      </c>
      <c r="DT47" s="31">
        <v>0.17</v>
      </c>
      <c r="DU47" s="31">
        <v>0.14000000000000001</v>
      </c>
      <c r="DV47" s="31">
        <v>8.3000000000000004E-2</v>
      </c>
      <c r="DW47" s="29">
        <v>4</v>
      </c>
      <c r="DX47" s="29">
        <v>3</v>
      </c>
      <c r="DY47" s="29">
        <v>4</v>
      </c>
      <c r="DZ47" s="29">
        <v>3</v>
      </c>
      <c r="EA47" s="29">
        <v>4</v>
      </c>
      <c r="EB47" s="29">
        <v>4</v>
      </c>
      <c r="EC47" s="29">
        <v>2</v>
      </c>
      <c r="ED47" s="29">
        <v>2</v>
      </c>
      <c r="EE47" s="29">
        <v>2</v>
      </c>
      <c r="EF47" s="29">
        <v>4</v>
      </c>
      <c r="EG47" s="29">
        <v>3</v>
      </c>
      <c r="EH47" s="29">
        <v>3</v>
      </c>
      <c r="EI47" s="29">
        <v>5</v>
      </c>
      <c r="EJ47" s="29">
        <v>4</v>
      </c>
      <c r="EK47" s="30">
        <v>2</v>
      </c>
      <c r="EO47" t="s">
        <v>398</v>
      </c>
      <c r="EP47" t="s">
        <v>281</v>
      </c>
      <c r="EX47" t="s">
        <v>281</v>
      </c>
      <c r="FF47" t="s">
        <v>48</v>
      </c>
      <c r="FG47" t="s">
        <v>197</v>
      </c>
      <c r="FJ47" t="s">
        <v>236</v>
      </c>
      <c r="FK47" t="s">
        <v>197</v>
      </c>
      <c r="FL47" t="s">
        <v>47</v>
      </c>
      <c r="FM47" t="s">
        <v>48</v>
      </c>
      <c r="FN47" t="s">
        <v>49</v>
      </c>
      <c r="FP47" t="s">
        <v>197</v>
      </c>
      <c r="FQ47" t="s">
        <v>52</v>
      </c>
      <c r="GC47" t="s">
        <v>198</v>
      </c>
      <c r="GH47" t="s">
        <v>198</v>
      </c>
    </row>
    <row r="48" spans="1:193" x14ac:dyDescent="0.25">
      <c r="A48">
        <v>45</v>
      </c>
      <c r="B48" t="s">
        <v>399</v>
      </c>
      <c r="C48" t="s">
        <v>400</v>
      </c>
      <c r="D48">
        <v>52</v>
      </c>
      <c r="E48">
        <v>4.8099999999999996</v>
      </c>
      <c r="F48" t="s">
        <v>120</v>
      </c>
      <c r="G48" s="28">
        <v>13</v>
      </c>
      <c r="H48" s="29">
        <v>14</v>
      </c>
      <c r="I48" s="29">
        <v>11</v>
      </c>
      <c r="J48" s="29">
        <v>16</v>
      </c>
      <c r="K48" s="29">
        <v>15</v>
      </c>
      <c r="L48" s="29">
        <v>15</v>
      </c>
      <c r="M48" s="29">
        <v>16</v>
      </c>
      <c r="N48" s="29">
        <v>20</v>
      </c>
      <c r="O48" s="29">
        <v>19</v>
      </c>
      <c r="P48" s="29">
        <v>22</v>
      </c>
      <c r="Q48" s="29">
        <v>19</v>
      </c>
      <c r="R48" s="29">
        <v>21</v>
      </c>
      <c r="S48" s="29">
        <v>22</v>
      </c>
      <c r="T48" s="29">
        <v>20</v>
      </c>
      <c r="U48" s="29">
        <v>21</v>
      </c>
      <c r="V48" s="31">
        <v>0.28999999999999998</v>
      </c>
      <c r="W48" s="31">
        <v>0.31</v>
      </c>
      <c r="X48" s="31">
        <v>0.27</v>
      </c>
      <c r="Y48" s="31">
        <v>0.35</v>
      </c>
      <c r="Z48" s="31">
        <v>0.31</v>
      </c>
      <c r="AA48" s="31">
        <v>0.31</v>
      </c>
      <c r="AB48" s="31">
        <v>0.34</v>
      </c>
      <c r="AC48" s="31">
        <v>0.37</v>
      </c>
      <c r="AD48" s="31">
        <v>0.38</v>
      </c>
      <c r="AE48" s="31">
        <v>0.49</v>
      </c>
      <c r="AF48" s="31">
        <v>0.39</v>
      </c>
      <c r="AG48" s="31">
        <v>0.4</v>
      </c>
      <c r="AH48" s="31">
        <v>0.47</v>
      </c>
      <c r="AI48" s="31">
        <v>0.4</v>
      </c>
      <c r="AJ48" s="31">
        <v>0.4</v>
      </c>
      <c r="AK48" s="29">
        <v>4</v>
      </c>
      <c r="AL48" s="29">
        <v>5</v>
      </c>
      <c r="AM48" s="29">
        <v>4</v>
      </c>
      <c r="AN48" s="29">
        <v>6</v>
      </c>
      <c r="AO48" s="29">
        <v>4</v>
      </c>
      <c r="AP48" s="29">
        <v>4</v>
      </c>
      <c r="AQ48" s="29">
        <v>6</v>
      </c>
      <c r="AR48" s="29">
        <v>8</v>
      </c>
      <c r="AS48" s="29">
        <v>8</v>
      </c>
      <c r="AT48" s="29">
        <v>11</v>
      </c>
      <c r="AU48" s="29">
        <v>8</v>
      </c>
      <c r="AV48" s="29">
        <v>8</v>
      </c>
      <c r="AW48" s="29">
        <v>10</v>
      </c>
      <c r="AX48" s="29">
        <v>8</v>
      </c>
      <c r="AY48" s="30">
        <v>8</v>
      </c>
      <c r="AZ48" s="28">
        <v>9</v>
      </c>
      <c r="BA48" s="29">
        <v>10</v>
      </c>
      <c r="BB48" s="29">
        <v>9</v>
      </c>
      <c r="BC48" s="29">
        <v>14</v>
      </c>
      <c r="BD48" s="29">
        <v>12</v>
      </c>
      <c r="BE48" s="29">
        <v>11</v>
      </c>
      <c r="BF48" s="29">
        <v>12</v>
      </c>
      <c r="BG48" s="29">
        <v>11</v>
      </c>
      <c r="BH48" s="29">
        <v>11</v>
      </c>
      <c r="BI48" s="29">
        <v>43</v>
      </c>
      <c r="BJ48" s="29">
        <v>37</v>
      </c>
      <c r="BK48" s="29">
        <v>41</v>
      </c>
      <c r="BL48" s="29">
        <v>12</v>
      </c>
      <c r="BM48" s="29">
        <v>15</v>
      </c>
      <c r="BN48" s="29">
        <v>13</v>
      </c>
      <c r="BO48" s="31">
        <v>0.21</v>
      </c>
      <c r="BP48" s="31">
        <v>0.21</v>
      </c>
      <c r="BQ48" s="31">
        <v>0.19</v>
      </c>
      <c r="BR48" s="31">
        <v>0.32</v>
      </c>
      <c r="BS48" s="31">
        <v>0.26</v>
      </c>
      <c r="BT48" s="31">
        <v>0.26</v>
      </c>
      <c r="BU48" s="31">
        <v>0.28999999999999998</v>
      </c>
      <c r="BV48" s="31">
        <v>0.28999999999999998</v>
      </c>
      <c r="BW48" s="31">
        <v>0.27</v>
      </c>
      <c r="BX48" s="31">
        <v>0.59</v>
      </c>
      <c r="BY48" s="31">
        <v>0.59</v>
      </c>
      <c r="BZ48" s="31">
        <v>0.6</v>
      </c>
      <c r="CA48" s="31">
        <v>0.3</v>
      </c>
      <c r="CB48" s="31">
        <v>0.35</v>
      </c>
      <c r="CC48" s="31">
        <v>0.32</v>
      </c>
      <c r="CD48" s="29">
        <v>3</v>
      </c>
      <c r="CE48" s="29">
        <v>3</v>
      </c>
      <c r="CF48" s="29">
        <v>2</v>
      </c>
      <c r="CG48" s="29">
        <v>5</v>
      </c>
      <c r="CH48" s="29">
        <v>4</v>
      </c>
      <c r="CI48" s="29">
        <v>5</v>
      </c>
      <c r="CJ48" s="29">
        <v>5</v>
      </c>
      <c r="CK48" s="29">
        <v>5</v>
      </c>
      <c r="CL48" s="29">
        <v>5</v>
      </c>
      <c r="CM48" s="29">
        <v>13</v>
      </c>
      <c r="CN48" s="29">
        <v>13</v>
      </c>
      <c r="CO48" s="29">
        <v>12</v>
      </c>
      <c r="CP48" s="29">
        <v>6</v>
      </c>
      <c r="CQ48" s="29">
        <v>7</v>
      </c>
      <c r="CR48" s="30">
        <v>7</v>
      </c>
      <c r="CS48" s="28">
        <v>8</v>
      </c>
      <c r="CT48" s="29">
        <v>0</v>
      </c>
      <c r="CU48" s="29">
        <v>7</v>
      </c>
      <c r="CV48" s="29">
        <v>12</v>
      </c>
      <c r="CW48" s="29">
        <v>7</v>
      </c>
      <c r="CX48" s="29">
        <v>7</v>
      </c>
      <c r="CY48" s="29">
        <v>0</v>
      </c>
      <c r="CZ48" s="29">
        <v>0</v>
      </c>
      <c r="DA48" s="29">
        <v>0</v>
      </c>
      <c r="DB48" s="29">
        <v>14</v>
      </c>
      <c r="DC48" s="29">
        <v>12</v>
      </c>
      <c r="DD48" s="29">
        <v>9</v>
      </c>
      <c r="DE48" s="29">
        <v>11</v>
      </c>
      <c r="DF48" s="29">
        <v>10</v>
      </c>
      <c r="DG48" s="29">
        <v>6</v>
      </c>
      <c r="DH48" s="31">
        <v>0.15</v>
      </c>
      <c r="DI48" s="31">
        <v>0</v>
      </c>
      <c r="DJ48" s="31">
        <v>0.13</v>
      </c>
      <c r="DK48" s="31">
        <v>0.19</v>
      </c>
      <c r="DL48" s="31">
        <v>0.13</v>
      </c>
      <c r="DM48" s="31">
        <v>0.18</v>
      </c>
      <c r="DN48" s="31">
        <v>0</v>
      </c>
      <c r="DO48" s="31">
        <v>0</v>
      </c>
      <c r="DP48" s="31">
        <v>0</v>
      </c>
      <c r="DQ48" s="31">
        <v>0.25</v>
      </c>
      <c r="DR48" s="31">
        <v>0.26</v>
      </c>
      <c r="DS48" s="31">
        <v>0.2</v>
      </c>
      <c r="DT48" s="31">
        <v>0.21</v>
      </c>
      <c r="DU48" s="31">
        <v>0.21</v>
      </c>
      <c r="DV48" s="31">
        <v>0.14000000000000001</v>
      </c>
      <c r="DW48" s="29">
        <v>2</v>
      </c>
      <c r="DX48" s="29">
        <v>0</v>
      </c>
      <c r="DY48" s="29">
        <v>2</v>
      </c>
      <c r="DZ48" s="29">
        <v>2</v>
      </c>
      <c r="EA48" s="29">
        <v>2</v>
      </c>
      <c r="EB48" s="29">
        <v>2</v>
      </c>
      <c r="EC48" s="29">
        <v>0</v>
      </c>
      <c r="ED48" s="29">
        <v>0</v>
      </c>
      <c r="EE48" s="29">
        <v>0</v>
      </c>
      <c r="EF48" s="29">
        <v>4</v>
      </c>
      <c r="EG48" s="29">
        <v>3</v>
      </c>
      <c r="EH48" s="29">
        <v>3</v>
      </c>
      <c r="EI48" s="29">
        <v>5</v>
      </c>
      <c r="EJ48" s="29">
        <v>3</v>
      </c>
      <c r="EK48" s="30">
        <v>2</v>
      </c>
      <c r="EO48" t="s">
        <v>401</v>
      </c>
      <c r="EP48" t="s">
        <v>281</v>
      </c>
      <c r="EX48" t="s">
        <v>277</v>
      </c>
      <c r="FB48" t="s">
        <v>402</v>
      </c>
      <c r="FF48" t="s">
        <v>403</v>
      </c>
      <c r="FG48" t="s">
        <v>197</v>
      </c>
      <c r="FJ48" t="s">
        <v>236</v>
      </c>
      <c r="FK48" t="s">
        <v>49</v>
      </c>
      <c r="FN48" t="s">
        <v>49</v>
      </c>
      <c r="FP48" t="s">
        <v>197</v>
      </c>
      <c r="GC48" t="s">
        <v>198</v>
      </c>
      <c r="GH48" t="s">
        <v>198</v>
      </c>
    </row>
    <row r="49" spans="1:190" x14ac:dyDescent="0.25">
      <c r="A49">
        <v>46</v>
      </c>
      <c r="B49" t="s">
        <v>404</v>
      </c>
      <c r="C49" t="s">
        <v>405</v>
      </c>
      <c r="D49">
        <v>122</v>
      </c>
      <c r="E49">
        <v>5.5</v>
      </c>
      <c r="F49" t="s">
        <v>120</v>
      </c>
      <c r="G49" s="28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2</v>
      </c>
      <c r="T49" s="29">
        <v>0</v>
      </c>
      <c r="U49" s="29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2.3E-2</v>
      </c>
      <c r="AI49" s="31">
        <v>0</v>
      </c>
      <c r="AJ49" s="31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2</v>
      </c>
      <c r="AX49" s="29">
        <v>0</v>
      </c>
      <c r="AY49" s="30">
        <v>0</v>
      </c>
      <c r="AZ49" s="28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30">
        <v>0</v>
      </c>
      <c r="CS49" s="28">
        <v>16</v>
      </c>
      <c r="CT49" s="29">
        <v>18</v>
      </c>
      <c r="CU49" s="29">
        <v>15</v>
      </c>
      <c r="CV49" s="29">
        <v>22</v>
      </c>
      <c r="CW49" s="29">
        <v>24</v>
      </c>
      <c r="CX49" s="29">
        <v>27</v>
      </c>
      <c r="CY49" s="29">
        <v>27</v>
      </c>
      <c r="CZ49" s="29">
        <v>25</v>
      </c>
      <c r="DA49" s="29">
        <v>25</v>
      </c>
      <c r="DB49" s="29">
        <v>23</v>
      </c>
      <c r="DC49" s="29">
        <v>20</v>
      </c>
      <c r="DD49" s="29">
        <v>19</v>
      </c>
      <c r="DE49" s="29">
        <v>0</v>
      </c>
      <c r="DF49" s="29">
        <v>0</v>
      </c>
      <c r="DG49" s="29">
        <v>0</v>
      </c>
      <c r="DH49" s="31">
        <v>0.17</v>
      </c>
      <c r="DI49" s="31">
        <v>0.15</v>
      </c>
      <c r="DJ49" s="31">
        <v>0.14000000000000001</v>
      </c>
      <c r="DK49" s="31">
        <v>0.23</v>
      </c>
      <c r="DL49" s="31">
        <v>0.24</v>
      </c>
      <c r="DM49" s="31">
        <v>0.25</v>
      </c>
      <c r="DN49" s="31">
        <v>0.21</v>
      </c>
      <c r="DO49" s="31">
        <v>0.21</v>
      </c>
      <c r="DP49" s="31">
        <v>0.2</v>
      </c>
      <c r="DQ49" s="31">
        <v>0.21</v>
      </c>
      <c r="DR49" s="31">
        <v>0.21</v>
      </c>
      <c r="DS49" s="31">
        <v>0.19</v>
      </c>
      <c r="DT49" s="31">
        <v>0</v>
      </c>
      <c r="DU49" s="31">
        <v>0</v>
      </c>
      <c r="DV49" s="31">
        <v>0</v>
      </c>
      <c r="DW49" s="29">
        <v>14</v>
      </c>
      <c r="DX49" s="29">
        <v>14</v>
      </c>
      <c r="DY49" s="29">
        <v>13</v>
      </c>
      <c r="DZ49" s="29">
        <v>19</v>
      </c>
      <c r="EA49" s="29">
        <v>19</v>
      </c>
      <c r="EB49" s="29">
        <v>20</v>
      </c>
      <c r="EC49" s="29">
        <v>19</v>
      </c>
      <c r="ED49" s="29">
        <v>18</v>
      </c>
      <c r="EE49" s="29">
        <v>18</v>
      </c>
      <c r="EF49" s="29">
        <v>18</v>
      </c>
      <c r="EG49" s="29">
        <v>15</v>
      </c>
      <c r="EH49" s="29">
        <v>15</v>
      </c>
      <c r="EI49" s="29">
        <v>0</v>
      </c>
      <c r="EJ49" s="29">
        <v>0</v>
      </c>
      <c r="EK49" s="30">
        <v>0</v>
      </c>
      <c r="EM49" t="s">
        <v>314</v>
      </c>
      <c r="EO49" t="s">
        <v>314</v>
      </c>
      <c r="EQ49" t="s">
        <v>406</v>
      </c>
      <c r="ET49" t="s">
        <v>406</v>
      </c>
      <c r="FF49" t="s">
        <v>407</v>
      </c>
      <c r="FJ49" t="s">
        <v>45</v>
      </c>
      <c r="FK49" t="s">
        <v>407</v>
      </c>
      <c r="FL49" t="s">
        <v>407</v>
      </c>
      <c r="FO49" t="s">
        <v>407</v>
      </c>
      <c r="FP49" t="s">
        <v>407</v>
      </c>
      <c r="FU49" t="s">
        <v>408</v>
      </c>
      <c r="FV49" t="s">
        <v>409</v>
      </c>
      <c r="GC49" t="s">
        <v>409</v>
      </c>
    </row>
    <row r="50" spans="1:190" x14ac:dyDescent="0.25">
      <c r="A50">
        <v>47</v>
      </c>
      <c r="B50" t="s">
        <v>410</v>
      </c>
      <c r="C50" t="s">
        <v>411</v>
      </c>
      <c r="D50">
        <v>188</v>
      </c>
      <c r="E50">
        <v>6.49</v>
      </c>
      <c r="F50" t="s">
        <v>120</v>
      </c>
      <c r="G50" s="28">
        <v>0</v>
      </c>
      <c r="H50" s="29">
        <v>0</v>
      </c>
      <c r="I50" s="29">
        <v>0</v>
      </c>
      <c r="J50" s="29">
        <v>0</v>
      </c>
      <c r="K50" s="29">
        <v>2</v>
      </c>
      <c r="L50" s="29">
        <v>0</v>
      </c>
      <c r="M50" s="29">
        <v>0</v>
      </c>
      <c r="N50" s="29">
        <v>0</v>
      </c>
      <c r="O50" s="29">
        <v>0</v>
      </c>
      <c r="P50" s="29">
        <v>2</v>
      </c>
      <c r="Q50" s="29">
        <v>2</v>
      </c>
      <c r="R50" s="29">
        <v>0</v>
      </c>
      <c r="S50" s="29">
        <v>4</v>
      </c>
      <c r="T50" s="29">
        <v>4</v>
      </c>
      <c r="U50" s="29">
        <v>2</v>
      </c>
      <c r="V50" s="31">
        <v>0</v>
      </c>
      <c r="W50" s="31">
        <v>0</v>
      </c>
      <c r="X50" s="31">
        <v>0</v>
      </c>
      <c r="Y50" s="31">
        <v>0</v>
      </c>
      <c r="Z50" s="31">
        <v>1.2E-2</v>
      </c>
      <c r="AA50" s="31">
        <v>0</v>
      </c>
      <c r="AB50" s="31">
        <v>0</v>
      </c>
      <c r="AC50" s="31">
        <v>0</v>
      </c>
      <c r="AD50" s="31">
        <v>0</v>
      </c>
      <c r="AE50" s="31">
        <v>1.0999999999999999E-2</v>
      </c>
      <c r="AF50" s="31">
        <v>1.0999999999999999E-2</v>
      </c>
      <c r="AG50" s="31">
        <v>0</v>
      </c>
      <c r="AH50" s="31">
        <v>2.8000000000000001E-2</v>
      </c>
      <c r="AI50" s="31">
        <v>2.3E-2</v>
      </c>
      <c r="AJ50" s="31">
        <v>1.4999999999999999E-2</v>
      </c>
      <c r="AK50" s="29">
        <v>0</v>
      </c>
      <c r="AL50" s="29">
        <v>0</v>
      </c>
      <c r="AM50" s="29">
        <v>0</v>
      </c>
      <c r="AN50" s="29">
        <v>0</v>
      </c>
      <c r="AO50" s="29">
        <v>2</v>
      </c>
      <c r="AP50" s="29">
        <v>0</v>
      </c>
      <c r="AQ50" s="29">
        <v>0</v>
      </c>
      <c r="AR50" s="29">
        <v>0</v>
      </c>
      <c r="AS50" s="29">
        <v>0</v>
      </c>
      <c r="AT50" s="29">
        <v>2</v>
      </c>
      <c r="AU50" s="29">
        <v>2</v>
      </c>
      <c r="AV50" s="29">
        <v>0</v>
      </c>
      <c r="AW50" s="29">
        <v>4</v>
      </c>
      <c r="AX50" s="29">
        <v>4</v>
      </c>
      <c r="AY50" s="30">
        <v>2</v>
      </c>
      <c r="AZ50" s="28">
        <v>0</v>
      </c>
      <c r="BA50" s="29">
        <v>0</v>
      </c>
      <c r="BB50" s="29">
        <v>0</v>
      </c>
      <c r="BC50" s="29">
        <v>0</v>
      </c>
      <c r="BD50" s="29">
        <v>2</v>
      </c>
      <c r="BE50" s="29">
        <v>3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2</v>
      </c>
      <c r="BL50" s="29">
        <v>0</v>
      </c>
      <c r="BM50" s="29">
        <v>0</v>
      </c>
      <c r="BN50" s="29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1.4E-2</v>
      </c>
      <c r="BT50" s="31">
        <v>1.6E-2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1.2E-2</v>
      </c>
      <c r="CA50" s="31">
        <v>0</v>
      </c>
      <c r="CB50" s="31">
        <v>0</v>
      </c>
      <c r="CC50" s="31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2</v>
      </c>
      <c r="CI50" s="29">
        <v>3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2</v>
      </c>
      <c r="CP50" s="29">
        <v>0</v>
      </c>
      <c r="CQ50" s="29">
        <v>0</v>
      </c>
      <c r="CR50" s="30">
        <v>0</v>
      </c>
      <c r="CS50" s="28">
        <v>14</v>
      </c>
      <c r="CT50" s="29">
        <v>14</v>
      </c>
      <c r="CU50" s="29">
        <v>17</v>
      </c>
      <c r="CV50" s="29">
        <v>19</v>
      </c>
      <c r="CW50" s="29">
        <v>18</v>
      </c>
      <c r="CX50" s="29">
        <v>24</v>
      </c>
      <c r="CY50" s="29">
        <v>17</v>
      </c>
      <c r="CZ50" s="29">
        <v>16</v>
      </c>
      <c r="DA50" s="29">
        <v>20</v>
      </c>
      <c r="DB50" s="29">
        <v>20</v>
      </c>
      <c r="DC50" s="29">
        <v>16</v>
      </c>
      <c r="DD50" s="29">
        <v>18</v>
      </c>
      <c r="DE50" s="29">
        <v>0</v>
      </c>
      <c r="DF50" s="29">
        <v>0</v>
      </c>
      <c r="DG50" s="29">
        <v>0</v>
      </c>
      <c r="DH50" s="31">
        <v>9.7000000000000003E-2</v>
      </c>
      <c r="DI50" s="31">
        <v>9.6000000000000002E-2</v>
      </c>
      <c r="DJ50" s="31">
        <v>0.11</v>
      </c>
      <c r="DK50" s="31">
        <v>0.12</v>
      </c>
      <c r="DL50" s="31">
        <v>0.1</v>
      </c>
      <c r="DM50" s="31">
        <v>0.13</v>
      </c>
      <c r="DN50" s="31">
        <v>8.6999999999999994E-2</v>
      </c>
      <c r="DO50" s="31">
        <v>9.0999999999999998E-2</v>
      </c>
      <c r="DP50" s="31">
        <v>9.1999999999999998E-2</v>
      </c>
      <c r="DQ50" s="31">
        <v>0.1</v>
      </c>
      <c r="DR50" s="31">
        <v>9.1999999999999998E-2</v>
      </c>
      <c r="DS50" s="31">
        <v>8.3000000000000004E-2</v>
      </c>
      <c r="DT50" s="31">
        <v>0</v>
      </c>
      <c r="DU50" s="31">
        <v>0</v>
      </c>
      <c r="DV50" s="31">
        <v>0</v>
      </c>
      <c r="DW50" s="29">
        <v>14</v>
      </c>
      <c r="DX50" s="29">
        <v>14</v>
      </c>
      <c r="DY50" s="29">
        <v>16</v>
      </c>
      <c r="DZ50" s="29">
        <v>16</v>
      </c>
      <c r="EA50" s="29">
        <v>16</v>
      </c>
      <c r="EB50" s="29">
        <v>19</v>
      </c>
      <c r="EC50" s="29">
        <v>13</v>
      </c>
      <c r="ED50" s="29">
        <v>14</v>
      </c>
      <c r="EE50" s="29">
        <v>14</v>
      </c>
      <c r="EF50" s="29">
        <v>16</v>
      </c>
      <c r="EG50" s="29">
        <v>14</v>
      </c>
      <c r="EH50" s="29">
        <v>14</v>
      </c>
      <c r="EI50" s="29">
        <v>0</v>
      </c>
      <c r="EJ50" s="29">
        <v>0</v>
      </c>
      <c r="EK50" s="30">
        <v>0</v>
      </c>
      <c r="EM50" t="s">
        <v>289</v>
      </c>
      <c r="EO50" t="s">
        <v>412</v>
      </c>
      <c r="EP50" t="s">
        <v>413</v>
      </c>
      <c r="ES50" t="s">
        <v>412</v>
      </c>
      <c r="ET50" t="s">
        <v>412</v>
      </c>
      <c r="EU50" t="s">
        <v>412</v>
      </c>
      <c r="EV50" t="s">
        <v>289</v>
      </c>
      <c r="EX50" t="s">
        <v>414</v>
      </c>
      <c r="FB50" t="s">
        <v>415</v>
      </c>
      <c r="FJ50" t="s">
        <v>45</v>
      </c>
      <c r="FL50" t="s">
        <v>416</v>
      </c>
      <c r="FQ50" t="s">
        <v>416</v>
      </c>
      <c r="FU50" t="s">
        <v>417</v>
      </c>
      <c r="GA50" t="s">
        <v>151</v>
      </c>
      <c r="GC50" t="s">
        <v>151</v>
      </c>
    </row>
    <row r="51" spans="1:190" x14ac:dyDescent="0.25">
      <c r="A51">
        <v>48</v>
      </c>
      <c r="B51" t="s">
        <v>418</v>
      </c>
      <c r="C51" t="s">
        <v>419</v>
      </c>
      <c r="D51">
        <v>263</v>
      </c>
      <c r="E51">
        <v>5.45</v>
      </c>
      <c r="F51" t="s">
        <v>120</v>
      </c>
      <c r="G51" s="28">
        <v>2</v>
      </c>
      <c r="H51" s="29">
        <v>0</v>
      </c>
      <c r="I51" s="29">
        <v>0</v>
      </c>
      <c r="J51" s="29">
        <v>2</v>
      </c>
      <c r="K51" s="29">
        <v>2</v>
      </c>
      <c r="L51" s="29">
        <v>2</v>
      </c>
      <c r="M51" s="29">
        <v>0</v>
      </c>
      <c r="N51" s="29">
        <v>0</v>
      </c>
      <c r="O51" s="29">
        <v>0</v>
      </c>
      <c r="P51" s="29">
        <v>8</v>
      </c>
      <c r="Q51" s="29">
        <v>10</v>
      </c>
      <c r="R51" s="29">
        <v>8</v>
      </c>
      <c r="S51" s="29">
        <v>8</v>
      </c>
      <c r="T51" s="29">
        <v>8</v>
      </c>
      <c r="U51" s="29">
        <v>10</v>
      </c>
      <c r="V51" s="31">
        <v>1.2999999999999999E-2</v>
      </c>
      <c r="W51" s="31">
        <v>0</v>
      </c>
      <c r="X51" s="31">
        <v>0</v>
      </c>
      <c r="Y51" s="31">
        <v>1.2999999999999999E-2</v>
      </c>
      <c r="Z51" s="31">
        <v>1.2999999999999999E-2</v>
      </c>
      <c r="AA51" s="31">
        <v>1.2999999999999999E-2</v>
      </c>
      <c r="AB51" s="31">
        <v>0</v>
      </c>
      <c r="AC51" s="31">
        <v>0</v>
      </c>
      <c r="AD51" s="31">
        <v>0</v>
      </c>
      <c r="AE51" s="31">
        <v>4.5999999999999999E-2</v>
      </c>
      <c r="AF51" s="31">
        <v>6.0999999999999999E-2</v>
      </c>
      <c r="AG51" s="31">
        <v>4.7E-2</v>
      </c>
      <c r="AH51" s="31">
        <v>4.4999999999999998E-2</v>
      </c>
      <c r="AI51" s="31">
        <v>4.2999999999999997E-2</v>
      </c>
      <c r="AJ51" s="31">
        <v>5.5E-2</v>
      </c>
      <c r="AK51" s="29">
        <v>2</v>
      </c>
      <c r="AL51" s="29">
        <v>0</v>
      </c>
      <c r="AM51" s="29">
        <v>0</v>
      </c>
      <c r="AN51" s="29">
        <v>2</v>
      </c>
      <c r="AO51" s="29">
        <v>2</v>
      </c>
      <c r="AP51" s="29">
        <v>2</v>
      </c>
      <c r="AQ51" s="29">
        <v>0</v>
      </c>
      <c r="AR51" s="29">
        <v>0</v>
      </c>
      <c r="AS51" s="29">
        <v>0</v>
      </c>
      <c r="AT51" s="29">
        <v>8</v>
      </c>
      <c r="AU51" s="29">
        <v>10</v>
      </c>
      <c r="AV51" s="29">
        <v>8</v>
      </c>
      <c r="AW51" s="29">
        <v>8</v>
      </c>
      <c r="AX51" s="29">
        <v>8</v>
      </c>
      <c r="AY51" s="30">
        <v>10</v>
      </c>
      <c r="AZ51" s="28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9</v>
      </c>
      <c r="BJ51" s="29">
        <v>6</v>
      </c>
      <c r="BK51" s="29">
        <v>6</v>
      </c>
      <c r="BL51" s="29">
        <v>2</v>
      </c>
      <c r="BM51" s="29">
        <v>4</v>
      </c>
      <c r="BN51" s="29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5.3999999999999999E-2</v>
      </c>
      <c r="BY51" s="31">
        <v>4.1000000000000002E-2</v>
      </c>
      <c r="BZ51" s="31">
        <v>4.1000000000000002E-2</v>
      </c>
      <c r="CA51" s="31">
        <v>1.2E-2</v>
      </c>
      <c r="CB51" s="31">
        <v>1.7999999999999999E-2</v>
      </c>
      <c r="CC51" s="31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9</v>
      </c>
      <c r="CN51" s="29">
        <v>6</v>
      </c>
      <c r="CO51" s="29">
        <v>6</v>
      </c>
      <c r="CP51" s="29">
        <v>2</v>
      </c>
      <c r="CQ51" s="29">
        <v>2</v>
      </c>
      <c r="CR51" s="30">
        <v>0</v>
      </c>
      <c r="CS51" s="28">
        <v>7</v>
      </c>
      <c r="CT51" s="29">
        <v>6</v>
      </c>
      <c r="CU51" s="29">
        <v>10</v>
      </c>
      <c r="CV51" s="29">
        <v>9</v>
      </c>
      <c r="CW51" s="29">
        <v>12</v>
      </c>
      <c r="CX51" s="29">
        <v>11</v>
      </c>
      <c r="CY51" s="29">
        <v>6</v>
      </c>
      <c r="CZ51" s="29">
        <v>7</v>
      </c>
      <c r="DA51" s="29">
        <v>9</v>
      </c>
      <c r="DB51" s="29">
        <v>19</v>
      </c>
      <c r="DC51" s="29">
        <v>17</v>
      </c>
      <c r="DD51" s="29">
        <v>19</v>
      </c>
      <c r="DE51" s="29">
        <v>0</v>
      </c>
      <c r="DF51" s="29">
        <v>0</v>
      </c>
      <c r="DG51" s="29">
        <v>0</v>
      </c>
      <c r="DH51" s="31">
        <v>0.03</v>
      </c>
      <c r="DI51" s="31">
        <v>0.03</v>
      </c>
      <c r="DJ51" s="31">
        <v>4.2000000000000003E-2</v>
      </c>
      <c r="DK51" s="31">
        <v>4.4999999999999998E-2</v>
      </c>
      <c r="DL51" s="31">
        <v>6.6000000000000003E-2</v>
      </c>
      <c r="DM51" s="31">
        <v>5.3999999999999999E-2</v>
      </c>
      <c r="DN51" s="31">
        <v>3.2000000000000001E-2</v>
      </c>
      <c r="DO51" s="31">
        <v>0.04</v>
      </c>
      <c r="DP51" s="31">
        <v>4.2000000000000003E-2</v>
      </c>
      <c r="DQ51" s="31">
        <v>7.8E-2</v>
      </c>
      <c r="DR51" s="31">
        <v>8.4000000000000005E-2</v>
      </c>
      <c r="DS51" s="31">
        <v>8.8999999999999996E-2</v>
      </c>
      <c r="DT51" s="31">
        <v>0</v>
      </c>
      <c r="DU51" s="31">
        <v>0</v>
      </c>
      <c r="DV51" s="31">
        <v>0</v>
      </c>
      <c r="DW51" s="29">
        <v>6</v>
      </c>
      <c r="DX51" s="29">
        <v>6</v>
      </c>
      <c r="DY51" s="29">
        <v>8</v>
      </c>
      <c r="DZ51" s="29">
        <v>9</v>
      </c>
      <c r="EA51" s="29">
        <v>12</v>
      </c>
      <c r="EB51" s="29">
        <v>9</v>
      </c>
      <c r="EC51" s="29">
        <v>5</v>
      </c>
      <c r="ED51" s="29">
        <v>6</v>
      </c>
      <c r="EE51" s="29">
        <v>8</v>
      </c>
      <c r="EF51" s="29">
        <v>15</v>
      </c>
      <c r="EG51" s="29">
        <v>16</v>
      </c>
      <c r="EH51" s="29">
        <v>16</v>
      </c>
      <c r="EI51" s="29">
        <v>0</v>
      </c>
      <c r="EJ51" s="29">
        <v>0</v>
      </c>
      <c r="EK51" s="30">
        <v>0</v>
      </c>
      <c r="EL51" t="s">
        <v>154</v>
      </c>
      <c r="EM51" t="s">
        <v>420</v>
      </c>
      <c r="EO51" t="s">
        <v>420</v>
      </c>
      <c r="EP51" t="s">
        <v>420</v>
      </c>
      <c r="EQ51" t="s">
        <v>176</v>
      </c>
      <c r="ES51" t="s">
        <v>125</v>
      </c>
      <c r="ET51" t="s">
        <v>176</v>
      </c>
      <c r="EU51" t="s">
        <v>125</v>
      </c>
      <c r="EV51" t="s">
        <v>421</v>
      </c>
      <c r="EX51" t="s">
        <v>422</v>
      </c>
      <c r="FB51" t="s">
        <v>205</v>
      </c>
      <c r="FF51" t="s">
        <v>178</v>
      </c>
      <c r="FJ51" t="s">
        <v>45</v>
      </c>
      <c r="FK51" t="s">
        <v>178</v>
      </c>
      <c r="FL51" t="s">
        <v>318</v>
      </c>
      <c r="FP51" t="s">
        <v>178</v>
      </c>
      <c r="FQ51" t="s">
        <v>318</v>
      </c>
      <c r="FU51" t="s">
        <v>423</v>
      </c>
      <c r="GA51" t="s">
        <v>424</v>
      </c>
      <c r="GC51" t="s">
        <v>424</v>
      </c>
    </row>
    <row r="52" spans="1:190" x14ac:dyDescent="0.25">
      <c r="A52">
        <v>49</v>
      </c>
      <c r="B52" t="s">
        <v>425</v>
      </c>
      <c r="C52" t="s">
        <v>426</v>
      </c>
      <c r="D52">
        <v>52</v>
      </c>
      <c r="E52">
        <v>6.21</v>
      </c>
      <c r="F52" t="s">
        <v>120</v>
      </c>
      <c r="G52" s="28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30">
        <v>0</v>
      </c>
      <c r="AZ52" s="28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  <c r="CQ52" s="29">
        <v>0</v>
      </c>
      <c r="CR52" s="30">
        <v>0</v>
      </c>
      <c r="CS52" s="28">
        <v>10</v>
      </c>
      <c r="CT52" s="29">
        <v>11</v>
      </c>
      <c r="CU52" s="29">
        <v>11</v>
      </c>
      <c r="CV52" s="29">
        <v>11</v>
      </c>
      <c r="CW52" s="29">
        <v>13</v>
      </c>
      <c r="CX52" s="29">
        <v>14</v>
      </c>
      <c r="CY52" s="29">
        <v>26</v>
      </c>
      <c r="CZ52" s="29">
        <v>18</v>
      </c>
      <c r="DA52" s="29">
        <v>24</v>
      </c>
      <c r="DB52" s="29">
        <v>16</v>
      </c>
      <c r="DC52" s="29">
        <v>17</v>
      </c>
      <c r="DD52" s="29">
        <v>14</v>
      </c>
      <c r="DE52" s="29">
        <v>3</v>
      </c>
      <c r="DF52" s="29">
        <v>3</v>
      </c>
      <c r="DG52" s="29">
        <v>2</v>
      </c>
      <c r="DH52" s="31">
        <v>0.17</v>
      </c>
      <c r="DI52" s="31">
        <v>0.2</v>
      </c>
      <c r="DJ52" s="31">
        <v>0.22</v>
      </c>
      <c r="DK52" s="31">
        <v>0.24</v>
      </c>
      <c r="DL52" s="31">
        <v>0.19</v>
      </c>
      <c r="DM52" s="31">
        <v>0.24</v>
      </c>
      <c r="DN52" s="31">
        <v>0.23</v>
      </c>
      <c r="DO52" s="31">
        <v>0.25</v>
      </c>
      <c r="DP52" s="31">
        <v>0.27</v>
      </c>
      <c r="DQ52" s="31">
        <v>0.22</v>
      </c>
      <c r="DR52" s="31">
        <v>0.26</v>
      </c>
      <c r="DS52" s="31">
        <v>0.19</v>
      </c>
      <c r="DT52" s="31">
        <v>0.1</v>
      </c>
      <c r="DU52" s="31">
        <v>0.1</v>
      </c>
      <c r="DV52" s="31">
        <v>7.2999999999999995E-2</v>
      </c>
      <c r="DW52" s="29">
        <v>7</v>
      </c>
      <c r="DX52" s="29">
        <v>9</v>
      </c>
      <c r="DY52" s="29">
        <v>9</v>
      </c>
      <c r="DZ52" s="29">
        <v>9</v>
      </c>
      <c r="EA52" s="29">
        <v>9</v>
      </c>
      <c r="EB52" s="29">
        <v>10</v>
      </c>
      <c r="EC52" s="29">
        <v>13</v>
      </c>
      <c r="ED52" s="29">
        <v>11</v>
      </c>
      <c r="EE52" s="29">
        <v>13</v>
      </c>
      <c r="EF52" s="29">
        <v>11</v>
      </c>
      <c r="EG52" s="29">
        <v>11</v>
      </c>
      <c r="EH52" s="29">
        <v>9</v>
      </c>
      <c r="EI52" s="29">
        <v>3</v>
      </c>
      <c r="EJ52" s="29">
        <v>3</v>
      </c>
      <c r="EK52" s="30">
        <v>2</v>
      </c>
      <c r="EM52" t="s">
        <v>427</v>
      </c>
      <c r="EO52" t="s">
        <v>176</v>
      </c>
      <c r="EP52" t="s">
        <v>428</v>
      </c>
      <c r="EQ52" t="s">
        <v>176</v>
      </c>
      <c r="ES52" t="s">
        <v>429</v>
      </c>
      <c r="ET52" t="s">
        <v>176</v>
      </c>
      <c r="EV52" t="s">
        <v>223</v>
      </c>
      <c r="EW52" t="s">
        <v>128</v>
      </c>
      <c r="EX52" t="s">
        <v>430</v>
      </c>
      <c r="FB52" t="s">
        <v>431</v>
      </c>
      <c r="FE52" t="s">
        <v>40</v>
      </c>
      <c r="FF52" t="s">
        <v>41</v>
      </c>
      <c r="FH52" t="s">
        <v>43</v>
      </c>
      <c r="FJ52" t="s">
        <v>45</v>
      </c>
      <c r="FK52" t="s">
        <v>178</v>
      </c>
      <c r="FL52" t="s">
        <v>432</v>
      </c>
      <c r="FM52" t="s">
        <v>432</v>
      </c>
      <c r="FN52" t="s">
        <v>49</v>
      </c>
      <c r="FO52" t="s">
        <v>432</v>
      </c>
      <c r="FP52" t="s">
        <v>178</v>
      </c>
      <c r="FU52" t="s">
        <v>208</v>
      </c>
      <c r="GC52" t="s">
        <v>208</v>
      </c>
    </row>
    <row r="53" spans="1:190" x14ac:dyDescent="0.25">
      <c r="A53">
        <v>50</v>
      </c>
      <c r="B53" t="s">
        <v>433</v>
      </c>
      <c r="C53" t="s">
        <v>434</v>
      </c>
      <c r="D53">
        <v>14</v>
      </c>
      <c r="E53">
        <v>4.59</v>
      </c>
      <c r="F53" t="s">
        <v>120</v>
      </c>
      <c r="G53" s="28">
        <v>0</v>
      </c>
      <c r="H53" s="29">
        <v>0</v>
      </c>
      <c r="I53" s="29">
        <v>3</v>
      </c>
      <c r="J53" s="29">
        <v>2</v>
      </c>
      <c r="K53" s="29">
        <v>3</v>
      </c>
      <c r="L53" s="29">
        <v>2</v>
      </c>
      <c r="M53" s="29">
        <v>2</v>
      </c>
      <c r="N53" s="29">
        <v>0</v>
      </c>
      <c r="O53" s="29">
        <v>0</v>
      </c>
      <c r="P53" s="29">
        <v>9</v>
      </c>
      <c r="Q53" s="29">
        <v>11</v>
      </c>
      <c r="R53" s="29">
        <v>9</v>
      </c>
      <c r="S53" s="29">
        <v>6</v>
      </c>
      <c r="T53" s="29">
        <v>5</v>
      </c>
      <c r="U53" s="29">
        <v>11</v>
      </c>
      <c r="V53" s="31">
        <v>0</v>
      </c>
      <c r="W53" s="31">
        <v>0</v>
      </c>
      <c r="X53" s="31">
        <v>0.19</v>
      </c>
      <c r="Y53" s="31">
        <v>0.19</v>
      </c>
      <c r="Z53" s="31">
        <v>0.26</v>
      </c>
      <c r="AA53" s="31">
        <v>0.19</v>
      </c>
      <c r="AB53" s="31">
        <v>0.26</v>
      </c>
      <c r="AC53" s="31">
        <v>0</v>
      </c>
      <c r="AD53" s="31">
        <v>0</v>
      </c>
      <c r="AE53" s="31">
        <v>0.5</v>
      </c>
      <c r="AF53" s="31">
        <v>0.5</v>
      </c>
      <c r="AG53" s="31">
        <v>0.5</v>
      </c>
      <c r="AH53" s="31">
        <v>0.43</v>
      </c>
      <c r="AI53" s="31">
        <v>0.5</v>
      </c>
      <c r="AJ53" s="31">
        <v>0.5</v>
      </c>
      <c r="AK53" s="29">
        <v>0</v>
      </c>
      <c r="AL53" s="29">
        <v>0</v>
      </c>
      <c r="AM53" s="29">
        <v>2</v>
      </c>
      <c r="AN53" s="29">
        <v>2</v>
      </c>
      <c r="AO53" s="29">
        <v>2</v>
      </c>
      <c r="AP53" s="29">
        <v>2</v>
      </c>
      <c r="AQ53" s="29">
        <v>2</v>
      </c>
      <c r="AR53" s="29">
        <v>0</v>
      </c>
      <c r="AS53" s="29">
        <v>0</v>
      </c>
      <c r="AT53" s="29">
        <v>4</v>
      </c>
      <c r="AU53" s="29">
        <v>4</v>
      </c>
      <c r="AV53" s="29">
        <v>4</v>
      </c>
      <c r="AW53" s="29">
        <v>3</v>
      </c>
      <c r="AX53" s="29">
        <v>4</v>
      </c>
      <c r="AY53" s="30">
        <v>4</v>
      </c>
      <c r="AZ53" s="28">
        <v>3</v>
      </c>
      <c r="BA53" s="29">
        <v>3</v>
      </c>
      <c r="BB53" s="29">
        <v>3</v>
      </c>
      <c r="BC53" s="29">
        <v>9</v>
      </c>
      <c r="BD53" s="29">
        <v>10</v>
      </c>
      <c r="BE53" s="29">
        <v>11</v>
      </c>
      <c r="BF53" s="29">
        <v>3</v>
      </c>
      <c r="BG53" s="29">
        <v>4</v>
      </c>
      <c r="BH53" s="29">
        <v>4</v>
      </c>
      <c r="BI53" s="29">
        <v>12</v>
      </c>
      <c r="BJ53" s="29">
        <v>12</v>
      </c>
      <c r="BK53" s="29">
        <v>12</v>
      </c>
      <c r="BL53" s="29">
        <v>7</v>
      </c>
      <c r="BM53" s="29">
        <v>7</v>
      </c>
      <c r="BN53" s="29">
        <v>7</v>
      </c>
      <c r="BO53" s="31">
        <v>0.19</v>
      </c>
      <c r="BP53" s="31">
        <v>0.26</v>
      </c>
      <c r="BQ53" s="31">
        <v>0.26</v>
      </c>
      <c r="BR53" s="31">
        <v>0.33</v>
      </c>
      <c r="BS53" s="31">
        <v>0.33</v>
      </c>
      <c r="BT53" s="31">
        <v>0.33</v>
      </c>
      <c r="BU53" s="31">
        <v>0.26</v>
      </c>
      <c r="BV53" s="31">
        <v>0.26</v>
      </c>
      <c r="BW53" s="31">
        <v>0.26</v>
      </c>
      <c r="BX53" s="31">
        <v>0.5</v>
      </c>
      <c r="BY53" s="31">
        <v>0.5</v>
      </c>
      <c r="BZ53" s="31">
        <v>0.59</v>
      </c>
      <c r="CA53" s="31">
        <v>0.5</v>
      </c>
      <c r="CB53" s="31">
        <v>0.5</v>
      </c>
      <c r="CC53" s="31">
        <v>0.5</v>
      </c>
      <c r="CD53" s="29">
        <v>2</v>
      </c>
      <c r="CE53" s="29">
        <v>2</v>
      </c>
      <c r="CF53" s="29">
        <v>2</v>
      </c>
      <c r="CG53" s="29">
        <v>3</v>
      </c>
      <c r="CH53" s="29">
        <v>3</v>
      </c>
      <c r="CI53" s="29">
        <v>3</v>
      </c>
      <c r="CJ53" s="29">
        <v>2</v>
      </c>
      <c r="CK53" s="29">
        <v>2</v>
      </c>
      <c r="CL53" s="29">
        <v>2</v>
      </c>
      <c r="CM53" s="29">
        <v>4</v>
      </c>
      <c r="CN53" s="29">
        <v>4</v>
      </c>
      <c r="CO53" s="29">
        <v>5</v>
      </c>
      <c r="CP53" s="29">
        <v>4</v>
      </c>
      <c r="CQ53" s="29">
        <v>4</v>
      </c>
      <c r="CR53" s="30">
        <v>4</v>
      </c>
      <c r="CS53" s="28">
        <v>0</v>
      </c>
      <c r="CT53" s="29">
        <v>0</v>
      </c>
      <c r="CU53" s="29">
        <v>0</v>
      </c>
      <c r="CV53" s="29">
        <v>3</v>
      </c>
      <c r="CW53" s="29">
        <v>5</v>
      </c>
      <c r="CX53" s="29">
        <v>3</v>
      </c>
      <c r="CY53" s="29">
        <v>3</v>
      </c>
      <c r="CZ53" s="29">
        <v>3</v>
      </c>
      <c r="DA53" s="29">
        <v>0</v>
      </c>
      <c r="DB53" s="29">
        <v>0</v>
      </c>
      <c r="DC53" s="29">
        <v>7</v>
      </c>
      <c r="DD53" s="29">
        <v>8</v>
      </c>
      <c r="DE53" s="29">
        <v>0</v>
      </c>
      <c r="DF53" s="29">
        <v>0</v>
      </c>
      <c r="DG53" s="29">
        <v>0</v>
      </c>
      <c r="DH53" s="31">
        <v>0</v>
      </c>
      <c r="DI53" s="31">
        <v>0</v>
      </c>
      <c r="DJ53" s="31">
        <v>0</v>
      </c>
      <c r="DK53" s="31">
        <v>0.19</v>
      </c>
      <c r="DL53" s="31">
        <v>0.33</v>
      </c>
      <c r="DM53" s="31">
        <v>0.19</v>
      </c>
      <c r="DN53" s="31">
        <v>0.26</v>
      </c>
      <c r="DO53" s="31">
        <v>0.26</v>
      </c>
      <c r="DP53" s="31">
        <v>0</v>
      </c>
      <c r="DQ53" s="31">
        <v>0</v>
      </c>
      <c r="DR53" s="31">
        <v>0.33</v>
      </c>
      <c r="DS53" s="31">
        <v>0.33</v>
      </c>
      <c r="DT53" s="31">
        <v>0</v>
      </c>
      <c r="DU53" s="31">
        <v>0</v>
      </c>
      <c r="DV53" s="31">
        <v>0</v>
      </c>
      <c r="DW53" s="29">
        <v>0</v>
      </c>
      <c r="DX53" s="29">
        <v>0</v>
      </c>
      <c r="DY53" s="29">
        <v>0</v>
      </c>
      <c r="DZ53" s="29">
        <v>2</v>
      </c>
      <c r="EA53" s="29">
        <v>3</v>
      </c>
      <c r="EB53" s="29">
        <v>2</v>
      </c>
      <c r="EC53" s="29">
        <v>2</v>
      </c>
      <c r="ED53" s="29">
        <v>2</v>
      </c>
      <c r="EE53" s="29">
        <v>0</v>
      </c>
      <c r="EF53" s="29">
        <v>0</v>
      </c>
      <c r="EG53" s="29">
        <v>3</v>
      </c>
      <c r="EH53" s="29">
        <v>3</v>
      </c>
      <c r="EI53" s="29">
        <v>0</v>
      </c>
      <c r="EJ53" s="29">
        <v>0</v>
      </c>
      <c r="EK53" s="30">
        <v>0</v>
      </c>
      <c r="EM53" t="s">
        <v>141</v>
      </c>
      <c r="EO53" t="s">
        <v>141</v>
      </c>
      <c r="EQ53" t="s">
        <v>122</v>
      </c>
      <c r="ES53" t="s">
        <v>148</v>
      </c>
      <c r="ET53" t="s">
        <v>122</v>
      </c>
      <c r="EV53" t="s">
        <v>141</v>
      </c>
      <c r="FB53" t="s">
        <v>148</v>
      </c>
      <c r="FJ53" t="s">
        <v>45</v>
      </c>
      <c r="FL53" t="s">
        <v>52</v>
      </c>
      <c r="FQ53" t="s">
        <v>52</v>
      </c>
      <c r="FU53" t="s">
        <v>143</v>
      </c>
      <c r="GC53" t="s">
        <v>143</v>
      </c>
    </row>
    <row r="54" spans="1:190" x14ac:dyDescent="0.25">
      <c r="A54">
        <v>51</v>
      </c>
      <c r="B54" t="s">
        <v>435</v>
      </c>
      <c r="C54" t="s">
        <v>436</v>
      </c>
      <c r="D54">
        <v>26</v>
      </c>
      <c r="E54">
        <v>8.58</v>
      </c>
      <c r="F54" t="s">
        <v>120</v>
      </c>
      <c r="G54" s="28">
        <v>3</v>
      </c>
      <c r="H54" s="29">
        <v>3</v>
      </c>
      <c r="I54" s="29">
        <v>3</v>
      </c>
      <c r="J54" s="29">
        <v>5</v>
      </c>
      <c r="K54" s="29">
        <v>6</v>
      </c>
      <c r="L54" s="29">
        <v>5</v>
      </c>
      <c r="M54" s="29">
        <v>5</v>
      </c>
      <c r="N54" s="29">
        <v>5</v>
      </c>
      <c r="O54" s="29">
        <v>4</v>
      </c>
      <c r="P54" s="29">
        <v>8</v>
      </c>
      <c r="Q54" s="29">
        <v>7</v>
      </c>
      <c r="R54" s="29">
        <v>8</v>
      </c>
      <c r="S54" s="29">
        <v>9</v>
      </c>
      <c r="T54" s="29">
        <v>6</v>
      </c>
      <c r="U54" s="29">
        <v>6</v>
      </c>
      <c r="V54" s="31">
        <v>0.16</v>
      </c>
      <c r="W54" s="31">
        <v>0.16</v>
      </c>
      <c r="X54" s="31">
        <v>0.16</v>
      </c>
      <c r="Y54" s="31">
        <v>0.2</v>
      </c>
      <c r="Z54" s="31">
        <v>0.25</v>
      </c>
      <c r="AA54" s="31">
        <v>0.21</v>
      </c>
      <c r="AB54" s="31">
        <v>0.22</v>
      </c>
      <c r="AC54" s="31">
        <v>0.16</v>
      </c>
      <c r="AD54" s="31">
        <v>0.16</v>
      </c>
      <c r="AE54" s="31">
        <v>0.25</v>
      </c>
      <c r="AF54" s="31">
        <v>0.25</v>
      </c>
      <c r="AG54" s="31">
        <v>0.25</v>
      </c>
      <c r="AH54" s="31">
        <v>0.25</v>
      </c>
      <c r="AI54" s="31">
        <v>0.22</v>
      </c>
      <c r="AJ54" s="31">
        <v>0.25</v>
      </c>
      <c r="AK54" s="29">
        <v>3</v>
      </c>
      <c r="AL54" s="29">
        <v>3</v>
      </c>
      <c r="AM54" s="29">
        <v>3</v>
      </c>
      <c r="AN54" s="29">
        <v>4</v>
      </c>
      <c r="AO54" s="29">
        <v>5</v>
      </c>
      <c r="AP54" s="29">
        <v>4</v>
      </c>
      <c r="AQ54" s="29">
        <v>4</v>
      </c>
      <c r="AR54" s="29">
        <v>3</v>
      </c>
      <c r="AS54" s="29">
        <v>3</v>
      </c>
      <c r="AT54" s="29">
        <v>5</v>
      </c>
      <c r="AU54" s="29">
        <v>5</v>
      </c>
      <c r="AV54" s="29">
        <v>5</v>
      </c>
      <c r="AW54" s="29">
        <v>5</v>
      </c>
      <c r="AX54" s="29">
        <v>4</v>
      </c>
      <c r="AY54" s="30">
        <v>5</v>
      </c>
      <c r="AZ54" s="28">
        <v>3</v>
      </c>
      <c r="BA54" s="29">
        <v>4</v>
      </c>
      <c r="BB54" s="29">
        <v>3</v>
      </c>
      <c r="BC54" s="29">
        <v>5</v>
      </c>
      <c r="BD54" s="29">
        <v>3</v>
      </c>
      <c r="BE54" s="29">
        <v>7</v>
      </c>
      <c r="BF54" s="29">
        <v>2</v>
      </c>
      <c r="BG54" s="29">
        <v>4</v>
      </c>
      <c r="BH54" s="29">
        <v>4</v>
      </c>
      <c r="BI54" s="29">
        <v>6</v>
      </c>
      <c r="BJ54" s="29">
        <v>7</v>
      </c>
      <c r="BK54" s="29">
        <v>7</v>
      </c>
      <c r="BL54" s="29">
        <v>4</v>
      </c>
      <c r="BM54" s="29">
        <v>5</v>
      </c>
      <c r="BN54" s="29">
        <v>4</v>
      </c>
      <c r="BO54" s="31">
        <v>0.16</v>
      </c>
      <c r="BP54" s="31">
        <v>0.22</v>
      </c>
      <c r="BQ54" s="31">
        <v>0.16</v>
      </c>
      <c r="BR54" s="31">
        <v>0.2</v>
      </c>
      <c r="BS54" s="31">
        <v>0.16</v>
      </c>
      <c r="BT54" s="31">
        <v>0.25</v>
      </c>
      <c r="BU54" s="31">
        <v>8.5999999999999993E-2</v>
      </c>
      <c r="BV54" s="31">
        <v>0.16</v>
      </c>
      <c r="BW54" s="31">
        <v>0.2</v>
      </c>
      <c r="BX54" s="31">
        <v>0.16</v>
      </c>
      <c r="BY54" s="31">
        <v>0.2</v>
      </c>
      <c r="BZ54" s="31">
        <v>0.2</v>
      </c>
      <c r="CA54" s="31">
        <v>0.2</v>
      </c>
      <c r="CB54" s="31">
        <v>0.25</v>
      </c>
      <c r="CC54" s="31">
        <v>0.2</v>
      </c>
      <c r="CD54" s="29">
        <v>3</v>
      </c>
      <c r="CE54" s="29">
        <v>4</v>
      </c>
      <c r="CF54" s="29">
        <v>3</v>
      </c>
      <c r="CG54" s="29">
        <v>4</v>
      </c>
      <c r="CH54" s="29">
        <v>3</v>
      </c>
      <c r="CI54" s="29">
        <v>5</v>
      </c>
      <c r="CJ54" s="29">
        <v>2</v>
      </c>
      <c r="CK54" s="29">
        <v>3</v>
      </c>
      <c r="CL54" s="29">
        <v>4</v>
      </c>
      <c r="CM54" s="29">
        <v>3</v>
      </c>
      <c r="CN54" s="29">
        <v>4</v>
      </c>
      <c r="CO54" s="29">
        <v>4</v>
      </c>
      <c r="CP54" s="29">
        <v>4</v>
      </c>
      <c r="CQ54" s="29">
        <v>5</v>
      </c>
      <c r="CR54" s="30">
        <v>4</v>
      </c>
      <c r="CS54" s="28">
        <v>5</v>
      </c>
      <c r="CT54" s="29">
        <v>6</v>
      </c>
      <c r="CU54" s="29">
        <v>6</v>
      </c>
      <c r="CV54" s="29">
        <v>6</v>
      </c>
      <c r="CW54" s="29">
        <v>5</v>
      </c>
      <c r="CX54" s="29">
        <v>5</v>
      </c>
      <c r="CY54" s="29">
        <v>7</v>
      </c>
      <c r="CZ54" s="29">
        <v>6</v>
      </c>
      <c r="DA54" s="29">
        <v>7</v>
      </c>
      <c r="DB54" s="29">
        <v>7</v>
      </c>
      <c r="DC54" s="29">
        <v>7</v>
      </c>
      <c r="DD54" s="29">
        <v>7</v>
      </c>
      <c r="DE54" s="29">
        <v>0</v>
      </c>
      <c r="DF54" s="29">
        <v>0</v>
      </c>
      <c r="DG54" s="29">
        <v>0</v>
      </c>
      <c r="DH54" s="31">
        <v>0.25</v>
      </c>
      <c r="DI54" s="31">
        <v>0.25</v>
      </c>
      <c r="DJ54" s="31">
        <v>0.25</v>
      </c>
      <c r="DK54" s="31">
        <v>0.25</v>
      </c>
      <c r="DL54" s="31">
        <v>0.25</v>
      </c>
      <c r="DM54" s="31">
        <v>0.25</v>
      </c>
      <c r="DN54" s="31">
        <v>0.22</v>
      </c>
      <c r="DO54" s="31">
        <v>0.22</v>
      </c>
      <c r="DP54" s="31">
        <v>0.25</v>
      </c>
      <c r="DQ54" s="31">
        <v>0.25</v>
      </c>
      <c r="DR54" s="31">
        <v>0.25</v>
      </c>
      <c r="DS54" s="31">
        <v>0.25</v>
      </c>
      <c r="DT54" s="31">
        <v>0</v>
      </c>
      <c r="DU54" s="31">
        <v>0</v>
      </c>
      <c r="DV54" s="31">
        <v>0</v>
      </c>
      <c r="DW54" s="29">
        <v>5</v>
      </c>
      <c r="DX54" s="29">
        <v>5</v>
      </c>
      <c r="DY54" s="29">
        <v>5</v>
      </c>
      <c r="DZ54" s="29">
        <v>5</v>
      </c>
      <c r="EA54" s="29">
        <v>5</v>
      </c>
      <c r="EB54" s="29">
        <v>5</v>
      </c>
      <c r="EC54" s="29">
        <v>4</v>
      </c>
      <c r="ED54" s="29">
        <v>4</v>
      </c>
      <c r="EE54" s="29">
        <v>5</v>
      </c>
      <c r="EF54" s="29">
        <v>5</v>
      </c>
      <c r="EG54" s="29">
        <v>5</v>
      </c>
      <c r="EH54" s="29">
        <v>5</v>
      </c>
      <c r="EI54" s="29">
        <v>0</v>
      </c>
      <c r="EJ54" s="29">
        <v>0</v>
      </c>
      <c r="EK54" s="30">
        <v>0</v>
      </c>
      <c r="EM54" t="s">
        <v>140</v>
      </c>
      <c r="EO54" t="s">
        <v>140</v>
      </c>
      <c r="ES54" t="s">
        <v>148</v>
      </c>
      <c r="EV54" t="s">
        <v>140</v>
      </c>
      <c r="FB54" t="s">
        <v>142</v>
      </c>
      <c r="FJ54" t="s">
        <v>45</v>
      </c>
    </row>
    <row r="55" spans="1:190" x14ac:dyDescent="0.25">
      <c r="A55">
        <v>52</v>
      </c>
      <c r="B55" t="s">
        <v>437</v>
      </c>
      <c r="C55" t="s">
        <v>438</v>
      </c>
      <c r="D55">
        <v>11</v>
      </c>
      <c r="E55">
        <v>5.04</v>
      </c>
      <c r="F55" t="s">
        <v>120</v>
      </c>
      <c r="G55" s="28">
        <v>3</v>
      </c>
      <c r="H55" s="29">
        <v>3</v>
      </c>
      <c r="I55" s="29">
        <v>2</v>
      </c>
      <c r="J55" s="29">
        <v>0</v>
      </c>
      <c r="K55" s="29">
        <v>0</v>
      </c>
      <c r="L55" s="29">
        <v>2</v>
      </c>
      <c r="M55" s="29">
        <v>3</v>
      </c>
      <c r="N55" s="29">
        <v>3</v>
      </c>
      <c r="O55" s="29">
        <v>2</v>
      </c>
      <c r="P55" s="29">
        <v>0</v>
      </c>
      <c r="Q55" s="29">
        <v>2</v>
      </c>
      <c r="R55" s="29">
        <v>3</v>
      </c>
      <c r="S55" s="29">
        <v>3</v>
      </c>
      <c r="T55" s="29">
        <v>3</v>
      </c>
      <c r="U55" s="29">
        <v>3</v>
      </c>
      <c r="V55" s="31">
        <v>0.27</v>
      </c>
      <c r="W55" s="31">
        <v>0.27</v>
      </c>
      <c r="X55" s="31">
        <v>0.27</v>
      </c>
      <c r="Y55" s="31">
        <v>0</v>
      </c>
      <c r="Z55" s="31">
        <v>0</v>
      </c>
      <c r="AA55" s="31">
        <v>0.27</v>
      </c>
      <c r="AB55" s="31">
        <v>0.27</v>
      </c>
      <c r="AC55" s="31">
        <v>0.27</v>
      </c>
      <c r="AD55" s="31">
        <v>0.27</v>
      </c>
      <c r="AE55" s="31">
        <v>0</v>
      </c>
      <c r="AF55" s="31">
        <v>0.27</v>
      </c>
      <c r="AG55" s="31">
        <v>0.27</v>
      </c>
      <c r="AH55" s="31">
        <v>0.27</v>
      </c>
      <c r="AI55" s="31">
        <v>0.27</v>
      </c>
      <c r="AJ55" s="31">
        <v>0.27</v>
      </c>
      <c r="AK55" s="29">
        <v>2</v>
      </c>
      <c r="AL55" s="29">
        <v>2</v>
      </c>
      <c r="AM55" s="29">
        <v>2</v>
      </c>
      <c r="AN55" s="29">
        <v>0</v>
      </c>
      <c r="AO55" s="29">
        <v>0</v>
      </c>
      <c r="AP55" s="29">
        <v>2</v>
      </c>
      <c r="AQ55" s="29">
        <v>2</v>
      </c>
      <c r="AR55" s="29">
        <v>2</v>
      </c>
      <c r="AS55" s="29">
        <v>2</v>
      </c>
      <c r="AT55" s="29">
        <v>0</v>
      </c>
      <c r="AU55" s="29">
        <v>2</v>
      </c>
      <c r="AV55" s="29">
        <v>2</v>
      </c>
      <c r="AW55" s="29">
        <v>2</v>
      </c>
      <c r="AX55" s="29">
        <v>2</v>
      </c>
      <c r="AY55" s="30">
        <v>2</v>
      </c>
      <c r="AZ55" s="28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2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0.27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2</v>
      </c>
      <c r="CN55" s="29">
        <v>0</v>
      </c>
      <c r="CO55" s="29">
        <v>0</v>
      </c>
      <c r="CP55" s="29">
        <v>0</v>
      </c>
      <c r="CQ55" s="29">
        <v>0</v>
      </c>
      <c r="CR55" s="30">
        <v>0</v>
      </c>
      <c r="CS55" s="28">
        <v>4</v>
      </c>
      <c r="CT55" s="29">
        <v>6</v>
      </c>
      <c r="CU55" s="29">
        <v>6</v>
      </c>
      <c r="CV55" s="29">
        <v>12</v>
      </c>
      <c r="CW55" s="29">
        <v>10</v>
      </c>
      <c r="CX55" s="29">
        <v>52</v>
      </c>
      <c r="CY55" s="29">
        <v>8</v>
      </c>
      <c r="CZ55" s="29">
        <v>12</v>
      </c>
      <c r="DA55" s="29">
        <v>9</v>
      </c>
      <c r="DB55" s="29">
        <v>9</v>
      </c>
      <c r="DC55" s="29">
        <v>8</v>
      </c>
      <c r="DD55" s="29">
        <v>9</v>
      </c>
      <c r="DE55" s="29">
        <v>4</v>
      </c>
      <c r="DF55" s="29">
        <v>3</v>
      </c>
      <c r="DG55" s="29">
        <v>4</v>
      </c>
      <c r="DH55" s="31">
        <v>0.27</v>
      </c>
      <c r="DI55" s="31">
        <v>0.27</v>
      </c>
      <c r="DJ55" s="31">
        <v>0.43</v>
      </c>
      <c r="DK55" s="31">
        <v>0.36</v>
      </c>
      <c r="DL55" s="31">
        <v>0.34</v>
      </c>
      <c r="DM55" s="31">
        <v>0.27</v>
      </c>
      <c r="DN55" s="31">
        <v>0.27</v>
      </c>
      <c r="DO55" s="31">
        <v>0.27</v>
      </c>
      <c r="DP55" s="31">
        <v>0.27</v>
      </c>
      <c r="DQ55" s="31">
        <v>0.36</v>
      </c>
      <c r="DR55" s="31">
        <v>0.34</v>
      </c>
      <c r="DS55" s="31">
        <v>0.41</v>
      </c>
      <c r="DT55" s="31">
        <v>0.27</v>
      </c>
      <c r="DU55" s="31">
        <v>0.27</v>
      </c>
      <c r="DV55" s="31">
        <v>0.27</v>
      </c>
      <c r="DW55" s="29">
        <v>2</v>
      </c>
      <c r="DX55" s="29">
        <v>2</v>
      </c>
      <c r="DY55" s="29">
        <v>3</v>
      </c>
      <c r="DZ55" s="29">
        <v>4</v>
      </c>
      <c r="EA55" s="29">
        <v>3</v>
      </c>
      <c r="EB55" s="29">
        <v>2</v>
      </c>
      <c r="EC55" s="29">
        <v>2</v>
      </c>
      <c r="ED55" s="29">
        <v>2</v>
      </c>
      <c r="EE55" s="29">
        <v>2</v>
      </c>
      <c r="EF55" s="29">
        <v>5</v>
      </c>
      <c r="EG55" s="29">
        <v>3</v>
      </c>
      <c r="EH55" s="29">
        <v>4</v>
      </c>
      <c r="EI55" s="29">
        <v>2</v>
      </c>
      <c r="EJ55" s="29">
        <v>2</v>
      </c>
      <c r="EK55" s="30">
        <v>2</v>
      </c>
      <c r="EM55" t="s">
        <v>439</v>
      </c>
      <c r="EO55" t="s">
        <v>147</v>
      </c>
      <c r="EQ55" t="s">
        <v>124</v>
      </c>
      <c r="ET55" t="s">
        <v>124</v>
      </c>
      <c r="EV55" t="s">
        <v>177</v>
      </c>
      <c r="EX55" t="s">
        <v>129</v>
      </c>
      <c r="FB55" t="s">
        <v>189</v>
      </c>
      <c r="FF55" t="s">
        <v>133</v>
      </c>
      <c r="FI55" t="s">
        <v>133</v>
      </c>
      <c r="FJ55" t="s">
        <v>45</v>
      </c>
      <c r="FK55" t="s">
        <v>133</v>
      </c>
      <c r="FU55" t="s">
        <v>440</v>
      </c>
      <c r="GA55" t="s">
        <v>62</v>
      </c>
      <c r="GC55" t="s">
        <v>62</v>
      </c>
    </row>
    <row r="56" spans="1:190" x14ac:dyDescent="0.25">
      <c r="A56">
        <v>53</v>
      </c>
      <c r="B56" t="s">
        <v>441</v>
      </c>
      <c r="C56" t="s">
        <v>442</v>
      </c>
      <c r="D56">
        <v>18</v>
      </c>
      <c r="E56">
        <v>4.87</v>
      </c>
      <c r="F56" t="s">
        <v>120</v>
      </c>
      <c r="G56" s="28">
        <v>5</v>
      </c>
      <c r="H56" s="29">
        <v>5</v>
      </c>
      <c r="I56" s="29">
        <v>6</v>
      </c>
      <c r="J56" s="29">
        <v>4</v>
      </c>
      <c r="K56" s="29">
        <v>5</v>
      </c>
      <c r="L56" s="29">
        <v>3</v>
      </c>
      <c r="M56" s="29">
        <v>3</v>
      </c>
      <c r="N56" s="29">
        <v>5</v>
      </c>
      <c r="O56" s="29">
        <v>3</v>
      </c>
      <c r="P56" s="29">
        <v>6</v>
      </c>
      <c r="Q56" s="29">
        <v>7</v>
      </c>
      <c r="R56" s="29">
        <v>5</v>
      </c>
      <c r="S56" s="29">
        <v>5</v>
      </c>
      <c r="T56" s="29">
        <v>6</v>
      </c>
      <c r="U56" s="29">
        <v>4</v>
      </c>
      <c r="V56" s="31">
        <v>0.28000000000000003</v>
      </c>
      <c r="W56" s="31">
        <v>0.24</v>
      </c>
      <c r="X56" s="31">
        <v>0.24</v>
      </c>
      <c r="Y56" s="31">
        <v>0.18</v>
      </c>
      <c r="Z56" s="31">
        <v>0.18</v>
      </c>
      <c r="AA56" s="31">
        <v>0.14000000000000001</v>
      </c>
      <c r="AB56" s="31">
        <v>0.12</v>
      </c>
      <c r="AC56" s="31">
        <v>0.18</v>
      </c>
      <c r="AD56" s="31">
        <v>0.14000000000000001</v>
      </c>
      <c r="AE56" s="31">
        <v>0.33</v>
      </c>
      <c r="AF56" s="31">
        <v>0.33</v>
      </c>
      <c r="AG56" s="31">
        <v>0.28000000000000003</v>
      </c>
      <c r="AH56" s="31">
        <v>0.28000000000000003</v>
      </c>
      <c r="AI56" s="31">
        <v>0.36</v>
      </c>
      <c r="AJ56" s="31">
        <v>0.23</v>
      </c>
      <c r="AK56" s="29">
        <v>4</v>
      </c>
      <c r="AL56" s="29">
        <v>3</v>
      </c>
      <c r="AM56" s="29">
        <v>4</v>
      </c>
      <c r="AN56" s="29">
        <v>3</v>
      </c>
      <c r="AO56" s="29">
        <v>3</v>
      </c>
      <c r="AP56" s="29">
        <v>2</v>
      </c>
      <c r="AQ56" s="29">
        <v>2</v>
      </c>
      <c r="AR56" s="29">
        <v>3</v>
      </c>
      <c r="AS56" s="29">
        <v>2</v>
      </c>
      <c r="AT56" s="29">
        <v>5</v>
      </c>
      <c r="AU56" s="29">
        <v>5</v>
      </c>
      <c r="AV56" s="29">
        <v>4</v>
      </c>
      <c r="AW56" s="29">
        <v>4</v>
      </c>
      <c r="AX56" s="29">
        <v>5</v>
      </c>
      <c r="AY56" s="30">
        <v>3</v>
      </c>
      <c r="AZ56" s="28">
        <v>3</v>
      </c>
      <c r="BA56" s="29">
        <v>4</v>
      </c>
      <c r="BB56" s="29">
        <v>3</v>
      </c>
      <c r="BC56" s="29">
        <v>4</v>
      </c>
      <c r="BD56" s="29">
        <v>3</v>
      </c>
      <c r="BE56" s="29">
        <v>4</v>
      </c>
      <c r="BF56" s="29">
        <v>2</v>
      </c>
      <c r="BG56" s="29">
        <v>5</v>
      </c>
      <c r="BH56" s="29">
        <v>4</v>
      </c>
      <c r="BI56" s="29">
        <v>7</v>
      </c>
      <c r="BJ56" s="29">
        <v>7</v>
      </c>
      <c r="BK56" s="29">
        <v>7</v>
      </c>
      <c r="BL56" s="29">
        <v>6</v>
      </c>
      <c r="BM56" s="29">
        <v>5</v>
      </c>
      <c r="BN56" s="29">
        <v>6</v>
      </c>
      <c r="BO56" s="31">
        <v>0.14000000000000001</v>
      </c>
      <c r="BP56" s="31">
        <v>0.14000000000000001</v>
      </c>
      <c r="BQ56" s="31">
        <v>0.14000000000000001</v>
      </c>
      <c r="BR56" s="31">
        <v>0.28000000000000003</v>
      </c>
      <c r="BS56" s="31">
        <v>0.14000000000000001</v>
      </c>
      <c r="BT56" s="31">
        <v>0.21</v>
      </c>
      <c r="BU56" s="31">
        <v>0.14000000000000001</v>
      </c>
      <c r="BV56" s="31">
        <v>0.19</v>
      </c>
      <c r="BW56" s="31">
        <v>0.14000000000000001</v>
      </c>
      <c r="BX56" s="31">
        <v>0.28000000000000003</v>
      </c>
      <c r="BY56" s="31">
        <v>0.28000000000000003</v>
      </c>
      <c r="BZ56" s="31">
        <v>0.33</v>
      </c>
      <c r="CA56" s="31">
        <v>0.37</v>
      </c>
      <c r="CB56" s="31">
        <v>0.24</v>
      </c>
      <c r="CC56" s="31">
        <v>0.32</v>
      </c>
      <c r="CD56" s="29">
        <v>2</v>
      </c>
      <c r="CE56" s="29">
        <v>3</v>
      </c>
      <c r="CF56" s="29">
        <v>3</v>
      </c>
      <c r="CG56" s="29">
        <v>4</v>
      </c>
      <c r="CH56" s="29">
        <v>2</v>
      </c>
      <c r="CI56" s="29">
        <v>3</v>
      </c>
      <c r="CJ56" s="29">
        <v>2</v>
      </c>
      <c r="CK56" s="29">
        <v>4</v>
      </c>
      <c r="CL56" s="29">
        <v>3</v>
      </c>
      <c r="CM56" s="29">
        <v>4</v>
      </c>
      <c r="CN56" s="29">
        <v>4</v>
      </c>
      <c r="CO56" s="29">
        <v>5</v>
      </c>
      <c r="CP56" s="29">
        <v>6</v>
      </c>
      <c r="CQ56" s="29">
        <v>4</v>
      </c>
      <c r="CR56" s="30">
        <v>4</v>
      </c>
      <c r="CS56" s="28">
        <v>3</v>
      </c>
      <c r="CT56" s="29">
        <v>4</v>
      </c>
      <c r="CU56" s="29">
        <v>6</v>
      </c>
      <c r="CV56" s="29">
        <v>5</v>
      </c>
      <c r="CW56" s="29">
        <v>6</v>
      </c>
      <c r="CX56" s="29">
        <v>4</v>
      </c>
      <c r="CY56" s="29">
        <v>0</v>
      </c>
      <c r="CZ56" s="29">
        <v>0</v>
      </c>
      <c r="DA56" s="29">
        <v>0</v>
      </c>
      <c r="DB56" s="29">
        <v>7</v>
      </c>
      <c r="DC56" s="29">
        <v>6</v>
      </c>
      <c r="DD56" s="29">
        <v>5</v>
      </c>
      <c r="DE56" s="29">
        <v>0</v>
      </c>
      <c r="DF56" s="29">
        <v>0</v>
      </c>
      <c r="DG56" s="29">
        <v>0</v>
      </c>
      <c r="DH56" s="31">
        <v>0.14000000000000001</v>
      </c>
      <c r="DI56" s="31">
        <v>0.18</v>
      </c>
      <c r="DJ56" s="31">
        <v>0.34</v>
      </c>
      <c r="DK56" s="31">
        <v>0.24</v>
      </c>
      <c r="DL56" s="31">
        <v>0.28000000000000003</v>
      </c>
      <c r="DM56" s="31">
        <v>0.24</v>
      </c>
      <c r="DN56" s="31">
        <v>0</v>
      </c>
      <c r="DO56" s="31">
        <v>0</v>
      </c>
      <c r="DP56" s="31">
        <v>0</v>
      </c>
      <c r="DQ56" s="31">
        <v>0.24</v>
      </c>
      <c r="DR56" s="31">
        <v>0.24</v>
      </c>
      <c r="DS56" s="31">
        <v>0.14000000000000001</v>
      </c>
      <c r="DT56" s="31">
        <v>0</v>
      </c>
      <c r="DU56" s="31">
        <v>0</v>
      </c>
      <c r="DV56" s="31">
        <v>0</v>
      </c>
      <c r="DW56" s="29">
        <v>2</v>
      </c>
      <c r="DX56" s="29">
        <v>3</v>
      </c>
      <c r="DY56" s="29">
        <v>5</v>
      </c>
      <c r="DZ56" s="29">
        <v>4</v>
      </c>
      <c r="EA56" s="29">
        <v>5</v>
      </c>
      <c r="EB56" s="29">
        <v>4</v>
      </c>
      <c r="EC56" s="29">
        <v>0</v>
      </c>
      <c r="ED56" s="29">
        <v>0</v>
      </c>
      <c r="EE56" s="29">
        <v>0</v>
      </c>
      <c r="EF56" s="29">
        <v>4</v>
      </c>
      <c r="EG56" s="29">
        <v>4</v>
      </c>
      <c r="EH56" s="29">
        <v>3</v>
      </c>
      <c r="EI56" s="29">
        <v>0</v>
      </c>
      <c r="EJ56" s="29">
        <v>0</v>
      </c>
      <c r="EK56" s="30">
        <v>0</v>
      </c>
      <c r="EM56" t="s">
        <v>161</v>
      </c>
      <c r="ES56" t="s">
        <v>148</v>
      </c>
      <c r="EW56" t="s">
        <v>182</v>
      </c>
      <c r="EX56" t="s">
        <v>161</v>
      </c>
      <c r="FB56" t="s">
        <v>148</v>
      </c>
      <c r="FJ56" t="s">
        <v>45</v>
      </c>
      <c r="FU56" t="s">
        <v>143</v>
      </c>
      <c r="GC56" t="s">
        <v>443</v>
      </c>
    </row>
    <row r="57" spans="1:190" x14ac:dyDescent="0.25">
      <c r="A57">
        <v>54</v>
      </c>
      <c r="B57" t="s">
        <v>444</v>
      </c>
      <c r="C57" t="s">
        <v>445</v>
      </c>
      <c r="D57">
        <v>252</v>
      </c>
      <c r="E57">
        <v>5.95</v>
      </c>
      <c r="F57" t="s">
        <v>120</v>
      </c>
      <c r="G57" s="28">
        <v>4</v>
      </c>
      <c r="H57" s="29">
        <v>5</v>
      </c>
      <c r="I57" s="29">
        <v>5</v>
      </c>
      <c r="J57" s="29">
        <v>0</v>
      </c>
      <c r="K57" s="29">
        <v>0</v>
      </c>
      <c r="L57" s="29">
        <v>2</v>
      </c>
      <c r="M57" s="29">
        <v>0</v>
      </c>
      <c r="N57" s="29">
        <v>0</v>
      </c>
      <c r="O57" s="29">
        <v>0</v>
      </c>
      <c r="P57" s="29">
        <v>4</v>
      </c>
      <c r="Q57" s="29">
        <v>5</v>
      </c>
      <c r="R57" s="29">
        <v>5</v>
      </c>
      <c r="S57" s="29">
        <v>7</v>
      </c>
      <c r="T57" s="29">
        <v>7</v>
      </c>
      <c r="U57" s="29">
        <v>6</v>
      </c>
      <c r="V57" s="31">
        <v>2.1000000000000001E-2</v>
      </c>
      <c r="W57" s="31">
        <v>2.4E-2</v>
      </c>
      <c r="X57" s="31">
        <v>2.5000000000000001E-2</v>
      </c>
      <c r="Y57" s="31">
        <v>0</v>
      </c>
      <c r="Z57" s="31">
        <v>0</v>
      </c>
      <c r="AA57" s="31">
        <v>8.5000000000000006E-3</v>
      </c>
      <c r="AB57" s="31">
        <v>0</v>
      </c>
      <c r="AC57" s="31">
        <v>0</v>
      </c>
      <c r="AD57" s="31">
        <v>0</v>
      </c>
      <c r="AE57" s="31">
        <v>1.2999999999999999E-2</v>
      </c>
      <c r="AF57" s="31">
        <v>2.5999999999999999E-2</v>
      </c>
      <c r="AG57" s="31">
        <v>2.1999999999999999E-2</v>
      </c>
      <c r="AH57" s="31">
        <v>3.5999999999999997E-2</v>
      </c>
      <c r="AI57" s="31">
        <v>3.6999999999999998E-2</v>
      </c>
      <c r="AJ57" s="31">
        <v>3.1E-2</v>
      </c>
      <c r="AK57" s="29">
        <v>4</v>
      </c>
      <c r="AL57" s="29">
        <v>5</v>
      </c>
      <c r="AM57" s="29">
        <v>5</v>
      </c>
      <c r="AN57" s="29">
        <v>0</v>
      </c>
      <c r="AO57" s="29">
        <v>0</v>
      </c>
      <c r="AP57" s="29">
        <v>2</v>
      </c>
      <c r="AQ57" s="29">
        <v>0</v>
      </c>
      <c r="AR57" s="29">
        <v>0</v>
      </c>
      <c r="AS57" s="29">
        <v>0</v>
      </c>
      <c r="AT57" s="29">
        <v>3</v>
      </c>
      <c r="AU57" s="29">
        <v>5</v>
      </c>
      <c r="AV57" s="29">
        <v>5</v>
      </c>
      <c r="AW57" s="29">
        <v>7</v>
      </c>
      <c r="AX57" s="29">
        <v>7</v>
      </c>
      <c r="AY57" s="30">
        <v>6</v>
      </c>
      <c r="AZ57" s="28">
        <v>4</v>
      </c>
      <c r="BA57" s="29">
        <v>4</v>
      </c>
      <c r="BB57" s="29">
        <v>4</v>
      </c>
      <c r="BC57" s="29">
        <v>5</v>
      </c>
      <c r="BD57" s="29">
        <v>2</v>
      </c>
      <c r="BE57" s="29">
        <v>2</v>
      </c>
      <c r="BF57" s="29">
        <v>3</v>
      </c>
      <c r="BG57" s="29">
        <v>2</v>
      </c>
      <c r="BH57" s="29">
        <v>0</v>
      </c>
      <c r="BI57" s="29">
        <v>5</v>
      </c>
      <c r="BJ57" s="29">
        <v>7</v>
      </c>
      <c r="BK57" s="29">
        <v>6</v>
      </c>
      <c r="BL57" s="29">
        <v>6</v>
      </c>
      <c r="BM57" s="29">
        <v>4</v>
      </c>
      <c r="BN57" s="29">
        <v>6</v>
      </c>
      <c r="BO57" s="31">
        <v>1.7000000000000001E-2</v>
      </c>
      <c r="BP57" s="31">
        <v>1.7000000000000001E-2</v>
      </c>
      <c r="BQ57" s="31">
        <v>1.9E-2</v>
      </c>
      <c r="BR57" s="31">
        <v>0.02</v>
      </c>
      <c r="BS57" s="31">
        <v>1.2E-2</v>
      </c>
      <c r="BT57" s="31">
        <v>8.5000000000000006E-3</v>
      </c>
      <c r="BU57" s="31">
        <v>1.2999999999999999E-2</v>
      </c>
      <c r="BV57" s="31">
        <v>8.0999999999999996E-3</v>
      </c>
      <c r="BW57" s="31">
        <v>0</v>
      </c>
      <c r="BX57" s="31">
        <v>2.1999999999999999E-2</v>
      </c>
      <c r="BY57" s="31">
        <v>3.4000000000000002E-2</v>
      </c>
      <c r="BZ57" s="31">
        <v>0.03</v>
      </c>
      <c r="CA57" s="31">
        <v>2.5999999999999999E-2</v>
      </c>
      <c r="CB57" s="31">
        <v>2.1999999999999999E-2</v>
      </c>
      <c r="CC57" s="31">
        <v>0.03</v>
      </c>
      <c r="CD57" s="29">
        <v>4</v>
      </c>
      <c r="CE57" s="29">
        <v>4</v>
      </c>
      <c r="CF57" s="29">
        <v>4</v>
      </c>
      <c r="CG57" s="29">
        <v>4</v>
      </c>
      <c r="CH57" s="29">
        <v>2</v>
      </c>
      <c r="CI57" s="29">
        <v>2</v>
      </c>
      <c r="CJ57" s="29">
        <v>3</v>
      </c>
      <c r="CK57" s="29">
        <v>2</v>
      </c>
      <c r="CL57" s="29">
        <v>0</v>
      </c>
      <c r="CM57" s="29">
        <v>5</v>
      </c>
      <c r="CN57" s="29">
        <v>7</v>
      </c>
      <c r="CO57" s="29">
        <v>6</v>
      </c>
      <c r="CP57" s="29">
        <v>6</v>
      </c>
      <c r="CQ57" s="29">
        <v>4</v>
      </c>
      <c r="CR57" s="30">
        <v>6</v>
      </c>
      <c r="CS57" s="28">
        <v>2</v>
      </c>
      <c r="CT57" s="29">
        <v>0</v>
      </c>
      <c r="CU57" s="29">
        <v>3</v>
      </c>
      <c r="CV57" s="29">
        <v>6</v>
      </c>
      <c r="CW57" s="29">
        <v>4</v>
      </c>
      <c r="CX57" s="29">
        <v>8</v>
      </c>
      <c r="CY57" s="29">
        <v>6</v>
      </c>
      <c r="CZ57" s="29">
        <v>5</v>
      </c>
      <c r="DA57" s="29">
        <v>6</v>
      </c>
      <c r="DB57" s="29">
        <v>6</v>
      </c>
      <c r="DC57" s="29">
        <v>6</v>
      </c>
      <c r="DD57" s="29">
        <v>5</v>
      </c>
      <c r="DE57" s="29">
        <v>0</v>
      </c>
      <c r="DF57" s="29">
        <v>2</v>
      </c>
      <c r="DG57" s="29">
        <v>2</v>
      </c>
      <c r="DH57" s="31">
        <v>9.4000000000000004E-3</v>
      </c>
      <c r="DI57" s="31">
        <v>0</v>
      </c>
      <c r="DJ57" s="31">
        <v>1.2E-2</v>
      </c>
      <c r="DK57" s="31">
        <v>3.7999999999999999E-2</v>
      </c>
      <c r="DL57" s="31">
        <v>2.3E-2</v>
      </c>
      <c r="DM57" s="31">
        <v>0.04</v>
      </c>
      <c r="DN57" s="31">
        <v>3.2000000000000001E-2</v>
      </c>
      <c r="DO57" s="31">
        <v>2.7E-2</v>
      </c>
      <c r="DP57" s="31">
        <v>2.9000000000000001E-2</v>
      </c>
      <c r="DQ57" s="31">
        <v>3.3000000000000002E-2</v>
      </c>
      <c r="DR57" s="31">
        <v>2.8000000000000001E-2</v>
      </c>
      <c r="DS57" s="31">
        <v>2.1999999999999999E-2</v>
      </c>
      <c r="DT57" s="31">
        <v>0</v>
      </c>
      <c r="DU57" s="31">
        <v>8.5000000000000006E-3</v>
      </c>
      <c r="DV57" s="31">
        <v>8.5000000000000006E-3</v>
      </c>
      <c r="DW57" s="29">
        <v>2</v>
      </c>
      <c r="DX57" s="29">
        <v>0</v>
      </c>
      <c r="DY57" s="29">
        <v>3</v>
      </c>
      <c r="DZ57" s="29">
        <v>6</v>
      </c>
      <c r="EA57" s="29">
        <v>4</v>
      </c>
      <c r="EB57" s="29">
        <v>7</v>
      </c>
      <c r="EC57" s="29">
        <v>6</v>
      </c>
      <c r="ED57" s="29">
        <v>5</v>
      </c>
      <c r="EE57" s="29">
        <v>6</v>
      </c>
      <c r="EF57" s="29">
        <v>6</v>
      </c>
      <c r="EG57" s="29">
        <v>5</v>
      </c>
      <c r="EH57" s="29">
        <v>4</v>
      </c>
      <c r="EI57" s="29">
        <v>0</v>
      </c>
      <c r="EJ57" s="29">
        <v>2</v>
      </c>
      <c r="EK57" s="30">
        <v>2</v>
      </c>
      <c r="EM57" t="s">
        <v>203</v>
      </c>
      <c r="EO57" t="s">
        <v>203</v>
      </c>
      <c r="EQ57" t="s">
        <v>176</v>
      </c>
      <c r="ET57" t="s">
        <v>176</v>
      </c>
      <c r="EX57" t="s">
        <v>299</v>
      </c>
      <c r="FB57" t="s">
        <v>203</v>
      </c>
      <c r="FE57" t="s">
        <v>40</v>
      </c>
      <c r="FF57" t="s">
        <v>43</v>
      </c>
      <c r="FH57" t="s">
        <v>43</v>
      </c>
      <c r="FJ57" t="s">
        <v>45</v>
      </c>
      <c r="FK57" t="s">
        <v>178</v>
      </c>
      <c r="FL57" t="s">
        <v>47</v>
      </c>
      <c r="FP57" t="s">
        <v>178</v>
      </c>
      <c r="FQ57" t="s">
        <v>52</v>
      </c>
      <c r="FU57" t="s">
        <v>408</v>
      </c>
      <c r="FV57" t="s">
        <v>252</v>
      </c>
      <c r="GC57" t="s">
        <v>408</v>
      </c>
    </row>
    <row r="58" spans="1:190" x14ac:dyDescent="0.25">
      <c r="A58">
        <v>55</v>
      </c>
      <c r="B58" t="s">
        <v>446</v>
      </c>
      <c r="C58" t="s">
        <v>447</v>
      </c>
      <c r="D58">
        <v>42</v>
      </c>
      <c r="E58">
        <v>5.16</v>
      </c>
      <c r="F58" t="s">
        <v>120</v>
      </c>
      <c r="G58" s="28">
        <v>7</v>
      </c>
      <c r="H58" s="29">
        <v>8</v>
      </c>
      <c r="I58" s="29">
        <v>7</v>
      </c>
      <c r="J58" s="29">
        <v>2</v>
      </c>
      <c r="K58" s="29">
        <v>2</v>
      </c>
      <c r="L58" s="29">
        <v>2</v>
      </c>
      <c r="M58" s="29">
        <v>0</v>
      </c>
      <c r="N58" s="29">
        <v>0</v>
      </c>
      <c r="O58" s="29">
        <v>0</v>
      </c>
      <c r="P58" s="29">
        <v>4</v>
      </c>
      <c r="Q58" s="29">
        <v>8</v>
      </c>
      <c r="R58" s="29">
        <v>6</v>
      </c>
      <c r="S58" s="29">
        <v>6</v>
      </c>
      <c r="T58" s="29">
        <v>7</v>
      </c>
      <c r="U58" s="29">
        <v>2</v>
      </c>
      <c r="V58" s="31">
        <v>0.19</v>
      </c>
      <c r="W58" s="31">
        <v>0.21</v>
      </c>
      <c r="X58" s="31">
        <v>0.19</v>
      </c>
      <c r="Y58" s="31">
        <v>7.1999999999999995E-2</v>
      </c>
      <c r="Z58" s="31">
        <v>6.9000000000000006E-2</v>
      </c>
      <c r="AA58" s="31">
        <v>5.6000000000000001E-2</v>
      </c>
      <c r="AB58" s="31">
        <v>0</v>
      </c>
      <c r="AC58" s="31">
        <v>0</v>
      </c>
      <c r="AD58" s="31">
        <v>0</v>
      </c>
      <c r="AE58" s="31">
        <v>0.11</v>
      </c>
      <c r="AF58" s="31">
        <v>0.24</v>
      </c>
      <c r="AG58" s="31">
        <v>0.18</v>
      </c>
      <c r="AH58" s="31">
        <v>0.21</v>
      </c>
      <c r="AI58" s="31">
        <v>0.24</v>
      </c>
      <c r="AJ58" s="31">
        <v>7.6999999999999999E-2</v>
      </c>
      <c r="AK58" s="29">
        <v>7</v>
      </c>
      <c r="AL58" s="29">
        <v>8</v>
      </c>
      <c r="AM58" s="29">
        <v>7</v>
      </c>
      <c r="AN58" s="29">
        <v>2</v>
      </c>
      <c r="AO58" s="29">
        <v>2</v>
      </c>
      <c r="AP58" s="29">
        <v>2</v>
      </c>
      <c r="AQ58" s="29">
        <v>0</v>
      </c>
      <c r="AR58" s="29">
        <v>0</v>
      </c>
      <c r="AS58" s="29">
        <v>0</v>
      </c>
      <c r="AT58" s="29">
        <v>4</v>
      </c>
      <c r="AU58" s="29">
        <v>8</v>
      </c>
      <c r="AV58" s="29">
        <v>6</v>
      </c>
      <c r="AW58" s="29">
        <v>6</v>
      </c>
      <c r="AX58" s="29">
        <v>7</v>
      </c>
      <c r="AY58" s="30">
        <v>2</v>
      </c>
      <c r="AZ58" s="28">
        <v>0</v>
      </c>
      <c r="BA58" s="29">
        <v>0</v>
      </c>
      <c r="BB58" s="29">
        <v>0</v>
      </c>
      <c r="BC58" s="29">
        <v>0</v>
      </c>
      <c r="BD58" s="29">
        <v>0</v>
      </c>
      <c r="BE58" s="29">
        <v>0</v>
      </c>
      <c r="BF58" s="29">
        <v>7</v>
      </c>
      <c r="BG58" s="29">
        <v>7</v>
      </c>
      <c r="BH58" s="29">
        <v>4</v>
      </c>
      <c r="BI58" s="29">
        <v>5</v>
      </c>
      <c r="BJ58" s="29">
        <v>5</v>
      </c>
      <c r="BK58" s="29">
        <v>4</v>
      </c>
      <c r="BL58" s="29">
        <v>4</v>
      </c>
      <c r="BM58" s="29">
        <v>4</v>
      </c>
      <c r="BN58" s="29">
        <v>4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0.26</v>
      </c>
      <c r="BV58" s="31">
        <v>0.25</v>
      </c>
      <c r="BW58" s="31">
        <v>0.14000000000000001</v>
      </c>
      <c r="BX58" s="31">
        <v>0.15</v>
      </c>
      <c r="BY58" s="31">
        <v>0.15</v>
      </c>
      <c r="BZ58" s="31">
        <v>0.13</v>
      </c>
      <c r="CA58" s="31">
        <v>0.13</v>
      </c>
      <c r="CB58" s="31">
        <v>0.13</v>
      </c>
      <c r="CC58" s="31">
        <v>0.13</v>
      </c>
      <c r="CD58" s="29">
        <v>0</v>
      </c>
      <c r="CE58" s="29">
        <v>0</v>
      </c>
      <c r="CF58" s="29">
        <v>0</v>
      </c>
      <c r="CG58" s="29">
        <v>0</v>
      </c>
      <c r="CH58" s="29">
        <v>0</v>
      </c>
      <c r="CI58" s="29">
        <v>0</v>
      </c>
      <c r="CJ58" s="29">
        <v>7</v>
      </c>
      <c r="CK58" s="29">
        <v>6</v>
      </c>
      <c r="CL58" s="29">
        <v>4</v>
      </c>
      <c r="CM58" s="29">
        <v>5</v>
      </c>
      <c r="CN58" s="29">
        <v>5</v>
      </c>
      <c r="CO58" s="29">
        <v>4</v>
      </c>
      <c r="CP58" s="29">
        <v>4</v>
      </c>
      <c r="CQ58" s="29">
        <v>4</v>
      </c>
      <c r="CR58" s="30">
        <v>4</v>
      </c>
      <c r="CS58" s="28">
        <v>0</v>
      </c>
      <c r="CT58" s="29">
        <v>0</v>
      </c>
      <c r="CU58" s="29">
        <v>0</v>
      </c>
      <c r="CV58" s="29">
        <v>9</v>
      </c>
      <c r="CW58" s="29">
        <v>10</v>
      </c>
      <c r="CX58" s="29">
        <v>10</v>
      </c>
      <c r="CY58" s="29">
        <v>2</v>
      </c>
      <c r="CZ58" s="29">
        <v>2</v>
      </c>
      <c r="DA58" s="29">
        <v>0</v>
      </c>
      <c r="DB58" s="29">
        <v>10</v>
      </c>
      <c r="DC58" s="29">
        <v>9</v>
      </c>
      <c r="DD58" s="29">
        <v>9</v>
      </c>
      <c r="DE58" s="29">
        <v>0</v>
      </c>
      <c r="DF58" s="29">
        <v>3</v>
      </c>
      <c r="DG58" s="29">
        <v>3</v>
      </c>
      <c r="DH58" s="31">
        <v>0</v>
      </c>
      <c r="DI58" s="31">
        <v>0</v>
      </c>
      <c r="DJ58" s="31">
        <v>0</v>
      </c>
      <c r="DK58" s="31">
        <v>0.28000000000000003</v>
      </c>
      <c r="DL58" s="31">
        <v>0.28000000000000003</v>
      </c>
      <c r="DM58" s="31">
        <v>0.31</v>
      </c>
      <c r="DN58" s="31">
        <v>6.4000000000000001E-2</v>
      </c>
      <c r="DO58" s="31">
        <v>7.4999999999999997E-2</v>
      </c>
      <c r="DP58" s="31">
        <v>0</v>
      </c>
      <c r="DQ58" s="31">
        <v>0.31</v>
      </c>
      <c r="DR58" s="31">
        <v>0.24</v>
      </c>
      <c r="DS58" s="31">
        <v>0.28999999999999998</v>
      </c>
      <c r="DT58" s="31">
        <v>0</v>
      </c>
      <c r="DU58" s="31">
        <v>0.12</v>
      </c>
      <c r="DV58" s="31">
        <v>9.0999999999999998E-2</v>
      </c>
      <c r="DW58" s="29">
        <v>0</v>
      </c>
      <c r="DX58" s="29">
        <v>0</v>
      </c>
      <c r="DY58" s="29">
        <v>0</v>
      </c>
      <c r="DZ58" s="29">
        <v>7</v>
      </c>
      <c r="EA58" s="29">
        <v>7</v>
      </c>
      <c r="EB58" s="29">
        <v>8</v>
      </c>
      <c r="EC58" s="29">
        <v>2</v>
      </c>
      <c r="ED58" s="29">
        <v>2</v>
      </c>
      <c r="EE58" s="29">
        <v>0</v>
      </c>
      <c r="EF58" s="29">
        <v>9</v>
      </c>
      <c r="EG58" s="29">
        <v>6</v>
      </c>
      <c r="EH58" s="29">
        <v>8</v>
      </c>
      <c r="EI58" s="29">
        <v>0</v>
      </c>
      <c r="EJ58" s="29">
        <v>3</v>
      </c>
      <c r="EK58" s="30">
        <v>3</v>
      </c>
      <c r="EM58" t="s">
        <v>161</v>
      </c>
      <c r="EO58" t="s">
        <v>448</v>
      </c>
      <c r="EP58" t="s">
        <v>349</v>
      </c>
      <c r="ES58" t="s">
        <v>142</v>
      </c>
      <c r="ET58" t="s">
        <v>349</v>
      </c>
      <c r="EX58" t="s">
        <v>161</v>
      </c>
      <c r="FB58" t="s">
        <v>142</v>
      </c>
      <c r="FF58" t="s">
        <v>449</v>
      </c>
      <c r="FG58" t="s">
        <v>42</v>
      </c>
      <c r="FJ58" t="s">
        <v>236</v>
      </c>
      <c r="FK58" t="s">
        <v>49</v>
      </c>
      <c r="FL58" t="s">
        <v>47</v>
      </c>
      <c r="FN58" t="s">
        <v>49</v>
      </c>
      <c r="FP58" t="s">
        <v>450</v>
      </c>
      <c r="FQ58" t="s">
        <v>52</v>
      </c>
      <c r="FU58" t="s">
        <v>451</v>
      </c>
      <c r="GC58" t="s">
        <v>198</v>
      </c>
      <c r="GH58" t="s">
        <v>198</v>
      </c>
    </row>
    <row r="59" spans="1:190" x14ac:dyDescent="0.25">
      <c r="A59">
        <v>56</v>
      </c>
      <c r="B59" t="s">
        <v>452</v>
      </c>
      <c r="C59" t="s">
        <v>453</v>
      </c>
      <c r="D59">
        <v>41</v>
      </c>
      <c r="E59">
        <v>7.95</v>
      </c>
      <c r="F59" t="s">
        <v>120</v>
      </c>
      <c r="G59" s="28">
        <v>38</v>
      </c>
      <c r="H59" s="29">
        <v>38</v>
      </c>
      <c r="I59" s="29">
        <v>42</v>
      </c>
      <c r="J59" s="29">
        <v>53</v>
      </c>
      <c r="K59" s="29">
        <v>47</v>
      </c>
      <c r="L59" s="29">
        <v>45</v>
      </c>
      <c r="M59" s="29">
        <v>32</v>
      </c>
      <c r="N59" s="29">
        <v>38</v>
      </c>
      <c r="O59" s="29">
        <v>36</v>
      </c>
      <c r="P59" s="29">
        <v>50</v>
      </c>
      <c r="Q59" s="29">
        <v>54</v>
      </c>
      <c r="R59" s="29">
        <v>43</v>
      </c>
      <c r="S59" s="29">
        <v>62</v>
      </c>
      <c r="T59" s="29">
        <v>58</v>
      </c>
      <c r="U59" s="29">
        <v>63</v>
      </c>
      <c r="V59" s="31">
        <v>0.44</v>
      </c>
      <c r="W59" s="31">
        <v>0.39</v>
      </c>
      <c r="X59" s="31">
        <v>0.49</v>
      </c>
      <c r="Y59" s="31">
        <v>0.46</v>
      </c>
      <c r="Z59" s="31">
        <v>0.41</v>
      </c>
      <c r="AA59" s="31">
        <v>0.46</v>
      </c>
      <c r="AB59" s="31">
        <v>0.44</v>
      </c>
      <c r="AC59" s="31">
        <v>0.47</v>
      </c>
      <c r="AD59" s="31">
        <v>0.45</v>
      </c>
      <c r="AE59" s="31">
        <v>0.47</v>
      </c>
      <c r="AF59" s="31">
        <v>0.41</v>
      </c>
      <c r="AG59" s="31">
        <v>0.46</v>
      </c>
      <c r="AH59" s="31">
        <v>0.47</v>
      </c>
      <c r="AI59" s="31">
        <v>0.45</v>
      </c>
      <c r="AJ59" s="31">
        <v>0.56000000000000005</v>
      </c>
      <c r="AK59" s="29">
        <v>3</v>
      </c>
      <c r="AL59" s="29">
        <v>3</v>
      </c>
      <c r="AM59" s="29">
        <v>3</v>
      </c>
      <c r="AN59" s="29">
        <v>3</v>
      </c>
      <c r="AO59" s="29">
        <v>2</v>
      </c>
      <c r="AP59" s="29">
        <v>3</v>
      </c>
      <c r="AQ59" s="29">
        <v>2</v>
      </c>
      <c r="AR59" s="29">
        <v>3</v>
      </c>
      <c r="AS59" s="29">
        <v>3</v>
      </c>
      <c r="AT59" s="29">
        <v>3</v>
      </c>
      <c r="AU59" s="29">
        <v>3</v>
      </c>
      <c r="AV59" s="29">
        <v>2</v>
      </c>
      <c r="AW59" s="29">
        <v>3</v>
      </c>
      <c r="AX59" s="29">
        <v>3</v>
      </c>
      <c r="AY59" s="30">
        <v>3</v>
      </c>
      <c r="AZ59" s="28">
        <v>37</v>
      </c>
      <c r="BA59" s="29">
        <v>44</v>
      </c>
      <c r="BB59" s="29">
        <v>36</v>
      </c>
      <c r="BC59" s="29">
        <v>87</v>
      </c>
      <c r="BD59" s="29">
        <v>98</v>
      </c>
      <c r="BE59" s="29">
        <v>90</v>
      </c>
      <c r="BF59" s="29">
        <v>51</v>
      </c>
      <c r="BG59" s="29">
        <v>50</v>
      </c>
      <c r="BH59" s="29">
        <v>49</v>
      </c>
      <c r="BI59" s="29">
        <v>63</v>
      </c>
      <c r="BJ59" s="29">
        <v>60</v>
      </c>
      <c r="BK59" s="29">
        <v>60</v>
      </c>
      <c r="BL59" s="29">
        <v>48</v>
      </c>
      <c r="BM59" s="29">
        <v>50</v>
      </c>
      <c r="BN59" s="29">
        <v>56</v>
      </c>
      <c r="BO59" s="31">
        <v>0.43</v>
      </c>
      <c r="BP59" s="31">
        <v>0.43</v>
      </c>
      <c r="BQ59" s="31">
        <v>0.42</v>
      </c>
      <c r="BR59" s="31">
        <v>0.47</v>
      </c>
      <c r="BS59" s="31">
        <v>0.48</v>
      </c>
      <c r="BT59" s="31">
        <v>0.47</v>
      </c>
      <c r="BU59" s="31">
        <v>0.43</v>
      </c>
      <c r="BV59" s="31">
        <v>0.48</v>
      </c>
      <c r="BW59" s="31">
        <v>0.44</v>
      </c>
      <c r="BX59" s="31">
        <v>0.45</v>
      </c>
      <c r="BY59" s="31">
        <v>0.48</v>
      </c>
      <c r="BZ59" s="31">
        <v>0.47</v>
      </c>
      <c r="CA59" s="31">
        <v>0.5</v>
      </c>
      <c r="CB59" s="31">
        <v>0.43</v>
      </c>
      <c r="CC59" s="31">
        <v>0.47</v>
      </c>
      <c r="CD59" s="29">
        <v>2</v>
      </c>
      <c r="CE59" s="29">
        <v>2</v>
      </c>
      <c r="CF59" s="29">
        <v>2</v>
      </c>
      <c r="CG59" s="29">
        <v>3</v>
      </c>
      <c r="CH59" s="29">
        <v>3</v>
      </c>
      <c r="CI59" s="29">
        <v>3</v>
      </c>
      <c r="CJ59" s="29">
        <v>2</v>
      </c>
      <c r="CK59" s="29">
        <v>3</v>
      </c>
      <c r="CL59" s="29">
        <v>2</v>
      </c>
      <c r="CM59" s="29">
        <v>3</v>
      </c>
      <c r="CN59" s="29">
        <v>4</v>
      </c>
      <c r="CO59" s="29">
        <v>3</v>
      </c>
      <c r="CP59" s="29">
        <v>4</v>
      </c>
      <c r="CQ59" s="29">
        <v>3</v>
      </c>
      <c r="CR59" s="30">
        <v>3</v>
      </c>
      <c r="CS59" s="28">
        <v>26</v>
      </c>
      <c r="CT59" s="29">
        <v>24</v>
      </c>
      <c r="CU59" s="29">
        <v>23</v>
      </c>
      <c r="CV59" s="29">
        <v>37</v>
      </c>
      <c r="CW59" s="29">
        <v>46</v>
      </c>
      <c r="CX59" s="29">
        <v>51</v>
      </c>
      <c r="CY59" s="29">
        <v>35</v>
      </c>
      <c r="CZ59" s="29">
        <v>34</v>
      </c>
      <c r="DA59" s="29">
        <v>30</v>
      </c>
      <c r="DB59" s="29">
        <v>45</v>
      </c>
      <c r="DC59" s="29">
        <v>43</v>
      </c>
      <c r="DD59" s="29">
        <v>48</v>
      </c>
      <c r="DE59" s="29">
        <v>0</v>
      </c>
      <c r="DF59" s="29">
        <v>0</v>
      </c>
      <c r="DG59" s="29">
        <v>0</v>
      </c>
      <c r="DH59" s="31">
        <v>0.37</v>
      </c>
      <c r="DI59" s="31">
        <v>0.37</v>
      </c>
      <c r="DJ59" s="31">
        <v>0.32</v>
      </c>
      <c r="DK59" s="31">
        <v>0.44</v>
      </c>
      <c r="DL59" s="31">
        <v>0.46</v>
      </c>
      <c r="DM59" s="31">
        <v>0.46</v>
      </c>
      <c r="DN59" s="31">
        <v>0.31</v>
      </c>
      <c r="DO59" s="31">
        <v>0.28000000000000003</v>
      </c>
      <c r="DP59" s="31">
        <v>0.28999999999999998</v>
      </c>
      <c r="DQ59" s="31">
        <v>0.45</v>
      </c>
      <c r="DR59" s="31">
        <v>0.37</v>
      </c>
      <c r="DS59" s="31">
        <v>0.42</v>
      </c>
      <c r="DT59" s="31">
        <v>0</v>
      </c>
      <c r="DU59" s="31">
        <v>0</v>
      </c>
      <c r="DV59" s="31">
        <v>0</v>
      </c>
      <c r="DW59" s="29">
        <v>3</v>
      </c>
      <c r="DX59" s="29">
        <v>3</v>
      </c>
      <c r="DY59" s="29">
        <v>3</v>
      </c>
      <c r="DZ59" s="29">
        <v>3</v>
      </c>
      <c r="EA59" s="29">
        <v>3</v>
      </c>
      <c r="EB59" s="29">
        <v>3</v>
      </c>
      <c r="EC59" s="29">
        <v>2</v>
      </c>
      <c r="ED59" s="29">
        <v>2</v>
      </c>
      <c r="EE59" s="29">
        <v>2</v>
      </c>
      <c r="EF59" s="29">
        <v>3</v>
      </c>
      <c r="EG59" s="29">
        <v>3</v>
      </c>
      <c r="EH59" s="29">
        <v>3</v>
      </c>
      <c r="EI59" s="29">
        <v>0</v>
      </c>
      <c r="EJ59" s="29">
        <v>0</v>
      </c>
      <c r="EK59" s="30">
        <v>0</v>
      </c>
      <c r="EM59" t="s">
        <v>161</v>
      </c>
      <c r="EO59" t="s">
        <v>140</v>
      </c>
      <c r="ES59" t="s">
        <v>141</v>
      </c>
      <c r="EV59" t="s">
        <v>140</v>
      </c>
      <c r="EX59" t="s">
        <v>161</v>
      </c>
      <c r="FB59" t="s">
        <v>142</v>
      </c>
      <c r="FJ59" t="s">
        <v>45</v>
      </c>
      <c r="FU59" t="s">
        <v>143</v>
      </c>
      <c r="GC59" t="s">
        <v>143</v>
      </c>
    </row>
    <row r="60" spans="1:190" x14ac:dyDescent="0.25">
      <c r="A60">
        <v>57</v>
      </c>
      <c r="B60" t="s">
        <v>454</v>
      </c>
      <c r="C60" t="s">
        <v>455</v>
      </c>
      <c r="D60">
        <v>100</v>
      </c>
      <c r="E60">
        <v>5.49</v>
      </c>
      <c r="F60" t="s">
        <v>120</v>
      </c>
      <c r="G60" s="28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30">
        <v>0</v>
      </c>
      <c r="AZ60" s="28">
        <v>0</v>
      </c>
      <c r="BA60" s="29">
        <v>0</v>
      </c>
      <c r="BB60" s="29">
        <v>0</v>
      </c>
      <c r="BC60" s="29">
        <v>0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0</v>
      </c>
      <c r="BL60" s="29">
        <v>0</v>
      </c>
      <c r="BM60" s="29">
        <v>0</v>
      </c>
      <c r="BN60" s="29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30">
        <v>0</v>
      </c>
      <c r="CS60" s="28">
        <v>13</v>
      </c>
      <c r="CT60" s="29">
        <v>10</v>
      </c>
      <c r="CU60" s="29">
        <v>11</v>
      </c>
      <c r="CV60" s="29">
        <v>15</v>
      </c>
      <c r="CW60" s="29">
        <v>17</v>
      </c>
      <c r="CX60" s="29">
        <v>17</v>
      </c>
      <c r="CY60" s="29">
        <v>14</v>
      </c>
      <c r="CZ60" s="29">
        <v>14</v>
      </c>
      <c r="DA60" s="29">
        <v>15</v>
      </c>
      <c r="DB60" s="29">
        <v>18</v>
      </c>
      <c r="DC60" s="29">
        <v>18</v>
      </c>
      <c r="DD60" s="29">
        <v>13</v>
      </c>
      <c r="DE60" s="29">
        <v>3</v>
      </c>
      <c r="DF60" s="29">
        <v>6</v>
      </c>
      <c r="DG60" s="29">
        <v>4</v>
      </c>
      <c r="DH60" s="31">
        <v>9.4E-2</v>
      </c>
      <c r="DI60" s="31">
        <v>6.7000000000000004E-2</v>
      </c>
      <c r="DJ60" s="31">
        <v>9.0999999999999998E-2</v>
      </c>
      <c r="DK60" s="31">
        <v>9.9000000000000005E-2</v>
      </c>
      <c r="DL60" s="31">
        <v>0.1</v>
      </c>
      <c r="DM60" s="31">
        <v>9.9000000000000005E-2</v>
      </c>
      <c r="DN60" s="31">
        <v>6.7000000000000004E-2</v>
      </c>
      <c r="DO60" s="31">
        <v>0.11</v>
      </c>
      <c r="DP60" s="31">
        <v>8.4000000000000005E-2</v>
      </c>
      <c r="DQ60" s="31">
        <v>0.11</v>
      </c>
      <c r="DR60" s="31">
        <v>0.13</v>
      </c>
      <c r="DS60" s="31">
        <v>0.1</v>
      </c>
      <c r="DT60" s="31">
        <v>2.5000000000000001E-2</v>
      </c>
      <c r="DU60" s="31">
        <v>2.5999999999999999E-2</v>
      </c>
      <c r="DV60" s="31">
        <v>2.5999999999999999E-2</v>
      </c>
      <c r="DW60" s="29">
        <v>8</v>
      </c>
      <c r="DX60" s="29">
        <v>6</v>
      </c>
      <c r="DY60" s="29">
        <v>8</v>
      </c>
      <c r="DZ60" s="29">
        <v>8</v>
      </c>
      <c r="EA60" s="29">
        <v>9</v>
      </c>
      <c r="EB60" s="29">
        <v>8</v>
      </c>
      <c r="EC60" s="29">
        <v>6</v>
      </c>
      <c r="ED60" s="29">
        <v>9</v>
      </c>
      <c r="EE60" s="29">
        <v>7</v>
      </c>
      <c r="EF60" s="29">
        <v>10</v>
      </c>
      <c r="EG60" s="29">
        <v>11</v>
      </c>
      <c r="EH60" s="29">
        <v>8</v>
      </c>
      <c r="EI60" s="29">
        <v>2</v>
      </c>
      <c r="EJ60" s="29">
        <v>3</v>
      </c>
      <c r="EK60" s="30">
        <v>2</v>
      </c>
      <c r="EO60" t="s">
        <v>330</v>
      </c>
      <c r="EV60" t="s">
        <v>330</v>
      </c>
      <c r="FJ60" t="s">
        <v>45</v>
      </c>
      <c r="GA60" t="s">
        <v>260</v>
      </c>
      <c r="GC60" t="s">
        <v>260</v>
      </c>
    </row>
    <row r="61" spans="1:190" x14ac:dyDescent="0.25">
      <c r="A61">
        <v>58</v>
      </c>
      <c r="B61" t="s">
        <v>456</v>
      </c>
      <c r="C61" t="s">
        <v>457</v>
      </c>
      <c r="D61">
        <v>13</v>
      </c>
      <c r="E61">
        <v>10</v>
      </c>
      <c r="F61" t="s">
        <v>120</v>
      </c>
      <c r="G61" s="28">
        <v>3</v>
      </c>
      <c r="H61" s="29">
        <v>3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10</v>
      </c>
      <c r="Q61" s="29">
        <v>0</v>
      </c>
      <c r="R61" s="29">
        <v>7</v>
      </c>
      <c r="S61" s="29">
        <v>6</v>
      </c>
      <c r="T61" s="29">
        <v>4</v>
      </c>
      <c r="U61" s="29">
        <v>7</v>
      </c>
      <c r="V61" s="31">
        <v>0.24</v>
      </c>
      <c r="W61" s="31">
        <v>0.24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0.24</v>
      </c>
      <c r="AF61" s="31">
        <v>0</v>
      </c>
      <c r="AG61" s="31">
        <v>0.24</v>
      </c>
      <c r="AH61" s="31">
        <v>0.24</v>
      </c>
      <c r="AI61" s="31">
        <v>0.24</v>
      </c>
      <c r="AJ61" s="31">
        <v>0.24</v>
      </c>
      <c r="AK61" s="29">
        <v>2</v>
      </c>
      <c r="AL61" s="29">
        <v>2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2</v>
      </c>
      <c r="AU61" s="29">
        <v>0</v>
      </c>
      <c r="AV61" s="29">
        <v>2</v>
      </c>
      <c r="AW61" s="29">
        <v>2</v>
      </c>
      <c r="AX61" s="29">
        <v>2</v>
      </c>
      <c r="AY61" s="30">
        <v>2</v>
      </c>
      <c r="AZ61" s="28">
        <v>0</v>
      </c>
      <c r="BA61" s="29">
        <v>0</v>
      </c>
      <c r="BB61" s="29">
        <v>0</v>
      </c>
      <c r="BC61" s="29">
        <v>7</v>
      </c>
      <c r="BD61" s="29">
        <v>6</v>
      </c>
      <c r="BE61" s="29">
        <v>8</v>
      </c>
      <c r="BF61" s="29">
        <v>0</v>
      </c>
      <c r="BG61" s="29">
        <v>5</v>
      </c>
      <c r="BH61" s="29">
        <v>0</v>
      </c>
      <c r="BI61" s="29">
        <v>10</v>
      </c>
      <c r="BJ61" s="29">
        <v>9</v>
      </c>
      <c r="BK61" s="29">
        <v>11</v>
      </c>
      <c r="BL61" s="29">
        <v>8</v>
      </c>
      <c r="BM61" s="29">
        <v>11</v>
      </c>
      <c r="BN61" s="29">
        <v>12</v>
      </c>
      <c r="BO61" s="31">
        <v>0</v>
      </c>
      <c r="BP61" s="31">
        <v>0</v>
      </c>
      <c r="BQ61" s="31">
        <v>0</v>
      </c>
      <c r="BR61" s="31">
        <v>0.24</v>
      </c>
      <c r="BS61" s="31">
        <v>0.24</v>
      </c>
      <c r="BT61" s="31">
        <v>0.24</v>
      </c>
      <c r="BU61" s="31">
        <v>0</v>
      </c>
      <c r="BV61" s="31">
        <v>0.22</v>
      </c>
      <c r="BW61" s="31">
        <v>0</v>
      </c>
      <c r="BX61" s="31">
        <v>0.24</v>
      </c>
      <c r="BY61" s="31">
        <v>0.24</v>
      </c>
      <c r="BZ61" s="31">
        <v>0.24</v>
      </c>
      <c r="CA61" s="31">
        <v>0.24</v>
      </c>
      <c r="CB61" s="31">
        <v>0.24</v>
      </c>
      <c r="CC61" s="31">
        <v>0.24</v>
      </c>
      <c r="CD61" s="29">
        <v>0</v>
      </c>
      <c r="CE61" s="29">
        <v>0</v>
      </c>
      <c r="CF61" s="29">
        <v>0</v>
      </c>
      <c r="CG61" s="29">
        <v>2</v>
      </c>
      <c r="CH61" s="29">
        <v>2</v>
      </c>
      <c r="CI61" s="29">
        <v>2</v>
      </c>
      <c r="CJ61" s="29">
        <v>0</v>
      </c>
      <c r="CK61" s="29">
        <v>2</v>
      </c>
      <c r="CL61" s="29">
        <v>0</v>
      </c>
      <c r="CM61" s="29">
        <v>2</v>
      </c>
      <c r="CN61" s="29">
        <v>2</v>
      </c>
      <c r="CO61" s="29">
        <v>2</v>
      </c>
      <c r="CP61" s="29">
        <v>2</v>
      </c>
      <c r="CQ61" s="29">
        <v>2</v>
      </c>
      <c r="CR61" s="30">
        <v>2</v>
      </c>
      <c r="CS61" s="28">
        <v>0</v>
      </c>
      <c r="CT61" s="29">
        <v>0</v>
      </c>
      <c r="CU61" s="29">
        <v>0</v>
      </c>
      <c r="CV61" s="29">
        <v>4</v>
      </c>
      <c r="CW61" s="29">
        <v>3</v>
      </c>
      <c r="CX61" s="29">
        <v>0</v>
      </c>
      <c r="CY61" s="29">
        <v>0</v>
      </c>
      <c r="CZ61" s="29">
        <v>0</v>
      </c>
      <c r="DA61" s="29">
        <v>0</v>
      </c>
      <c r="DB61" s="29">
        <v>2</v>
      </c>
      <c r="DC61" s="29">
        <v>3</v>
      </c>
      <c r="DD61" s="29">
        <v>0</v>
      </c>
      <c r="DE61" s="29">
        <v>0</v>
      </c>
      <c r="DF61" s="29">
        <v>0</v>
      </c>
      <c r="DG61" s="29">
        <v>0</v>
      </c>
      <c r="DH61" s="31">
        <v>0</v>
      </c>
      <c r="DI61" s="31">
        <v>0</v>
      </c>
      <c r="DJ61" s="31">
        <v>0</v>
      </c>
      <c r="DK61" s="31">
        <v>0.24</v>
      </c>
      <c r="DL61" s="31">
        <v>0.24</v>
      </c>
      <c r="DM61" s="31">
        <v>0</v>
      </c>
      <c r="DN61" s="31">
        <v>0</v>
      </c>
      <c r="DO61" s="31">
        <v>0</v>
      </c>
      <c r="DP61" s="31">
        <v>0</v>
      </c>
      <c r="DQ61" s="31">
        <v>0.24</v>
      </c>
      <c r="DR61" s="31">
        <v>0.24</v>
      </c>
      <c r="DS61" s="31">
        <v>0</v>
      </c>
      <c r="DT61" s="31">
        <v>0</v>
      </c>
      <c r="DU61" s="31">
        <v>0</v>
      </c>
      <c r="DV61" s="31">
        <v>0</v>
      </c>
      <c r="DW61" s="29">
        <v>0</v>
      </c>
      <c r="DX61" s="29">
        <v>0</v>
      </c>
      <c r="DY61" s="29">
        <v>0</v>
      </c>
      <c r="DZ61" s="29">
        <v>2</v>
      </c>
      <c r="EA61" s="29">
        <v>2</v>
      </c>
      <c r="EB61" s="29">
        <v>0</v>
      </c>
      <c r="EC61" s="29">
        <v>0</v>
      </c>
      <c r="ED61" s="29">
        <v>0</v>
      </c>
      <c r="EE61" s="29">
        <v>0</v>
      </c>
      <c r="EF61" s="29">
        <v>2</v>
      </c>
      <c r="EG61" s="29">
        <v>2</v>
      </c>
      <c r="EH61" s="29">
        <v>0</v>
      </c>
      <c r="EI61" s="29">
        <v>0</v>
      </c>
      <c r="EJ61" s="29">
        <v>0</v>
      </c>
      <c r="EK61" s="30">
        <v>0</v>
      </c>
      <c r="EM61" t="s">
        <v>140</v>
      </c>
      <c r="EO61" t="s">
        <v>122</v>
      </c>
      <c r="EQ61" t="s">
        <v>122</v>
      </c>
      <c r="ES61" t="s">
        <v>148</v>
      </c>
      <c r="ET61" t="s">
        <v>122</v>
      </c>
      <c r="EV61" t="s">
        <v>140</v>
      </c>
      <c r="FB61" t="s">
        <v>142</v>
      </c>
      <c r="FJ61" t="s">
        <v>45</v>
      </c>
      <c r="FL61" t="s">
        <v>52</v>
      </c>
      <c r="FQ61" t="s">
        <v>52</v>
      </c>
      <c r="FU61" t="s">
        <v>143</v>
      </c>
      <c r="GC61" t="s">
        <v>143</v>
      </c>
    </row>
    <row r="62" spans="1:190" x14ac:dyDescent="0.25">
      <c r="A62">
        <v>59</v>
      </c>
      <c r="B62" t="s">
        <v>458</v>
      </c>
      <c r="C62" t="s">
        <v>459</v>
      </c>
      <c r="D62">
        <v>47</v>
      </c>
      <c r="E62">
        <v>5.31</v>
      </c>
      <c r="F62" t="s">
        <v>120</v>
      </c>
      <c r="G62" s="28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2</v>
      </c>
      <c r="Q62" s="29">
        <v>0</v>
      </c>
      <c r="R62" s="29">
        <v>3</v>
      </c>
      <c r="S62" s="29">
        <v>5</v>
      </c>
      <c r="T62" s="29">
        <v>6</v>
      </c>
      <c r="U62" s="29">
        <v>4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6.7000000000000004E-2</v>
      </c>
      <c r="AF62" s="31">
        <v>0</v>
      </c>
      <c r="AG62" s="31">
        <v>0.11</v>
      </c>
      <c r="AH62" s="31">
        <v>0.18</v>
      </c>
      <c r="AI62" s="31">
        <v>0.19</v>
      </c>
      <c r="AJ62" s="31">
        <v>0.15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2</v>
      </c>
      <c r="AU62" s="29">
        <v>0</v>
      </c>
      <c r="AV62" s="29">
        <v>3</v>
      </c>
      <c r="AW62" s="29">
        <v>5</v>
      </c>
      <c r="AX62" s="29">
        <v>5</v>
      </c>
      <c r="AY62" s="30">
        <v>4</v>
      </c>
      <c r="AZ62" s="28">
        <v>0</v>
      </c>
      <c r="BA62" s="29">
        <v>0</v>
      </c>
      <c r="BB62" s="29">
        <v>0</v>
      </c>
      <c r="BC62" s="29">
        <v>0</v>
      </c>
      <c r="BD62" s="29">
        <v>0</v>
      </c>
      <c r="BE62" s="29">
        <v>0</v>
      </c>
      <c r="BF62" s="29">
        <v>3</v>
      </c>
      <c r="BG62" s="29">
        <v>2</v>
      </c>
      <c r="BH62" s="29">
        <v>2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0.11</v>
      </c>
      <c r="BV62" s="31">
        <v>6.7000000000000004E-2</v>
      </c>
      <c r="BW62" s="31">
        <v>6.7000000000000004E-2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29">
        <v>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3</v>
      </c>
      <c r="CK62" s="29">
        <v>2</v>
      </c>
      <c r="CL62" s="29">
        <v>2</v>
      </c>
      <c r="CM62" s="29">
        <v>0</v>
      </c>
      <c r="CN62" s="29">
        <v>0</v>
      </c>
      <c r="CO62" s="29">
        <v>0</v>
      </c>
      <c r="CP62" s="29">
        <v>0</v>
      </c>
      <c r="CQ62" s="29">
        <v>0</v>
      </c>
      <c r="CR62" s="30">
        <v>0</v>
      </c>
      <c r="CS62" s="28">
        <v>6</v>
      </c>
      <c r="CT62" s="29">
        <v>8</v>
      </c>
      <c r="CU62" s="29">
        <v>6</v>
      </c>
      <c r="CV62" s="29">
        <v>10</v>
      </c>
      <c r="CW62" s="29">
        <v>11</v>
      </c>
      <c r="CX62" s="29">
        <v>11</v>
      </c>
      <c r="CY62" s="29">
        <v>22</v>
      </c>
      <c r="CZ62" s="29">
        <v>24</v>
      </c>
      <c r="DA62" s="29">
        <v>24</v>
      </c>
      <c r="DB62" s="29">
        <v>10</v>
      </c>
      <c r="DC62" s="29">
        <v>9</v>
      </c>
      <c r="DD62" s="29">
        <v>10</v>
      </c>
      <c r="DE62" s="29">
        <v>0</v>
      </c>
      <c r="DF62" s="29">
        <v>0</v>
      </c>
      <c r="DG62" s="29">
        <v>2</v>
      </c>
      <c r="DH62" s="31">
        <v>0.14000000000000001</v>
      </c>
      <c r="DI62" s="31">
        <v>0.19</v>
      </c>
      <c r="DJ62" s="31">
        <v>0.14000000000000001</v>
      </c>
      <c r="DK62" s="31">
        <v>0.25</v>
      </c>
      <c r="DL62" s="31">
        <v>0.23</v>
      </c>
      <c r="DM62" s="31">
        <v>0.3</v>
      </c>
      <c r="DN62" s="31">
        <v>0.34</v>
      </c>
      <c r="DO62" s="31">
        <v>0.34</v>
      </c>
      <c r="DP62" s="31">
        <v>0.32</v>
      </c>
      <c r="DQ62" s="31">
        <v>0.25</v>
      </c>
      <c r="DR62" s="31">
        <v>0.18</v>
      </c>
      <c r="DS62" s="31">
        <v>0.2</v>
      </c>
      <c r="DT62" s="31">
        <v>0</v>
      </c>
      <c r="DU62" s="31">
        <v>0</v>
      </c>
      <c r="DV62" s="31">
        <v>4.2999999999999997E-2</v>
      </c>
      <c r="DW62" s="29">
        <v>5</v>
      </c>
      <c r="DX62" s="29">
        <v>7</v>
      </c>
      <c r="DY62" s="29">
        <v>5</v>
      </c>
      <c r="DZ62" s="29">
        <v>9</v>
      </c>
      <c r="EA62" s="29">
        <v>9</v>
      </c>
      <c r="EB62" s="29">
        <v>11</v>
      </c>
      <c r="EC62" s="29">
        <v>11</v>
      </c>
      <c r="ED62" s="29">
        <v>13</v>
      </c>
      <c r="EE62" s="29">
        <v>12</v>
      </c>
      <c r="EF62" s="29">
        <v>9</v>
      </c>
      <c r="EG62" s="29">
        <v>6</v>
      </c>
      <c r="EH62" s="29">
        <v>6</v>
      </c>
      <c r="EI62" s="29">
        <v>0</v>
      </c>
      <c r="EJ62" s="29">
        <v>0</v>
      </c>
      <c r="EK62" s="30">
        <v>2</v>
      </c>
      <c r="EM62" t="s">
        <v>205</v>
      </c>
      <c r="EO62" t="s">
        <v>203</v>
      </c>
      <c r="EQ62" t="s">
        <v>176</v>
      </c>
      <c r="ET62" t="s">
        <v>176</v>
      </c>
      <c r="EW62" t="s">
        <v>460</v>
      </c>
      <c r="EX62" t="s">
        <v>205</v>
      </c>
      <c r="FB62" t="s">
        <v>461</v>
      </c>
      <c r="FE62" t="s">
        <v>40</v>
      </c>
      <c r="FF62" t="s">
        <v>43</v>
      </c>
      <c r="FH62" t="s">
        <v>43</v>
      </c>
      <c r="FJ62" t="s">
        <v>45</v>
      </c>
      <c r="FK62" t="s">
        <v>178</v>
      </c>
      <c r="FP62" t="s">
        <v>178</v>
      </c>
      <c r="FU62" t="s">
        <v>462</v>
      </c>
      <c r="GA62" t="s">
        <v>260</v>
      </c>
      <c r="GC62" t="s">
        <v>260</v>
      </c>
    </row>
    <row r="63" spans="1:190" x14ac:dyDescent="0.25">
      <c r="A63">
        <v>60</v>
      </c>
      <c r="B63" t="s">
        <v>463</v>
      </c>
      <c r="C63" t="s">
        <v>464</v>
      </c>
      <c r="D63">
        <v>60</v>
      </c>
      <c r="E63">
        <v>7.52</v>
      </c>
      <c r="F63" t="s">
        <v>120</v>
      </c>
      <c r="G63" s="28">
        <v>2</v>
      </c>
      <c r="H63" s="29">
        <v>3</v>
      </c>
      <c r="I63" s="29">
        <v>2</v>
      </c>
      <c r="J63" s="29">
        <v>3</v>
      </c>
      <c r="K63" s="29">
        <v>2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6</v>
      </c>
      <c r="T63" s="29">
        <v>7</v>
      </c>
      <c r="U63" s="29">
        <v>4</v>
      </c>
      <c r="V63" s="31">
        <v>5.2999999999999999E-2</v>
      </c>
      <c r="W63" s="31">
        <v>7.0000000000000007E-2</v>
      </c>
      <c r="X63" s="31">
        <v>0.05</v>
      </c>
      <c r="Y63" s="31">
        <v>7.5999999999999998E-2</v>
      </c>
      <c r="Z63" s="31">
        <v>0.05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0.14000000000000001</v>
      </c>
      <c r="AI63" s="31">
        <v>0.14000000000000001</v>
      </c>
      <c r="AJ63" s="31">
        <v>0.11</v>
      </c>
      <c r="AK63" s="29">
        <v>2</v>
      </c>
      <c r="AL63" s="29">
        <v>3</v>
      </c>
      <c r="AM63" s="29">
        <v>2</v>
      </c>
      <c r="AN63" s="29">
        <v>3</v>
      </c>
      <c r="AO63" s="29">
        <v>2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5</v>
      </c>
      <c r="AX63" s="29">
        <v>6</v>
      </c>
      <c r="AY63" s="30">
        <v>4</v>
      </c>
      <c r="AZ63" s="28">
        <v>0</v>
      </c>
      <c r="BA63" s="29">
        <v>2</v>
      </c>
      <c r="BB63" s="29">
        <v>0</v>
      </c>
      <c r="BC63" s="29">
        <v>0</v>
      </c>
      <c r="BD63" s="29">
        <v>2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3</v>
      </c>
      <c r="BK63" s="29">
        <v>2</v>
      </c>
      <c r="BL63" s="29">
        <v>4</v>
      </c>
      <c r="BM63" s="29">
        <v>5</v>
      </c>
      <c r="BN63" s="29">
        <v>7</v>
      </c>
      <c r="BO63" s="31">
        <v>0</v>
      </c>
      <c r="BP63" s="31">
        <v>5.2999999999999999E-2</v>
      </c>
      <c r="BQ63" s="31">
        <v>0</v>
      </c>
      <c r="BR63" s="31">
        <v>0</v>
      </c>
      <c r="BS63" s="31">
        <v>5.2999999999999999E-2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7.0000000000000007E-2</v>
      </c>
      <c r="BZ63" s="31">
        <v>4.8000000000000001E-2</v>
      </c>
      <c r="CA63" s="31">
        <v>0.1</v>
      </c>
      <c r="CB63" s="31">
        <v>0.14000000000000001</v>
      </c>
      <c r="CC63" s="31">
        <v>0.18</v>
      </c>
      <c r="CD63" s="29">
        <v>0</v>
      </c>
      <c r="CE63" s="29">
        <v>2</v>
      </c>
      <c r="CF63" s="29">
        <v>0</v>
      </c>
      <c r="CG63" s="29">
        <v>0</v>
      </c>
      <c r="CH63" s="29">
        <v>2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3</v>
      </c>
      <c r="CO63" s="29">
        <v>2</v>
      </c>
      <c r="CP63" s="29">
        <v>4</v>
      </c>
      <c r="CQ63" s="29">
        <v>5</v>
      </c>
      <c r="CR63" s="30">
        <v>7</v>
      </c>
      <c r="CS63" s="28">
        <v>6</v>
      </c>
      <c r="CT63" s="29">
        <v>5</v>
      </c>
      <c r="CU63" s="29">
        <v>5</v>
      </c>
      <c r="CV63" s="29">
        <v>7</v>
      </c>
      <c r="CW63" s="29">
        <v>10</v>
      </c>
      <c r="CX63" s="29">
        <v>10</v>
      </c>
      <c r="CY63" s="29">
        <v>12</v>
      </c>
      <c r="CZ63" s="29">
        <v>9</v>
      </c>
      <c r="DA63" s="29">
        <v>11</v>
      </c>
      <c r="DB63" s="29">
        <v>16</v>
      </c>
      <c r="DC63" s="29">
        <v>16</v>
      </c>
      <c r="DD63" s="29">
        <v>16</v>
      </c>
      <c r="DE63" s="29">
        <v>0</v>
      </c>
      <c r="DF63" s="29">
        <v>3</v>
      </c>
      <c r="DG63" s="29">
        <v>2</v>
      </c>
      <c r="DH63" s="31">
        <v>0.14000000000000001</v>
      </c>
      <c r="DI63" s="31">
        <v>0.11</v>
      </c>
      <c r="DJ63" s="31">
        <v>0.13</v>
      </c>
      <c r="DK63" s="31">
        <v>0.14000000000000001</v>
      </c>
      <c r="DL63" s="31">
        <v>0.18</v>
      </c>
      <c r="DM63" s="31">
        <v>0.18</v>
      </c>
      <c r="DN63" s="31">
        <v>0.24</v>
      </c>
      <c r="DO63" s="31">
        <v>0.17</v>
      </c>
      <c r="DP63" s="31">
        <v>0.18</v>
      </c>
      <c r="DQ63" s="31">
        <v>0.24</v>
      </c>
      <c r="DR63" s="31">
        <v>0.26</v>
      </c>
      <c r="DS63" s="31">
        <v>0.22</v>
      </c>
      <c r="DT63" s="31">
        <v>0</v>
      </c>
      <c r="DU63" s="31">
        <v>5.2999999999999999E-2</v>
      </c>
      <c r="DV63" s="31">
        <v>0.05</v>
      </c>
      <c r="DW63" s="29">
        <v>5</v>
      </c>
      <c r="DX63" s="29">
        <v>4</v>
      </c>
      <c r="DY63" s="29">
        <v>5</v>
      </c>
      <c r="DZ63" s="29">
        <v>6</v>
      </c>
      <c r="EA63" s="29">
        <v>7</v>
      </c>
      <c r="EB63" s="29">
        <v>7</v>
      </c>
      <c r="EC63" s="29">
        <v>10</v>
      </c>
      <c r="ED63" s="29">
        <v>6</v>
      </c>
      <c r="EE63" s="29">
        <v>8</v>
      </c>
      <c r="EF63" s="29">
        <v>10</v>
      </c>
      <c r="EG63" s="29">
        <v>11</v>
      </c>
      <c r="EH63" s="29">
        <v>10</v>
      </c>
      <c r="EI63" s="29">
        <v>0</v>
      </c>
      <c r="EJ63" s="29">
        <v>2</v>
      </c>
      <c r="EK63" s="30">
        <v>2</v>
      </c>
      <c r="EM63" t="s">
        <v>205</v>
      </c>
      <c r="EO63" t="s">
        <v>203</v>
      </c>
      <c r="EP63" t="s">
        <v>422</v>
      </c>
      <c r="EQ63" t="s">
        <v>176</v>
      </c>
      <c r="ET63" t="s">
        <v>176</v>
      </c>
      <c r="EU63" t="s">
        <v>465</v>
      </c>
      <c r="EW63" t="s">
        <v>466</v>
      </c>
      <c r="EX63" t="s">
        <v>422</v>
      </c>
      <c r="FB63" t="s">
        <v>466</v>
      </c>
      <c r="FF63" t="s">
        <v>178</v>
      </c>
      <c r="FJ63" t="s">
        <v>45</v>
      </c>
      <c r="FK63" t="s">
        <v>178</v>
      </c>
      <c r="FL63" t="s">
        <v>52</v>
      </c>
      <c r="FP63" t="s">
        <v>178</v>
      </c>
      <c r="FQ63" t="s">
        <v>52</v>
      </c>
      <c r="FU63" t="s">
        <v>136</v>
      </c>
      <c r="GA63" t="s">
        <v>260</v>
      </c>
      <c r="GC63" t="s">
        <v>260</v>
      </c>
    </row>
    <row r="64" spans="1:190" x14ac:dyDescent="0.25">
      <c r="A64">
        <v>61</v>
      </c>
      <c r="B64" t="s">
        <v>467</v>
      </c>
      <c r="C64" t="s">
        <v>468</v>
      </c>
      <c r="D64">
        <v>12</v>
      </c>
      <c r="E64">
        <v>10.119999999999999</v>
      </c>
      <c r="F64" t="s">
        <v>120</v>
      </c>
      <c r="G64" s="28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7</v>
      </c>
      <c r="Q64" s="29">
        <v>5</v>
      </c>
      <c r="R64" s="29">
        <v>6</v>
      </c>
      <c r="S64" s="29">
        <v>5</v>
      </c>
      <c r="T64" s="29">
        <v>5</v>
      </c>
      <c r="U64" s="29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0.27</v>
      </c>
      <c r="AF64" s="31">
        <v>0.27</v>
      </c>
      <c r="AG64" s="31">
        <v>0.27</v>
      </c>
      <c r="AH64" s="31">
        <v>0.27</v>
      </c>
      <c r="AI64" s="31">
        <v>0.27</v>
      </c>
      <c r="AJ64" s="31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2</v>
      </c>
      <c r="AU64" s="29">
        <v>2</v>
      </c>
      <c r="AV64" s="29">
        <v>2</v>
      </c>
      <c r="AW64" s="29">
        <v>2</v>
      </c>
      <c r="AX64" s="29">
        <v>2</v>
      </c>
      <c r="AY64" s="30">
        <v>0</v>
      </c>
      <c r="AZ64" s="28">
        <v>0</v>
      </c>
      <c r="BA64" s="29">
        <v>0</v>
      </c>
      <c r="BB64" s="29">
        <v>0</v>
      </c>
      <c r="BC64" s="29">
        <v>0</v>
      </c>
      <c r="BD64" s="29">
        <v>10</v>
      </c>
      <c r="BE64" s="29">
        <v>10</v>
      </c>
      <c r="BF64" s="29">
        <v>5</v>
      </c>
      <c r="BG64" s="29">
        <v>0</v>
      </c>
      <c r="BH64" s="29">
        <v>4</v>
      </c>
      <c r="BI64" s="29">
        <v>7</v>
      </c>
      <c r="BJ64" s="29">
        <v>8</v>
      </c>
      <c r="BK64" s="29">
        <v>6</v>
      </c>
      <c r="BL64" s="29">
        <v>0</v>
      </c>
      <c r="BM64" s="29">
        <v>0</v>
      </c>
      <c r="BN64" s="29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0.27</v>
      </c>
      <c r="BT64" s="31">
        <v>0.27</v>
      </c>
      <c r="BU64" s="31">
        <v>0.27</v>
      </c>
      <c r="BV64" s="31">
        <v>0</v>
      </c>
      <c r="BW64" s="31">
        <v>0.27</v>
      </c>
      <c r="BX64" s="31">
        <v>0.27</v>
      </c>
      <c r="BY64" s="31">
        <v>0.27</v>
      </c>
      <c r="BZ64" s="31">
        <v>0.27</v>
      </c>
      <c r="CA64" s="31">
        <v>0</v>
      </c>
      <c r="CB64" s="31">
        <v>0</v>
      </c>
      <c r="CC64" s="31">
        <v>0</v>
      </c>
      <c r="CD64" s="29">
        <v>0</v>
      </c>
      <c r="CE64" s="29">
        <v>0</v>
      </c>
      <c r="CF64" s="29">
        <v>0</v>
      </c>
      <c r="CG64" s="29">
        <v>0</v>
      </c>
      <c r="CH64" s="29">
        <v>2</v>
      </c>
      <c r="CI64" s="29">
        <v>2</v>
      </c>
      <c r="CJ64" s="29">
        <v>2</v>
      </c>
      <c r="CK64" s="29">
        <v>0</v>
      </c>
      <c r="CL64" s="29">
        <v>2</v>
      </c>
      <c r="CM64" s="29">
        <v>2</v>
      </c>
      <c r="CN64" s="29">
        <v>2</v>
      </c>
      <c r="CO64" s="29">
        <v>2</v>
      </c>
      <c r="CP64" s="29">
        <v>0</v>
      </c>
      <c r="CQ64" s="29">
        <v>0</v>
      </c>
      <c r="CR64" s="30">
        <v>0</v>
      </c>
      <c r="CS64" s="28">
        <v>0</v>
      </c>
      <c r="CT64" s="29">
        <v>0</v>
      </c>
      <c r="CU64" s="29">
        <v>0</v>
      </c>
      <c r="CV64" s="29">
        <v>3</v>
      </c>
      <c r="CW64" s="29">
        <v>5</v>
      </c>
      <c r="CX64" s="29">
        <v>5</v>
      </c>
      <c r="CY64" s="29">
        <v>0</v>
      </c>
      <c r="CZ64" s="29">
        <v>0</v>
      </c>
      <c r="DA64" s="29">
        <v>0</v>
      </c>
      <c r="DB64" s="29">
        <v>0</v>
      </c>
      <c r="DC64" s="29">
        <v>4</v>
      </c>
      <c r="DD64" s="29">
        <v>0</v>
      </c>
      <c r="DE64" s="29">
        <v>0</v>
      </c>
      <c r="DF64" s="29">
        <v>0</v>
      </c>
      <c r="DG64" s="29">
        <v>0</v>
      </c>
      <c r="DH64" s="31">
        <v>0</v>
      </c>
      <c r="DI64" s="31">
        <v>0</v>
      </c>
      <c r="DJ64" s="31">
        <v>0</v>
      </c>
      <c r="DK64" s="31">
        <v>0.27</v>
      </c>
      <c r="DL64" s="31">
        <v>0.27</v>
      </c>
      <c r="DM64" s="31">
        <v>0.27</v>
      </c>
      <c r="DN64" s="31">
        <v>0</v>
      </c>
      <c r="DO64" s="31">
        <v>0</v>
      </c>
      <c r="DP64" s="31">
        <v>0</v>
      </c>
      <c r="DQ64" s="31">
        <v>0</v>
      </c>
      <c r="DR64" s="31">
        <v>0.27</v>
      </c>
      <c r="DS64" s="31">
        <v>0</v>
      </c>
      <c r="DT64" s="31">
        <v>0</v>
      </c>
      <c r="DU64" s="31">
        <v>0</v>
      </c>
      <c r="DV64" s="31">
        <v>0</v>
      </c>
      <c r="DW64" s="29">
        <v>0</v>
      </c>
      <c r="DX64" s="29">
        <v>0</v>
      </c>
      <c r="DY64" s="29">
        <v>0</v>
      </c>
      <c r="DZ64" s="29">
        <v>2</v>
      </c>
      <c r="EA64" s="29">
        <v>2</v>
      </c>
      <c r="EB64" s="29">
        <v>2</v>
      </c>
      <c r="EC64" s="29">
        <v>0</v>
      </c>
      <c r="ED64" s="29">
        <v>0</v>
      </c>
      <c r="EE64" s="29">
        <v>0</v>
      </c>
      <c r="EF64" s="29">
        <v>0</v>
      </c>
      <c r="EG64" s="29">
        <v>2</v>
      </c>
      <c r="EH64" s="29">
        <v>0</v>
      </c>
      <c r="EI64" s="29">
        <v>0</v>
      </c>
      <c r="EJ64" s="29">
        <v>0</v>
      </c>
      <c r="EK64" s="30">
        <v>0</v>
      </c>
      <c r="EM64" t="s">
        <v>140</v>
      </c>
      <c r="EO64" t="s">
        <v>122</v>
      </c>
      <c r="EQ64" t="s">
        <v>122</v>
      </c>
      <c r="ES64" t="s">
        <v>148</v>
      </c>
      <c r="ET64" t="s">
        <v>122</v>
      </c>
      <c r="EV64" t="s">
        <v>140</v>
      </c>
      <c r="FB64" t="s">
        <v>142</v>
      </c>
      <c r="FJ64" t="s">
        <v>45</v>
      </c>
      <c r="FL64" t="s">
        <v>52</v>
      </c>
      <c r="FQ64" t="s">
        <v>52</v>
      </c>
      <c r="FU64" t="s">
        <v>143</v>
      </c>
      <c r="GC64" t="s">
        <v>143</v>
      </c>
    </row>
    <row r="65" spans="1:193" x14ac:dyDescent="0.25">
      <c r="A65">
        <v>62</v>
      </c>
      <c r="B65" t="s">
        <v>469</v>
      </c>
      <c r="C65" t="s">
        <v>470</v>
      </c>
      <c r="D65">
        <v>39</v>
      </c>
      <c r="E65">
        <v>6.15</v>
      </c>
      <c r="F65" t="s">
        <v>120</v>
      </c>
      <c r="G65" s="28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30">
        <v>0</v>
      </c>
      <c r="AZ65" s="28">
        <v>0</v>
      </c>
      <c r="BA65" s="29">
        <v>0</v>
      </c>
      <c r="BB65" s="29">
        <v>0</v>
      </c>
      <c r="BC65" s="29">
        <v>2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31">
        <v>0</v>
      </c>
      <c r="BP65" s="31">
        <v>0</v>
      </c>
      <c r="BQ65" s="31">
        <v>0</v>
      </c>
      <c r="BR65" s="31">
        <v>6.2E-2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29">
        <v>0</v>
      </c>
      <c r="CE65" s="29">
        <v>0</v>
      </c>
      <c r="CF65" s="29">
        <v>0</v>
      </c>
      <c r="CG65" s="29">
        <v>2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30">
        <v>0</v>
      </c>
      <c r="CS65" s="28">
        <v>14</v>
      </c>
      <c r="CT65" s="29">
        <v>13</v>
      </c>
      <c r="CU65" s="29">
        <v>11</v>
      </c>
      <c r="CV65" s="29">
        <v>15</v>
      </c>
      <c r="CW65" s="29">
        <v>11</v>
      </c>
      <c r="CX65" s="29">
        <v>12</v>
      </c>
      <c r="CY65" s="29">
        <v>7</v>
      </c>
      <c r="CZ65" s="29">
        <v>5</v>
      </c>
      <c r="DA65" s="29">
        <v>3</v>
      </c>
      <c r="DB65" s="29">
        <v>27</v>
      </c>
      <c r="DC65" s="29">
        <v>22</v>
      </c>
      <c r="DD65" s="29">
        <v>22</v>
      </c>
      <c r="DE65" s="29">
        <v>0</v>
      </c>
      <c r="DF65" s="29">
        <v>0</v>
      </c>
      <c r="DG65" s="29">
        <v>0</v>
      </c>
      <c r="DH65" s="31">
        <v>0.26</v>
      </c>
      <c r="DI65" s="31">
        <v>0.2</v>
      </c>
      <c r="DJ65" s="31">
        <v>0.22</v>
      </c>
      <c r="DK65" s="31">
        <v>0.28999999999999998</v>
      </c>
      <c r="DL65" s="31">
        <v>0.26</v>
      </c>
      <c r="DM65" s="31">
        <v>0.28999999999999998</v>
      </c>
      <c r="DN65" s="31">
        <v>0.14000000000000001</v>
      </c>
      <c r="DO65" s="31">
        <v>0.14000000000000001</v>
      </c>
      <c r="DP65" s="31">
        <v>0.11</v>
      </c>
      <c r="DQ65" s="31">
        <v>0.36</v>
      </c>
      <c r="DR65" s="31">
        <v>0.34</v>
      </c>
      <c r="DS65" s="31">
        <v>0.28999999999999998</v>
      </c>
      <c r="DT65" s="31">
        <v>0</v>
      </c>
      <c r="DU65" s="31">
        <v>0</v>
      </c>
      <c r="DV65" s="31">
        <v>0</v>
      </c>
      <c r="DW65" s="29">
        <v>6</v>
      </c>
      <c r="DX65" s="29">
        <v>5</v>
      </c>
      <c r="DY65" s="29">
        <v>6</v>
      </c>
      <c r="DZ65" s="29">
        <v>8</v>
      </c>
      <c r="EA65" s="29">
        <v>7</v>
      </c>
      <c r="EB65" s="29">
        <v>8</v>
      </c>
      <c r="EC65" s="29">
        <v>4</v>
      </c>
      <c r="ED65" s="29">
        <v>4</v>
      </c>
      <c r="EE65" s="29">
        <v>3</v>
      </c>
      <c r="EF65" s="29">
        <v>11</v>
      </c>
      <c r="EG65" s="29">
        <v>10</v>
      </c>
      <c r="EH65" s="29">
        <v>8</v>
      </c>
      <c r="EI65" s="29">
        <v>0</v>
      </c>
      <c r="EJ65" s="29">
        <v>0</v>
      </c>
      <c r="EK65" s="30">
        <v>0</v>
      </c>
      <c r="EL65" t="s">
        <v>154</v>
      </c>
      <c r="EM65" t="s">
        <v>471</v>
      </c>
      <c r="EO65" t="s">
        <v>366</v>
      </c>
      <c r="EQ65" t="s">
        <v>122</v>
      </c>
      <c r="ET65" t="s">
        <v>122</v>
      </c>
      <c r="EV65" t="s">
        <v>472</v>
      </c>
      <c r="EW65" t="s">
        <v>473</v>
      </c>
      <c r="EZ65" t="s">
        <v>473</v>
      </c>
      <c r="FA65" t="s">
        <v>473</v>
      </c>
      <c r="FD65" t="s">
        <v>39</v>
      </c>
      <c r="FJ65" t="s">
        <v>45</v>
      </c>
      <c r="FK65" t="s">
        <v>300</v>
      </c>
      <c r="FL65" t="s">
        <v>52</v>
      </c>
      <c r="FQ65" t="s">
        <v>52</v>
      </c>
      <c r="FT65" t="s">
        <v>474</v>
      </c>
      <c r="FU65" t="s">
        <v>475</v>
      </c>
      <c r="GA65" t="s">
        <v>260</v>
      </c>
      <c r="GC65" t="s">
        <v>474</v>
      </c>
    </row>
    <row r="66" spans="1:193" x14ac:dyDescent="0.25">
      <c r="A66">
        <v>63</v>
      </c>
      <c r="B66" t="s">
        <v>476</v>
      </c>
      <c r="C66" t="s">
        <v>477</v>
      </c>
      <c r="D66">
        <v>83</v>
      </c>
      <c r="E66">
        <v>4.16</v>
      </c>
      <c r="F66" t="s">
        <v>120</v>
      </c>
      <c r="G66" s="28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30">
        <v>0</v>
      </c>
      <c r="AZ66" s="28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0</v>
      </c>
      <c r="CI66" s="29">
        <v>0</v>
      </c>
      <c r="CJ66" s="29">
        <v>0</v>
      </c>
      <c r="CK66" s="29">
        <v>0</v>
      </c>
      <c r="CL66" s="29">
        <v>0</v>
      </c>
      <c r="CM66" s="29">
        <v>0</v>
      </c>
      <c r="CN66" s="29">
        <v>0</v>
      </c>
      <c r="CO66" s="29">
        <v>0</v>
      </c>
      <c r="CP66" s="29">
        <v>0</v>
      </c>
      <c r="CQ66" s="29">
        <v>0</v>
      </c>
      <c r="CR66" s="30">
        <v>0</v>
      </c>
      <c r="CS66" s="28">
        <v>13</v>
      </c>
      <c r="CT66" s="29">
        <v>14</v>
      </c>
      <c r="CU66" s="29">
        <v>17</v>
      </c>
      <c r="CV66" s="29">
        <v>16</v>
      </c>
      <c r="CW66" s="29">
        <v>16</v>
      </c>
      <c r="CX66" s="29">
        <v>16</v>
      </c>
      <c r="CY66" s="29">
        <v>4</v>
      </c>
      <c r="CZ66" s="29">
        <v>5</v>
      </c>
      <c r="DA66" s="29">
        <v>3</v>
      </c>
      <c r="DB66" s="29">
        <v>17</v>
      </c>
      <c r="DC66" s="29">
        <v>22</v>
      </c>
      <c r="DD66" s="29">
        <v>22</v>
      </c>
      <c r="DE66" s="29">
        <v>0</v>
      </c>
      <c r="DF66" s="29">
        <v>0</v>
      </c>
      <c r="DG66" s="29">
        <v>5</v>
      </c>
      <c r="DH66" s="31">
        <v>0.2</v>
      </c>
      <c r="DI66" s="31">
        <v>0.21</v>
      </c>
      <c r="DJ66" s="31">
        <v>0.24</v>
      </c>
      <c r="DK66" s="31">
        <v>0.25</v>
      </c>
      <c r="DL66" s="31">
        <v>0.26</v>
      </c>
      <c r="DM66" s="31">
        <v>0.28000000000000003</v>
      </c>
      <c r="DN66" s="31">
        <v>6.2E-2</v>
      </c>
      <c r="DO66" s="31">
        <v>6.6000000000000003E-2</v>
      </c>
      <c r="DP66" s="31">
        <v>4.5999999999999999E-2</v>
      </c>
      <c r="DQ66" s="31">
        <v>0.33</v>
      </c>
      <c r="DR66" s="31">
        <v>0.39</v>
      </c>
      <c r="DS66" s="31">
        <v>0.39</v>
      </c>
      <c r="DT66" s="31">
        <v>0</v>
      </c>
      <c r="DU66" s="31">
        <v>0</v>
      </c>
      <c r="DV66" s="31">
        <v>4.1000000000000002E-2</v>
      </c>
      <c r="DW66" s="29">
        <v>9</v>
      </c>
      <c r="DX66" s="29">
        <v>10</v>
      </c>
      <c r="DY66" s="29">
        <v>11</v>
      </c>
      <c r="DZ66" s="29">
        <v>12</v>
      </c>
      <c r="EA66" s="29">
        <v>12</v>
      </c>
      <c r="EB66" s="29">
        <v>13</v>
      </c>
      <c r="EC66" s="29">
        <v>3</v>
      </c>
      <c r="ED66" s="29">
        <v>4</v>
      </c>
      <c r="EE66" s="29">
        <v>3</v>
      </c>
      <c r="EF66" s="29">
        <v>15</v>
      </c>
      <c r="EG66" s="29">
        <v>17</v>
      </c>
      <c r="EH66" s="29">
        <v>16</v>
      </c>
      <c r="EI66" s="29">
        <v>0</v>
      </c>
      <c r="EJ66" s="29">
        <v>0</v>
      </c>
      <c r="EK66" s="30">
        <v>2</v>
      </c>
      <c r="EL66" t="s">
        <v>154</v>
      </c>
      <c r="EM66" t="s">
        <v>478</v>
      </c>
      <c r="EO66" t="s">
        <v>304</v>
      </c>
      <c r="EP66" t="s">
        <v>479</v>
      </c>
      <c r="EX66" t="s">
        <v>480</v>
      </c>
      <c r="FJ66" t="s">
        <v>45</v>
      </c>
      <c r="FU66" t="s">
        <v>136</v>
      </c>
      <c r="GC66" t="s">
        <v>423</v>
      </c>
      <c r="GH66" t="s">
        <v>481</v>
      </c>
    </row>
    <row r="67" spans="1:193" x14ac:dyDescent="0.25">
      <c r="A67">
        <v>64</v>
      </c>
      <c r="B67" t="s">
        <v>482</v>
      </c>
      <c r="C67" t="s">
        <v>483</v>
      </c>
      <c r="D67">
        <v>77</v>
      </c>
      <c r="E67">
        <v>4.59</v>
      </c>
      <c r="F67" t="s">
        <v>120</v>
      </c>
      <c r="G67" s="28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30">
        <v>0</v>
      </c>
      <c r="AZ67" s="28">
        <v>0</v>
      </c>
      <c r="BA67" s="29">
        <v>0</v>
      </c>
      <c r="BB67" s="29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9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29">
        <v>0</v>
      </c>
      <c r="CE67" s="29">
        <v>0</v>
      </c>
      <c r="CF67" s="29">
        <v>0</v>
      </c>
      <c r="CG67" s="29">
        <v>0</v>
      </c>
      <c r="CH67" s="29">
        <v>0</v>
      </c>
      <c r="CI67" s="29">
        <v>0</v>
      </c>
      <c r="CJ67" s="29">
        <v>0</v>
      </c>
      <c r="CK67" s="29">
        <v>0</v>
      </c>
      <c r="CL67" s="29">
        <v>0</v>
      </c>
      <c r="CM67" s="29">
        <v>0</v>
      </c>
      <c r="CN67" s="29">
        <v>0</v>
      </c>
      <c r="CO67" s="29">
        <v>0</v>
      </c>
      <c r="CP67" s="29">
        <v>0</v>
      </c>
      <c r="CQ67" s="29">
        <v>0</v>
      </c>
      <c r="CR67" s="30">
        <v>0</v>
      </c>
      <c r="CS67" s="28">
        <v>15</v>
      </c>
      <c r="CT67" s="29">
        <v>14</v>
      </c>
      <c r="CU67" s="29">
        <v>15</v>
      </c>
      <c r="CV67" s="29">
        <v>14</v>
      </c>
      <c r="CW67" s="29">
        <v>15</v>
      </c>
      <c r="CX67" s="29">
        <v>19</v>
      </c>
      <c r="CY67" s="29">
        <v>11</v>
      </c>
      <c r="CZ67" s="29">
        <v>6</v>
      </c>
      <c r="DA67" s="29">
        <v>7</v>
      </c>
      <c r="DB67" s="29">
        <v>14</v>
      </c>
      <c r="DC67" s="29">
        <v>17</v>
      </c>
      <c r="DD67" s="29">
        <v>16</v>
      </c>
      <c r="DE67" s="29">
        <v>0</v>
      </c>
      <c r="DF67" s="29">
        <v>0</v>
      </c>
      <c r="DG67" s="29">
        <v>0</v>
      </c>
      <c r="DH67" s="31">
        <v>0.21</v>
      </c>
      <c r="DI67" s="31">
        <v>0.19</v>
      </c>
      <c r="DJ67" s="31">
        <v>0.2</v>
      </c>
      <c r="DK67" s="31">
        <v>0.2</v>
      </c>
      <c r="DL67" s="31">
        <v>0.23</v>
      </c>
      <c r="DM67" s="31">
        <v>0.24</v>
      </c>
      <c r="DN67" s="31">
        <v>0.12</v>
      </c>
      <c r="DO67" s="31">
        <v>8.1000000000000003E-2</v>
      </c>
      <c r="DP67" s="31">
        <v>0.1</v>
      </c>
      <c r="DQ67" s="31">
        <v>0.21</v>
      </c>
      <c r="DR67" s="31">
        <v>0.18</v>
      </c>
      <c r="DS67" s="31">
        <v>0.17</v>
      </c>
      <c r="DT67" s="31">
        <v>0</v>
      </c>
      <c r="DU67" s="31">
        <v>0</v>
      </c>
      <c r="DV67" s="31">
        <v>0</v>
      </c>
      <c r="DW67" s="29">
        <v>12</v>
      </c>
      <c r="DX67" s="29">
        <v>12</v>
      </c>
      <c r="DY67" s="29">
        <v>13</v>
      </c>
      <c r="DZ67" s="29">
        <v>12</v>
      </c>
      <c r="EA67" s="29">
        <v>12</v>
      </c>
      <c r="EB67" s="29">
        <v>14</v>
      </c>
      <c r="EC67" s="29">
        <v>7</v>
      </c>
      <c r="ED67" s="29">
        <v>5</v>
      </c>
      <c r="EE67" s="29">
        <v>6</v>
      </c>
      <c r="EF67" s="29">
        <v>12</v>
      </c>
      <c r="EG67" s="29">
        <v>11</v>
      </c>
      <c r="EH67" s="29">
        <v>10</v>
      </c>
      <c r="EI67" s="29">
        <v>0</v>
      </c>
      <c r="EJ67" s="29">
        <v>0</v>
      </c>
      <c r="EK67" s="30">
        <v>0</v>
      </c>
      <c r="EM67" t="s">
        <v>140</v>
      </c>
      <c r="EO67" t="s">
        <v>140</v>
      </c>
      <c r="ES67" t="s">
        <v>141</v>
      </c>
      <c r="EV67" t="s">
        <v>140</v>
      </c>
      <c r="FB67" t="s">
        <v>142</v>
      </c>
      <c r="FJ67" t="s">
        <v>45</v>
      </c>
      <c r="FU67" t="s">
        <v>251</v>
      </c>
      <c r="FV67" t="s">
        <v>252</v>
      </c>
      <c r="GC67" t="s">
        <v>252</v>
      </c>
    </row>
    <row r="68" spans="1:193" x14ac:dyDescent="0.25">
      <c r="A68">
        <v>65</v>
      </c>
      <c r="B68" t="s">
        <v>484</v>
      </c>
      <c r="C68" t="s">
        <v>485</v>
      </c>
      <c r="D68">
        <v>52</v>
      </c>
      <c r="E68">
        <v>5.16</v>
      </c>
      <c r="F68" t="s">
        <v>120</v>
      </c>
      <c r="G68" s="28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30">
        <v>0</v>
      </c>
      <c r="AZ68" s="28">
        <v>0</v>
      </c>
      <c r="BA68" s="29">
        <v>0</v>
      </c>
      <c r="BB68" s="29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9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29">
        <v>0</v>
      </c>
      <c r="CE68" s="29">
        <v>0</v>
      </c>
      <c r="CF68" s="29">
        <v>0</v>
      </c>
      <c r="CG68" s="29">
        <v>0</v>
      </c>
      <c r="CH68" s="29">
        <v>0</v>
      </c>
      <c r="CI68" s="29">
        <v>0</v>
      </c>
      <c r="CJ68" s="29">
        <v>0</v>
      </c>
      <c r="CK68" s="29">
        <v>0</v>
      </c>
      <c r="CL68" s="29">
        <v>0</v>
      </c>
      <c r="CM68" s="29">
        <v>0</v>
      </c>
      <c r="CN68" s="29">
        <v>0</v>
      </c>
      <c r="CO68" s="29">
        <v>0</v>
      </c>
      <c r="CP68" s="29">
        <v>0</v>
      </c>
      <c r="CQ68" s="29">
        <v>0</v>
      </c>
      <c r="CR68" s="30">
        <v>0</v>
      </c>
      <c r="CS68" s="28">
        <v>11</v>
      </c>
      <c r="CT68" s="29">
        <v>13</v>
      </c>
      <c r="CU68" s="29">
        <v>16</v>
      </c>
      <c r="CV68" s="29">
        <v>17</v>
      </c>
      <c r="CW68" s="29">
        <v>14</v>
      </c>
      <c r="CX68" s="29">
        <v>17</v>
      </c>
      <c r="CY68" s="29">
        <v>9</v>
      </c>
      <c r="CZ68" s="29">
        <v>8</v>
      </c>
      <c r="DA68" s="29">
        <v>9</v>
      </c>
      <c r="DB68" s="29">
        <v>11</v>
      </c>
      <c r="DC68" s="29">
        <v>13</v>
      </c>
      <c r="DD68" s="29">
        <v>13</v>
      </c>
      <c r="DE68" s="29">
        <v>2</v>
      </c>
      <c r="DF68" s="29">
        <v>0</v>
      </c>
      <c r="DG68" s="29">
        <v>2</v>
      </c>
      <c r="DH68" s="31">
        <v>0.24</v>
      </c>
      <c r="DI68" s="31">
        <v>0.28000000000000003</v>
      </c>
      <c r="DJ68" s="31">
        <v>0.26</v>
      </c>
      <c r="DK68" s="31">
        <v>0.31</v>
      </c>
      <c r="DL68" s="31">
        <v>0.31</v>
      </c>
      <c r="DM68" s="31">
        <v>0.31</v>
      </c>
      <c r="DN68" s="31">
        <v>0.21</v>
      </c>
      <c r="DO68" s="31">
        <v>0.18</v>
      </c>
      <c r="DP68" s="31">
        <v>0.21</v>
      </c>
      <c r="DQ68" s="31">
        <v>0.21</v>
      </c>
      <c r="DR68" s="31">
        <v>0.25</v>
      </c>
      <c r="DS68" s="31">
        <v>0.26</v>
      </c>
      <c r="DT68" s="31">
        <v>0.05</v>
      </c>
      <c r="DU68" s="31">
        <v>0</v>
      </c>
      <c r="DV68" s="31">
        <v>5.3999999999999999E-2</v>
      </c>
      <c r="DW68" s="29">
        <v>7</v>
      </c>
      <c r="DX68" s="29">
        <v>8</v>
      </c>
      <c r="DY68" s="29">
        <v>10</v>
      </c>
      <c r="DZ68" s="29">
        <v>10</v>
      </c>
      <c r="EA68" s="29">
        <v>9</v>
      </c>
      <c r="EB68" s="29">
        <v>10</v>
      </c>
      <c r="EC68" s="29">
        <v>7</v>
      </c>
      <c r="ED68" s="29">
        <v>6</v>
      </c>
      <c r="EE68" s="29">
        <v>7</v>
      </c>
      <c r="EF68" s="29">
        <v>8</v>
      </c>
      <c r="EG68" s="29">
        <v>9</v>
      </c>
      <c r="EH68" s="29">
        <v>9</v>
      </c>
      <c r="EI68" s="29">
        <v>2</v>
      </c>
      <c r="EJ68" s="29">
        <v>0</v>
      </c>
      <c r="EK68" s="30">
        <v>2</v>
      </c>
      <c r="EM68" t="s">
        <v>205</v>
      </c>
      <c r="EO68" t="s">
        <v>486</v>
      </c>
      <c r="EV68" t="s">
        <v>248</v>
      </c>
      <c r="EX68" t="s">
        <v>205</v>
      </c>
      <c r="FB68" t="s">
        <v>205</v>
      </c>
      <c r="FE68" t="s">
        <v>249</v>
      </c>
      <c r="FF68" t="s">
        <v>249</v>
      </c>
      <c r="FJ68" t="s">
        <v>45</v>
      </c>
      <c r="FK68" t="s">
        <v>249</v>
      </c>
      <c r="FL68" t="s">
        <v>52</v>
      </c>
      <c r="FP68" t="s">
        <v>250</v>
      </c>
      <c r="FQ68" t="s">
        <v>52</v>
      </c>
      <c r="FU68" t="s">
        <v>251</v>
      </c>
      <c r="FV68" t="s">
        <v>487</v>
      </c>
      <c r="GC68" t="s">
        <v>251</v>
      </c>
    </row>
    <row r="69" spans="1:193" x14ac:dyDescent="0.25">
      <c r="A69">
        <v>66</v>
      </c>
      <c r="B69" t="s">
        <v>488</v>
      </c>
      <c r="C69" t="s">
        <v>489</v>
      </c>
      <c r="D69">
        <v>45</v>
      </c>
      <c r="E69">
        <v>5.05</v>
      </c>
      <c r="F69" t="s">
        <v>120</v>
      </c>
      <c r="G69" s="28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30">
        <v>0</v>
      </c>
      <c r="AZ69" s="28">
        <v>0</v>
      </c>
      <c r="BA69" s="29">
        <v>0</v>
      </c>
      <c r="BB69" s="29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0</v>
      </c>
      <c r="BL69" s="29">
        <v>0</v>
      </c>
      <c r="BM69" s="29">
        <v>0</v>
      </c>
      <c r="BN69" s="29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29">
        <v>0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9">
        <v>0</v>
      </c>
      <c r="CO69" s="29">
        <v>0</v>
      </c>
      <c r="CP69" s="29">
        <v>0</v>
      </c>
      <c r="CQ69" s="29">
        <v>0</v>
      </c>
      <c r="CR69" s="30">
        <v>0</v>
      </c>
      <c r="CS69" s="28">
        <v>21</v>
      </c>
      <c r="CT69" s="29">
        <v>18</v>
      </c>
      <c r="CU69" s="29">
        <v>19</v>
      </c>
      <c r="CV69" s="29">
        <v>13</v>
      </c>
      <c r="CW69" s="29">
        <v>12</v>
      </c>
      <c r="CX69" s="29">
        <v>14</v>
      </c>
      <c r="CY69" s="29">
        <v>12</v>
      </c>
      <c r="CZ69" s="29">
        <v>9</v>
      </c>
      <c r="DA69" s="29">
        <v>9</v>
      </c>
      <c r="DB69" s="29">
        <v>8</v>
      </c>
      <c r="DC69" s="29">
        <v>5</v>
      </c>
      <c r="DD69" s="29">
        <v>5</v>
      </c>
      <c r="DE69" s="29">
        <v>0</v>
      </c>
      <c r="DF69" s="29">
        <v>0</v>
      </c>
      <c r="DG69" s="29">
        <v>2</v>
      </c>
      <c r="DH69" s="31">
        <v>0.47</v>
      </c>
      <c r="DI69" s="31">
        <v>0.47</v>
      </c>
      <c r="DJ69" s="31">
        <v>0.47</v>
      </c>
      <c r="DK69" s="31">
        <v>0.39</v>
      </c>
      <c r="DL69" s="31">
        <v>0.35</v>
      </c>
      <c r="DM69" s="31">
        <v>0.39</v>
      </c>
      <c r="DN69" s="31">
        <v>0.33</v>
      </c>
      <c r="DO69" s="31">
        <v>0.22</v>
      </c>
      <c r="DP69" s="31">
        <v>0.26</v>
      </c>
      <c r="DQ69" s="31">
        <v>0.2</v>
      </c>
      <c r="DR69" s="31">
        <v>0.14000000000000001</v>
      </c>
      <c r="DS69" s="31">
        <v>0.15</v>
      </c>
      <c r="DT69" s="31">
        <v>0</v>
      </c>
      <c r="DU69" s="31">
        <v>0</v>
      </c>
      <c r="DV69" s="31">
        <v>6.0999999999999999E-2</v>
      </c>
      <c r="DW69" s="29">
        <v>18</v>
      </c>
      <c r="DX69" s="29">
        <v>17</v>
      </c>
      <c r="DY69" s="29">
        <v>18</v>
      </c>
      <c r="DZ69" s="29">
        <v>13</v>
      </c>
      <c r="EA69" s="29">
        <v>12</v>
      </c>
      <c r="EB69" s="29">
        <v>14</v>
      </c>
      <c r="EC69" s="29">
        <v>11</v>
      </c>
      <c r="ED69" s="29">
        <v>8</v>
      </c>
      <c r="EE69" s="29">
        <v>8</v>
      </c>
      <c r="EF69" s="29">
        <v>7</v>
      </c>
      <c r="EG69" s="29">
        <v>5</v>
      </c>
      <c r="EH69" s="29">
        <v>5</v>
      </c>
      <c r="EI69" s="29">
        <v>0</v>
      </c>
      <c r="EJ69" s="29">
        <v>0</v>
      </c>
      <c r="EK69" s="30">
        <v>2</v>
      </c>
      <c r="EL69" t="s">
        <v>490</v>
      </c>
      <c r="EM69" t="s">
        <v>491</v>
      </c>
      <c r="EO69" t="s">
        <v>490</v>
      </c>
      <c r="EP69" t="s">
        <v>492</v>
      </c>
      <c r="EQ69" t="s">
        <v>493</v>
      </c>
      <c r="ER69" t="s">
        <v>492</v>
      </c>
      <c r="ES69" t="s">
        <v>494</v>
      </c>
      <c r="ET69" t="s">
        <v>493</v>
      </c>
      <c r="EV69" t="s">
        <v>495</v>
      </c>
      <c r="EX69" t="s">
        <v>492</v>
      </c>
      <c r="FB69" t="s">
        <v>492</v>
      </c>
      <c r="FF69" t="s">
        <v>403</v>
      </c>
      <c r="FI69" t="s">
        <v>133</v>
      </c>
      <c r="FJ69" t="s">
        <v>45</v>
      </c>
      <c r="FK69" t="s">
        <v>133</v>
      </c>
      <c r="FP69" t="s">
        <v>250</v>
      </c>
      <c r="FS69" t="s">
        <v>54</v>
      </c>
      <c r="FU69" t="s">
        <v>408</v>
      </c>
      <c r="GA69" t="s">
        <v>385</v>
      </c>
      <c r="GC69" t="s">
        <v>54</v>
      </c>
      <c r="GK69" t="s">
        <v>227</v>
      </c>
    </row>
    <row r="70" spans="1:193" x14ac:dyDescent="0.25">
      <c r="A70">
        <v>67</v>
      </c>
      <c r="B70" t="s">
        <v>496</v>
      </c>
      <c r="C70" t="s">
        <v>497</v>
      </c>
      <c r="D70">
        <v>11</v>
      </c>
      <c r="E70">
        <v>8.7799999999999994</v>
      </c>
      <c r="F70" t="s">
        <v>120</v>
      </c>
      <c r="G70" s="28">
        <v>0</v>
      </c>
      <c r="H70" s="29">
        <v>2</v>
      </c>
      <c r="I70" s="29">
        <v>3</v>
      </c>
      <c r="J70" s="29">
        <v>0</v>
      </c>
      <c r="K70" s="29">
        <v>0</v>
      </c>
      <c r="L70" s="29">
        <v>0</v>
      </c>
      <c r="M70" s="29">
        <v>0</v>
      </c>
      <c r="N70" s="29">
        <v>3</v>
      </c>
      <c r="O70" s="29">
        <v>0</v>
      </c>
      <c r="P70" s="29">
        <v>5</v>
      </c>
      <c r="Q70" s="29">
        <v>6</v>
      </c>
      <c r="R70" s="29">
        <v>4</v>
      </c>
      <c r="S70" s="29">
        <v>3</v>
      </c>
      <c r="T70" s="29">
        <v>4</v>
      </c>
      <c r="U70" s="29">
        <v>3</v>
      </c>
      <c r="V70" s="31">
        <v>0</v>
      </c>
      <c r="W70" s="31">
        <v>0.2</v>
      </c>
      <c r="X70" s="31">
        <v>0.28000000000000003</v>
      </c>
      <c r="Y70" s="31">
        <v>0</v>
      </c>
      <c r="Z70" s="31">
        <v>0</v>
      </c>
      <c r="AA70" s="31">
        <v>0</v>
      </c>
      <c r="AB70" s="31">
        <v>0</v>
      </c>
      <c r="AC70" s="31">
        <v>0.17</v>
      </c>
      <c r="AD70" s="31">
        <v>0</v>
      </c>
      <c r="AE70" s="31">
        <v>0.22</v>
      </c>
      <c r="AF70" s="31">
        <v>0.28999999999999998</v>
      </c>
      <c r="AG70" s="31">
        <v>0.21</v>
      </c>
      <c r="AH70" s="31">
        <v>0.24</v>
      </c>
      <c r="AI70" s="31">
        <v>0.32</v>
      </c>
      <c r="AJ70" s="31">
        <v>0.17</v>
      </c>
      <c r="AK70" s="29">
        <v>0</v>
      </c>
      <c r="AL70" s="29">
        <v>2</v>
      </c>
      <c r="AM70" s="29">
        <v>3</v>
      </c>
      <c r="AN70" s="29">
        <v>0</v>
      </c>
      <c r="AO70" s="29">
        <v>0</v>
      </c>
      <c r="AP70" s="29">
        <v>0</v>
      </c>
      <c r="AQ70" s="29">
        <v>0</v>
      </c>
      <c r="AR70" s="29">
        <v>2</v>
      </c>
      <c r="AS70" s="29">
        <v>0</v>
      </c>
      <c r="AT70" s="29">
        <v>4</v>
      </c>
      <c r="AU70" s="29">
        <v>4</v>
      </c>
      <c r="AV70" s="29">
        <v>3</v>
      </c>
      <c r="AW70" s="29">
        <v>2</v>
      </c>
      <c r="AX70" s="29">
        <v>3</v>
      </c>
      <c r="AY70" s="30">
        <v>2</v>
      </c>
      <c r="AZ70" s="28">
        <v>0</v>
      </c>
      <c r="BA70" s="29">
        <v>0</v>
      </c>
      <c r="BB70" s="29">
        <v>0</v>
      </c>
      <c r="BC70" s="29">
        <v>0</v>
      </c>
      <c r="BD70" s="29">
        <v>0</v>
      </c>
      <c r="BE70" s="29">
        <v>0</v>
      </c>
      <c r="BF70" s="29">
        <v>2</v>
      </c>
      <c r="BG70" s="29">
        <v>4</v>
      </c>
      <c r="BH70" s="29">
        <v>3</v>
      </c>
      <c r="BI70" s="29">
        <v>8</v>
      </c>
      <c r="BJ70" s="29">
        <v>9</v>
      </c>
      <c r="BK70" s="29">
        <v>8</v>
      </c>
      <c r="BL70" s="29">
        <v>7</v>
      </c>
      <c r="BM70" s="29">
        <v>6</v>
      </c>
      <c r="BN70" s="29">
        <v>8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0.2</v>
      </c>
      <c r="BV70" s="31">
        <v>0.28999999999999998</v>
      </c>
      <c r="BW70" s="31">
        <v>0.34</v>
      </c>
      <c r="BX70" s="31">
        <v>0.37</v>
      </c>
      <c r="BY70" s="31">
        <v>0.45</v>
      </c>
      <c r="BZ70" s="31">
        <v>0.37</v>
      </c>
      <c r="CA70" s="31">
        <v>0.51</v>
      </c>
      <c r="CB70" s="31">
        <v>0.37</v>
      </c>
      <c r="CC70" s="31">
        <v>0.5</v>
      </c>
      <c r="CD70" s="29">
        <v>0</v>
      </c>
      <c r="CE70" s="29">
        <v>0</v>
      </c>
      <c r="CF70" s="29">
        <v>0</v>
      </c>
      <c r="CG70" s="29">
        <v>0</v>
      </c>
      <c r="CH70" s="29">
        <v>0</v>
      </c>
      <c r="CI70" s="29">
        <v>0</v>
      </c>
      <c r="CJ70" s="29">
        <v>2</v>
      </c>
      <c r="CK70" s="29">
        <v>4</v>
      </c>
      <c r="CL70" s="29">
        <v>3</v>
      </c>
      <c r="CM70" s="29">
        <v>5</v>
      </c>
      <c r="CN70" s="29">
        <v>6</v>
      </c>
      <c r="CO70" s="29">
        <v>6</v>
      </c>
      <c r="CP70" s="29">
        <v>6</v>
      </c>
      <c r="CQ70" s="29">
        <v>5</v>
      </c>
      <c r="CR70" s="30">
        <v>7</v>
      </c>
      <c r="CS70" s="28">
        <v>0</v>
      </c>
      <c r="CT70" s="29">
        <v>0</v>
      </c>
      <c r="CU70" s="29">
        <v>0</v>
      </c>
      <c r="CV70" s="29">
        <v>6</v>
      </c>
      <c r="CW70" s="29">
        <v>7</v>
      </c>
      <c r="CX70" s="29">
        <v>5</v>
      </c>
      <c r="CY70" s="29">
        <v>0</v>
      </c>
      <c r="CZ70" s="29">
        <v>0</v>
      </c>
      <c r="DA70" s="29">
        <v>0</v>
      </c>
      <c r="DB70" s="29">
        <v>3</v>
      </c>
      <c r="DC70" s="29">
        <v>4</v>
      </c>
      <c r="DD70" s="29">
        <v>2</v>
      </c>
      <c r="DE70" s="29">
        <v>0</v>
      </c>
      <c r="DF70" s="29">
        <v>0</v>
      </c>
      <c r="DG70" s="29">
        <v>0</v>
      </c>
      <c r="DH70" s="31">
        <v>0</v>
      </c>
      <c r="DI70" s="31">
        <v>0</v>
      </c>
      <c r="DJ70" s="31">
        <v>0</v>
      </c>
      <c r="DK70" s="31">
        <v>0.21</v>
      </c>
      <c r="DL70" s="31">
        <v>0.21</v>
      </c>
      <c r="DM70" s="31">
        <v>0.21</v>
      </c>
      <c r="DN70" s="31">
        <v>0</v>
      </c>
      <c r="DO70" s="31">
        <v>0</v>
      </c>
      <c r="DP70" s="31">
        <v>0</v>
      </c>
      <c r="DQ70" s="31">
        <v>0.21</v>
      </c>
      <c r="DR70" s="31">
        <v>0.21</v>
      </c>
      <c r="DS70" s="31">
        <v>0.21</v>
      </c>
      <c r="DT70" s="31">
        <v>0</v>
      </c>
      <c r="DU70" s="31">
        <v>0</v>
      </c>
      <c r="DV70" s="31">
        <v>0</v>
      </c>
      <c r="DW70" s="29">
        <v>0</v>
      </c>
      <c r="DX70" s="29">
        <v>0</v>
      </c>
      <c r="DY70" s="29">
        <v>0</v>
      </c>
      <c r="DZ70" s="29">
        <v>2</v>
      </c>
      <c r="EA70" s="29">
        <v>2</v>
      </c>
      <c r="EB70" s="29">
        <v>2</v>
      </c>
      <c r="EC70" s="29">
        <v>0</v>
      </c>
      <c r="ED70" s="29">
        <v>0</v>
      </c>
      <c r="EE70" s="29">
        <v>0</v>
      </c>
      <c r="EF70" s="29">
        <v>2</v>
      </c>
      <c r="EG70" s="29">
        <v>2</v>
      </c>
      <c r="EH70" s="29">
        <v>2</v>
      </c>
      <c r="EI70" s="29">
        <v>0</v>
      </c>
      <c r="EJ70" s="29">
        <v>0</v>
      </c>
      <c r="EK70" s="30">
        <v>0</v>
      </c>
      <c r="EM70" t="s">
        <v>205</v>
      </c>
      <c r="EO70" t="s">
        <v>498</v>
      </c>
      <c r="EQ70" t="s">
        <v>176</v>
      </c>
      <c r="ES70" t="s">
        <v>148</v>
      </c>
      <c r="ET70" t="s">
        <v>498</v>
      </c>
      <c r="EU70" t="s">
        <v>498</v>
      </c>
      <c r="EW70" t="s">
        <v>460</v>
      </c>
      <c r="EX70" t="s">
        <v>205</v>
      </c>
      <c r="FB70" t="s">
        <v>148</v>
      </c>
      <c r="FF70" t="s">
        <v>178</v>
      </c>
      <c r="FJ70" t="s">
        <v>45</v>
      </c>
      <c r="FK70" t="s">
        <v>178</v>
      </c>
      <c r="FP70" t="s">
        <v>178</v>
      </c>
      <c r="FU70" t="s">
        <v>136</v>
      </c>
      <c r="GC70" t="s">
        <v>499</v>
      </c>
    </row>
    <row r="71" spans="1:193" x14ac:dyDescent="0.25">
      <c r="A71">
        <v>68</v>
      </c>
      <c r="B71" t="s">
        <v>500</v>
      </c>
      <c r="C71" t="s">
        <v>501</v>
      </c>
      <c r="D71">
        <v>227</v>
      </c>
      <c r="E71">
        <v>5.29</v>
      </c>
      <c r="F71" t="s">
        <v>120</v>
      </c>
      <c r="G71" s="28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2</v>
      </c>
      <c r="T71" s="29">
        <v>0</v>
      </c>
      <c r="U71" s="29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8.2000000000000007E-3</v>
      </c>
      <c r="AI71" s="31">
        <v>0</v>
      </c>
      <c r="AJ71" s="31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2</v>
      </c>
      <c r="AX71" s="29">
        <v>0</v>
      </c>
      <c r="AY71" s="30">
        <v>0</v>
      </c>
      <c r="AZ71" s="28">
        <v>0</v>
      </c>
      <c r="BA71" s="29">
        <v>0</v>
      </c>
      <c r="BB71" s="29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9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29">
        <v>0</v>
      </c>
      <c r="CE71" s="29">
        <v>0</v>
      </c>
      <c r="CF71" s="29">
        <v>0</v>
      </c>
      <c r="CG71" s="29">
        <v>0</v>
      </c>
      <c r="CH71" s="29">
        <v>0</v>
      </c>
      <c r="CI71" s="29">
        <v>0</v>
      </c>
      <c r="CJ71" s="29">
        <v>0</v>
      </c>
      <c r="CK71" s="29">
        <v>0</v>
      </c>
      <c r="CL71" s="29">
        <v>0</v>
      </c>
      <c r="CM71" s="29">
        <v>0</v>
      </c>
      <c r="CN71" s="29">
        <v>0</v>
      </c>
      <c r="CO71" s="29">
        <v>0</v>
      </c>
      <c r="CP71" s="29">
        <v>0</v>
      </c>
      <c r="CQ71" s="29">
        <v>0</v>
      </c>
      <c r="CR71" s="30">
        <v>0</v>
      </c>
      <c r="CS71" s="28">
        <v>0</v>
      </c>
      <c r="CT71" s="29">
        <v>0</v>
      </c>
      <c r="CU71" s="29">
        <v>0</v>
      </c>
      <c r="CV71" s="29">
        <v>10</v>
      </c>
      <c r="CW71" s="29">
        <v>12</v>
      </c>
      <c r="CX71" s="29">
        <v>17</v>
      </c>
      <c r="CY71" s="29">
        <v>0</v>
      </c>
      <c r="CZ71" s="29">
        <v>0</v>
      </c>
      <c r="DA71" s="29">
        <v>0</v>
      </c>
      <c r="DB71" s="29">
        <v>30</v>
      </c>
      <c r="DC71" s="29">
        <v>34</v>
      </c>
      <c r="DD71" s="29">
        <v>36</v>
      </c>
      <c r="DE71" s="29">
        <v>0</v>
      </c>
      <c r="DF71" s="29">
        <v>0</v>
      </c>
      <c r="DG71" s="29">
        <v>0</v>
      </c>
      <c r="DH71" s="31">
        <v>0</v>
      </c>
      <c r="DI71" s="31">
        <v>0</v>
      </c>
      <c r="DJ71" s="31">
        <v>0</v>
      </c>
      <c r="DK71" s="31">
        <v>0.06</v>
      </c>
      <c r="DL71" s="31">
        <v>7.0999999999999994E-2</v>
      </c>
      <c r="DM71" s="31">
        <v>0.1</v>
      </c>
      <c r="DN71" s="31">
        <v>0</v>
      </c>
      <c r="DO71" s="31">
        <v>0</v>
      </c>
      <c r="DP71" s="31">
        <v>0</v>
      </c>
      <c r="DQ71" s="31">
        <v>0.15</v>
      </c>
      <c r="DR71" s="31">
        <v>0.18</v>
      </c>
      <c r="DS71" s="31">
        <v>0.2</v>
      </c>
      <c r="DT71" s="31">
        <v>0</v>
      </c>
      <c r="DU71" s="31">
        <v>0</v>
      </c>
      <c r="DV71" s="31">
        <v>0</v>
      </c>
      <c r="DW71" s="29">
        <v>0</v>
      </c>
      <c r="DX71" s="29">
        <v>0</v>
      </c>
      <c r="DY71" s="29">
        <v>0</v>
      </c>
      <c r="DZ71" s="29">
        <v>9</v>
      </c>
      <c r="EA71" s="29">
        <v>12</v>
      </c>
      <c r="EB71" s="29">
        <v>16</v>
      </c>
      <c r="EC71" s="29">
        <v>0</v>
      </c>
      <c r="ED71" s="29">
        <v>0</v>
      </c>
      <c r="EE71" s="29">
        <v>0</v>
      </c>
      <c r="EF71" s="29">
        <v>25</v>
      </c>
      <c r="EG71" s="29">
        <v>29</v>
      </c>
      <c r="EH71" s="29">
        <v>32</v>
      </c>
      <c r="EI71" s="29">
        <v>0</v>
      </c>
      <c r="EJ71" s="29">
        <v>0</v>
      </c>
      <c r="EK71" s="30">
        <v>0</v>
      </c>
      <c r="EM71" t="s">
        <v>502</v>
      </c>
      <c r="EO71" t="s">
        <v>503</v>
      </c>
      <c r="EP71" t="s">
        <v>422</v>
      </c>
      <c r="EQ71" t="s">
        <v>504</v>
      </c>
      <c r="ES71" t="s">
        <v>125</v>
      </c>
      <c r="ET71" t="s">
        <v>504</v>
      </c>
      <c r="EU71" t="s">
        <v>125</v>
      </c>
      <c r="EV71" t="s">
        <v>505</v>
      </c>
      <c r="EX71" t="s">
        <v>506</v>
      </c>
      <c r="FF71" t="s">
        <v>41</v>
      </c>
      <c r="FG71" t="s">
        <v>507</v>
      </c>
      <c r="FJ71" t="s">
        <v>236</v>
      </c>
      <c r="FK71" t="s">
        <v>49</v>
      </c>
      <c r="FL71" t="s">
        <v>47</v>
      </c>
      <c r="FN71" t="s">
        <v>49</v>
      </c>
      <c r="FP71" t="s">
        <v>508</v>
      </c>
      <c r="FQ71" t="s">
        <v>52</v>
      </c>
      <c r="FU71" t="s">
        <v>509</v>
      </c>
      <c r="FV71" t="s">
        <v>510</v>
      </c>
      <c r="GC71" t="s">
        <v>510</v>
      </c>
      <c r="GE71" t="s">
        <v>511</v>
      </c>
    </row>
    <row r="72" spans="1:193" x14ac:dyDescent="0.25">
      <c r="A72">
        <v>69</v>
      </c>
      <c r="B72" t="s">
        <v>512</v>
      </c>
      <c r="C72" t="s">
        <v>513</v>
      </c>
      <c r="D72">
        <v>33</v>
      </c>
      <c r="E72">
        <v>6.66</v>
      </c>
      <c r="F72" t="s">
        <v>514</v>
      </c>
      <c r="G72" s="28">
        <v>0</v>
      </c>
      <c r="H72" s="29">
        <v>0</v>
      </c>
      <c r="I72" s="29">
        <v>0</v>
      </c>
      <c r="J72" s="29">
        <v>2</v>
      </c>
      <c r="K72" s="29">
        <v>2</v>
      </c>
      <c r="L72" s="29">
        <v>0</v>
      </c>
      <c r="M72" s="29">
        <v>0</v>
      </c>
      <c r="N72" s="29">
        <v>0</v>
      </c>
      <c r="O72" s="29">
        <v>0</v>
      </c>
      <c r="P72" s="29">
        <v>2</v>
      </c>
      <c r="Q72" s="29">
        <v>2</v>
      </c>
      <c r="R72" s="29">
        <v>3</v>
      </c>
      <c r="S72" s="29">
        <v>3</v>
      </c>
      <c r="T72" s="29">
        <v>3</v>
      </c>
      <c r="U72" s="29">
        <v>2</v>
      </c>
      <c r="V72" s="31">
        <v>0</v>
      </c>
      <c r="W72" s="31">
        <v>0</v>
      </c>
      <c r="X72" s="31">
        <v>0</v>
      </c>
      <c r="Y72" s="31">
        <v>6.4000000000000001E-2</v>
      </c>
      <c r="Z72" s="31">
        <v>6.4000000000000001E-2</v>
      </c>
      <c r="AA72" s="31">
        <v>0</v>
      </c>
      <c r="AB72" s="31">
        <v>0</v>
      </c>
      <c r="AC72" s="31">
        <v>0</v>
      </c>
      <c r="AD72" s="31">
        <v>0</v>
      </c>
      <c r="AE72" s="31">
        <v>6.4000000000000001E-2</v>
      </c>
      <c r="AF72" s="31">
        <v>6.4000000000000001E-2</v>
      </c>
      <c r="AG72" s="31">
        <v>9.4E-2</v>
      </c>
      <c r="AH72" s="31">
        <v>0.13</v>
      </c>
      <c r="AI72" s="31">
        <v>9.4E-2</v>
      </c>
      <c r="AJ72" s="31">
        <v>6.4000000000000001E-2</v>
      </c>
      <c r="AK72" s="29">
        <v>0</v>
      </c>
      <c r="AL72" s="29">
        <v>0</v>
      </c>
      <c r="AM72" s="29">
        <v>0</v>
      </c>
      <c r="AN72" s="29">
        <v>2</v>
      </c>
      <c r="AO72" s="29">
        <v>2</v>
      </c>
      <c r="AP72" s="29">
        <v>0</v>
      </c>
      <c r="AQ72" s="29">
        <v>0</v>
      </c>
      <c r="AR72" s="29">
        <v>0</v>
      </c>
      <c r="AS72" s="29">
        <v>0</v>
      </c>
      <c r="AT72" s="29">
        <v>2</v>
      </c>
      <c r="AU72" s="29">
        <v>2</v>
      </c>
      <c r="AV72" s="29">
        <v>3</v>
      </c>
      <c r="AW72" s="29">
        <v>3</v>
      </c>
      <c r="AX72" s="29">
        <v>3</v>
      </c>
      <c r="AY72" s="30">
        <v>2</v>
      </c>
      <c r="AZ72" s="28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5</v>
      </c>
      <c r="BJ72" s="29">
        <v>7</v>
      </c>
      <c r="BK72" s="29">
        <v>6</v>
      </c>
      <c r="BL72" s="29">
        <v>3</v>
      </c>
      <c r="BM72" s="29">
        <v>2</v>
      </c>
      <c r="BN72" s="29">
        <v>2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0.23</v>
      </c>
      <c r="BY72" s="31">
        <v>0.31</v>
      </c>
      <c r="BZ72" s="31">
        <v>0.23</v>
      </c>
      <c r="CA72" s="31">
        <v>0.11</v>
      </c>
      <c r="CB72" s="31">
        <v>0.08</v>
      </c>
      <c r="CC72" s="31">
        <v>0.08</v>
      </c>
      <c r="CD72" s="29">
        <v>0</v>
      </c>
      <c r="CE72" s="29">
        <v>0</v>
      </c>
      <c r="CF72" s="29">
        <v>0</v>
      </c>
      <c r="CG72" s="29">
        <v>0</v>
      </c>
      <c r="CH72" s="29">
        <v>0</v>
      </c>
      <c r="CI72" s="29">
        <v>0</v>
      </c>
      <c r="CJ72" s="29">
        <v>0</v>
      </c>
      <c r="CK72" s="29">
        <v>0</v>
      </c>
      <c r="CL72" s="29">
        <v>0</v>
      </c>
      <c r="CM72" s="29">
        <v>5</v>
      </c>
      <c r="CN72" s="29">
        <v>7</v>
      </c>
      <c r="CO72" s="29">
        <v>5</v>
      </c>
      <c r="CP72" s="29">
        <v>3</v>
      </c>
      <c r="CQ72" s="29">
        <v>2</v>
      </c>
      <c r="CR72" s="30">
        <v>2</v>
      </c>
      <c r="CS72" s="28">
        <v>4</v>
      </c>
      <c r="CT72" s="29">
        <v>3</v>
      </c>
      <c r="CU72" s="29">
        <v>3</v>
      </c>
      <c r="CV72" s="29">
        <v>7</v>
      </c>
      <c r="CW72" s="29">
        <v>6</v>
      </c>
      <c r="CX72" s="29">
        <v>5</v>
      </c>
      <c r="CY72" s="29">
        <v>8</v>
      </c>
      <c r="CZ72" s="29">
        <v>8</v>
      </c>
      <c r="DA72" s="29">
        <v>7</v>
      </c>
      <c r="DB72" s="29">
        <v>12</v>
      </c>
      <c r="DC72" s="29">
        <v>8</v>
      </c>
      <c r="DD72" s="29">
        <v>11</v>
      </c>
      <c r="DE72" s="29">
        <v>5</v>
      </c>
      <c r="DF72" s="29">
        <v>4</v>
      </c>
      <c r="DG72" s="29">
        <v>7</v>
      </c>
      <c r="DH72" s="31">
        <v>0.13</v>
      </c>
      <c r="DI72" s="31">
        <v>9.7000000000000003E-2</v>
      </c>
      <c r="DJ72" s="31">
        <v>9.7000000000000003E-2</v>
      </c>
      <c r="DK72" s="31">
        <v>0.21</v>
      </c>
      <c r="DL72" s="31">
        <v>0.21</v>
      </c>
      <c r="DM72" s="31">
        <v>0.18</v>
      </c>
      <c r="DN72" s="31">
        <v>0.27</v>
      </c>
      <c r="DO72" s="31">
        <v>0.3</v>
      </c>
      <c r="DP72" s="31">
        <v>0.23</v>
      </c>
      <c r="DQ72" s="31">
        <v>0.3</v>
      </c>
      <c r="DR72" s="31">
        <v>0.22</v>
      </c>
      <c r="DS72" s="31">
        <v>0.32</v>
      </c>
      <c r="DT72" s="31">
        <v>0.17</v>
      </c>
      <c r="DU72" s="31">
        <v>0.19</v>
      </c>
      <c r="DV72" s="31">
        <v>0.13</v>
      </c>
      <c r="DW72" s="29">
        <v>3</v>
      </c>
      <c r="DX72" s="29">
        <v>2</v>
      </c>
      <c r="DY72" s="29">
        <v>2</v>
      </c>
      <c r="DZ72" s="29">
        <v>5</v>
      </c>
      <c r="EA72" s="29">
        <v>5</v>
      </c>
      <c r="EB72" s="29">
        <v>4</v>
      </c>
      <c r="EC72" s="29">
        <v>7</v>
      </c>
      <c r="ED72" s="29">
        <v>7</v>
      </c>
      <c r="EE72" s="29">
        <v>5</v>
      </c>
      <c r="EF72" s="29">
        <v>8</v>
      </c>
      <c r="EG72" s="29">
        <v>6</v>
      </c>
      <c r="EH72" s="29">
        <v>7</v>
      </c>
      <c r="EI72" s="29">
        <v>4</v>
      </c>
      <c r="EJ72" s="29">
        <v>4</v>
      </c>
      <c r="EK72" s="30">
        <v>4</v>
      </c>
    </row>
    <row r="73" spans="1:193" x14ac:dyDescent="0.25">
      <c r="A73">
        <v>70</v>
      </c>
      <c r="B73" t="s">
        <v>515</v>
      </c>
      <c r="C73" t="s">
        <v>516</v>
      </c>
      <c r="D73">
        <v>53</v>
      </c>
      <c r="E73">
        <v>8.06</v>
      </c>
      <c r="F73" t="s">
        <v>120</v>
      </c>
      <c r="G73" s="28">
        <v>2</v>
      </c>
      <c r="H73" s="29">
        <v>0</v>
      </c>
      <c r="I73" s="29">
        <v>3</v>
      </c>
      <c r="J73" s="29">
        <v>0</v>
      </c>
      <c r="K73" s="29">
        <v>0</v>
      </c>
      <c r="L73" s="29">
        <v>0</v>
      </c>
      <c r="M73" s="29">
        <v>2</v>
      </c>
      <c r="N73" s="29">
        <v>2</v>
      </c>
      <c r="O73" s="29">
        <v>2</v>
      </c>
      <c r="P73" s="29">
        <v>6</v>
      </c>
      <c r="Q73" s="29">
        <v>5</v>
      </c>
      <c r="R73" s="29">
        <v>6</v>
      </c>
      <c r="S73" s="29">
        <v>9</v>
      </c>
      <c r="T73" s="29">
        <v>11</v>
      </c>
      <c r="U73" s="29">
        <v>11</v>
      </c>
      <c r="V73" s="31">
        <v>6.4000000000000001E-2</v>
      </c>
      <c r="W73" s="31">
        <v>0</v>
      </c>
      <c r="X73" s="31">
        <v>7.8E-2</v>
      </c>
      <c r="Y73" s="31">
        <v>0</v>
      </c>
      <c r="Z73" s="31">
        <v>0</v>
      </c>
      <c r="AA73" s="31">
        <v>0</v>
      </c>
      <c r="AB73" s="31">
        <v>0.04</v>
      </c>
      <c r="AC73" s="31">
        <v>0.04</v>
      </c>
      <c r="AD73" s="31">
        <v>0.04</v>
      </c>
      <c r="AE73" s="31">
        <v>0.16</v>
      </c>
      <c r="AF73" s="31">
        <v>0.13</v>
      </c>
      <c r="AG73" s="31">
        <v>0.15</v>
      </c>
      <c r="AH73" s="31">
        <v>0.21</v>
      </c>
      <c r="AI73" s="31">
        <v>0.24</v>
      </c>
      <c r="AJ73" s="31">
        <v>0.15</v>
      </c>
      <c r="AK73" s="29">
        <v>2</v>
      </c>
      <c r="AL73" s="29">
        <v>0</v>
      </c>
      <c r="AM73" s="29">
        <v>3</v>
      </c>
      <c r="AN73" s="29">
        <v>0</v>
      </c>
      <c r="AO73" s="29">
        <v>0</v>
      </c>
      <c r="AP73" s="29">
        <v>0</v>
      </c>
      <c r="AQ73" s="29">
        <v>2</v>
      </c>
      <c r="AR73" s="29">
        <v>2</v>
      </c>
      <c r="AS73" s="29">
        <v>2</v>
      </c>
      <c r="AT73" s="29">
        <v>6</v>
      </c>
      <c r="AU73" s="29">
        <v>5</v>
      </c>
      <c r="AV73" s="29">
        <v>6</v>
      </c>
      <c r="AW73" s="29">
        <v>7</v>
      </c>
      <c r="AX73" s="29">
        <v>8</v>
      </c>
      <c r="AY73" s="30">
        <v>7</v>
      </c>
      <c r="AZ73" s="28">
        <v>0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8</v>
      </c>
      <c r="BJ73" s="29">
        <v>6</v>
      </c>
      <c r="BK73" s="29">
        <v>8</v>
      </c>
      <c r="BL73" s="29">
        <v>7</v>
      </c>
      <c r="BM73" s="29">
        <v>7</v>
      </c>
      <c r="BN73" s="29">
        <v>6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0.22</v>
      </c>
      <c r="BY73" s="31">
        <v>0.13</v>
      </c>
      <c r="BZ73" s="31">
        <v>0.14000000000000001</v>
      </c>
      <c r="CA73" s="31">
        <v>0.13</v>
      </c>
      <c r="CB73" s="31">
        <v>0.16</v>
      </c>
      <c r="CC73" s="31">
        <v>0.13</v>
      </c>
      <c r="CD73" s="29">
        <v>0</v>
      </c>
      <c r="CE73" s="29">
        <v>0</v>
      </c>
      <c r="CF73" s="29">
        <v>0</v>
      </c>
      <c r="CG73" s="29">
        <v>0</v>
      </c>
      <c r="CH73" s="29">
        <v>0</v>
      </c>
      <c r="CI73" s="29">
        <v>0</v>
      </c>
      <c r="CJ73" s="29">
        <v>0</v>
      </c>
      <c r="CK73" s="29">
        <v>0</v>
      </c>
      <c r="CL73" s="29">
        <v>0</v>
      </c>
      <c r="CM73" s="29">
        <v>7</v>
      </c>
      <c r="CN73" s="29">
        <v>5</v>
      </c>
      <c r="CO73" s="29">
        <v>6</v>
      </c>
      <c r="CP73" s="29">
        <v>5</v>
      </c>
      <c r="CQ73" s="29">
        <v>6</v>
      </c>
      <c r="CR73" s="30">
        <v>5</v>
      </c>
      <c r="CS73" s="28">
        <v>0</v>
      </c>
      <c r="CT73" s="29">
        <v>0</v>
      </c>
      <c r="CU73" s="29">
        <v>0</v>
      </c>
      <c r="CV73" s="29">
        <v>5</v>
      </c>
      <c r="CW73" s="29">
        <v>4</v>
      </c>
      <c r="CX73" s="29">
        <v>5</v>
      </c>
      <c r="CY73" s="29">
        <v>0</v>
      </c>
      <c r="CZ73" s="29">
        <v>0</v>
      </c>
      <c r="DA73" s="29">
        <v>0</v>
      </c>
      <c r="DB73" s="29">
        <v>5</v>
      </c>
      <c r="DC73" s="29">
        <v>4</v>
      </c>
      <c r="DD73" s="29">
        <v>4</v>
      </c>
      <c r="DE73" s="29">
        <v>2</v>
      </c>
      <c r="DF73" s="29">
        <v>0</v>
      </c>
      <c r="DG73" s="29">
        <v>0</v>
      </c>
      <c r="DH73" s="31">
        <v>0</v>
      </c>
      <c r="DI73" s="31">
        <v>0</v>
      </c>
      <c r="DJ73" s="31">
        <v>0</v>
      </c>
      <c r="DK73" s="31">
        <v>0.13</v>
      </c>
      <c r="DL73" s="31">
        <v>9.5000000000000001E-2</v>
      </c>
      <c r="DM73" s="31">
        <v>0.13</v>
      </c>
      <c r="DN73" s="31">
        <v>0</v>
      </c>
      <c r="DO73" s="31">
        <v>0</v>
      </c>
      <c r="DP73" s="31">
        <v>0</v>
      </c>
      <c r="DQ73" s="31">
        <v>0.13</v>
      </c>
      <c r="DR73" s="31">
        <v>0.11</v>
      </c>
      <c r="DS73" s="31">
        <v>0.11</v>
      </c>
      <c r="DT73" s="31">
        <v>0.04</v>
      </c>
      <c r="DU73" s="31">
        <v>0</v>
      </c>
      <c r="DV73" s="31">
        <v>0</v>
      </c>
      <c r="DW73" s="29">
        <v>0</v>
      </c>
      <c r="DX73" s="29">
        <v>0</v>
      </c>
      <c r="DY73" s="29">
        <v>0</v>
      </c>
      <c r="DZ73" s="29">
        <v>5</v>
      </c>
      <c r="EA73" s="29">
        <v>4</v>
      </c>
      <c r="EB73" s="29">
        <v>5</v>
      </c>
      <c r="EC73" s="29">
        <v>0</v>
      </c>
      <c r="ED73" s="29">
        <v>0</v>
      </c>
      <c r="EE73" s="29">
        <v>0</v>
      </c>
      <c r="EF73" s="29">
        <v>5</v>
      </c>
      <c r="EG73" s="29">
        <v>4</v>
      </c>
      <c r="EH73" s="29">
        <v>4</v>
      </c>
      <c r="EI73" s="29">
        <v>2</v>
      </c>
      <c r="EJ73" s="29">
        <v>0</v>
      </c>
      <c r="EK73" s="30">
        <v>0</v>
      </c>
      <c r="EL73" t="s">
        <v>154</v>
      </c>
      <c r="EM73" t="s">
        <v>205</v>
      </c>
      <c r="EO73" t="s">
        <v>517</v>
      </c>
      <c r="EP73" t="s">
        <v>518</v>
      </c>
      <c r="EQ73" t="s">
        <v>176</v>
      </c>
      <c r="ES73" t="s">
        <v>519</v>
      </c>
      <c r="ET73" t="s">
        <v>176</v>
      </c>
      <c r="EV73" t="s">
        <v>517</v>
      </c>
      <c r="EW73" t="s">
        <v>520</v>
      </c>
      <c r="EX73" t="s">
        <v>205</v>
      </c>
      <c r="FB73" t="s">
        <v>520</v>
      </c>
      <c r="FE73" t="s">
        <v>40</v>
      </c>
      <c r="FF73" t="s">
        <v>40</v>
      </c>
      <c r="FJ73" t="s">
        <v>167</v>
      </c>
      <c r="FK73" t="s">
        <v>521</v>
      </c>
      <c r="FL73" t="s">
        <v>47</v>
      </c>
      <c r="FO73" t="s">
        <v>350</v>
      </c>
      <c r="FP73" t="s">
        <v>350</v>
      </c>
      <c r="FQ73" t="s">
        <v>52</v>
      </c>
      <c r="FU73" t="s">
        <v>522</v>
      </c>
      <c r="GC73" t="s">
        <v>253</v>
      </c>
      <c r="GD73" t="s">
        <v>253</v>
      </c>
    </row>
    <row r="74" spans="1:193" x14ac:dyDescent="0.25">
      <c r="A74">
        <v>71</v>
      </c>
      <c r="B74" t="s">
        <v>523</v>
      </c>
      <c r="C74" t="s">
        <v>524</v>
      </c>
      <c r="D74">
        <v>28</v>
      </c>
      <c r="E74">
        <v>4.8</v>
      </c>
      <c r="F74" t="s">
        <v>120</v>
      </c>
      <c r="G74" s="28">
        <v>0</v>
      </c>
      <c r="H74" s="29">
        <v>0</v>
      </c>
      <c r="I74" s="29">
        <v>0</v>
      </c>
      <c r="J74" s="29">
        <v>0</v>
      </c>
      <c r="K74" s="29">
        <v>2</v>
      </c>
      <c r="L74" s="29">
        <v>2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31">
        <v>0</v>
      </c>
      <c r="W74" s="31">
        <v>0</v>
      </c>
      <c r="X74" s="31">
        <v>0</v>
      </c>
      <c r="Y74" s="31">
        <v>0</v>
      </c>
      <c r="Z74" s="31">
        <v>9.5000000000000001E-2</v>
      </c>
      <c r="AA74" s="31">
        <v>8.3000000000000004E-2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2</v>
      </c>
      <c r="AP74" s="29">
        <v>2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30">
        <v>0</v>
      </c>
      <c r="AZ74" s="28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</v>
      </c>
      <c r="BJ74" s="29">
        <v>0</v>
      </c>
      <c r="BK74" s="29">
        <v>0</v>
      </c>
      <c r="BL74" s="29">
        <v>0</v>
      </c>
      <c r="BM74" s="29">
        <v>0</v>
      </c>
      <c r="BN74" s="29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29">
        <v>0</v>
      </c>
      <c r="CE74" s="29">
        <v>0</v>
      </c>
      <c r="CF74" s="29">
        <v>0</v>
      </c>
      <c r="CG74" s="29">
        <v>0</v>
      </c>
      <c r="CH74" s="29">
        <v>0</v>
      </c>
      <c r="CI74" s="29">
        <v>0</v>
      </c>
      <c r="CJ74" s="29">
        <v>0</v>
      </c>
      <c r="CK74" s="29">
        <v>0</v>
      </c>
      <c r="CL74" s="29">
        <v>0</v>
      </c>
      <c r="CM74" s="29">
        <v>0</v>
      </c>
      <c r="CN74" s="29">
        <v>0</v>
      </c>
      <c r="CO74" s="29">
        <v>0</v>
      </c>
      <c r="CP74" s="29">
        <v>0</v>
      </c>
      <c r="CQ74" s="29">
        <v>0</v>
      </c>
      <c r="CR74" s="30">
        <v>0</v>
      </c>
      <c r="CS74" s="28">
        <v>10</v>
      </c>
      <c r="CT74" s="29">
        <v>7</v>
      </c>
      <c r="CU74" s="29">
        <v>8</v>
      </c>
      <c r="CV74" s="29">
        <v>12</v>
      </c>
      <c r="CW74" s="29">
        <v>12</v>
      </c>
      <c r="CX74" s="29">
        <v>11</v>
      </c>
      <c r="CY74" s="29">
        <v>6</v>
      </c>
      <c r="CZ74" s="29">
        <v>5</v>
      </c>
      <c r="DA74" s="29">
        <v>7</v>
      </c>
      <c r="DB74" s="29">
        <v>10</v>
      </c>
      <c r="DC74" s="29">
        <v>13</v>
      </c>
      <c r="DD74" s="29">
        <v>12</v>
      </c>
      <c r="DE74" s="29">
        <v>4</v>
      </c>
      <c r="DF74" s="29">
        <v>3</v>
      </c>
      <c r="DG74" s="29">
        <v>3</v>
      </c>
      <c r="DH74" s="31">
        <v>0.32</v>
      </c>
      <c r="DI74" s="31">
        <v>0.25</v>
      </c>
      <c r="DJ74" s="31">
        <v>0.28999999999999998</v>
      </c>
      <c r="DK74" s="31">
        <v>0.36</v>
      </c>
      <c r="DL74" s="31">
        <v>0.33</v>
      </c>
      <c r="DM74" s="31">
        <v>0.35</v>
      </c>
      <c r="DN74" s="31">
        <v>0.24</v>
      </c>
      <c r="DO74" s="31">
        <v>0.24</v>
      </c>
      <c r="DP74" s="31">
        <v>0.21</v>
      </c>
      <c r="DQ74" s="31">
        <v>0.28999999999999998</v>
      </c>
      <c r="DR74" s="31">
        <v>0.32</v>
      </c>
      <c r="DS74" s="31">
        <v>0.28999999999999998</v>
      </c>
      <c r="DT74" s="31">
        <v>0.15</v>
      </c>
      <c r="DU74" s="31">
        <v>0.14000000000000001</v>
      </c>
      <c r="DV74" s="31">
        <v>0.15</v>
      </c>
      <c r="DW74" s="29">
        <v>7</v>
      </c>
      <c r="DX74" s="29">
        <v>5</v>
      </c>
      <c r="DY74" s="29">
        <v>6</v>
      </c>
      <c r="DZ74" s="29">
        <v>8</v>
      </c>
      <c r="EA74" s="29">
        <v>7</v>
      </c>
      <c r="EB74" s="29">
        <v>7</v>
      </c>
      <c r="EC74" s="29">
        <v>5</v>
      </c>
      <c r="ED74" s="29">
        <v>5</v>
      </c>
      <c r="EE74" s="29">
        <v>4</v>
      </c>
      <c r="EF74" s="29">
        <v>6</v>
      </c>
      <c r="EG74" s="29">
        <v>7</v>
      </c>
      <c r="EH74" s="29">
        <v>6</v>
      </c>
      <c r="EI74" s="29">
        <v>3</v>
      </c>
      <c r="EJ74" s="29">
        <v>3</v>
      </c>
      <c r="EK74" s="30">
        <v>3</v>
      </c>
      <c r="EM74" t="s">
        <v>205</v>
      </c>
      <c r="EO74" t="s">
        <v>141</v>
      </c>
      <c r="ES74" t="s">
        <v>142</v>
      </c>
      <c r="EV74" t="s">
        <v>141</v>
      </c>
      <c r="EX74" t="s">
        <v>205</v>
      </c>
      <c r="FB74" t="s">
        <v>205</v>
      </c>
      <c r="FJ74" t="s">
        <v>45</v>
      </c>
      <c r="FL74" t="s">
        <v>52</v>
      </c>
      <c r="FQ74" t="s">
        <v>52</v>
      </c>
    </row>
    <row r="75" spans="1:193" x14ac:dyDescent="0.25">
      <c r="A75">
        <v>72</v>
      </c>
      <c r="B75" t="s">
        <v>525</v>
      </c>
      <c r="C75" t="s">
        <v>526</v>
      </c>
      <c r="D75">
        <v>51</v>
      </c>
      <c r="E75">
        <v>7.92</v>
      </c>
      <c r="F75" t="s">
        <v>120</v>
      </c>
      <c r="G75" s="28">
        <v>0</v>
      </c>
      <c r="H75" s="29">
        <v>2</v>
      </c>
      <c r="I75" s="29">
        <v>0</v>
      </c>
      <c r="J75" s="29">
        <v>3</v>
      </c>
      <c r="K75" s="29">
        <v>3</v>
      </c>
      <c r="L75" s="29">
        <v>2</v>
      </c>
      <c r="M75" s="29">
        <v>0</v>
      </c>
      <c r="N75" s="29">
        <v>0</v>
      </c>
      <c r="O75" s="29">
        <v>0</v>
      </c>
      <c r="P75" s="29">
        <v>6</v>
      </c>
      <c r="Q75" s="29">
        <v>9</v>
      </c>
      <c r="R75" s="29">
        <v>7</v>
      </c>
      <c r="S75" s="29">
        <v>3</v>
      </c>
      <c r="T75" s="29">
        <v>4</v>
      </c>
      <c r="U75" s="29">
        <v>6</v>
      </c>
      <c r="V75" s="31">
        <v>0</v>
      </c>
      <c r="W75" s="31">
        <v>5.0999999999999997E-2</v>
      </c>
      <c r="X75" s="31">
        <v>0</v>
      </c>
      <c r="Y75" s="31">
        <v>0.09</v>
      </c>
      <c r="Z75" s="31">
        <v>0.09</v>
      </c>
      <c r="AA75" s="31">
        <v>6.4000000000000001E-2</v>
      </c>
      <c r="AB75" s="31">
        <v>0</v>
      </c>
      <c r="AC75" s="31">
        <v>0</v>
      </c>
      <c r="AD75" s="31">
        <v>0</v>
      </c>
      <c r="AE75" s="31">
        <v>0.17</v>
      </c>
      <c r="AF75" s="31">
        <v>0.22</v>
      </c>
      <c r="AG75" s="31">
        <v>0.19</v>
      </c>
      <c r="AH75" s="31">
        <v>0.09</v>
      </c>
      <c r="AI75" s="31">
        <v>0.09</v>
      </c>
      <c r="AJ75" s="31">
        <v>0.18</v>
      </c>
      <c r="AK75" s="29">
        <v>0</v>
      </c>
      <c r="AL75" s="29">
        <v>2</v>
      </c>
      <c r="AM75" s="29">
        <v>0</v>
      </c>
      <c r="AN75" s="29">
        <v>3</v>
      </c>
      <c r="AO75" s="29">
        <v>3</v>
      </c>
      <c r="AP75" s="29">
        <v>2</v>
      </c>
      <c r="AQ75" s="29">
        <v>0</v>
      </c>
      <c r="AR75" s="29">
        <v>0</v>
      </c>
      <c r="AS75" s="29">
        <v>0</v>
      </c>
      <c r="AT75" s="29">
        <v>5</v>
      </c>
      <c r="AU75" s="29">
        <v>7</v>
      </c>
      <c r="AV75" s="29">
        <v>6</v>
      </c>
      <c r="AW75" s="29">
        <v>3</v>
      </c>
      <c r="AX75" s="29">
        <v>3</v>
      </c>
      <c r="AY75" s="30">
        <v>6</v>
      </c>
      <c r="AZ75" s="28">
        <v>0</v>
      </c>
      <c r="BA75" s="29">
        <v>0</v>
      </c>
      <c r="BB75" s="29">
        <v>0</v>
      </c>
      <c r="BC75" s="29">
        <v>4</v>
      </c>
      <c r="BD75" s="29">
        <v>5</v>
      </c>
      <c r="BE75" s="29">
        <v>4</v>
      </c>
      <c r="BF75" s="29">
        <v>2</v>
      </c>
      <c r="BG75" s="29">
        <v>3</v>
      </c>
      <c r="BH75" s="29">
        <v>0</v>
      </c>
      <c r="BI75" s="29">
        <v>7</v>
      </c>
      <c r="BJ75" s="29">
        <v>4</v>
      </c>
      <c r="BK75" s="29">
        <v>8</v>
      </c>
      <c r="BL75" s="29">
        <v>0</v>
      </c>
      <c r="BM75" s="29">
        <v>3</v>
      </c>
      <c r="BN75" s="29">
        <v>3</v>
      </c>
      <c r="BO75" s="31">
        <v>0</v>
      </c>
      <c r="BP75" s="31">
        <v>0</v>
      </c>
      <c r="BQ75" s="31">
        <v>0</v>
      </c>
      <c r="BR75" s="31">
        <v>9.4E-2</v>
      </c>
      <c r="BS75" s="31">
        <v>0.11</v>
      </c>
      <c r="BT75" s="31">
        <v>0.09</v>
      </c>
      <c r="BU75" s="31">
        <v>6.6000000000000003E-2</v>
      </c>
      <c r="BV75" s="31">
        <v>6.6000000000000003E-2</v>
      </c>
      <c r="BW75" s="31">
        <v>0</v>
      </c>
      <c r="BX75" s="31">
        <v>0.18</v>
      </c>
      <c r="BY75" s="31">
        <v>0.11</v>
      </c>
      <c r="BZ75" s="31">
        <v>0.16</v>
      </c>
      <c r="CA75" s="31">
        <v>0</v>
      </c>
      <c r="CB75" s="31">
        <v>0.1</v>
      </c>
      <c r="CC75" s="31">
        <v>7.0000000000000007E-2</v>
      </c>
      <c r="CD75" s="29">
        <v>0</v>
      </c>
      <c r="CE75" s="29">
        <v>0</v>
      </c>
      <c r="CF75" s="29">
        <v>0</v>
      </c>
      <c r="CG75" s="29">
        <v>3</v>
      </c>
      <c r="CH75" s="29">
        <v>4</v>
      </c>
      <c r="CI75" s="29">
        <v>4</v>
      </c>
      <c r="CJ75" s="29">
        <v>2</v>
      </c>
      <c r="CK75" s="29">
        <v>2</v>
      </c>
      <c r="CL75" s="29">
        <v>0</v>
      </c>
      <c r="CM75" s="29">
        <v>6</v>
      </c>
      <c r="CN75" s="29">
        <v>3</v>
      </c>
      <c r="CO75" s="29">
        <v>5</v>
      </c>
      <c r="CP75" s="29">
        <v>0</v>
      </c>
      <c r="CQ75" s="29">
        <v>3</v>
      </c>
      <c r="CR75" s="30">
        <v>3</v>
      </c>
      <c r="CS75" s="28">
        <v>0</v>
      </c>
      <c r="CT75" s="29">
        <v>0</v>
      </c>
      <c r="CU75" s="29">
        <v>0</v>
      </c>
      <c r="CV75" s="29">
        <v>5</v>
      </c>
      <c r="CW75" s="29">
        <v>5</v>
      </c>
      <c r="CX75" s="29">
        <v>8</v>
      </c>
      <c r="CY75" s="29">
        <v>0</v>
      </c>
      <c r="CZ75" s="29">
        <v>0</v>
      </c>
      <c r="DA75" s="29">
        <v>0</v>
      </c>
      <c r="DB75" s="29">
        <v>0</v>
      </c>
      <c r="DC75" s="29">
        <v>2</v>
      </c>
      <c r="DD75" s="29">
        <v>2</v>
      </c>
      <c r="DE75" s="29">
        <v>0</v>
      </c>
      <c r="DF75" s="29">
        <v>0</v>
      </c>
      <c r="DG75" s="29">
        <v>0</v>
      </c>
      <c r="DH75" s="31">
        <v>0</v>
      </c>
      <c r="DI75" s="31">
        <v>0</v>
      </c>
      <c r="DJ75" s="31">
        <v>0</v>
      </c>
      <c r="DK75" s="31">
        <v>0.11</v>
      </c>
      <c r="DL75" s="31">
        <v>0.11</v>
      </c>
      <c r="DM75" s="31">
        <v>0.19</v>
      </c>
      <c r="DN75" s="31">
        <v>0</v>
      </c>
      <c r="DO75" s="31">
        <v>0</v>
      </c>
      <c r="DP75" s="31">
        <v>0</v>
      </c>
      <c r="DQ75" s="31">
        <v>0</v>
      </c>
      <c r="DR75" s="31">
        <v>5.0999999999999997E-2</v>
      </c>
      <c r="DS75" s="31">
        <v>5.0999999999999997E-2</v>
      </c>
      <c r="DT75" s="31">
        <v>0</v>
      </c>
      <c r="DU75" s="31">
        <v>0</v>
      </c>
      <c r="DV75" s="31">
        <v>0</v>
      </c>
      <c r="DW75" s="29">
        <v>0</v>
      </c>
      <c r="DX75" s="29">
        <v>0</v>
      </c>
      <c r="DY75" s="29">
        <v>0</v>
      </c>
      <c r="DZ75" s="29">
        <v>4</v>
      </c>
      <c r="EA75" s="29">
        <v>4</v>
      </c>
      <c r="EB75" s="29">
        <v>6</v>
      </c>
      <c r="EC75" s="29">
        <v>0</v>
      </c>
      <c r="ED75" s="29">
        <v>0</v>
      </c>
      <c r="EE75" s="29">
        <v>0</v>
      </c>
      <c r="EF75" s="29">
        <v>0</v>
      </c>
      <c r="EG75" s="29">
        <v>2</v>
      </c>
      <c r="EH75" s="29">
        <v>2</v>
      </c>
      <c r="EI75" s="29">
        <v>0</v>
      </c>
      <c r="EJ75" s="29">
        <v>0</v>
      </c>
      <c r="EK75" s="30">
        <v>0</v>
      </c>
      <c r="EM75" t="s">
        <v>215</v>
      </c>
      <c r="EO75" t="s">
        <v>486</v>
      </c>
      <c r="ES75" t="s">
        <v>148</v>
      </c>
      <c r="EV75" t="s">
        <v>215</v>
      </c>
      <c r="EW75" t="s">
        <v>309</v>
      </c>
      <c r="FB75" t="s">
        <v>148</v>
      </c>
      <c r="FJ75" t="s">
        <v>45</v>
      </c>
      <c r="FK75" t="s">
        <v>250</v>
      </c>
      <c r="FP75" t="s">
        <v>250</v>
      </c>
    </row>
    <row r="76" spans="1:193" x14ac:dyDescent="0.25">
      <c r="A76">
        <v>73</v>
      </c>
      <c r="B76" t="s">
        <v>527</v>
      </c>
      <c r="C76" t="s">
        <v>528</v>
      </c>
      <c r="D76">
        <v>72</v>
      </c>
      <c r="E76">
        <v>6.8</v>
      </c>
      <c r="F76" t="s">
        <v>120</v>
      </c>
      <c r="G76" s="28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30">
        <v>0</v>
      </c>
      <c r="AZ76" s="28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30">
        <v>0</v>
      </c>
      <c r="CS76" s="28">
        <v>10</v>
      </c>
      <c r="CT76" s="29">
        <v>8</v>
      </c>
      <c r="CU76" s="29">
        <v>9</v>
      </c>
      <c r="CV76" s="29">
        <v>10</v>
      </c>
      <c r="CW76" s="29">
        <v>12</v>
      </c>
      <c r="CX76" s="29">
        <v>13</v>
      </c>
      <c r="CY76" s="29">
        <v>12</v>
      </c>
      <c r="CZ76" s="29">
        <v>10</v>
      </c>
      <c r="DA76" s="29">
        <v>12</v>
      </c>
      <c r="DB76" s="29">
        <v>14</v>
      </c>
      <c r="DC76" s="29">
        <v>12</v>
      </c>
      <c r="DD76" s="29">
        <v>13</v>
      </c>
      <c r="DE76" s="29">
        <v>0</v>
      </c>
      <c r="DF76" s="29">
        <v>0</v>
      </c>
      <c r="DG76" s="29">
        <v>0</v>
      </c>
      <c r="DH76" s="31">
        <v>0.16</v>
      </c>
      <c r="DI76" s="31">
        <v>0.16</v>
      </c>
      <c r="DJ76" s="31">
        <v>0.17</v>
      </c>
      <c r="DK76" s="31">
        <v>0.17</v>
      </c>
      <c r="DL76" s="31">
        <v>0.15</v>
      </c>
      <c r="DM76" s="31">
        <v>0.17</v>
      </c>
      <c r="DN76" s="31">
        <v>0.15</v>
      </c>
      <c r="DO76" s="31">
        <v>0.17</v>
      </c>
      <c r="DP76" s="31">
        <v>0.17</v>
      </c>
      <c r="DQ76" s="31">
        <v>0.19</v>
      </c>
      <c r="DR76" s="31">
        <v>0.21</v>
      </c>
      <c r="DS76" s="31">
        <v>0.21</v>
      </c>
      <c r="DT76" s="31">
        <v>0</v>
      </c>
      <c r="DU76" s="31">
        <v>0</v>
      </c>
      <c r="DV76" s="31">
        <v>0</v>
      </c>
      <c r="DW76" s="29">
        <v>10</v>
      </c>
      <c r="DX76" s="29">
        <v>8</v>
      </c>
      <c r="DY76" s="29">
        <v>9</v>
      </c>
      <c r="DZ76" s="29">
        <v>9</v>
      </c>
      <c r="EA76" s="29">
        <v>9</v>
      </c>
      <c r="EB76" s="29">
        <v>12</v>
      </c>
      <c r="EC76" s="29">
        <v>8</v>
      </c>
      <c r="ED76" s="29">
        <v>9</v>
      </c>
      <c r="EE76" s="29">
        <v>10</v>
      </c>
      <c r="EF76" s="29">
        <v>11</v>
      </c>
      <c r="EG76" s="29">
        <v>11</v>
      </c>
      <c r="EH76" s="29">
        <v>10</v>
      </c>
      <c r="EI76" s="29">
        <v>0</v>
      </c>
      <c r="EJ76" s="29">
        <v>0</v>
      </c>
      <c r="EK76" s="30">
        <v>0</v>
      </c>
      <c r="EM76" t="s">
        <v>529</v>
      </c>
      <c r="EO76" t="s">
        <v>203</v>
      </c>
      <c r="EQ76" t="s">
        <v>176</v>
      </c>
      <c r="ET76" t="s">
        <v>176</v>
      </c>
      <c r="EX76" t="s">
        <v>530</v>
      </c>
      <c r="FB76" t="s">
        <v>205</v>
      </c>
      <c r="FF76" t="s">
        <v>178</v>
      </c>
      <c r="FJ76" t="s">
        <v>45</v>
      </c>
      <c r="FK76" t="s">
        <v>178</v>
      </c>
      <c r="FL76" t="s">
        <v>52</v>
      </c>
      <c r="FP76" t="s">
        <v>178</v>
      </c>
      <c r="FQ76" t="s">
        <v>52</v>
      </c>
      <c r="FU76" t="s">
        <v>531</v>
      </c>
      <c r="GA76" t="s">
        <v>532</v>
      </c>
      <c r="GC76" t="s">
        <v>532</v>
      </c>
    </row>
    <row r="77" spans="1:193" x14ac:dyDescent="0.25">
      <c r="A77">
        <v>74</v>
      </c>
      <c r="B77" t="s">
        <v>533</v>
      </c>
      <c r="C77" t="s">
        <v>534</v>
      </c>
      <c r="D77">
        <v>13</v>
      </c>
      <c r="E77">
        <v>8.6999999999999993</v>
      </c>
      <c r="F77" t="s">
        <v>120</v>
      </c>
      <c r="G77" s="28">
        <v>3</v>
      </c>
      <c r="H77" s="29">
        <v>2</v>
      </c>
      <c r="I77" s="29">
        <v>3</v>
      </c>
      <c r="J77" s="29">
        <v>2</v>
      </c>
      <c r="K77" s="29">
        <v>3</v>
      </c>
      <c r="L77" s="29">
        <v>2</v>
      </c>
      <c r="M77" s="29">
        <v>2</v>
      </c>
      <c r="N77" s="29">
        <v>2</v>
      </c>
      <c r="O77" s="29">
        <v>2</v>
      </c>
      <c r="P77" s="29">
        <v>6</v>
      </c>
      <c r="Q77" s="29">
        <v>6</v>
      </c>
      <c r="R77" s="29">
        <v>6</v>
      </c>
      <c r="S77" s="29">
        <v>3</v>
      </c>
      <c r="T77" s="29">
        <v>4</v>
      </c>
      <c r="U77" s="29">
        <v>3</v>
      </c>
      <c r="V77" s="31">
        <v>0.27</v>
      </c>
      <c r="W77" s="31">
        <v>0.17</v>
      </c>
      <c r="X77" s="31">
        <v>0.27</v>
      </c>
      <c r="Y77" s="31">
        <v>0.17</v>
      </c>
      <c r="Z77" s="31">
        <v>0.27</v>
      </c>
      <c r="AA77" s="31">
        <v>0.17</v>
      </c>
      <c r="AB77" s="31">
        <v>0.17</v>
      </c>
      <c r="AC77" s="31">
        <v>0.17</v>
      </c>
      <c r="AD77" s="31">
        <v>0.17</v>
      </c>
      <c r="AE77" s="31">
        <v>0.27</v>
      </c>
      <c r="AF77" s="31">
        <v>0.27</v>
      </c>
      <c r="AG77" s="31">
        <v>0.41</v>
      </c>
      <c r="AH77" s="31">
        <v>0.17</v>
      </c>
      <c r="AI77" s="31">
        <v>0.27</v>
      </c>
      <c r="AJ77" s="31">
        <v>0.27</v>
      </c>
      <c r="AK77" s="29">
        <v>3</v>
      </c>
      <c r="AL77" s="29">
        <v>2</v>
      </c>
      <c r="AM77" s="29">
        <v>3</v>
      </c>
      <c r="AN77" s="29">
        <v>2</v>
      </c>
      <c r="AO77" s="29">
        <v>3</v>
      </c>
      <c r="AP77" s="29">
        <v>2</v>
      </c>
      <c r="AQ77" s="29">
        <v>2</v>
      </c>
      <c r="AR77" s="29">
        <v>2</v>
      </c>
      <c r="AS77" s="29">
        <v>2</v>
      </c>
      <c r="AT77" s="29">
        <v>3</v>
      </c>
      <c r="AU77" s="29">
        <v>3</v>
      </c>
      <c r="AV77" s="29">
        <v>4</v>
      </c>
      <c r="AW77" s="29">
        <v>2</v>
      </c>
      <c r="AX77" s="29">
        <v>3</v>
      </c>
      <c r="AY77" s="30">
        <v>3</v>
      </c>
      <c r="AZ77" s="28">
        <v>0</v>
      </c>
      <c r="BA77" s="29">
        <v>0</v>
      </c>
      <c r="BB77" s="29">
        <v>0</v>
      </c>
      <c r="BC77" s="29">
        <v>7</v>
      </c>
      <c r="BD77" s="29">
        <v>5</v>
      </c>
      <c r="BE77" s="29">
        <v>6</v>
      </c>
      <c r="BF77" s="29">
        <v>2</v>
      </c>
      <c r="BG77" s="29">
        <v>3</v>
      </c>
      <c r="BH77" s="29">
        <v>3</v>
      </c>
      <c r="BI77" s="29">
        <v>8</v>
      </c>
      <c r="BJ77" s="29">
        <v>6</v>
      </c>
      <c r="BK77" s="29">
        <v>7</v>
      </c>
      <c r="BL77" s="29">
        <v>5</v>
      </c>
      <c r="BM77" s="29">
        <v>5</v>
      </c>
      <c r="BN77" s="29">
        <v>6</v>
      </c>
      <c r="BO77" s="31">
        <v>0</v>
      </c>
      <c r="BP77" s="31">
        <v>0</v>
      </c>
      <c r="BQ77" s="31">
        <v>0</v>
      </c>
      <c r="BR77" s="31">
        <v>0.31</v>
      </c>
      <c r="BS77" s="31">
        <v>0.31</v>
      </c>
      <c r="BT77" s="31">
        <v>0.31</v>
      </c>
      <c r="BU77" s="31">
        <v>0.17</v>
      </c>
      <c r="BV77" s="31">
        <v>0.27</v>
      </c>
      <c r="BW77" s="31">
        <v>0.27</v>
      </c>
      <c r="BX77" s="31">
        <v>0.41</v>
      </c>
      <c r="BY77" s="31">
        <v>0.41</v>
      </c>
      <c r="BZ77" s="31">
        <v>0.41</v>
      </c>
      <c r="CA77" s="31">
        <v>0.41</v>
      </c>
      <c r="CB77" s="31">
        <v>0.41</v>
      </c>
      <c r="CC77" s="31">
        <v>0.41</v>
      </c>
      <c r="CD77" s="29">
        <v>0</v>
      </c>
      <c r="CE77" s="29">
        <v>0</v>
      </c>
      <c r="CF77" s="29">
        <v>0</v>
      </c>
      <c r="CG77" s="29">
        <v>3</v>
      </c>
      <c r="CH77" s="29">
        <v>3</v>
      </c>
      <c r="CI77" s="29">
        <v>3</v>
      </c>
      <c r="CJ77" s="29">
        <v>2</v>
      </c>
      <c r="CK77" s="29">
        <v>3</v>
      </c>
      <c r="CL77" s="29">
        <v>3</v>
      </c>
      <c r="CM77" s="29">
        <v>4</v>
      </c>
      <c r="CN77" s="29">
        <v>4</v>
      </c>
      <c r="CO77" s="29">
        <v>4</v>
      </c>
      <c r="CP77" s="29">
        <v>4</v>
      </c>
      <c r="CQ77" s="29">
        <v>4</v>
      </c>
      <c r="CR77" s="30">
        <v>4</v>
      </c>
      <c r="CS77" s="28">
        <v>0</v>
      </c>
      <c r="CT77" s="29">
        <v>0</v>
      </c>
      <c r="CU77" s="29">
        <v>0</v>
      </c>
      <c r="CV77" s="29">
        <v>5</v>
      </c>
      <c r="CW77" s="29">
        <v>4</v>
      </c>
      <c r="CX77" s="29">
        <v>4</v>
      </c>
      <c r="CY77" s="29">
        <v>0</v>
      </c>
      <c r="CZ77" s="29">
        <v>0</v>
      </c>
      <c r="DA77" s="29">
        <v>0</v>
      </c>
      <c r="DB77" s="29">
        <v>3</v>
      </c>
      <c r="DC77" s="29">
        <v>5</v>
      </c>
      <c r="DD77" s="29">
        <v>5</v>
      </c>
      <c r="DE77" s="29">
        <v>0</v>
      </c>
      <c r="DF77" s="29">
        <v>0</v>
      </c>
      <c r="DG77" s="29">
        <v>0</v>
      </c>
      <c r="DH77" s="31">
        <v>0</v>
      </c>
      <c r="DI77" s="31">
        <v>0</v>
      </c>
      <c r="DJ77" s="31">
        <v>0</v>
      </c>
      <c r="DK77" s="31">
        <v>0.27</v>
      </c>
      <c r="DL77" s="31">
        <v>0.27</v>
      </c>
      <c r="DM77" s="31">
        <v>0.27</v>
      </c>
      <c r="DN77" s="31">
        <v>0</v>
      </c>
      <c r="DO77" s="31">
        <v>0</v>
      </c>
      <c r="DP77" s="31">
        <v>0</v>
      </c>
      <c r="DQ77" s="31">
        <v>0.27</v>
      </c>
      <c r="DR77" s="31">
        <v>0.41</v>
      </c>
      <c r="DS77" s="31">
        <v>0.41</v>
      </c>
      <c r="DT77" s="31">
        <v>0</v>
      </c>
      <c r="DU77" s="31">
        <v>0</v>
      </c>
      <c r="DV77" s="31">
        <v>0</v>
      </c>
      <c r="DW77" s="29">
        <v>0</v>
      </c>
      <c r="DX77" s="29">
        <v>0</v>
      </c>
      <c r="DY77" s="29">
        <v>0</v>
      </c>
      <c r="DZ77" s="29">
        <v>3</v>
      </c>
      <c r="EA77" s="29">
        <v>3</v>
      </c>
      <c r="EB77" s="29">
        <v>3</v>
      </c>
      <c r="EC77" s="29">
        <v>0</v>
      </c>
      <c r="ED77" s="29">
        <v>0</v>
      </c>
      <c r="EE77" s="29">
        <v>0</v>
      </c>
      <c r="EF77" s="29">
        <v>3</v>
      </c>
      <c r="EG77" s="29">
        <v>4</v>
      </c>
      <c r="EH77" s="29">
        <v>4</v>
      </c>
      <c r="EI77" s="29">
        <v>0</v>
      </c>
      <c r="EJ77" s="29">
        <v>0</v>
      </c>
      <c r="EK77" s="30">
        <v>0</v>
      </c>
      <c r="EM77" t="s">
        <v>141</v>
      </c>
      <c r="EO77" t="s">
        <v>141</v>
      </c>
      <c r="EQ77" t="s">
        <v>122</v>
      </c>
      <c r="ES77" t="s">
        <v>148</v>
      </c>
      <c r="ET77" t="s">
        <v>122</v>
      </c>
      <c r="EV77" t="s">
        <v>141</v>
      </c>
      <c r="FB77" t="s">
        <v>148</v>
      </c>
      <c r="FJ77" t="s">
        <v>45</v>
      </c>
      <c r="FL77" t="s">
        <v>52</v>
      </c>
      <c r="FQ77" t="s">
        <v>52</v>
      </c>
      <c r="FU77" t="s">
        <v>143</v>
      </c>
      <c r="GC77" t="s">
        <v>143</v>
      </c>
    </row>
    <row r="78" spans="1:193" x14ac:dyDescent="0.25">
      <c r="A78">
        <v>75</v>
      </c>
      <c r="B78" t="s">
        <v>535</v>
      </c>
      <c r="C78" t="s">
        <v>536</v>
      </c>
      <c r="D78">
        <v>32</v>
      </c>
      <c r="E78">
        <v>8.07</v>
      </c>
      <c r="F78" t="s">
        <v>120</v>
      </c>
      <c r="G78" s="28">
        <v>3</v>
      </c>
      <c r="H78" s="29">
        <v>2</v>
      </c>
      <c r="I78" s="29">
        <v>2</v>
      </c>
      <c r="J78" s="29">
        <v>2</v>
      </c>
      <c r="K78" s="29">
        <v>2</v>
      </c>
      <c r="L78" s="29">
        <v>2</v>
      </c>
      <c r="M78" s="29">
        <v>3</v>
      </c>
      <c r="N78" s="29">
        <v>2</v>
      </c>
      <c r="O78" s="29">
        <v>0</v>
      </c>
      <c r="P78" s="29">
        <v>7</v>
      </c>
      <c r="Q78" s="29">
        <v>6</v>
      </c>
      <c r="R78" s="29">
        <v>9</v>
      </c>
      <c r="S78" s="29">
        <v>8</v>
      </c>
      <c r="T78" s="29">
        <v>7</v>
      </c>
      <c r="U78" s="29">
        <v>9</v>
      </c>
      <c r="V78" s="31">
        <v>0.1</v>
      </c>
      <c r="W78" s="31">
        <v>7.5999999999999998E-2</v>
      </c>
      <c r="X78" s="31">
        <v>6.6000000000000003E-2</v>
      </c>
      <c r="Y78" s="31">
        <v>6.6000000000000003E-2</v>
      </c>
      <c r="Z78" s="31">
        <v>6.6000000000000003E-2</v>
      </c>
      <c r="AA78" s="31">
        <v>6.6000000000000003E-2</v>
      </c>
      <c r="AB78" s="31">
        <v>0.11</v>
      </c>
      <c r="AC78" s="31">
        <v>0.09</v>
      </c>
      <c r="AD78" s="31">
        <v>0</v>
      </c>
      <c r="AE78" s="31">
        <v>0.22</v>
      </c>
      <c r="AF78" s="31">
        <v>0.25</v>
      </c>
      <c r="AG78" s="31">
        <v>0.38</v>
      </c>
      <c r="AH78" s="31">
        <v>0.34</v>
      </c>
      <c r="AI78" s="31">
        <v>0.3</v>
      </c>
      <c r="AJ78" s="31">
        <v>0.43</v>
      </c>
      <c r="AK78" s="29">
        <v>3</v>
      </c>
      <c r="AL78" s="29">
        <v>2</v>
      </c>
      <c r="AM78" s="29">
        <v>2</v>
      </c>
      <c r="AN78" s="29">
        <v>2</v>
      </c>
      <c r="AO78" s="29">
        <v>2</v>
      </c>
      <c r="AP78" s="29">
        <v>2</v>
      </c>
      <c r="AQ78" s="29">
        <v>3</v>
      </c>
      <c r="AR78" s="29">
        <v>2</v>
      </c>
      <c r="AS78" s="29">
        <v>0</v>
      </c>
      <c r="AT78" s="29">
        <v>6</v>
      </c>
      <c r="AU78" s="29">
        <v>6</v>
      </c>
      <c r="AV78" s="29">
        <v>8</v>
      </c>
      <c r="AW78" s="29">
        <v>7</v>
      </c>
      <c r="AX78" s="29">
        <v>7</v>
      </c>
      <c r="AY78" s="30">
        <v>9</v>
      </c>
      <c r="AZ78" s="28">
        <v>3</v>
      </c>
      <c r="BA78" s="29">
        <v>3</v>
      </c>
      <c r="BB78" s="29">
        <v>3</v>
      </c>
      <c r="BC78" s="29">
        <v>2</v>
      </c>
      <c r="BD78" s="29">
        <v>0</v>
      </c>
      <c r="BE78" s="29">
        <v>0</v>
      </c>
      <c r="BF78" s="29">
        <v>0</v>
      </c>
      <c r="BG78" s="29">
        <v>4</v>
      </c>
      <c r="BH78" s="29">
        <v>0</v>
      </c>
      <c r="BI78" s="29">
        <v>11</v>
      </c>
      <c r="BJ78" s="29">
        <v>12</v>
      </c>
      <c r="BK78" s="29">
        <v>11</v>
      </c>
      <c r="BL78" s="29">
        <v>4</v>
      </c>
      <c r="BM78" s="29">
        <v>5</v>
      </c>
      <c r="BN78" s="29">
        <v>6</v>
      </c>
      <c r="BO78" s="31">
        <v>0.1</v>
      </c>
      <c r="BP78" s="31">
        <v>0.1</v>
      </c>
      <c r="BQ78" s="31">
        <v>9.4E-2</v>
      </c>
      <c r="BR78" s="31">
        <v>6.9000000000000006E-2</v>
      </c>
      <c r="BS78" s="31">
        <v>0</v>
      </c>
      <c r="BT78" s="31">
        <v>0</v>
      </c>
      <c r="BU78" s="31">
        <v>0</v>
      </c>
      <c r="BV78" s="31">
        <v>6.6000000000000003E-2</v>
      </c>
      <c r="BW78" s="31">
        <v>0</v>
      </c>
      <c r="BX78" s="31">
        <v>0.47</v>
      </c>
      <c r="BY78" s="31">
        <v>0.47</v>
      </c>
      <c r="BZ78" s="31">
        <v>0.47</v>
      </c>
      <c r="CA78" s="31">
        <v>0.19</v>
      </c>
      <c r="CB78" s="31">
        <v>0.23</v>
      </c>
      <c r="CC78" s="31">
        <v>0.28000000000000003</v>
      </c>
      <c r="CD78" s="29">
        <v>3</v>
      </c>
      <c r="CE78" s="29">
        <v>3</v>
      </c>
      <c r="CF78" s="29">
        <v>3</v>
      </c>
      <c r="CG78" s="29">
        <v>2</v>
      </c>
      <c r="CH78" s="29">
        <v>0</v>
      </c>
      <c r="CI78" s="29">
        <v>0</v>
      </c>
      <c r="CJ78" s="29">
        <v>0</v>
      </c>
      <c r="CK78" s="29">
        <v>2</v>
      </c>
      <c r="CL78" s="29">
        <v>0</v>
      </c>
      <c r="CM78" s="29">
        <v>10</v>
      </c>
      <c r="CN78" s="29">
        <v>10</v>
      </c>
      <c r="CO78" s="29">
        <v>10</v>
      </c>
      <c r="CP78" s="29">
        <v>4</v>
      </c>
      <c r="CQ78" s="29">
        <v>5</v>
      </c>
      <c r="CR78" s="30">
        <v>6</v>
      </c>
      <c r="CS78" s="28">
        <v>0</v>
      </c>
      <c r="CT78" s="29">
        <v>0</v>
      </c>
      <c r="CU78" s="29">
        <v>0</v>
      </c>
      <c r="CV78" s="29">
        <v>0</v>
      </c>
      <c r="CW78" s="29">
        <v>2</v>
      </c>
      <c r="CX78" s="29">
        <v>0</v>
      </c>
      <c r="CY78" s="29">
        <v>0</v>
      </c>
      <c r="CZ78" s="29">
        <v>0</v>
      </c>
      <c r="DA78" s="29">
        <v>0</v>
      </c>
      <c r="DB78" s="29">
        <v>0</v>
      </c>
      <c r="DC78" s="29">
        <v>0</v>
      </c>
      <c r="DD78" s="29">
        <v>0</v>
      </c>
      <c r="DE78" s="29">
        <v>0</v>
      </c>
      <c r="DF78" s="29">
        <v>0</v>
      </c>
      <c r="DG78" s="29">
        <v>0</v>
      </c>
      <c r="DH78" s="31">
        <v>0</v>
      </c>
      <c r="DI78" s="31">
        <v>0</v>
      </c>
      <c r="DJ78" s="31">
        <v>0</v>
      </c>
      <c r="DK78" s="31">
        <v>0</v>
      </c>
      <c r="DL78" s="31">
        <v>9.4E-2</v>
      </c>
      <c r="DM78" s="31">
        <v>0</v>
      </c>
      <c r="DN78" s="31">
        <v>0</v>
      </c>
      <c r="DO78" s="31">
        <v>0</v>
      </c>
      <c r="DP78" s="31">
        <v>0</v>
      </c>
      <c r="DQ78" s="31">
        <v>0</v>
      </c>
      <c r="DR78" s="31">
        <v>0</v>
      </c>
      <c r="DS78" s="31">
        <v>0</v>
      </c>
      <c r="DT78" s="31">
        <v>0</v>
      </c>
      <c r="DU78" s="31">
        <v>0</v>
      </c>
      <c r="DV78" s="31">
        <v>0</v>
      </c>
      <c r="DW78" s="29">
        <v>0</v>
      </c>
      <c r="DX78" s="29">
        <v>0</v>
      </c>
      <c r="DY78" s="29">
        <v>0</v>
      </c>
      <c r="DZ78" s="29">
        <v>0</v>
      </c>
      <c r="EA78" s="29">
        <v>2</v>
      </c>
      <c r="EB78" s="29">
        <v>0</v>
      </c>
      <c r="EC78" s="29">
        <v>0</v>
      </c>
      <c r="ED78" s="29">
        <v>0</v>
      </c>
      <c r="EE78" s="29">
        <v>0</v>
      </c>
      <c r="EF78" s="29">
        <v>0</v>
      </c>
      <c r="EG78" s="29">
        <v>0</v>
      </c>
      <c r="EH78" s="29">
        <v>0</v>
      </c>
      <c r="EI78" s="29">
        <v>0</v>
      </c>
      <c r="EJ78" s="29">
        <v>0</v>
      </c>
      <c r="EK78" s="30">
        <v>0</v>
      </c>
      <c r="EM78" t="s">
        <v>537</v>
      </c>
      <c r="EO78" t="s">
        <v>538</v>
      </c>
      <c r="FF78" t="s">
        <v>41</v>
      </c>
      <c r="FG78" t="s">
        <v>42</v>
      </c>
      <c r="FH78" t="s">
        <v>43</v>
      </c>
      <c r="FJ78" t="s">
        <v>167</v>
      </c>
      <c r="FK78" t="s">
        <v>351</v>
      </c>
      <c r="FL78" t="s">
        <v>47</v>
      </c>
      <c r="FM78" t="s">
        <v>48</v>
      </c>
      <c r="FQ78" t="s">
        <v>539</v>
      </c>
      <c r="FU78" t="s">
        <v>540</v>
      </c>
      <c r="GC78" t="s">
        <v>540</v>
      </c>
    </row>
    <row r="79" spans="1:193" x14ac:dyDescent="0.25">
      <c r="A79">
        <v>76</v>
      </c>
      <c r="B79" t="s">
        <v>541</v>
      </c>
      <c r="C79" t="s">
        <v>542</v>
      </c>
      <c r="D79">
        <v>12</v>
      </c>
      <c r="E79">
        <v>8.4600000000000009</v>
      </c>
      <c r="F79" t="s">
        <v>514</v>
      </c>
      <c r="G79" s="28">
        <v>2</v>
      </c>
      <c r="H79" s="29">
        <v>2</v>
      </c>
      <c r="I79" s="29">
        <v>2</v>
      </c>
      <c r="J79" s="29">
        <v>4</v>
      </c>
      <c r="K79" s="29">
        <v>4</v>
      </c>
      <c r="L79" s="29">
        <v>4</v>
      </c>
      <c r="M79" s="29">
        <v>2</v>
      </c>
      <c r="N79" s="29">
        <v>2</v>
      </c>
      <c r="O79" s="29">
        <v>2</v>
      </c>
      <c r="P79" s="29">
        <v>0</v>
      </c>
      <c r="Q79" s="29">
        <v>7</v>
      </c>
      <c r="R79" s="29">
        <v>5</v>
      </c>
      <c r="S79" s="29">
        <v>6</v>
      </c>
      <c r="T79" s="29">
        <v>7</v>
      </c>
      <c r="U79" s="29">
        <v>8</v>
      </c>
      <c r="V79" s="31">
        <v>0.27</v>
      </c>
      <c r="W79" s="31">
        <v>0.27</v>
      </c>
      <c r="X79" s="31">
        <v>0.27</v>
      </c>
      <c r="Y79" s="31">
        <v>0.27</v>
      </c>
      <c r="Z79" s="31">
        <v>0.27</v>
      </c>
      <c r="AA79" s="31">
        <v>0.27</v>
      </c>
      <c r="AB79" s="31">
        <v>0.27</v>
      </c>
      <c r="AC79" s="31">
        <v>0.27</v>
      </c>
      <c r="AD79" s="31">
        <v>0.27</v>
      </c>
      <c r="AE79" s="31">
        <v>0</v>
      </c>
      <c r="AF79" s="31">
        <v>0.27</v>
      </c>
      <c r="AG79" s="31">
        <v>0.27</v>
      </c>
      <c r="AH79" s="31">
        <v>0.27</v>
      </c>
      <c r="AI79" s="31">
        <v>0.27</v>
      </c>
      <c r="AJ79" s="31">
        <v>0.27</v>
      </c>
      <c r="AK79" s="29">
        <v>2</v>
      </c>
      <c r="AL79" s="29">
        <v>2</v>
      </c>
      <c r="AM79" s="29">
        <v>2</v>
      </c>
      <c r="AN79" s="29">
        <v>2</v>
      </c>
      <c r="AO79" s="29">
        <v>2</v>
      </c>
      <c r="AP79" s="29">
        <v>2</v>
      </c>
      <c r="AQ79" s="29">
        <v>2</v>
      </c>
      <c r="AR79" s="29">
        <v>2</v>
      </c>
      <c r="AS79" s="29">
        <v>2</v>
      </c>
      <c r="AT79" s="29">
        <v>0</v>
      </c>
      <c r="AU79" s="29">
        <v>2</v>
      </c>
      <c r="AV79" s="29">
        <v>2</v>
      </c>
      <c r="AW79" s="29">
        <v>2</v>
      </c>
      <c r="AX79" s="29">
        <v>2</v>
      </c>
      <c r="AY79" s="30">
        <v>2</v>
      </c>
      <c r="AZ79" s="28">
        <v>2</v>
      </c>
      <c r="BA79" s="29">
        <v>0</v>
      </c>
      <c r="BB79" s="29">
        <v>2</v>
      </c>
      <c r="BC79" s="29">
        <v>4</v>
      </c>
      <c r="BD79" s="29">
        <v>5</v>
      </c>
      <c r="BE79" s="29">
        <v>7</v>
      </c>
      <c r="BF79" s="29">
        <v>0</v>
      </c>
      <c r="BG79" s="29">
        <v>3</v>
      </c>
      <c r="BH79" s="29">
        <v>0</v>
      </c>
      <c r="BI79" s="29">
        <v>0</v>
      </c>
      <c r="BJ79" s="29">
        <v>6</v>
      </c>
      <c r="BK79" s="29">
        <v>5</v>
      </c>
      <c r="BL79" s="29">
        <v>5</v>
      </c>
      <c r="BM79" s="29">
        <v>7</v>
      </c>
      <c r="BN79" s="29">
        <v>5</v>
      </c>
      <c r="BO79" s="31">
        <v>0.27</v>
      </c>
      <c r="BP79" s="31">
        <v>0</v>
      </c>
      <c r="BQ79" s="31">
        <v>0.27</v>
      </c>
      <c r="BR79" s="31">
        <v>0.27</v>
      </c>
      <c r="BS79" s="31">
        <v>0.27</v>
      </c>
      <c r="BT79" s="31">
        <v>0.27</v>
      </c>
      <c r="BU79" s="31">
        <v>0</v>
      </c>
      <c r="BV79" s="31">
        <v>0.27</v>
      </c>
      <c r="BW79" s="31">
        <v>0</v>
      </c>
      <c r="BX79" s="31">
        <v>0</v>
      </c>
      <c r="BY79" s="31">
        <v>0.27</v>
      </c>
      <c r="BZ79" s="31">
        <v>0.27</v>
      </c>
      <c r="CA79" s="31">
        <v>0.27</v>
      </c>
      <c r="CB79" s="31">
        <v>0.27</v>
      </c>
      <c r="CC79" s="31">
        <v>0.27</v>
      </c>
      <c r="CD79" s="29">
        <v>2</v>
      </c>
      <c r="CE79" s="29">
        <v>0</v>
      </c>
      <c r="CF79" s="29">
        <v>2</v>
      </c>
      <c r="CG79" s="29">
        <v>2</v>
      </c>
      <c r="CH79" s="29">
        <v>2</v>
      </c>
      <c r="CI79" s="29">
        <v>2</v>
      </c>
      <c r="CJ79" s="29">
        <v>0</v>
      </c>
      <c r="CK79" s="29">
        <v>2</v>
      </c>
      <c r="CL79" s="29">
        <v>0</v>
      </c>
      <c r="CM79" s="29">
        <v>0</v>
      </c>
      <c r="CN79" s="29">
        <v>2</v>
      </c>
      <c r="CO79" s="29">
        <v>2</v>
      </c>
      <c r="CP79" s="29">
        <v>2</v>
      </c>
      <c r="CQ79" s="29">
        <v>2</v>
      </c>
      <c r="CR79" s="30">
        <v>2</v>
      </c>
      <c r="CS79" s="28">
        <v>0</v>
      </c>
      <c r="CT79" s="29">
        <v>0</v>
      </c>
      <c r="CU79" s="29">
        <v>0</v>
      </c>
      <c r="CV79" s="29">
        <v>3</v>
      </c>
      <c r="CW79" s="29">
        <v>0</v>
      </c>
      <c r="CX79" s="29">
        <v>0</v>
      </c>
      <c r="CY79" s="29">
        <v>0</v>
      </c>
      <c r="CZ79" s="29">
        <v>0</v>
      </c>
      <c r="DA79" s="29">
        <v>0</v>
      </c>
      <c r="DB79" s="29">
        <v>3</v>
      </c>
      <c r="DC79" s="29">
        <v>2</v>
      </c>
      <c r="DD79" s="29">
        <v>3</v>
      </c>
      <c r="DE79" s="29">
        <v>0</v>
      </c>
      <c r="DF79" s="29">
        <v>0</v>
      </c>
      <c r="DG79" s="29">
        <v>0</v>
      </c>
      <c r="DH79" s="31">
        <v>0</v>
      </c>
      <c r="DI79" s="31">
        <v>0</v>
      </c>
      <c r="DJ79" s="31">
        <v>0</v>
      </c>
      <c r="DK79" s="31">
        <v>0.27</v>
      </c>
      <c r="DL79" s="31">
        <v>0</v>
      </c>
      <c r="DM79" s="31">
        <v>0</v>
      </c>
      <c r="DN79" s="31">
        <v>0</v>
      </c>
      <c r="DO79" s="31">
        <v>0</v>
      </c>
      <c r="DP79" s="31">
        <v>0</v>
      </c>
      <c r="DQ79" s="31">
        <v>0.27</v>
      </c>
      <c r="DR79" s="31">
        <v>0.27</v>
      </c>
      <c r="DS79" s="31">
        <v>0.27</v>
      </c>
      <c r="DT79" s="31">
        <v>0</v>
      </c>
      <c r="DU79" s="31">
        <v>0</v>
      </c>
      <c r="DV79" s="31">
        <v>0</v>
      </c>
      <c r="DW79" s="29">
        <v>0</v>
      </c>
      <c r="DX79" s="29">
        <v>0</v>
      </c>
      <c r="DY79" s="29">
        <v>0</v>
      </c>
      <c r="DZ79" s="29">
        <v>2</v>
      </c>
      <c r="EA79" s="29">
        <v>0</v>
      </c>
      <c r="EB79" s="29">
        <v>0</v>
      </c>
      <c r="EC79" s="29">
        <v>0</v>
      </c>
      <c r="ED79" s="29">
        <v>0</v>
      </c>
      <c r="EE79" s="29">
        <v>0</v>
      </c>
      <c r="EF79" s="29">
        <v>2</v>
      </c>
      <c r="EG79" s="29">
        <v>2</v>
      </c>
      <c r="EH79" s="29">
        <v>2</v>
      </c>
      <c r="EI79" s="29">
        <v>0</v>
      </c>
      <c r="EJ79" s="29">
        <v>0</v>
      </c>
      <c r="EK79" s="30">
        <v>0</v>
      </c>
    </row>
    <row r="80" spans="1:193" x14ac:dyDescent="0.25">
      <c r="A80">
        <v>77</v>
      </c>
      <c r="B80" t="s">
        <v>543</v>
      </c>
      <c r="C80" t="s">
        <v>544</v>
      </c>
      <c r="D80">
        <v>13</v>
      </c>
      <c r="E80">
        <v>8.4600000000000009</v>
      </c>
      <c r="F80" t="s">
        <v>120</v>
      </c>
      <c r="G80" s="28">
        <v>0</v>
      </c>
      <c r="H80" s="29">
        <v>4</v>
      </c>
      <c r="I80" s="29">
        <v>5</v>
      </c>
      <c r="J80" s="29">
        <v>6</v>
      </c>
      <c r="K80" s="29">
        <v>3</v>
      </c>
      <c r="L80" s="29">
        <v>6</v>
      </c>
      <c r="M80" s="29">
        <v>3</v>
      </c>
      <c r="N80" s="29">
        <v>4</v>
      </c>
      <c r="O80" s="29">
        <v>2</v>
      </c>
      <c r="P80" s="29">
        <v>11</v>
      </c>
      <c r="Q80" s="29">
        <v>9</v>
      </c>
      <c r="R80" s="29">
        <v>8</v>
      </c>
      <c r="S80" s="29">
        <v>8</v>
      </c>
      <c r="T80" s="29">
        <v>6</v>
      </c>
      <c r="U80" s="29">
        <v>5</v>
      </c>
      <c r="V80" s="31">
        <v>0</v>
      </c>
      <c r="W80" s="31">
        <v>0.35</v>
      </c>
      <c r="X80" s="31">
        <v>0.35</v>
      </c>
      <c r="Y80" s="31">
        <v>0.35</v>
      </c>
      <c r="Z80" s="31">
        <v>0.35</v>
      </c>
      <c r="AA80" s="31">
        <v>0.35</v>
      </c>
      <c r="AB80" s="31">
        <v>0.26</v>
      </c>
      <c r="AC80" s="31">
        <v>0.26</v>
      </c>
      <c r="AD80" s="31">
        <v>0.26</v>
      </c>
      <c r="AE80" s="31">
        <v>0.35</v>
      </c>
      <c r="AF80" s="31">
        <v>0.35</v>
      </c>
      <c r="AG80" s="31">
        <v>0.35</v>
      </c>
      <c r="AH80" s="31">
        <v>0.35</v>
      </c>
      <c r="AI80" s="31">
        <v>0.35</v>
      </c>
      <c r="AJ80" s="31">
        <v>0.35</v>
      </c>
      <c r="AK80" s="29">
        <v>0</v>
      </c>
      <c r="AL80" s="29">
        <v>2</v>
      </c>
      <c r="AM80" s="29">
        <v>2</v>
      </c>
      <c r="AN80" s="29">
        <v>2</v>
      </c>
      <c r="AO80" s="29">
        <v>2</v>
      </c>
      <c r="AP80" s="29">
        <v>2</v>
      </c>
      <c r="AQ80" s="29">
        <v>3</v>
      </c>
      <c r="AR80" s="29">
        <v>2</v>
      </c>
      <c r="AS80" s="29">
        <v>2</v>
      </c>
      <c r="AT80" s="29">
        <v>2</v>
      </c>
      <c r="AU80" s="29">
        <v>2</v>
      </c>
      <c r="AV80" s="29">
        <v>2</v>
      </c>
      <c r="AW80" s="29">
        <v>2</v>
      </c>
      <c r="AX80" s="29">
        <v>2</v>
      </c>
      <c r="AY80" s="30">
        <v>2</v>
      </c>
      <c r="AZ80" s="28">
        <v>2</v>
      </c>
      <c r="BA80" s="29">
        <v>3</v>
      </c>
      <c r="BB80" s="29">
        <v>4</v>
      </c>
      <c r="BC80" s="29">
        <v>6</v>
      </c>
      <c r="BD80" s="29">
        <v>8</v>
      </c>
      <c r="BE80" s="29">
        <v>13</v>
      </c>
      <c r="BF80" s="29">
        <v>0</v>
      </c>
      <c r="BG80" s="29">
        <v>6</v>
      </c>
      <c r="BH80" s="29">
        <v>3</v>
      </c>
      <c r="BI80" s="29">
        <v>10</v>
      </c>
      <c r="BJ80" s="29">
        <v>9</v>
      </c>
      <c r="BK80" s="29">
        <v>11</v>
      </c>
      <c r="BL80" s="29">
        <v>7</v>
      </c>
      <c r="BM80" s="29">
        <v>6</v>
      </c>
      <c r="BN80" s="29">
        <v>8</v>
      </c>
      <c r="BO80" s="31">
        <v>0.26</v>
      </c>
      <c r="BP80" s="31">
        <v>0.35</v>
      </c>
      <c r="BQ80" s="31">
        <v>0.35</v>
      </c>
      <c r="BR80" s="31">
        <v>0.35</v>
      </c>
      <c r="BS80" s="31">
        <v>0.35</v>
      </c>
      <c r="BT80" s="31">
        <v>0.35</v>
      </c>
      <c r="BU80" s="31">
        <v>0</v>
      </c>
      <c r="BV80" s="31">
        <v>0.35</v>
      </c>
      <c r="BW80" s="31">
        <v>0.35</v>
      </c>
      <c r="BX80" s="31">
        <v>0.35</v>
      </c>
      <c r="BY80" s="31">
        <v>0.35</v>
      </c>
      <c r="BZ80" s="31">
        <v>0.35</v>
      </c>
      <c r="CA80" s="31">
        <v>0.35</v>
      </c>
      <c r="CB80" s="31">
        <v>0.35</v>
      </c>
      <c r="CC80" s="31">
        <v>0.35</v>
      </c>
      <c r="CD80" s="29">
        <v>2</v>
      </c>
      <c r="CE80" s="29">
        <v>2</v>
      </c>
      <c r="CF80" s="29">
        <v>2</v>
      </c>
      <c r="CG80" s="29">
        <v>2</v>
      </c>
      <c r="CH80" s="29">
        <v>2</v>
      </c>
      <c r="CI80" s="29">
        <v>2</v>
      </c>
      <c r="CJ80" s="29">
        <v>0</v>
      </c>
      <c r="CK80" s="29">
        <v>3</v>
      </c>
      <c r="CL80" s="29">
        <v>2</v>
      </c>
      <c r="CM80" s="29">
        <v>2</v>
      </c>
      <c r="CN80" s="29">
        <v>2</v>
      </c>
      <c r="CO80" s="29">
        <v>2</v>
      </c>
      <c r="CP80" s="29">
        <v>2</v>
      </c>
      <c r="CQ80" s="29">
        <v>2</v>
      </c>
      <c r="CR80" s="30">
        <v>2</v>
      </c>
      <c r="CS80" s="28">
        <v>5</v>
      </c>
      <c r="CT80" s="29">
        <v>4</v>
      </c>
      <c r="CU80" s="29">
        <v>4</v>
      </c>
      <c r="CV80" s="29">
        <v>0</v>
      </c>
      <c r="CW80" s="29">
        <v>0</v>
      </c>
      <c r="CX80" s="29">
        <v>8</v>
      </c>
      <c r="CY80" s="29">
        <v>0</v>
      </c>
      <c r="CZ80" s="29">
        <v>0</v>
      </c>
      <c r="DA80" s="29">
        <v>0</v>
      </c>
      <c r="DB80" s="29">
        <v>7</v>
      </c>
      <c r="DC80" s="29">
        <v>6</v>
      </c>
      <c r="DD80" s="29">
        <v>7</v>
      </c>
      <c r="DE80" s="29">
        <v>0</v>
      </c>
      <c r="DF80" s="29">
        <v>0</v>
      </c>
      <c r="DG80" s="29">
        <v>0</v>
      </c>
      <c r="DH80" s="31">
        <v>0.35</v>
      </c>
      <c r="DI80" s="31">
        <v>0.26</v>
      </c>
      <c r="DJ80" s="31">
        <v>0.26</v>
      </c>
      <c r="DK80" s="31">
        <v>0</v>
      </c>
      <c r="DL80" s="31">
        <v>0</v>
      </c>
      <c r="DM80" s="31">
        <v>0.35</v>
      </c>
      <c r="DN80" s="31">
        <v>0</v>
      </c>
      <c r="DO80" s="31">
        <v>0</v>
      </c>
      <c r="DP80" s="31">
        <v>0</v>
      </c>
      <c r="DQ80" s="31">
        <v>0.35</v>
      </c>
      <c r="DR80" s="31">
        <v>0.35</v>
      </c>
      <c r="DS80" s="31">
        <v>0.35</v>
      </c>
      <c r="DT80" s="31">
        <v>0</v>
      </c>
      <c r="DU80" s="31">
        <v>0</v>
      </c>
      <c r="DV80" s="31">
        <v>0</v>
      </c>
      <c r="DW80" s="29">
        <v>2</v>
      </c>
      <c r="DX80" s="29">
        <v>2</v>
      </c>
      <c r="DY80" s="29">
        <v>2</v>
      </c>
      <c r="DZ80" s="29">
        <v>0</v>
      </c>
      <c r="EA80" s="29">
        <v>0</v>
      </c>
      <c r="EB80" s="29">
        <v>2</v>
      </c>
      <c r="EC80" s="29">
        <v>0</v>
      </c>
      <c r="ED80" s="29">
        <v>0</v>
      </c>
      <c r="EE80" s="29">
        <v>0</v>
      </c>
      <c r="EF80" s="29">
        <v>2</v>
      </c>
      <c r="EG80" s="29">
        <v>2</v>
      </c>
      <c r="EH80" s="29">
        <v>2</v>
      </c>
      <c r="EI80" s="29">
        <v>0</v>
      </c>
      <c r="EJ80" s="29">
        <v>0</v>
      </c>
      <c r="EK80" s="30">
        <v>0</v>
      </c>
      <c r="EM80" t="s">
        <v>141</v>
      </c>
      <c r="EO80" t="s">
        <v>141</v>
      </c>
      <c r="EQ80" t="s">
        <v>122</v>
      </c>
      <c r="ES80" t="s">
        <v>148</v>
      </c>
      <c r="ET80" t="s">
        <v>122</v>
      </c>
      <c r="EV80" t="s">
        <v>141</v>
      </c>
      <c r="FB80" t="s">
        <v>148</v>
      </c>
      <c r="FJ80" t="s">
        <v>45</v>
      </c>
      <c r="FL80" t="s">
        <v>52</v>
      </c>
      <c r="FQ80" t="s">
        <v>52</v>
      </c>
      <c r="FU80" t="s">
        <v>143</v>
      </c>
      <c r="GC80" t="s">
        <v>143</v>
      </c>
    </row>
    <row r="81" spans="1:193" x14ac:dyDescent="0.25">
      <c r="A81">
        <v>78</v>
      </c>
      <c r="B81" t="s">
        <v>545</v>
      </c>
      <c r="C81" t="s">
        <v>546</v>
      </c>
      <c r="D81">
        <v>29</v>
      </c>
      <c r="E81">
        <v>4.3600000000000003</v>
      </c>
      <c r="F81" t="s">
        <v>120</v>
      </c>
      <c r="G81" s="28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30">
        <v>0</v>
      </c>
      <c r="AZ81" s="28">
        <v>0</v>
      </c>
      <c r="BA81" s="29">
        <v>0</v>
      </c>
      <c r="BB81" s="29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  <c r="BH81" s="29">
        <v>0</v>
      </c>
      <c r="BI81" s="29">
        <v>0</v>
      </c>
      <c r="BJ81" s="29">
        <v>0</v>
      </c>
      <c r="BK81" s="29">
        <v>0</v>
      </c>
      <c r="BL81" s="29">
        <v>0</v>
      </c>
      <c r="BM81" s="29">
        <v>0</v>
      </c>
      <c r="BN81" s="29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29">
        <v>0</v>
      </c>
      <c r="CE81" s="29">
        <v>0</v>
      </c>
      <c r="CF81" s="29">
        <v>0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9">
        <v>0</v>
      </c>
      <c r="CO81" s="29">
        <v>0</v>
      </c>
      <c r="CP81" s="29">
        <v>0</v>
      </c>
      <c r="CQ81" s="29">
        <v>0</v>
      </c>
      <c r="CR81" s="30">
        <v>0</v>
      </c>
      <c r="CS81" s="28">
        <v>0</v>
      </c>
      <c r="CT81" s="29">
        <v>0</v>
      </c>
      <c r="CU81" s="29">
        <v>5</v>
      </c>
      <c r="CV81" s="29">
        <v>20</v>
      </c>
      <c r="CW81" s="29">
        <v>19</v>
      </c>
      <c r="CX81" s="29">
        <v>25</v>
      </c>
      <c r="CY81" s="29">
        <v>7</v>
      </c>
      <c r="CZ81" s="29">
        <v>8</v>
      </c>
      <c r="DA81" s="29">
        <v>5</v>
      </c>
      <c r="DB81" s="29">
        <v>8</v>
      </c>
      <c r="DC81" s="29">
        <v>8</v>
      </c>
      <c r="DD81" s="29">
        <v>9</v>
      </c>
      <c r="DE81" s="29">
        <v>0</v>
      </c>
      <c r="DF81" s="29">
        <v>0</v>
      </c>
      <c r="DG81" s="29">
        <v>0</v>
      </c>
      <c r="DH81" s="31">
        <v>0</v>
      </c>
      <c r="DI81" s="31">
        <v>0</v>
      </c>
      <c r="DJ81" s="31">
        <v>0.17</v>
      </c>
      <c r="DK81" s="31">
        <v>0.44</v>
      </c>
      <c r="DL81" s="31">
        <v>0.55000000000000004</v>
      </c>
      <c r="DM81" s="31">
        <v>0.56999999999999995</v>
      </c>
      <c r="DN81" s="31">
        <v>0.28999999999999998</v>
      </c>
      <c r="DO81" s="31">
        <v>0.3</v>
      </c>
      <c r="DP81" s="31">
        <v>0.2</v>
      </c>
      <c r="DQ81" s="31">
        <v>0.28000000000000003</v>
      </c>
      <c r="DR81" s="31">
        <v>0.3</v>
      </c>
      <c r="DS81" s="31">
        <v>0.33</v>
      </c>
      <c r="DT81" s="31">
        <v>0</v>
      </c>
      <c r="DU81" s="31">
        <v>0</v>
      </c>
      <c r="DV81" s="31">
        <v>0</v>
      </c>
      <c r="DW81" s="29">
        <v>0</v>
      </c>
      <c r="DX81" s="29">
        <v>0</v>
      </c>
      <c r="DY81" s="29">
        <v>4</v>
      </c>
      <c r="DZ81" s="29">
        <v>13</v>
      </c>
      <c r="EA81" s="29">
        <v>16</v>
      </c>
      <c r="EB81" s="29">
        <v>16</v>
      </c>
      <c r="EC81" s="29">
        <v>6</v>
      </c>
      <c r="ED81" s="29">
        <v>8</v>
      </c>
      <c r="EE81" s="29">
        <v>4</v>
      </c>
      <c r="EF81" s="29">
        <v>7</v>
      </c>
      <c r="EG81" s="29">
        <v>8</v>
      </c>
      <c r="EH81" s="29">
        <v>8</v>
      </c>
      <c r="EI81" s="29">
        <v>0</v>
      </c>
      <c r="EJ81" s="29">
        <v>0</v>
      </c>
      <c r="EK81" s="30">
        <v>0</v>
      </c>
      <c r="EO81" t="s">
        <v>448</v>
      </c>
      <c r="EP81" t="s">
        <v>547</v>
      </c>
      <c r="EQ81" t="s">
        <v>548</v>
      </c>
      <c r="ET81" t="s">
        <v>448</v>
      </c>
      <c r="EX81" t="s">
        <v>547</v>
      </c>
      <c r="FF81" t="s">
        <v>235</v>
      </c>
      <c r="FG81" t="s">
        <v>42</v>
      </c>
      <c r="FJ81" t="s">
        <v>236</v>
      </c>
      <c r="FK81" t="s">
        <v>549</v>
      </c>
      <c r="FL81" t="s">
        <v>47</v>
      </c>
      <c r="FP81" t="s">
        <v>550</v>
      </c>
      <c r="FQ81" t="s">
        <v>551</v>
      </c>
      <c r="FU81" t="s">
        <v>251</v>
      </c>
      <c r="GC81" t="s">
        <v>251</v>
      </c>
      <c r="GH81" t="s">
        <v>552</v>
      </c>
    </row>
    <row r="82" spans="1:193" x14ac:dyDescent="0.25">
      <c r="A82">
        <v>79</v>
      </c>
      <c r="B82" t="s">
        <v>553</v>
      </c>
      <c r="C82" t="s">
        <v>554</v>
      </c>
      <c r="D82">
        <v>63</v>
      </c>
      <c r="E82">
        <v>5.27</v>
      </c>
      <c r="F82" t="s">
        <v>120</v>
      </c>
      <c r="G82" s="28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30">
        <v>0</v>
      </c>
      <c r="AZ82" s="28">
        <v>0</v>
      </c>
      <c r="BA82" s="29">
        <v>0</v>
      </c>
      <c r="BB82" s="29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9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29">
        <v>0</v>
      </c>
      <c r="CE82" s="29">
        <v>0</v>
      </c>
      <c r="CF82" s="29">
        <v>0</v>
      </c>
      <c r="CG82" s="29">
        <v>0</v>
      </c>
      <c r="CH82" s="29">
        <v>0</v>
      </c>
      <c r="CI82" s="29">
        <v>0</v>
      </c>
      <c r="CJ82" s="29">
        <v>0</v>
      </c>
      <c r="CK82" s="29">
        <v>0</v>
      </c>
      <c r="CL82" s="29">
        <v>0</v>
      </c>
      <c r="CM82" s="29">
        <v>0</v>
      </c>
      <c r="CN82" s="29">
        <v>0</v>
      </c>
      <c r="CO82" s="29">
        <v>0</v>
      </c>
      <c r="CP82" s="29">
        <v>0</v>
      </c>
      <c r="CQ82" s="29">
        <v>0</v>
      </c>
      <c r="CR82" s="30">
        <v>0</v>
      </c>
      <c r="CS82" s="28">
        <v>10</v>
      </c>
      <c r="CT82" s="29">
        <v>11</v>
      </c>
      <c r="CU82" s="29">
        <v>11</v>
      </c>
      <c r="CV82" s="29">
        <v>12</v>
      </c>
      <c r="CW82" s="29">
        <v>13</v>
      </c>
      <c r="CX82" s="29">
        <v>17</v>
      </c>
      <c r="CY82" s="29">
        <v>5</v>
      </c>
      <c r="CZ82" s="29">
        <v>8</v>
      </c>
      <c r="DA82" s="29">
        <v>10</v>
      </c>
      <c r="DB82" s="29">
        <v>5</v>
      </c>
      <c r="DC82" s="29">
        <v>3</v>
      </c>
      <c r="DD82" s="29">
        <v>3</v>
      </c>
      <c r="DE82" s="29">
        <v>3</v>
      </c>
      <c r="DF82" s="29">
        <v>4</v>
      </c>
      <c r="DG82" s="29">
        <v>2</v>
      </c>
      <c r="DH82" s="31">
        <v>0.22</v>
      </c>
      <c r="DI82" s="31">
        <v>0.22</v>
      </c>
      <c r="DJ82" s="31">
        <v>0.23</v>
      </c>
      <c r="DK82" s="31">
        <v>0.26</v>
      </c>
      <c r="DL82" s="31">
        <v>0.24</v>
      </c>
      <c r="DM82" s="31">
        <v>0.28000000000000003</v>
      </c>
      <c r="DN82" s="31">
        <v>8.2000000000000003E-2</v>
      </c>
      <c r="DO82" s="31">
        <v>0.1</v>
      </c>
      <c r="DP82" s="31">
        <v>0.1</v>
      </c>
      <c r="DQ82" s="31">
        <v>0.1</v>
      </c>
      <c r="DR82" s="31">
        <v>5.7000000000000002E-2</v>
      </c>
      <c r="DS82" s="31">
        <v>5.7000000000000002E-2</v>
      </c>
      <c r="DT82" s="31">
        <v>6.6000000000000003E-2</v>
      </c>
      <c r="DU82" s="31">
        <v>8.2000000000000003E-2</v>
      </c>
      <c r="DV82" s="31">
        <v>3.7999999999999999E-2</v>
      </c>
      <c r="DW82" s="29">
        <v>8</v>
      </c>
      <c r="DX82" s="29">
        <v>9</v>
      </c>
      <c r="DY82" s="29">
        <v>10</v>
      </c>
      <c r="DZ82" s="29">
        <v>11</v>
      </c>
      <c r="EA82" s="29">
        <v>10</v>
      </c>
      <c r="EB82" s="29">
        <v>13</v>
      </c>
      <c r="EC82" s="29">
        <v>5</v>
      </c>
      <c r="ED82" s="29">
        <v>6</v>
      </c>
      <c r="EE82" s="29">
        <v>6</v>
      </c>
      <c r="EF82" s="29">
        <v>4</v>
      </c>
      <c r="EG82" s="29">
        <v>3</v>
      </c>
      <c r="EH82" s="29">
        <v>3</v>
      </c>
      <c r="EI82" s="29">
        <v>2</v>
      </c>
      <c r="EJ82" s="29">
        <v>3</v>
      </c>
      <c r="EK82" s="30">
        <v>2</v>
      </c>
      <c r="EM82" t="s">
        <v>215</v>
      </c>
      <c r="EN82" t="s">
        <v>173</v>
      </c>
      <c r="EO82" t="s">
        <v>215</v>
      </c>
      <c r="ES82" t="s">
        <v>141</v>
      </c>
      <c r="EV82" t="s">
        <v>215</v>
      </c>
      <c r="EW82" t="s">
        <v>173</v>
      </c>
      <c r="FB82" t="s">
        <v>142</v>
      </c>
      <c r="FF82" t="s">
        <v>41</v>
      </c>
      <c r="FJ82" t="s">
        <v>45</v>
      </c>
      <c r="FL82" t="s">
        <v>52</v>
      </c>
      <c r="FQ82" t="s">
        <v>52</v>
      </c>
    </row>
    <row r="83" spans="1:193" x14ac:dyDescent="0.25">
      <c r="A83">
        <v>80</v>
      </c>
      <c r="B83" t="s">
        <v>555</v>
      </c>
      <c r="C83" t="s">
        <v>556</v>
      </c>
      <c r="D83">
        <v>48</v>
      </c>
      <c r="E83">
        <v>4.67</v>
      </c>
      <c r="F83" t="s">
        <v>120</v>
      </c>
      <c r="G83" s="28">
        <v>9</v>
      </c>
      <c r="H83" s="29">
        <v>10</v>
      </c>
      <c r="I83" s="29">
        <v>8</v>
      </c>
      <c r="J83" s="29">
        <v>11</v>
      </c>
      <c r="K83" s="29">
        <v>9</v>
      </c>
      <c r="L83" s="29">
        <v>9</v>
      </c>
      <c r="M83" s="29">
        <v>8</v>
      </c>
      <c r="N83" s="29">
        <v>11</v>
      </c>
      <c r="O83" s="29">
        <v>9</v>
      </c>
      <c r="P83" s="29">
        <v>13</v>
      </c>
      <c r="Q83" s="29">
        <v>11</v>
      </c>
      <c r="R83" s="29">
        <v>12</v>
      </c>
      <c r="S83" s="29">
        <v>14</v>
      </c>
      <c r="T83" s="29">
        <v>13</v>
      </c>
      <c r="U83" s="29">
        <v>13</v>
      </c>
      <c r="V83" s="31">
        <v>0.19</v>
      </c>
      <c r="W83" s="31">
        <v>0.24</v>
      </c>
      <c r="X83" s="31">
        <v>0.2</v>
      </c>
      <c r="Y83" s="31">
        <v>0.24</v>
      </c>
      <c r="Z83" s="31">
        <v>0.19</v>
      </c>
      <c r="AA83" s="31">
        <v>0.19</v>
      </c>
      <c r="AB83" s="31">
        <v>0.17</v>
      </c>
      <c r="AC83" s="31">
        <v>0.23</v>
      </c>
      <c r="AD83" s="31">
        <v>0.2</v>
      </c>
      <c r="AE83" s="31">
        <v>0.28000000000000003</v>
      </c>
      <c r="AF83" s="31">
        <v>0.28000000000000003</v>
      </c>
      <c r="AG83" s="31">
        <v>0.25</v>
      </c>
      <c r="AH83" s="31">
        <v>0.26</v>
      </c>
      <c r="AI83" s="31">
        <v>0.26</v>
      </c>
      <c r="AJ83" s="31">
        <v>0.28000000000000003</v>
      </c>
      <c r="AK83" s="29">
        <v>2</v>
      </c>
      <c r="AL83" s="29">
        <v>3</v>
      </c>
      <c r="AM83" s="29">
        <v>3</v>
      </c>
      <c r="AN83" s="29">
        <v>3</v>
      </c>
      <c r="AO83" s="29">
        <v>2</v>
      </c>
      <c r="AP83" s="29">
        <v>2</v>
      </c>
      <c r="AQ83" s="29">
        <v>3</v>
      </c>
      <c r="AR83" s="29">
        <v>3</v>
      </c>
      <c r="AS83" s="29">
        <v>2</v>
      </c>
      <c r="AT83" s="29">
        <v>6</v>
      </c>
      <c r="AU83" s="29">
        <v>5</v>
      </c>
      <c r="AV83" s="29">
        <v>4</v>
      </c>
      <c r="AW83" s="29">
        <v>4</v>
      </c>
      <c r="AX83" s="29">
        <v>5</v>
      </c>
      <c r="AY83" s="30">
        <v>4</v>
      </c>
      <c r="AZ83" s="28">
        <v>6</v>
      </c>
      <c r="BA83" s="29">
        <v>6</v>
      </c>
      <c r="BB83" s="29">
        <v>6</v>
      </c>
      <c r="BC83" s="29">
        <v>7</v>
      </c>
      <c r="BD83" s="29">
        <v>7</v>
      </c>
      <c r="BE83" s="29">
        <v>0</v>
      </c>
      <c r="BF83" s="29">
        <v>6</v>
      </c>
      <c r="BG83" s="29">
        <v>6</v>
      </c>
      <c r="BH83" s="29">
        <v>7</v>
      </c>
      <c r="BI83" s="29">
        <v>22</v>
      </c>
      <c r="BJ83" s="29">
        <v>21</v>
      </c>
      <c r="BK83" s="29">
        <v>23</v>
      </c>
      <c r="BL83" s="29">
        <v>13</v>
      </c>
      <c r="BM83" s="29">
        <v>12</v>
      </c>
      <c r="BN83" s="29">
        <v>13</v>
      </c>
      <c r="BO83" s="31">
        <v>0.16</v>
      </c>
      <c r="BP83" s="31">
        <v>0.13</v>
      </c>
      <c r="BQ83" s="31">
        <v>0.13</v>
      </c>
      <c r="BR83" s="31">
        <v>0.16</v>
      </c>
      <c r="BS83" s="31">
        <v>0.16</v>
      </c>
      <c r="BT83" s="31">
        <v>0</v>
      </c>
      <c r="BU83" s="31">
        <v>0.16</v>
      </c>
      <c r="BV83" s="31">
        <v>0.16</v>
      </c>
      <c r="BW83" s="31">
        <v>0.18</v>
      </c>
      <c r="BX83" s="31">
        <v>0.38</v>
      </c>
      <c r="BY83" s="31">
        <v>0.4</v>
      </c>
      <c r="BZ83" s="31">
        <v>0.42</v>
      </c>
      <c r="CA83" s="31">
        <v>0.32</v>
      </c>
      <c r="CB83" s="31">
        <v>0.3</v>
      </c>
      <c r="CC83" s="31">
        <v>0.31</v>
      </c>
      <c r="CD83" s="29">
        <v>2</v>
      </c>
      <c r="CE83" s="29">
        <v>2</v>
      </c>
      <c r="CF83" s="29">
        <v>2</v>
      </c>
      <c r="CG83" s="29">
        <v>2</v>
      </c>
      <c r="CH83" s="29">
        <v>3</v>
      </c>
      <c r="CI83" s="29">
        <v>0</v>
      </c>
      <c r="CJ83" s="29">
        <v>2</v>
      </c>
      <c r="CK83" s="29">
        <v>3</v>
      </c>
      <c r="CL83" s="29">
        <v>3</v>
      </c>
      <c r="CM83" s="29">
        <v>6</v>
      </c>
      <c r="CN83" s="29">
        <v>7</v>
      </c>
      <c r="CO83" s="29">
        <v>7</v>
      </c>
      <c r="CP83" s="29">
        <v>7</v>
      </c>
      <c r="CQ83" s="29">
        <v>6</v>
      </c>
      <c r="CR83" s="30">
        <v>6</v>
      </c>
      <c r="CS83" s="28">
        <v>0</v>
      </c>
      <c r="CT83" s="29">
        <v>0</v>
      </c>
      <c r="CU83" s="29">
        <v>0</v>
      </c>
      <c r="CV83" s="29">
        <v>0</v>
      </c>
      <c r="CW83" s="29">
        <v>0</v>
      </c>
      <c r="CX83" s="29">
        <v>0</v>
      </c>
      <c r="CY83" s="29">
        <v>0</v>
      </c>
      <c r="CZ83" s="29">
        <v>0</v>
      </c>
      <c r="DA83" s="29">
        <v>0</v>
      </c>
      <c r="DB83" s="29">
        <v>0</v>
      </c>
      <c r="DC83" s="29">
        <v>0</v>
      </c>
      <c r="DD83" s="29">
        <v>0</v>
      </c>
      <c r="DE83" s="29">
        <v>0</v>
      </c>
      <c r="DF83" s="29">
        <v>0</v>
      </c>
      <c r="DG83" s="29">
        <v>0</v>
      </c>
      <c r="DH83" s="31">
        <v>0</v>
      </c>
      <c r="DI83" s="31">
        <v>0</v>
      </c>
      <c r="DJ83" s="31">
        <v>0</v>
      </c>
      <c r="DK83" s="31">
        <v>0</v>
      </c>
      <c r="DL83" s="31">
        <v>0</v>
      </c>
      <c r="DM83" s="31">
        <v>0</v>
      </c>
      <c r="DN83" s="31">
        <v>0</v>
      </c>
      <c r="DO83" s="31">
        <v>0</v>
      </c>
      <c r="DP83" s="31">
        <v>0</v>
      </c>
      <c r="DQ83" s="31">
        <v>0</v>
      </c>
      <c r="DR83" s="31">
        <v>0</v>
      </c>
      <c r="DS83" s="31">
        <v>0</v>
      </c>
      <c r="DT83" s="31">
        <v>0</v>
      </c>
      <c r="DU83" s="31">
        <v>0</v>
      </c>
      <c r="DV83" s="31">
        <v>0</v>
      </c>
      <c r="DW83" s="29">
        <v>0</v>
      </c>
      <c r="DX83" s="29">
        <v>0</v>
      </c>
      <c r="DY83" s="29">
        <v>0</v>
      </c>
      <c r="DZ83" s="29">
        <v>0</v>
      </c>
      <c r="EA83" s="29">
        <v>0</v>
      </c>
      <c r="EB83" s="29">
        <v>0</v>
      </c>
      <c r="EC83" s="29">
        <v>0</v>
      </c>
      <c r="ED83" s="29">
        <v>0</v>
      </c>
      <c r="EE83" s="29">
        <v>0</v>
      </c>
      <c r="EF83" s="29">
        <v>0</v>
      </c>
      <c r="EG83" s="29">
        <v>0</v>
      </c>
      <c r="EH83" s="29">
        <v>0</v>
      </c>
      <c r="EI83" s="29">
        <v>0</v>
      </c>
      <c r="EJ83" s="29">
        <v>0</v>
      </c>
      <c r="EK83" s="30">
        <v>0</v>
      </c>
      <c r="EM83" t="s">
        <v>557</v>
      </c>
      <c r="EO83" t="s">
        <v>275</v>
      </c>
      <c r="EP83" t="s">
        <v>275</v>
      </c>
      <c r="EX83" t="s">
        <v>558</v>
      </c>
      <c r="FF83" t="s">
        <v>41</v>
      </c>
      <c r="FG83" t="s">
        <v>197</v>
      </c>
      <c r="FJ83" t="s">
        <v>236</v>
      </c>
      <c r="FK83" t="s">
        <v>197</v>
      </c>
      <c r="FP83" t="s">
        <v>197</v>
      </c>
      <c r="FU83" t="s">
        <v>559</v>
      </c>
      <c r="GC83" t="s">
        <v>559</v>
      </c>
      <c r="GD83" t="s">
        <v>560</v>
      </c>
      <c r="GH83" t="s">
        <v>198</v>
      </c>
    </row>
    <row r="84" spans="1:193" x14ac:dyDescent="0.25">
      <c r="A84">
        <v>81</v>
      </c>
      <c r="B84" t="s">
        <v>561</v>
      </c>
      <c r="C84" t="s">
        <v>562</v>
      </c>
      <c r="D84">
        <v>27</v>
      </c>
      <c r="E84">
        <v>8.8699999999999992</v>
      </c>
      <c r="F84" t="s">
        <v>120</v>
      </c>
      <c r="G84" s="28">
        <v>2</v>
      </c>
      <c r="H84" s="29">
        <v>3</v>
      </c>
      <c r="I84" s="29">
        <v>3</v>
      </c>
      <c r="J84" s="29">
        <v>5</v>
      </c>
      <c r="K84" s="29">
        <v>3</v>
      </c>
      <c r="L84" s="29">
        <v>3</v>
      </c>
      <c r="M84" s="29">
        <v>0</v>
      </c>
      <c r="N84" s="29">
        <v>3</v>
      </c>
      <c r="O84" s="29">
        <v>0</v>
      </c>
      <c r="P84" s="29">
        <v>6</v>
      </c>
      <c r="Q84" s="29">
        <v>7</v>
      </c>
      <c r="R84" s="29">
        <v>4</v>
      </c>
      <c r="S84" s="29">
        <v>4</v>
      </c>
      <c r="T84" s="29">
        <v>4</v>
      </c>
      <c r="U84" s="29">
        <v>5</v>
      </c>
      <c r="V84" s="31">
        <v>9.0999999999999998E-2</v>
      </c>
      <c r="W84" s="31">
        <v>0.15</v>
      </c>
      <c r="X84" s="31">
        <v>0.15</v>
      </c>
      <c r="Y84" s="31">
        <v>0.17</v>
      </c>
      <c r="Z84" s="31">
        <v>0.17</v>
      </c>
      <c r="AA84" s="31">
        <v>0.17</v>
      </c>
      <c r="AB84" s="31">
        <v>0</v>
      </c>
      <c r="AC84" s="31">
        <v>0.11</v>
      </c>
      <c r="AD84" s="31">
        <v>0</v>
      </c>
      <c r="AE84" s="31">
        <v>0.21</v>
      </c>
      <c r="AF84" s="31">
        <v>0.21</v>
      </c>
      <c r="AG84" s="31">
        <v>0.21</v>
      </c>
      <c r="AH84" s="31">
        <v>0.15</v>
      </c>
      <c r="AI84" s="31">
        <v>0.15</v>
      </c>
      <c r="AJ84" s="31">
        <v>0.21</v>
      </c>
      <c r="AK84" s="29">
        <v>2</v>
      </c>
      <c r="AL84" s="29">
        <v>3</v>
      </c>
      <c r="AM84" s="29">
        <v>3</v>
      </c>
      <c r="AN84" s="29">
        <v>3</v>
      </c>
      <c r="AO84" s="29">
        <v>3</v>
      </c>
      <c r="AP84" s="29">
        <v>3</v>
      </c>
      <c r="AQ84" s="29">
        <v>0</v>
      </c>
      <c r="AR84" s="29">
        <v>2</v>
      </c>
      <c r="AS84" s="29">
        <v>0</v>
      </c>
      <c r="AT84" s="29">
        <v>4</v>
      </c>
      <c r="AU84" s="29">
        <v>4</v>
      </c>
      <c r="AV84" s="29">
        <v>4</v>
      </c>
      <c r="AW84" s="29">
        <v>3</v>
      </c>
      <c r="AX84" s="29">
        <v>3</v>
      </c>
      <c r="AY84" s="30">
        <v>4</v>
      </c>
      <c r="AZ84" s="28">
        <v>0</v>
      </c>
      <c r="BA84" s="29">
        <v>0</v>
      </c>
      <c r="BB84" s="29">
        <v>0</v>
      </c>
      <c r="BC84" s="29">
        <v>0</v>
      </c>
      <c r="BD84" s="29">
        <v>0</v>
      </c>
      <c r="BE84" s="29">
        <v>2</v>
      </c>
      <c r="BF84" s="29">
        <v>0</v>
      </c>
      <c r="BG84" s="29">
        <v>3</v>
      </c>
      <c r="BH84" s="29">
        <v>0</v>
      </c>
      <c r="BI84" s="29">
        <v>3</v>
      </c>
      <c r="BJ84" s="29">
        <v>3</v>
      </c>
      <c r="BK84" s="29">
        <v>3</v>
      </c>
      <c r="BL84" s="29">
        <v>3</v>
      </c>
      <c r="BM84" s="29">
        <v>3</v>
      </c>
      <c r="BN84" s="29">
        <v>3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0.11</v>
      </c>
      <c r="BU84" s="31">
        <v>0</v>
      </c>
      <c r="BV84" s="31">
        <v>0.17</v>
      </c>
      <c r="BW84" s="31">
        <v>0</v>
      </c>
      <c r="BX84" s="31">
        <v>0.15</v>
      </c>
      <c r="BY84" s="31">
        <v>0.15</v>
      </c>
      <c r="BZ84" s="31">
        <v>0.15</v>
      </c>
      <c r="CA84" s="31">
        <v>0.15</v>
      </c>
      <c r="CB84" s="31">
        <v>0.15</v>
      </c>
      <c r="CC84" s="31">
        <v>0.15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2</v>
      </c>
      <c r="CJ84" s="29">
        <v>0</v>
      </c>
      <c r="CK84" s="29">
        <v>3</v>
      </c>
      <c r="CL84" s="29">
        <v>0</v>
      </c>
      <c r="CM84" s="29">
        <v>3</v>
      </c>
      <c r="CN84" s="29">
        <v>3</v>
      </c>
      <c r="CO84" s="29">
        <v>3</v>
      </c>
      <c r="CP84" s="29">
        <v>3</v>
      </c>
      <c r="CQ84" s="29">
        <v>3</v>
      </c>
      <c r="CR84" s="30">
        <v>3</v>
      </c>
      <c r="CS84" s="28">
        <v>3</v>
      </c>
      <c r="CT84" s="29">
        <v>3</v>
      </c>
      <c r="CU84" s="29">
        <v>3</v>
      </c>
      <c r="CV84" s="29">
        <v>5</v>
      </c>
      <c r="CW84" s="29">
        <v>5</v>
      </c>
      <c r="CX84" s="29">
        <v>6</v>
      </c>
      <c r="CY84" s="29">
        <v>3</v>
      </c>
      <c r="CZ84" s="29">
        <v>3</v>
      </c>
      <c r="DA84" s="29">
        <v>3</v>
      </c>
      <c r="DB84" s="29">
        <v>4</v>
      </c>
      <c r="DC84" s="29">
        <v>4</v>
      </c>
      <c r="DD84" s="29">
        <v>4</v>
      </c>
      <c r="DE84" s="29">
        <v>0</v>
      </c>
      <c r="DF84" s="29">
        <v>0</v>
      </c>
      <c r="DG84" s="29">
        <v>0</v>
      </c>
      <c r="DH84" s="31">
        <v>0.11</v>
      </c>
      <c r="DI84" s="31">
        <v>0.11</v>
      </c>
      <c r="DJ84" s="31">
        <v>0.15</v>
      </c>
      <c r="DK84" s="31">
        <v>0.11</v>
      </c>
      <c r="DL84" s="31">
        <v>0.11</v>
      </c>
      <c r="DM84" s="31">
        <v>0.15</v>
      </c>
      <c r="DN84" s="31">
        <v>0.11</v>
      </c>
      <c r="DO84" s="31">
        <v>0.11</v>
      </c>
      <c r="DP84" s="31">
        <v>0.11</v>
      </c>
      <c r="DQ84" s="31">
        <v>0.15</v>
      </c>
      <c r="DR84" s="31">
        <v>0.11</v>
      </c>
      <c r="DS84" s="31">
        <v>0.15</v>
      </c>
      <c r="DT84" s="31">
        <v>0</v>
      </c>
      <c r="DU84" s="31">
        <v>0</v>
      </c>
      <c r="DV84" s="31">
        <v>0</v>
      </c>
      <c r="DW84" s="29">
        <v>2</v>
      </c>
      <c r="DX84" s="29">
        <v>2</v>
      </c>
      <c r="DY84" s="29">
        <v>3</v>
      </c>
      <c r="DZ84" s="29">
        <v>2</v>
      </c>
      <c r="EA84" s="29">
        <v>2</v>
      </c>
      <c r="EB84" s="29">
        <v>3</v>
      </c>
      <c r="EC84" s="29">
        <v>2</v>
      </c>
      <c r="ED84" s="29">
        <v>2</v>
      </c>
      <c r="EE84" s="29">
        <v>2</v>
      </c>
      <c r="EF84" s="29">
        <v>3</v>
      </c>
      <c r="EG84" s="29">
        <v>2</v>
      </c>
      <c r="EH84" s="29">
        <v>3</v>
      </c>
      <c r="EI84" s="29">
        <v>0</v>
      </c>
      <c r="EJ84" s="29">
        <v>0</v>
      </c>
      <c r="EK84" s="30">
        <v>0</v>
      </c>
      <c r="EM84" t="s">
        <v>140</v>
      </c>
      <c r="EO84" t="s">
        <v>140</v>
      </c>
      <c r="EP84" t="s">
        <v>563</v>
      </c>
      <c r="ES84" t="s">
        <v>141</v>
      </c>
      <c r="EV84" t="s">
        <v>140</v>
      </c>
      <c r="EX84" t="s">
        <v>563</v>
      </c>
      <c r="FB84" t="s">
        <v>142</v>
      </c>
      <c r="FJ84" t="s">
        <v>45</v>
      </c>
    </row>
    <row r="85" spans="1:193" x14ac:dyDescent="0.25">
      <c r="A85">
        <v>82</v>
      </c>
      <c r="B85" t="s">
        <v>564</v>
      </c>
      <c r="C85" t="s">
        <v>565</v>
      </c>
      <c r="D85">
        <v>21</v>
      </c>
      <c r="E85">
        <v>5.92</v>
      </c>
      <c r="F85" t="s">
        <v>120</v>
      </c>
      <c r="G85" s="28">
        <v>0</v>
      </c>
      <c r="H85" s="29">
        <v>2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3</v>
      </c>
      <c r="V85" s="31">
        <v>0</v>
      </c>
      <c r="W85" s="31">
        <v>6.9000000000000006E-2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0.14000000000000001</v>
      </c>
      <c r="AK85" s="29">
        <v>0</v>
      </c>
      <c r="AL85" s="29">
        <v>2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30">
        <v>3</v>
      </c>
      <c r="AZ85" s="28">
        <v>0</v>
      </c>
      <c r="BA85" s="29">
        <v>0</v>
      </c>
      <c r="BB85" s="29">
        <v>0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  <c r="BH85" s="29">
        <v>0</v>
      </c>
      <c r="BI85" s="29">
        <v>0</v>
      </c>
      <c r="BJ85" s="29">
        <v>0</v>
      </c>
      <c r="BK85" s="29">
        <v>0</v>
      </c>
      <c r="BL85" s="29">
        <v>0</v>
      </c>
      <c r="BM85" s="29">
        <v>0</v>
      </c>
      <c r="BN85" s="29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29">
        <v>0</v>
      </c>
      <c r="CE85" s="29">
        <v>0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9">
        <v>0</v>
      </c>
      <c r="CO85" s="29">
        <v>0</v>
      </c>
      <c r="CP85" s="29">
        <v>0</v>
      </c>
      <c r="CQ85" s="29">
        <v>0</v>
      </c>
      <c r="CR85" s="30">
        <v>0</v>
      </c>
      <c r="CS85" s="28">
        <v>6</v>
      </c>
      <c r="CT85" s="29">
        <v>7</v>
      </c>
      <c r="CU85" s="29">
        <v>3</v>
      </c>
      <c r="CV85" s="29">
        <v>8</v>
      </c>
      <c r="CW85" s="29">
        <v>8</v>
      </c>
      <c r="CX85" s="29">
        <v>7</v>
      </c>
      <c r="CY85" s="29">
        <v>6</v>
      </c>
      <c r="CZ85" s="29">
        <v>8</v>
      </c>
      <c r="DA85" s="29">
        <v>6</v>
      </c>
      <c r="DB85" s="29">
        <v>7</v>
      </c>
      <c r="DC85" s="29">
        <v>9</v>
      </c>
      <c r="DD85" s="29">
        <v>8</v>
      </c>
      <c r="DE85" s="29">
        <v>0</v>
      </c>
      <c r="DF85" s="29">
        <v>0</v>
      </c>
      <c r="DG85" s="29">
        <v>0</v>
      </c>
      <c r="DH85" s="31">
        <v>0.23</v>
      </c>
      <c r="DI85" s="31">
        <v>0.26</v>
      </c>
      <c r="DJ85" s="31">
        <v>0.13</v>
      </c>
      <c r="DK85" s="31">
        <v>0.11</v>
      </c>
      <c r="DL85" s="31">
        <v>0.23</v>
      </c>
      <c r="DM85" s="31">
        <v>0.16</v>
      </c>
      <c r="DN85" s="31">
        <v>0.16</v>
      </c>
      <c r="DO85" s="31">
        <v>0.21</v>
      </c>
      <c r="DP85" s="31">
        <v>0.16</v>
      </c>
      <c r="DQ85" s="31">
        <v>0.19</v>
      </c>
      <c r="DR85" s="31">
        <v>0.2</v>
      </c>
      <c r="DS85" s="31">
        <v>0.15</v>
      </c>
      <c r="DT85" s="31">
        <v>0</v>
      </c>
      <c r="DU85" s="31">
        <v>0</v>
      </c>
      <c r="DV85" s="31">
        <v>0</v>
      </c>
      <c r="DW85" s="29">
        <v>5</v>
      </c>
      <c r="DX85" s="29">
        <v>5</v>
      </c>
      <c r="DY85" s="29">
        <v>3</v>
      </c>
      <c r="DZ85" s="29">
        <v>2</v>
      </c>
      <c r="EA85" s="29">
        <v>5</v>
      </c>
      <c r="EB85" s="29">
        <v>4</v>
      </c>
      <c r="EC85" s="29">
        <v>4</v>
      </c>
      <c r="ED85" s="29">
        <v>5</v>
      </c>
      <c r="EE85" s="29">
        <v>4</v>
      </c>
      <c r="EF85" s="29">
        <v>4</v>
      </c>
      <c r="EG85" s="29">
        <v>5</v>
      </c>
      <c r="EH85" s="29">
        <v>4</v>
      </c>
      <c r="EI85" s="29">
        <v>0</v>
      </c>
      <c r="EJ85" s="29">
        <v>0</v>
      </c>
      <c r="EK85" s="30">
        <v>0</v>
      </c>
      <c r="EM85" t="s">
        <v>439</v>
      </c>
      <c r="EO85" t="s">
        <v>336</v>
      </c>
      <c r="EQ85" t="s">
        <v>566</v>
      </c>
      <c r="ET85" t="s">
        <v>566</v>
      </c>
      <c r="EV85" t="s">
        <v>177</v>
      </c>
      <c r="EX85" t="s">
        <v>129</v>
      </c>
      <c r="FB85" t="s">
        <v>129</v>
      </c>
      <c r="FJ85" t="s">
        <v>45</v>
      </c>
      <c r="FL85" t="s">
        <v>539</v>
      </c>
      <c r="FQ85" t="s">
        <v>539</v>
      </c>
      <c r="FS85" t="s">
        <v>54</v>
      </c>
      <c r="FU85" t="s">
        <v>440</v>
      </c>
      <c r="GC85" t="s">
        <v>54</v>
      </c>
      <c r="GK85" t="s">
        <v>227</v>
      </c>
    </row>
    <row r="86" spans="1:193" x14ac:dyDescent="0.25">
      <c r="A86">
        <v>83</v>
      </c>
      <c r="B86" t="s">
        <v>567</v>
      </c>
      <c r="C86" t="s">
        <v>568</v>
      </c>
      <c r="D86">
        <v>57</v>
      </c>
      <c r="E86">
        <v>6.89</v>
      </c>
      <c r="F86" t="s">
        <v>120</v>
      </c>
      <c r="G86" s="28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30">
        <v>0</v>
      </c>
      <c r="AZ86" s="28">
        <v>0</v>
      </c>
      <c r="BA86" s="29">
        <v>0</v>
      </c>
      <c r="BB86" s="29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</v>
      </c>
      <c r="BN86" s="29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29">
        <v>0</v>
      </c>
      <c r="CE86" s="29">
        <v>0</v>
      </c>
      <c r="CF86" s="29">
        <v>0</v>
      </c>
      <c r="CG86" s="29">
        <v>0</v>
      </c>
      <c r="CH86" s="29">
        <v>0</v>
      </c>
      <c r="CI86" s="29">
        <v>0</v>
      </c>
      <c r="CJ86" s="29">
        <v>0</v>
      </c>
      <c r="CK86" s="29">
        <v>0</v>
      </c>
      <c r="CL86" s="29">
        <v>0</v>
      </c>
      <c r="CM86" s="29">
        <v>0</v>
      </c>
      <c r="CN86" s="29">
        <v>0</v>
      </c>
      <c r="CO86" s="29">
        <v>0</v>
      </c>
      <c r="CP86" s="29">
        <v>0</v>
      </c>
      <c r="CQ86" s="29">
        <v>0</v>
      </c>
      <c r="CR86" s="30">
        <v>0</v>
      </c>
      <c r="CS86" s="28">
        <v>6</v>
      </c>
      <c r="CT86" s="29">
        <v>10</v>
      </c>
      <c r="CU86" s="29">
        <v>11</v>
      </c>
      <c r="CV86" s="29">
        <v>10</v>
      </c>
      <c r="CW86" s="29">
        <v>12</v>
      </c>
      <c r="CX86" s="29">
        <v>7</v>
      </c>
      <c r="CY86" s="29">
        <v>5</v>
      </c>
      <c r="CZ86" s="29">
        <v>4</v>
      </c>
      <c r="DA86" s="29">
        <v>7</v>
      </c>
      <c r="DB86" s="29">
        <v>7</v>
      </c>
      <c r="DC86" s="29">
        <v>6</v>
      </c>
      <c r="DD86" s="29">
        <v>8</v>
      </c>
      <c r="DE86" s="29">
        <v>0</v>
      </c>
      <c r="DF86" s="29">
        <v>0</v>
      </c>
      <c r="DG86" s="29">
        <v>0</v>
      </c>
      <c r="DH86" s="31">
        <v>0.1</v>
      </c>
      <c r="DI86" s="31">
        <v>0.15</v>
      </c>
      <c r="DJ86" s="31">
        <v>0.15</v>
      </c>
      <c r="DK86" s="31">
        <v>0.15</v>
      </c>
      <c r="DL86" s="31">
        <v>0.16</v>
      </c>
      <c r="DM86" s="31">
        <v>9.1999999999999998E-2</v>
      </c>
      <c r="DN86" s="31">
        <v>9.4E-2</v>
      </c>
      <c r="DO86" s="31">
        <v>7.1999999999999995E-2</v>
      </c>
      <c r="DP86" s="31">
        <v>0.1</v>
      </c>
      <c r="DQ86" s="31">
        <v>0.11</v>
      </c>
      <c r="DR86" s="31">
        <v>0.1</v>
      </c>
      <c r="DS86" s="31">
        <v>0.13</v>
      </c>
      <c r="DT86" s="31">
        <v>0</v>
      </c>
      <c r="DU86" s="31">
        <v>0</v>
      </c>
      <c r="DV86" s="31">
        <v>0</v>
      </c>
      <c r="DW86" s="29">
        <v>5</v>
      </c>
      <c r="DX86" s="29">
        <v>8</v>
      </c>
      <c r="DY86" s="29">
        <v>8</v>
      </c>
      <c r="DZ86" s="29">
        <v>7</v>
      </c>
      <c r="EA86" s="29">
        <v>8</v>
      </c>
      <c r="EB86" s="29">
        <v>4</v>
      </c>
      <c r="EC86" s="29">
        <v>5</v>
      </c>
      <c r="ED86" s="29">
        <v>4</v>
      </c>
      <c r="EE86" s="29">
        <v>6</v>
      </c>
      <c r="EF86" s="29">
        <v>5</v>
      </c>
      <c r="EG86" s="29">
        <v>5</v>
      </c>
      <c r="EH86" s="29">
        <v>6</v>
      </c>
      <c r="EI86" s="29">
        <v>0</v>
      </c>
      <c r="EJ86" s="29">
        <v>0</v>
      </c>
      <c r="EK86" s="30">
        <v>0</v>
      </c>
      <c r="EM86" t="s">
        <v>205</v>
      </c>
      <c r="EU86" t="s">
        <v>465</v>
      </c>
      <c r="EX86" t="s">
        <v>205</v>
      </c>
      <c r="FB86" t="s">
        <v>205</v>
      </c>
      <c r="FJ86" t="s">
        <v>45</v>
      </c>
      <c r="FU86" t="s">
        <v>136</v>
      </c>
      <c r="GA86" t="s">
        <v>260</v>
      </c>
      <c r="GC86" t="s">
        <v>136</v>
      </c>
    </row>
    <row r="87" spans="1:193" x14ac:dyDescent="0.25">
      <c r="A87">
        <v>84</v>
      </c>
      <c r="B87" t="s">
        <v>569</v>
      </c>
      <c r="C87" t="s">
        <v>570</v>
      </c>
      <c r="D87">
        <v>39</v>
      </c>
      <c r="E87">
        <v>7.11</v>
      </c>
      <c r="F87" t="s">
        <v>120</v>
      </c>
      <c r="G87" s="28">
        <v>7</v>
      </c>
      <c r="H87" s="29">
        <v>7</v>
      </c>
      <c r="I87" s="29">
        <v>7</v>
      </c>
      <c r="J87" s="29">
        <v>5</v>
      </c>
      <c r="K87" s="29">
        <v>4</v>
      </c>
      <c r="L87" s="29">
        <v>4</v>
      </c>
      <c r="M87" s="29">
        <v>0</v>
      </c>
      <c r="N87" s="29">
        <v>0</v>
      </c>
      <c r="O87" s="29">
        <v>0</v>
      </c>
      <c r="P87" s="29">
        <v>10</v>
      </c>
      <c r="Q87" s="29">
        <v>10</v>
      </c>
      <c r="R87" s="29">
        <v>8</v>
      </c>
      <c r="S87" s="29">
        <v>10</v>
      </c>
      <c r="T87" s="29">
        <v>8</v>
      </c>
      <c r="U87" s="29">
        <v>14</v>
      </c>
      <c r="V87" s="31">
        <v>0.27</v>
      </c>
      <c r="W87" s="31">
        <v>0.26</v>
      </c>
      <c r="X87" s="31">
        <v>0.26</v>
      </c>
      <c r="Y87" s="31">
        <v>0.22</v>
      </c>
      <c r="Z87" s="31">
        <v>0.19</v>
      </c>
      <c r="AA87" s="31">
        <v>0.19</v>
      </c>
      <c r="AB87" s="31">
        <v>0</v>
      </c>
      <c r="AC87" s="31">
        <v>0</v>
      </c>
      <c r="AD87" s="31">
        <v>0</v>
      </c>
      <c r="AE87" s="31">
        <v>0.37</v>
      </c>
      <c r="AF87" s="31">
        <v>0.35</v>
      </c>
      <c r="AG87" s="31">
        <v>0.28000000000000003</v>
      </c>
      <c r="AH87" s="31">
        <v>0.22</v>
      </c>
      <c r="AI87" s="31">
        <v>0.23</v>
      </c>
      <c r="AJ87" s="31">
        <v>0.39</v>
      </c>
      <c r="AK87" s="29">
        <v>2</v>
      </c>
      <c r="AL87" s="29">
        <v>2</v>
      </c>
      <c r="AM87" s="29">
        <v>2</v>
      </c>
      <c r="AN87" s="29">
        <v>2</v>
      </c>
      <c r="AO87" s="29">
        <v>2</v>
      </c>
      <c r="AP87" s="29">
        <v>2</v>
      </c>
      <c r="AQ87" s="29">
        <v>0</v>
      </c>
      <c r="AR87" s="29">
        <v>0</v>
      </c>
      <c r="AS87" s="29">
        <v>0</v>
      </c>
      <c r="AT87" s="29">
        <v>5</v>
      </c>
      <c r="AU87" s="29">
        <v>4</v>
      </c>
      <c r="AV87" s="29">
        <v>4</v>
      </c>
      <c r="AW87" s="29">
        <v>2</v>
      </c>
      <c r="AX87" s="29">
        <v>2</v>
      </c>
      <c r="AY87" s="30">
        <v>4</v>
      </c>
      <c r="AZ87" s="28">
        <v>2</v>
      </c>
      <c r="BA87" s="29">
        <v>2</v>
      </c>
      <c r="BB87" s="29">
        <v>2</v>
      </c>
      <c r="BC87" s="29">
        <v>5</v>
      </c>
      <c r="BD87" s="29">
        <v>4</v>
      </c>
      <c r="BE87" s="29">
        <v>5</v>
      </c>
      <c r="BF87" s="29">
        <v>0</v>
      </c>
      <c r="BG87" s="29">
        <v>0</v>
      </c>
      <c r="BH87" s="29">
        <v>0</v>
      </c>
      <c r="BI87" s="29">
        <v>9</v>
      </c>
      <c r="BJ87" s="29">
        <v>9</v>
      </c>
      <c r="BK87" s="29">
        <v>9</v>
      </c>
      <c r="BL87" s="29">
        <v>8</v>
      </c>
      <c r="BM87" s="29">
        <v>8</v>
      </c>
      <c r="BN87" s="29">
        <v>8</v>
      </c>
      <c r="BO87" s="31">
        <v>0.11</v>
      </c>
      <c r="BP87" s="31">
        <v>0.11</v>
      </c>
      <c r="BQ87" s="31">
        <v>0.11</v>
      </c>
      <c r="BR87" s="31">
        <v>0.24</v>
      </c>
      <c r="BS87" s="31">
        <v>0.2</v>
      </c>
      <c r="BT87" s="31">
        <v>0.24</v>
      </c>
      <c r="BU87" s="31">
        <v>0</v>
      </c>
      <c r="BV87" s="31">
        <v>0</v>
      </c>
      <c r="BW87" s="31">
        <v>0</v>
      </c>
      <c r="BX87" s="31">
        <v>0.36</v>
      </c>
      <c r="BY87" s="31">
        <v>0.39</v>
      </c>
      <c r="BZ87" s="31">
        <v>0.36</v>
      </c>
      <c r="CA87" s="31">
        <v>0.36</v>
      </c>
      <c r="CB87" s="31">
        <v>0.33</v>
      </c>
      <c r="CC87" s="31">
        <v>0.33</v>
      </c>
      <c r="CD87" s="29">
        <v>2</v>
      </c>
      <c r="CE87" s="29">
        <v>2</v>
      </c>
      <c r="CF87" s="29">
        <v>2</v>
      </c>
      <c r="CG87" s="29">
        <v>4</v>
      </c>
      <c r="CH87" s="29">
        <v>3</v>
      </c>
      <c r="CI87" s="29">
        <v>4</v>
      </c>
      <c r="CJ87" s="29">
        <v>0</v>
      </c>
      <c r="CK87" s="29">
        <v>0</v>
      </c>
      <c r="CL87" s="29">
        <v>0</v>
      </c>
      <c r="CM87" s="29">
        <v>4</v>
      </c>
      <c r="CN87" s="29">
        <v>4</v>
      </c>
      <c r="CO87" s="29">
        <v>5</v>
      </c>
      <c r="CP87" s="29">
        <v>4</v>
      </c>
      <c r="CQ87" s="29">
        <v>4</v>
      </c>
      <c r="CR87" s="30">
        <v>4</v>
      </c>
      <c r="CS87" s="28">
        <v>0</v>
      </c>
      <c r="CT87" s="29">
        <v>10</v>
      </c>
      <c r="CU87" s="29">
        <v>0</v>
      </c>
      <c r="CV87" s="29">
        <v>16</v>
      </c>
      <c r="CW87" s="29">
        <v>0</v>
      </c>
      <c r="CX87" s="29">
        <v>18</v>
      </c>
      <c r="CY87" s="29">
        <v>0</v>
      </c>
      <c r="CZ87" s="29">
        <v>0</v>
      </c>
      <c r="DA87" s="29">
        <v>0</v>
      </c>
      <c r="DB87" s="29">
        <v>0</v>
      </c>
      <c r="DC87" s="29">
        <v>6</v>
      </c>
      <c r="DD87" s="29">
        <v>0</v>
      </c>
      <c r="DE87" s="29">
        <v>0</v>
      </c>
      <c r="DF87" s="29">
        <v>0</v>
      </c>
      <c r="DG87" s="29">
        <v>0</v>
      </c>
      <c r="DH87" s="31">
        <v>0</v>
      </c>
      <c r="DI87" s="31">
        <v>0.28999999999999998</v>
      </c>
      <c r="DJ87" s="31">
        <v>0</v>
      </c>
      <c r="DK87" s="31">
        <v>0.34</v>
      </c>
      <c r="DL87" s="31">
        <v>0</v>
      </c>
      <c r="DM87" s="31">
        <v>0.28999999999999998</v>
      </c>
      <c r="DN87" s="31">
        <v>0</v>
      </c>
      <c r="DO87" s="31">
        <v>0</v>
      </c>
      <c r="DP87" s="31">
        <v>0</v>
      </c>
      <c r="DQ87" s="31">
        <v>0</v>
      </c>
      <c r="DR87" s="31">
        <v>0.18</v>
      </c>
      <c r="DS87" s="31">
        <v>0</v>
      </c>
      <c r="DT87" s="31">
        <v>0</v>
      </c>
      <c r="DU87" s="31">
        <v>0</v>
      </c>
      <c r="DV87" s="31">
        <v>0</v>
      </c>
      <c r="DW87" s="29">
        <v>0</v>
      </c>
      <c r="DX87" s="29">
        <v>2</v>
      </c>
      <c r="DY87" s="29">
        <v>0</v>
      </c>
      <c r="DZ87" s="29">
        <v>2</v>
      </c>
      <c r="EA87" s="29">
        <v>0</v>
      </c>
      <c r="EB87" s="29">
        <v>2</v>
      </c>
      <c r="EC87" s="29">
        <v>0</v>
      </c>
      <c r="ED87" s="29">
        <v>0</v>
      </c>
      <c r="EE87" s="29">
        <v>0</v>
      </c>
      <c r="EF87" s="29">
        <v>0</v>
      </c>
      <c r="EG87" s="29">
        <v>2</v>
      </c>
      <c r="EH87" s="29">
        <v>0</v>
      </c>
      <c r="EI87" s="29">
        <v>0</v>
      </c>
      <c r="EJ87" s="29">
        <v>0</v>
      </c>
      <c r="EK87" s="30">
        <v>0</v>
      </c>
      <c r="EM87" t="s">
        <v>537</v>
      </c>
      <c r="EO87" t="s">
        <v>122</v>
      </c>
      <c r="EQ87" t="s">
        <v>122</v>
      </c>
      <c r="ET87" t="s">
        <v>122</v>
      </c>
      <c r="FJ87" t="s">
        <v>45</v>
      </c>
      <c r="FU87" t="s">
        <v>311</v>
      </c>
      <c r="FV87" t="s">
        <v>57</v>
      </c>
      <c r="GC87" t="s">
        <v>57</v>
      </c>
    </row>
    <row r="88" spans="1:193" x14ac:dyDescent="0.25">
      <c r="A88">
        <v>85</v>
      </c>
      <c r="B88" t="s">
        <v>571</v>
      </c>
      <c r="C88" t="s">
        <v>572</v>
      </c>
      <c r="D88">
        <v>113</v>
      </c>
      <c r="E88">
        <v>5.03</v>
      </c>
      <c r="F88" t="s">
        <v>120</v>
      </c>
      <c r="G88" s="28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5</v>
      </c>
      <c r="Q88" s="29">
        <v>6</v>
      </c>
      <c r="R88" s="29">
        <v>4</v>
      </c>
      <c r="S88" s="29">
        <v>9</v>
      </c>
      <c r="T88" s="29">
        <v>12</v>
      </c>
      <c r="U88" s="29">
        <v>10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3.9E-2</v>
      </c>
      <c r="AF88" s="31">
        <v>4.1000000000000002E-2</v>
      </c>
      <c r="AG88" s="31">
        <v>2.1000000000000001E-2</v>
      </c>
      <c r="AH88" s="31">
        <v>6.8000000000000005E-2</v>
      </c>
      <c r="AI88" s="31">
        <v>0.08</v>
      </c>
      <c r="AJ88" s="31">
        <v>7.1999999999999995E-2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4</v>
      </c>
      <c r="AU88" s="29">
        <v>4</v>
      </c>
      <c r="AV88" s="29">
        <v>2</v>
      </c>
      <c r="AW88" s="29">
        <v>7</v>
      </c>
      <c r="AX88" s="29">
        <v>9</v>
      </c>
      <c r="AY88" s="30">
        <v>8</v>
      </c>
      <c r="AZ88" s="28">
        <v>0</v>
      </c>
      <c r="BA88" s="29">
        <v>0</v>
      </c>
      <c r="BB88" s="29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5</v>
      </c>
      <c r="BJ88" s="29">
        <v>4</v>
      </c>
      <c r="BK88" s="29">
        <v>5</v>
      </c>
      <c r="BL88" s="29">
        <v>0</v>
      </c>
      <c r="BM88" s="29">
        <v>2</v>
      </c>
      <c r="BN88" s="29">
        <v>3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3.7999999999999999E-2</v>
      </c>
      <c r="BY88" s="31">
        <v>3.1E-2</v>
      </c>
      <c r="BZ88" s="31">
        <v>3.7999999999999999E-2</v>
      </c>
      <c r="CA88" s="31">
        <v>0</v>
      </c>
      <c r="CB88" s="31">
        <v>0.02</v>
      </c>
      <c r="CC88" s="31">
        <v>0.02</v>
      </c>
      <c r="CD88" s="29">
        <v>0</v>
      </c>
      <c r="CE88" s="29">
        <v>0</v>
      </c>
      <c r="CF88" s="29">
        <v>0</v>
      </c>
      <c r="CG88" s="29">
        <v>0</v>
      </c>
      <c r="CH88" s="29">
        <v>0</v>
      </c>
      <c r="CI88" s="29">
        <v>0</v>
      </c>
      <c r="CJ88" s="29">
        <v>0</v>
      </c>
      <c r="CK88" s="29">
        <v>0</v>
      </c>
      <c r="CL88" s="29">
        <v>0</v>
      </c>
      <c r="CM88" s="29">
        <v>4</v>
      </c>
      <c r="CN88" s="29">
        <v>3</v>
      </c>
      <c r="CO88" s="29">
        <v>4</v>
      </c>
      <c r="CP88" s="29">
        <v>0</v>
      </c>
      <c r="CQ88" s="29">
        <v>2</v>
      </c>
      <c r="CR88" s="30">
        <v>2</v>
      </c>
      <c r="CS88" s="28">
        <v>0</v>
      </c>
      <c r="CT88" s="29">
        <v>0</v>
      </c>
      <c r="CU88" s="29">
        <v>0</v>
      </c>
      <c r="CV88" s="29">
        <v>4</v>
      </c>
      <c r="CW88" s="29">
        <v>5</v>
      </c>
      <c r="CX88" s="29">
        <v>5</v>
      </c>
      <c r="CY88" s="29">
        <v>0</v>
      </c>
      <c r="CZ88" s="29">
        <v>0</v>
      </c>
      <c r="DA88" s="29">
        <v>0</v>
      </c>
      <c r="DB88" s="29">
        <v>3</v>
      </c>
      <c r="DC88" s="29">
        <v>3</v>
      </c>
      <c r="DD88" s="29">
        <v>2</v>
      </c>
      <c r="DE88" s="29">
        <v>0</v>
      </c>
      <c r="DF88" s="29">
        <v>0</v>
      </c>
      <c r="DG88" s="29">
        <v>0</v>
      </c>
      <c r="DH88" s="31">
        <v>0</v>
      </c>
      <c r="DI88" s="31">
        <v>0</v>
      </c>
      <c r="DJ88" s="31">
        <v>0</v>
      </c>
      <c r="DK88" s="31">
        <v>0.04</v>
      </c>
      <c r="DL88" s="31">
        <v>4.9000000000000002E-2</v>
      </c>
      <c r="DM88" s="31">
        <v>5.7000000000000002E-2</v>
      </c>
      <c r="DN88" s="31">
        <v>0</v>
      </c>
      <c r="DO88" s="31">
        <v>0</v>
      </c>
      <c r="DP88" s="31">
        <v>0</v>
      </c>
      <c r="DQ88" s="31">
        <v>0.03</v>
      </c>
      <c r="DR88" s="31">
        <v>3.1E-2</v>
      </c>
      <c r="DS88" s="31">
        <v>0.02</v>
      </c>
      <c r="DT88" s="31">
        <v>0</v>
      </c>
      <c r="DU88" s="31">
        <v>0</v>
      </c>
      <c r="DV88" s="31">
        <v>0</v>
      </c>
      <c r="DW88" s="29">
        <v>0</v>
      </c>
      <c r="DX88" s="29">
        <v>0</v>
      </c>
      <c r="DY88" s="29">
        <v>0</v>
      </c>
      <c r="DZ88" s="29">
        <v>4</v>
      </c>
      <c r="EA88" s="29">
        <v>5</v>
      </c>
      <c r="EB88" s="29">
        <v>5</v>
      </c>
      <c r="EC88" s="29">
        <v>0</v>
      </c>
      <c r="ED88" s="29">
        <v>0</v>
      </c>
      <c r="EE88" s="29">
        <v>0</v>
      </c>
      <c r="EF88" s="29">
        <v>3</v>
      </c>
      <c r="EG88" s="29">
        <v>3</v>
      </c>
      <c r="EH88" s="29">
        <v>2</v>
      </c>
      <c r="EI88" s="29">
        <v>0</v>
      </c>
      <c r="EJ88" s="29">
        <v>0</v>
      </c>
      <c r="EK88" s="30">
        <v>0</v>
      </c>
      <c r="EL88" t="s">
        <v>154</v>
      </c>
      <c r="EM88" t="s">
        <v>573</v>
      </c>
      <c r="EO88" t="s">
        <v>349</v>
      </c>
      <c r="EP88" t="s">
        <v>349</v>
      </c>
      <c r="EQ88" t="s">
        <v>176</v>
      </c>
      <c r="ET88" t="s">
        <v>349</v>
      </c>
      <c r="EX88" t="s">
        <v>349</v>
      </c>
      <c r="FB88" t="s">
        <v>203</v>
      </c>
      <c r="FF88" t="s">
        <v>350</v>
      </c>
      <c r="FJ88" t="s">
        <v>236</v>
      </c>
      <c r="FK88" t="s">
        <v>350</v>
      </c>
      <c r="FL88" t="s">
        <v>52</v>
      </c>
      <c r="FO88" t="s">
        <v>350</v>
      </c>
      <c r="FP88" t="s">
        <v>350</v>
      </c>
      <c r="FQ88" t="s">
        <v>52</v>
      </c>
      <c r="FU88" t="s">
        <v>574</v>
      </c>
      <c r="GC88" t="s">
        <v>352</v>
      </c>
    </row>
    <row r="89" spans="1:193" x14ac:dyDescent="0.25">
      <c r="A89">
        <v>86</v>
      </c>
      <c r="B89" t="s">
        <v>575</v>
      </c>
      <c r="C89" t="s">
        <v>576</v>
      </c>
      <c r="D89">
        <v>88</v>
      </c>
      <c r="E89">
        <v>5.04</v>
      </c>
      <c r="F89" t="s">
        <v>120</v>
      </c>
      <c r="G89" s="28">
        <v>3</v>
      </c>
      <c r="H89" s="29">
        <v>2</v>
      </c>
      <c r="I89" s="29">
        <v>0</v>
      </c>
      <c r="J89" s="29">
        <v>0</v>
      </c>
      <c r="K89" s="29">
        <v>0</v>
      </c>
      <c r="L89" s="29">
        <v>0</v>
      </c>
      <c r="M89" s="29">
        <v>3</v>
      </c>
      <c r="N89" s="29">
        <v>2</v>
      </c>
      <c r="O89" s="29">
        <v>2</v>
      </c>
      <c r="P89" s="29">
        <v>2</v>
      </c>
      <c r="Q89" s="29">
        <v>2</v>
      </c>
      <c r="R89" s="29">
        <v>2</v>
      </c>
      <c r="S89" s="29">
        <v>10</v>
      </c>
      <c r="T89" s="29">
        <v>11</v>
      </c>
      <c r="U89" s="29">
        <v>7</v>
      </c>
      <c r="V89" s="31">
        <v>0.04</v>
      </c>
      <c r="W89" s="31">
        <v>2.5999999999999999E-2</v>
      </c>
      <c r="X89" s="31">
        <v>0</v>
      </c>
      <c r="Y89" s="31">
        <v>0</v>
      </c>
      <c r="Z89" s="31">
        <v>0</v>
      </c>
      <c r="AA89" s="31">
        <v>0</v>
      </c>
      <c r="AB89" s="31">
        <v>0.04</v>
      </c>
      <c r="AC89" s="31">
        <v>0.03</v>
      </c>
      <c r="AD89" s="31">
        <v>0.03</v>
      </c>
      <c r="AE89" s="31">
        <v>3.7999999999999999E-2</v>
      </c>
      <c r="AF89" s="31">
        <v>2.4E-2</v>
      </c>
      <c r="AG89" s="31">
        <v>3.7999999999999999E-2</v>
      </c>
      <c r="AH89" s="31">
        <v>0.11</v>
      </c>
      <c r="AI89" s="31">
        <v>0.11</v>
      </c>
      <c r="AJ89" s="31">
        <v>0.11</v>
      </c>
      <c r="AK89" s="29">
        <v>3</v>
      </c>
      <c r="AL89" s="29">
        <v>2</v>
      </c>
      <c r="AM89" s="29">
        <v>0</v>
      </c>
      <c r="AN89" s="29">
        <v>0</v>
      </c>
      <c r="AO89" s="29">
        <v>0</v>
      </c>
      <c r="AP89" s="29">
        <v>0</v>
      </c>
      <c r="AQ89" s="29">
        <v>3</v>
      </c>
      <c r="AR89" s="29">
        <v>2</v>
      </c>
      <c r="AS89" s="29">
        <v>2</v>
      </c>
      <c r="AT89" s="29">
        <v>2</v>
      </c>
      <c r="AU89" s="29">
        <v>2</v>
      </c>
      <c r="AV89" s="29">
        <v>2</v>
      </c>
      <c r="AW89" s="29">
        <v>8</v>
      </c>
      <c r="AX89" s="29">
        <v>8</v>
      </c>
      <c r="AY89" s="30">
        <v>7</v>
      </c>
      <c r="AZ89" s="28">
        <v>2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3</v>
      </c>
      <c r="BH89" s="29">
        <v>0</v>
      </c>
      <c r="BI89" s="29">
        <v>3</v>
      </c>
      <c r="BJ89" s="29">
        <v>4</v>
      </c>
      <c r="BK89" s="29">
        <v>3</v>
      </c>
      <c r="BL89" s="29">
        <v>6</v>
      </c>
      <c r="BM89" s="29">
        <v>7</v>
      </c>
      <c r="BN89" s="29">
        <v>7</v>
      </c>
      <c r="BO89" s="31">
        <v>0.03</v>
      </c>
      <c r="BP89" s="31">
        <v>0</v>
      </c>
      <c r="BQ89" s="31">
        <v>0</v>
      </c>
      <c r="BR89" s="31">
        <v>0</v>
      </c>
      <c r="BS89" s="31">
        <v>0</v>
      </c>
      <c r="BT89" s="31">
        <v>0</v>
      </c>
      <c r="BU89" s="31">
        <v>0</v>
      </c>
      <c r="BV89" s="31">
        <v>2.5999999999999999E-2</v>
      </c>
      <c r="BW89" s="31">
        <v>0</v>
      </c>
      <c r="BX89" s="31">
        <v>4.8000000000000001E-2</v>
      </c>
      <c r="BY89" s="31">
        <v>6.0999999999999999E-2</v>
      </c>
      <c r="BZ89" s="31">
        <v>0.05</v>
      </c>
      <c r="CA89" s="31">
        <v>8.5000000000000006E-2</v>
      </c>
      <c r="CB89" s="31">
        <v>9.4E-2</v>
      </c>
      <c r="CC89" s="31">
        <v>0.11</v>
      </c>
      <c r="CD89" s="29">
        <v>2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0</v>
      </c>
      <c r="CK89" s="29">
        <v>2</v>
      </c>
      <c r="CL89" s="29">
        <v>0</v>
      </c>
      <c r="CM89" s="29">
        <v>3</v>
      </c>
      <c r="CN89" s="29">
        <v>4</v>
      </c>
      <c r="CO89" s="29">
        <v>3</v>
      </c>
      <c r="CP89" s="29">
        <v>6</v>
      </c>
      <c r="CQ89" s="29">
        <v>7</v>
      </c>
      <c r="CR89" s="30">
        <v>7</v>
      </c>
      <c r="CS89" s="28">
        <v>0</v>
      </c>
      <c r="CT89" s="29">
        <v>0</v>
      </c>
      <c r="CU89" s="29">
        <v>0</v>
      </c>
      <c r="CV89" s="29">
        <v>0</v>
      </c>
      <c r="CW89" s="29">
        <v>0</v>
      </c>
      <c r="CX89" s="29">
        <v>2</v>
      </c>
      <c r="CY89" s="29">
        <v>0</v>
      </c>
      <c r="CZ89" s="29">
        <v>0</v>
      </c>
      <c r="DA89" s="29">
        <v>0</v>
      </c>
      <c r="DB89" s="29">
        <v>0</v>
      </c>
      <c r="DC89" s="29">
        <v>0</v>
      </c>
      <c r="DD89" s="29">
        <v>0</v>
      </c>
      <c r="DE89" s="29">
        <v>0</v>
      </c>
      <c r="DF89" s="29">
        <v>0</v>
      </c>
      <c r="DG89" s="29">
        <v>0</v>
      </c>
      <c r="DH89" s="31">
        <v>0</v>
      </c>
      <c r="DI89" s="31">
        <v>0</v>
      </c>
      <c r="DJ89" s="31">
        <v>0</v>
      </c>
      <c r="DK89" s="31">
        <v>0</v>
      </c>
      <c r="DL89" s="31">
        <v>0</v>
      </c>
      <c r="DM89" s="31">
        <v>0.03</v>
      </c>
      <c r="DN89" s="31">
        <v>0</v>
      </c>
      <c r="DO89" s="31">
        <v>0</v>
      </c>
      <c r="DP89" s="31">
        <v>0</v>
      </c>
      <c r="DQ89" s="31">
        <v>0</v>
      </c>
      <c r="DR89" s="31">
        <v>0</v>
      </c>
      <c r="DS89" s="31">
        <v>0</v>
      </c>
      <c r="DT89" s="31">
        <v>0</v>
      </c>
      <c r="DU89" s="31">
        <v>0</v>
      </c>
      <c r="DV89" s="31">
        <v>0</v>
      </c>
      <c r="DW89" s="29">
        <v>0</v>
      </c>
      <c r="DX89" s="29">
        <v>0</v>
      </c>
      <c r="DY89" s="29">
        <v>0</v>
      </c>
      <c r="DZ89" s="29">
        <v>0</v>
      </c>
      <c r="EA89" s="29">
        <v>0</v>
      </c>
      <c r="EB89" s="29">
        <v>2</v>
      </c>
      <c r="EC89" s="29">
        <v>0</v>
      </c>
      <c r="ED89" s="29">
        <v>0</v>
      </c>
      <c r="EE89" s="29">
        <v>0</v>
      </c>
      <c r="EF89" s="29">
        <v>0</v>
      </c>
      <c r="EG89" s="29">
        <v>0</v>
      </c>
      <c r="EH89" s="29">
        <v>0</v>
      </c>
      <c r="EI89" s="29">
        <v>0</v>
      </c>
      <c r="EJ89" s="29">
        <v>0</v>
      </c>
      <c r="EK89" s="30">
        <v>0</v>
      </c>
      <c r="EL89" t="s">
        <v>577</v>
      </c>
      <c r="EM89" t="s">
        <v>205</v>
      </c>
      <c r="EO89" t="s">
        <v>578</v>
      </c>
      <c r="EP89" t="s">
        <v>579</v>
      </c>
      <c r="EQ89" t="s">
        <v>578</v>
      </c>
      <c r="ES89" t="s">
        <v>125</v>
      </c>
      <c r="ET89" t="s">
        <v>578</v>
      </c>
      <c r="EU89" t="s">
        <v>288</v>
      </c>
      <c r="EW89" t="s">
        <v>580</v>
      </c>
      <c r="EX89" t="s">
        <v>581</v>
      </c>
      <c r="EZ89" t="s">
        <v>582</v>
      </c>
      <c r="FA89" t="s">
        <v>582</v>
      </c>
      <c r="FB89" t="s">
        <v>583</v>
      </c>
      <c r="FF89" t="s">
        <v>41</v>
      </c>
      <c r="FI89" t="s">
        <v>584</v>
      </c>
      <c r="FJ89" t="s">
        <v>585</v>
      </c>
      <c r="FK89" t="s">
        <v>586</v>
      </c>
      <c r="FL89" t="s">
        <v>47</v>
      </c>
      <c r="FQ89" t="s">
        <v>587</v>
      </c>
      <c r="FU89" t="s">
        <v>574</v>
      </c>
      <c r="GC89" t="s">
        <v>588</v>
      </c>
      <c r="GD89" t="s">
        <v>588</v>
      </c>
    </row>
    <row r="90" spans="1:193" x14ac:dyDescent="0.25">
      <c r="A90">
        <v>87</v>
      </c>
      <c r="B90" t="s">
        <v>589</v>
      </c>
      <c r="C90" t="s">
        <v>590</v>
      </c>
      <c r="D90">
        <v>332</v>
      </c>
      <c r="E90">
        <v>6.78</v>
      </c>
      <c r="F90" t="s">
        <v>120</v>
      </c>
      <c r="G90" s="28">
        <v>2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3</v>
      </c>
      <c r="N90" s="29">
        <v>0</v>
      </c>
      <c r="O90" s="29">
        <v>2</v>
      </c>
      <c r="P90" s="29">
        <v>4</v>
      </c>
      <c r="Q90" s="29">
        <v>6</v>
      </c>
      <c r="R90" s="29">
        <v>5</v>
      </c>
      <c r="S90" s="29">
        <v>3</v>
      </c>
      <c r="T90" s="29">
        <v>2</v>
      </c>
      <c r="U90" s="29">
        <v>3</v>
      </c>
      <c r="V90" s="31">
        <v>7.3000000000000001E-3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0.01</v>
      </c>
      <c r="AC90" s="31">
        <v>0</v>
      </c>
      <c r="AD90" s="31">
        <v>7.3000000000000001E-3</v>
      </c>
      <c r="AE90" s="31">
        <v>1.4999999999999999E-2</v>
      </c>
      <c r="AF90" s="31">
        <v>0.02</v>
      </c>
      <c r="AG90" s="31">
        <v>1.7999999999999999E-2</v>
      </c>
      <c r="AH90" s="31">
        <v>1.0999999999999999E-2</v>
      </c>
      <c r="AI90" s="31">
        <v>7.3000000000000001E-3</v>
      </c>
      <c r="AJ90" s="31">
        <v>0.01</v>
      </c>
      <c r="AK90" s="29">
        <v>2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3</v>
      </c>
      <c r="AR90" s="29">
        <v>0</v>
      </c>
      <c r="AS90" s="29">
        <v>2</v>
      </c>
      <c r="AT90" s="29">
        <v>4</v>
      </c>
      <c r="AU90" s="29">
        <v>6</v>
      </c>
      <c r="AV90" s="29">
        <v>5</v>
      </c>
      <c r="AW90" s="29">
        <v>3</v>
      </c>
      <c r="AX90" s="29">
        <v>2</v>
      </c>
      <c r="AY90" s="30">
        <v>3</v>
      </c>
      <c r="AZ90" s="28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2</v>
      </c>
      <c r="BH90" s="29">
        <v>0</v>
      </c>
      <c r="BI90" s="29">
        <v>11</v>
      </c>
      <c r="BJ90" s="29">
        <v>10</v>
      </c>
      <c r="BK90" s="29">
        <v>8</v>
      </c>
      <c r="BL90" s="29">
        <v>4</v>
      </c>
      <c r="BM90" s="29">
        <v>3</v>
      </c>
      <c r="BN90" s="29">
        <v>0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0</v>
      </c>
      <c r="BU90" s="31">
        <v>0</v>
      </c>
      <c r="BV90" s="31">
        <v>5.8999999999999999E-3</v>
      </c>
      <c r="BW90" s="31">
        <v>0</v>
      </c>
      <c r="BX90" s="31">
        <v>0.04</v>
      </c>
      <c r="BY90" s="31">
        <v>3.6999999999999998E-2</v>
      </c>
      <c r="BZ90" s="31">
        <v>3.1E-2</v>
      </c>
      <c r="CA90" s="31">
        <v>1.4E-2</v>
      </c>
      <c r="CB90" s="31">
        <v>0.01</v>
      </c>
      <c r="CC90" s="31">
        <v>0</v>
      </c>
      <c r="CD90" s="29">
        <v>0</v>
      </c>
      <c r="CE90" s="29">
        <v>0</v>
      </c>
      <c r="CF90" s="29">
        <v>0</v>
      </c>
      <c r="CG90" s="29">
        <v>0</v>
      </c>
      <c r="CH90" s="29">
        <v>0</v>
      </c>
      <c r="CI90" s="29">
        <v>0</v>
      </c>
      <c r="CJ90" s="29">
        <v>0</v>
      </c>
      <c r="CK90" s="29">
        <v>2</v>
      </c>
      <c r="CL90" s="29">
        <v>0</v>
      </c>
      <c r="CM90" s="29">
        <v>11</v>
      </c>
      <c r="CN90" s="29">
        <v>10</v>
      </c>
      <c r="CO90" s="29">
        <v>8</v>
      </c>
      <c r="CP90" s="29">
        <v>4</v>
      </c>
      <c r="CQ90" s="29">
        <v>3</v>
      </c>
      <c r="CR90" s="30">
        <v>0</v>
      </c>
      <c r="CS90" s="28">
        <v>0</v>
      </c>
      <c r="CT90" s="29">
        <v>0</v>
      </c>
      <c r="CU90" s="29">
        <v>0</v>
      </c>
      <c r="CV90" s="29">
        <v>0</v>
      </c>
      <c r="CW90" s="29">
        <v>0</v>
      </c>
      <c r="CX90" s="29">
        <v>0</v>
      </c>
      <c r="CY90" s="29">
        <v>0</v>
      </c>
      <c r="CZ90" s="29">
        <v>0</v>
      </c>
      <c r="DA90" s="29">
        <v>0</v>
      </c>
      <c r="DB90" s="29">
        <v>0</v>
      </c>
      <c r="DC90" s="29">
        <v>0</v>
      </c>
      <c r="DD90" s="29">
        <v>0</v>
      </c>
      <c r="DE90" s="29">
        <v>0</v>
      </c>
      <c r="DF90" s="29">
        <v>0</v>
      </c>
      <c r="DG90" s="29">
        <v>0</v>
      </c>
      <c r="DH90" s="31">
        <v>0</v>
      </c>
      <c r="DI90" s="31">
        <v>0</v>
      </c>
      <c r="DJ90" s="31">
        <v>0</v>
      </c>
      <c r="DK90" s="31">
        <v>0</v>
      </c>
      <c r="DL90" s="31">
        <v>0</v>
      </c>
      <c r="DM90" s="31">
        <v>0</v>
      </c>
      <c r="DN90" s="31">
        <v>0</v>
      </c>
      <c r="DO90" s="31">
        <v>0</v>
      </c>
      <c r="DP90" s="31">
        <v>0</v>
      </c>
      <c r="DQ90" s="31">
        <v>0</v>
      </c>
      <c r="DR90" s="31">
        <v>0</v>
      </c>
      <c r="DS90" s="31">
        <v>0</v>
      </c>
      <c r="DT90" s="31">
        <v>0</v>
      </c>
      <c r="DU90" s="31">
        <v>0</v>
      </c>
      <c r="DV90" s="31">
        <v>0</v>
      </c>
      <c r="DW90" s="29">
        <v>0</v>
      </c>
      <c r="DX90" s="29">
        <v>0</v>
      </c>
      <c r="DY90" s="29">
        <v>0</v>
      </c>
      <c r="DZ90" s="29">
        <v>0</v>
      </c>
      <c r="EA90" s="29">
        <v>0</v>
      </c>
      <c r="EB90" s="29">
        <v>0</v>
      </c>
      <c r="EC90" s="29">
        <v>0</v>
      </c>
      <c r="ED90" s="29">
        <v>0</v>
      </c>
      <c r="EE90" s="29">
        <v>0</v>
      </c>
      <c r="EF90" s="29">
        <v>0</v>
      </c>
      <c r="EG90" s="29">
        <v>0</v>
      </c>
      <c r="EH90" s="29">
        <v>0</v>
      </c>
      <c r="EI90" s="29">
        <v>0</v>
      </c>
      <c r="EJ90" s="29">
        <v>0</v>
      </c>
      <c r="EK90" s="30">
        <v>0</v>
      </c>
      <c r="EM90" t="s">
        <v>591</v>
      </c>
      <c r="EO90" t="s">
        <v>591</v>
      </c>
      <c r="EP90" t="s">
        <v>281</v>
      </c>
      <c r="EV90" t="s">
        <v>592</v>
      </c>
      <c r="EX90" t="s">
        <v>281</v>
      </c>
      <c r="FB90" t="s">
        <v>268</v>
      </c>
      <c r="FF90" t="s">
        <v>48</v>
      </c>
      <c r="FG90" t="s">
        <v>197</v>
      </c>
      <c r="FJ90" t="s">
        <v>236</v>
      </c>
      <c r="FK90" t="s">
        <v>197</v>
      </c>
      <c r="FL90" t="s">
        <v>52</v>
      </c>
      <c r="FM90" t="s">
        <v>48</v>
      </c>
      <c r="FN90" t="s">
        <v>49</v>
      </c>
      <c r="FP90" t="s">
        <v>197</v>
      </c>
      <c r="FQ90" t="s">
        <v>52</v>
      </c>
      <c r="FU90" t="s">
        <v>593</v>
      </c>
      <c r="GC90" t="s">
        <v>69</v>
      </c>
      <c r="GH90" t="s">
        <v>69</v>
      </c>
    </row>
    <row r="91" spans="1:193" x14ac:dyDescent="0.25">
      <c r="A91">
        <v>88</v>
      </c>
      <c r="B91" t="s">
        <v>594</v>
      </c>
      <c r="C91" t="s">
        <v>595</v>
      </c>
      <c r="D91">
        <v>11</v>
      </c>
      <c r="E91">
        <v>4.3600000000000003</v>
      </c>
      <c r="F91" t="s">
        <v>120</v>
      </c>
      <c r="G91" s="28">
        <v>2</v>
      </c>
      <c r="H91" s="29">
        <v>3</v>
      </c>
      <c r="I91" s="29">
        <v>0</v>
      </c>
      <c r="J91" s="29">
        <v>0</v>
      </c>
      <c r="K91" s="29">
        <v>0</v>
      </c>
      <c r="L91" s="29">
        <v>0</v>
      </c>
      <c r="M91" s="29">
        <v>2</v>
      </c>
      <c r="N91" s="29">
        <v>2</v>
      </c>
      <c r="O91" s="29">
        <v>2</v>
      </c>
      <c r="P91" s="29">
        <v>0</v>
      </c>
      <c r="Q91" s="29">
        <v>0</v>
      </c>
      <c r="R91" s="29">
        <v>0</v>
      </c>
      <c r="S91" s="29">
        <v>3</v>
      </c>
      <c r="T91" s="29">
        <v>4</v>
      </c>
      <c r="U91" s="29">
        <v>2</v>
      </c>
      <c r="V91" s="31">
        <v>0.2</v>
      </c>
      <c r="W91" s="31">
        <v>0.28999999999999998</v>
      </c>
      <c r="X91" s="31">
        <v>0</v>
      </c>
      <c r="Y91" s="31">
        <v>0</v>
      </c>
      <c r="Z91" s="31">
        <v>0</v>
      </c>
      <c r="AA91" s="31">
        <v>0</v>
      </c>
      <c r="AB91" s="31">
        <v>0.2</v>
      </c>
      <c r="AC91" s="31">
        <v>0.2</v>
      </c>
      <c r="AD91" s="31">
        <v>0.2</v>
      </c>
      <c r="AE91" s="31">
        <v>0</v>
      </c>
      <c r="AF91" s="31">
        <v>0</v>
      </c>
      <c r="AG91" s="31">
        <v>0</v>
      </c>
      <c r="AH91" s="31">
        <v>0.41</v>
      </c>
      <c r="AI91" s="31">
        <v>0.48</v>
      </c>
      <c r="AJ91" s="31">
        <v>0.2</v>
      </c>
      <c r="AK91" s="29">
        <v>2</v>
      </c>
      <c r="AL91" s="29">
        <v>3</v>
      </c>
      <c r="AM91" s="29">
        <v>0</v>
      </c>
      <c r="AN91" s="29">
        <v>0</v>
      </c>
      <c r="AO91" s="29">
        <v>0</v>
      </c>
      <c r="AP91" s="29">
        <v>0</v>
      </c>
      <c r="AQ91" s="29">
        <v>2</v>
      </c>
      <c r="AR91" s="29">
        <v>2</v>
      </c>
      <c r="AS91" s="29">
        <v>2</v>
      </c>
      <c r="AT91" s="29">
        <v>0</v>
      </c>
      <c r="AU91" s="29">
        <v>0</v>
      </c>
      <c r="AV91" s="29">
        <v>0</v>
      </c>
      <c r="AW91" s="29">
        <v>3</v>
      </c>
      <c r="AX91" s="29">
        <v>4</v>
      </c>
      <c r="AY91" s="30">
        <v>2</v>
      </c>
      <c r="AZ91" s="28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0</v>
      </c>
      <c r="BL91" s="29">
        <v>0</v>
      </c>
      <c r="BM91" s="29">
        <v>0</v>
      </c>
      <c r="BN91" s="29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29">
        <v>0</v>
      </c>
      <c r="CE91" s="29">
        <v>0</v>
      </c>
      <c r="CF91" s="29">
        <v>0</v>
      </c>
      <c r="CG91" s="29">
        <v>0</v>
      </c>
      <c r="CH91" s="29">
        <v>0</v>
      </c>
      <c r="CI91" s="29">
        <v>0</v>
      </c>
      <c r="CJ91" s="29">
        <v>0</v>
      </c>
      <c r="CK91" s="29">
        <v>0</v>
      </c>
      <c r="CL91" s="29">
        <v>0</v>
      </c>
      <c r="CM91" s="29">
        <v>0</v>
      </c>
      <c r="CN91" s="29">
        <v>0</v>
      </c>
      <c r="CO91" s="29">
        <v>0</v>
      </c>
      <c r="CP91" s="29">
        <v>0</v>
      </c>
      <c r="CQ91" s="29">
        <v>0</v>
      </c>
      <c r="CR91" s="30">
        <v>0</v>
      </c>
      <c r="CS91" s="28">
        <v>4</v>
      </c>
      <c r="CT91" s="29">
        <v>4</v>
      </c>
      <c r="CU91" s="29">
        <v>4</v>
      </c>
      <c r="CV91" s="29">
        <v>4</v>
      </c>
      <c r="CW91" s="29">
        <v>4</v>
      </c>
      <c r="CX91" s="29">
        <v>3</v>
      </c>
      <c r="CY91" s="29">
        <v>5</v>
      </c>
      <c r="CZ91" s="29">
        <v>5</v>
      </c>
      <c r="DA91" s="29">
        <v>5</v>
      </c>
      <c r="DB91" s="29">
        <v>7</v>
      </c>
      <c r="DC91" s="29">
        <v>5</v>
      </c>
      <c r="DD91" s="29">
        <v>7</v>
      </c>
      <c r="DE91" s="29">
        <v>2</v>
      </c>
      <c r="DF91" s="29">
        <v>3</v>
      </c>
      <c r="DG91" s="29">
        <v>0</v>
      </c>
      <c r="DH91" s="31">
        <v>0.36</v>
      </c>
      <c r="DI91" s="31">
        <v>0.28999999999999998</v>
      </c>
      <c r="DJ91" s="31">
        <v>0.28999999999999998</v>
      </c>
      <c r="DK91" s="31">
        <v>0.28999999999999998</v>
      </c>
      <c r="DL91" s="31">
        <v>0.28999999999999998</v>
      </c>
      <c r="DM91" s="31">
        <v>0.2</v>
      </c>
      <c r="DN91" s="31">
        <v>0.28999999999999998</v>
      </c>
      <c r="DO91" s="31">
        <v>0.43</v>
      </c>
      <c r="DP91" s="31">
        <v>0.28999999999999998</v>
      </c>
      <c r="DQ91" s="31">
        <v>0.54</v>
      </c>
      <c r="DR91" s="31">
        <v>0.52</v>
      </c>
      <c r="DS91" s="31">
        <v>0.59</v>
      </c>
      <c r="DT91" s="31">
        <v>0.18</v>
      </c>
      <c r="DU91" s="31">
        <v>0.25</v>
      </c>
      <c r="DV91" s="31">
        <v>0</v>
      </c>
      <c r="DW91" s="29">
        <v>4</v>
      </c>
      <c r="DX91" s="29">
        <v>3</v>
      </c>
      <c r="DY91" s="29">
        <v>3</v>
      </c>
      <c r="DZ91" s="29">
        <v>3</v>
      </c>
      <c r="EA91" s="29">
        <v>3</v>
      </c>
      <c r="EB91" s="29">
        <v>2</v>
      </c>
      <c r="EC91" s="29">
        <v>3</v>
      </c>
      <c r="ED91" s="29">
        <v>4</v>
      </c>
      <c r="EE91" s="29">
        <v>3</v>
      </c>
      <c r="EF91" s="29">
        <v>5</v>
      </c>
      <c r="EG91" s="29">
        <v>4</v>
      </c>
      <c r="EH91" s="29">
        <v>7</v>
      </c>
      <c r="EI91" s="29">
        <v>2</v>
      </c>
      <c r="EJ91" s="29">
        <v>3</v>
      </c>
      <c r="EK91" s="30">
        <v>0</v>
      </c>
      <c r="EM91" t="s">
        <v>439</v>
      </c>
      <c r="EO91" t="s">
        <v>596</v>
      </c>
      <c r="EQ91" t="s">
        <v>493</v>
      </c>
      <c r="ET91" t="s">
        <v>493</v>
      </c>
      <c r="EV91" t="s">
        <v>177</v>
      </c>
      <c r="EX91" t="s">
        <v>129</v>
      </c>
      <c r="FB91" t="s">
        <v>129</v>
      </c>
      <c r="FF91" t="s">
        <v>133</v>
      </c>
      <c r="FI91" t="s">
        <v>133</v>
      </c>
      <c r="FJ91" t="s">
        <v>45</v>
      </c>
      <c r="FK91" t="s">
        <v>133</v>
      </c>
      <c r="FU91" t="s">
        <v>597</v>
      </c>
      <c r="GA91" t="s">
        <v>339</v>
      </c>
      <c r="GC91" t="s">
        <v>522</v>
      </c>
    </row>
    <row r="92" spans="1:193" x14ac:dyDescent="0.25">
      <c r="A92">
        <v>89</v>
      </c>
      <c r="B92" t="s">
        <v>598</v>
      </c>
      <c r="C92" t="s">
        <v>599</v>
      </c>
      <c r="D92">
        <v>15</v>
      </c>
      <c r="E92">
        <v>9.5299999999999994</v>
      </c>
      <c r="F92" t="s">
        <v>120</v>
      </c>
      <c r="G92" s="28">
        <v>0</v>
      </c>
      <c r="H92" s="29">
        <v>0</v>
      </c>
      <c r="I92" s="29">
        <v>0</v>
      </c>
      <c r="J92" s="29">
        <v>4</v>
      </c>
      <c r="K92" s="29">
        <v>0</v>
      </c>
      <c r="L92" s="29">
        <v>0</v>
      </c>
      <c r="M92" s="29">
        <v>2</v>
      </c>
      <c r="N92" s="29">
        <v>3</v>
      </c>
      <c r="O92" s="29">
        <v>0</v>
      </c>
      <c r="P92" s="29">
        <v>3</v>
      </c>
      <c r="Q92" s="29">
        <v>4</v>
      </c>
      <c r="R92" s="29">
        <v>4</v>
      </c>
      <c r="S92" s="29">
        <v>0</v>
      </c>
      <c r="T92" s="29">
        <v>3</v>
      </c>
      <c r="U92" s="29">
        <v>0</v>
      </c>
      <c r="V92" s="31">
        <v>0</v>
      </c>
      <c r="W92" s="31">
        <v>0</v>
      </c>
      <c r="X92" s="31">
        <v>0</v>
      </c>
      <c r="Y92" s="31">
        <v>0.35</v>
      </c>
      <c r="Z92" s="31">
        <v>0</v>
      </c>
      <c r="AA92" s="31">
        <v>0</v>
      </c>
      <c r="AB92" s="31">
        <v>0.18</v>
      </c>
      <c r="AC92" s="31">
        <v>0.18</v>
      </c>
      <c r="AD92" s="31">
        <v>0</v>
      </c>
      <c r="AE92" s="31">
        <v>0.28999999999999998</v>
      </c>
      <c r="AF92" s="31">
        <v>0.38</v>
      </c>
      <c r="AG92" s="31">
        <v>0.38</v>
      </c>
      <c r="AH92" s="31">
        <v>0</v>
      </c>
      <c r="AI92" s="31">
        <v>0.28999999999999998</v>
      </c>
      <c r="AJ92" s="31">
        <v>0</v>
      </c>
      <c r="AK92" s="29">
        <v>0</v>
      </c>
      <c r="AL92" s="29">
        <v>0</v>
      </c>
      <c r="AM92" s="29">
        <v>0</v>
      </c>
      <c r="AN92" s="29">
        <v>3</v>
      </c>
      <c r="AO92" s="29">
        <v>0</v>
      </c>
      <c r="AP92" s="29">
        <v>0</v>
      </c>
      <c r="AQ92" s="29">
        <v>2</v>
      </c>
      <c r="AR92" s="29">
        <v>2</v>
      </c>
      <c r="AS92" s="29">
        <v>0</v>
      </c>
      <c r="AT92" s="29">
        <v>2</v>
      </c>
      <c r="AU92" s="29">
        <v>3</v>
      </c>
      <c r="AV92" s="29">
        <v>3</v>
      </c>
      <c r="AW92" s="29">
        <v>0</v>
      </c>
      <c r="AX92" s="29">
        <v>2</v>
      </c>
      <c r="AY92" s="30">
        <v>0</v>
      </c>
      <c r="AZ92" s="28">
        <v>0</v>
      </c>
      <c r="BA92" s="29">
        <v>0</v>
      </c>
      <c r="BB92" s="29">
        <v>0</v>
      </c>
      <c r="BC92" s="29">
        <v>3</v>
      </c>
      <c r="BD92" s="29">
        <v>4</v>
      </c>
      <c r="BE92" s="29">
        <v>0</v>
      </c>
      <c r="BF92" s="29">
        <v>0</v>
      </c>
      <c r="BG92" s="29">
        <v>0</v>
      </c>
      <c r="BH92" s="29">
        <v>0</v>
      </c>
      <c r="BI92" s="29">
        <v>5</v>
      </c>
      <c r="BJ92" s="29">
        <v>5</v>
      </c>
      <c r="BK92" s="29">
        <v>6</v>
      </c>
      <c r="BL92" s="29">
        <v>3</v>
      </c>
      <c r="BM92" s="29">
        <v>3</v>
      </c>
      <c r="BN92" s="29">
        <v>0</v>
      </c>
      <c r="BO92" s="31">
        <v>0</v>
      </c>
      <c r="BP92" s="31">
        <v>0</v>
      </c>
      <c r="BQ92" s="31">
        <v>0</v>
      </c>
      <c r="BR92" s="31">
        <v>0.28999999999999998</v>
      </c>
      <c r="BS92" s="31">
        <v>0.28999999999999998</v>
      </c>
      <c r="BT92" s="31">
        <v>0</v>
      </c>
      <c r="BU92" s="31">
        <v>0</v>
      </c>
      <c r="BV92" s="31">
        <v>0</v>
      </c>
      <c r="BW92" s="31">
        <v>0</v>
      </c>
      <c r="BX92" s="31">
        <v>0.32</v>
      </c>
      <c r="BY92" s="31">
        <v>0.4</v>
      </c>
      <c r="BZ92" s="31">
        <v>0.32</v>
      </c>
      <c r="CA92" s="31">
        <v>0.12</v>
      </c>
      <c r="CB92" s="31">
        <v>0.12</v>
      </c>
      <c r="CC92" s="31">
        <v>0</v>
      </c>
      <c r="CD92" s="29">
        <v>0</v>
      </c>
      <c r="CE92" s="29">
        <v>0</v>
      </c>
      <c r="CF92" s="29">
        <v>0</v>
      </c>
      <c r="CG92" s="29">
        <v>2</v>
      </c>
      <c r="CH92" s="29">
        <v>2</v>
      </c>
      <c r="CI92" s="29">
        <v>0</v>
      </c>
      <c r="CJ92" s="29">
        <v>0</v>
      </c>
      <c r="CK92" s="29">
        <v>0</v>
      </c>
      <c r="CL92" s="29">
        <v>0</v>
      </c>
      <c r="CM92" s="29">
        <v>3</v>
      </c>
      <c r="CN92" s="29">
        <v>4</v>
      </c>
      <c r="CO92" s="29">
        <v>3</v>
      </c>
      <c r="CP92" s="29">
        <v>2</v>
      </c>
      <c r="CQ92" s="29">
        <v>2</v>
      </c>
      <c r="CR92" s="30">
        <v>0</v>
      </c>
      <c r="CS92" s="28">
        <v>0</v>
      </c>
      <c r="CT92" s="29">
        <v>0</v>
      </c>
      <c r="CU92" s="29">
        <v>0</v>
      </c>
      <c r="CV92" s="29">
        <v>0</v>
      </c>
      <c r="CW92" s="29">
        <v>0</v>
      </c>
      <c r="CX92" s="29">
        <v>0</v>
      </c>
      <c r="CY92" s="29">
        <v>0</v>
      </c>
      <c r="CZ92" s="29">
        <v>0</v>
      </c>
      <c r="DA92" s="29">
        <v>0</v>
      </c>
      <c r="DB92" s="29">
        <v>0</v>
      </c>
      <c r="DC92" s="29">
        <v>0</v>
      </c>
      <c r="DD92" s="29">
        <v>0</v>
      </c>
      <c r="DE92" s="29">
        <v>0</v>
      </c>
      <c r="DF92" s="29">
        <v>0</v>
      </c>
      <c r="DG92" s="29">
        <v>0</v>
      </c>
      <c r="DH92" s="31">
        <v>0</v>
      </c>
      <c r="DI92" s="31">
        <v>0</v>
      </c>
      <c r="DJ92" s="31">
        <v>0</v>
      </c>
      <c r="DK92" s="31">
        <v>0</v>
      </c>
      <c r="DL92" s="31">
        <v>0</v>
      </c>
      <c r="DM92" s="31">
        <v>0</v>
      </c>
      <c r="DN92" s="31">
        <v>0</v>
      </c>
      <c r="DO92" s="31">
        <v>0</v>
      </c>
      <c r="DP92" s="31">
        <v>0</v>
      </c>
      <c r="DQ92" s="31">
        <v>0</v>
      </c>
      <c r="DR92" s="31">
        <v>0</v>
      </c>
      <c r="DS92" s="31">
        <v>0</v>
      </c>
      <c r="DT92" s="31">
        <v>0</v>
      </c>
      <c r="DU92" s="31">
        <v>0</v>
      </c>
      <c r="DV92" s="31">
        <v>0</v>
      </c>
      <c r="DW92" s="29">
        <v>0</v>
      </c>
      <c r="DX92" s="29">
        <v>0</v>
      </c>
      <c r="DY92" s="29">
        <v>0</v>
      </c>
      <c r="DZ92" s="29">
        <v>0</v>
      </c>
      <c r="EA92" s="29">
        <v>0</v>
      </c>
      <c r="EB92" s="29">
        <v>0</v>
      </c>
      <c r="EC92" s="29">
        <v>0</v>
      </c>
      <c r="ED92" s="29">
        <v>0</v>
      </c>
      <c r="EE92" s="29">
        <v>0</v>
      </c>
      <c r="EF92" s="29">
        <v>0</v>
      </c>
      <c r="EG92" s="29">
        <v>0</v>
      </c>
      <c r="EH92" s="29">
        <v>0</v>
      </c>
      <c r="EI92" s="29">
        <v>0</v>
      </c>
      <c r="EJ92" s="29">
        <v>0</v>
      </c>
      <c r="EK92" s="30">
        <v>0</v>
      </c>
      <c r="EM92" t="s">
        <v>141</v>
      </c>
      <c r="EO92" t="s">
        <v>141</v>
      </c>
      <c r="EQ92" t="s">
        <v>122</v>
      </c>
      <c r="ES92" t="s">
        <v>148</v>
      </c>
      <c r="ET92" t="s">
        <v>122</v>
      </c>
      <c r="EV92" t="s">
        <v>141</v>
      </c>
      <c r="FB92" t="s">
        <v>148</v>
      </c>
      <c r="FJ92" t="s">
        <v>45</v>
      </c>
      <c r="FL92" t="s">
        <v>52</v>
      </c>
      <c r="FQ92" t="s">
        <v>52</v>
      </c>
      <c r="FU92" t="s">
        <v>143</v>
      </c>
      <c r="GC92" t="s">
        <v>143</v>
      </c>
    </row>
    <row r="93" spans="1:193" x14ac:dyDescent="0.25">
      <c r="A93">
        <v>90</v>
      </c>
      <c r="B93" t="s">
        <v>600</v>
      </c>
      <c r="C93" t="s">
        <v>601</v>
      </c>
      <c r="D93">
        <v>40</v>
      </c>
      <c r="E93">
        <v>5.65</v>
      </c>
      <c r="F93" t="s">
        <v>514</v>
      </c>
      <c r="G93" s="28">
        <v>2</v>
      </c>
      <c r="H93" s="29">
        <v>2</v>
      </c>
      <c r="I93" s="29">
        <v>3</v>
      </c>
      <c r="J93" s="29">
        <v>0</v>
      </c>
      <c r="K93" s="29">
        <v>3</v>
      </c>
      <c r="L93" s="29">
        <v>2</v>
      </c>
      <c r="M93" s="29">
        <v>2</v>
      </c>
      <c r="N93" s="29">
        <v>2</v>
      </c>
      <c r="O93" s="29">
        <v>2</v>
      </c>
      <c r="P93" s="29">
        <v>3</v>
      </c>
      <c r="Q93" s="29">
        <v>0</v>
      </c>
      <c r="R93" s="29">
        <v>2</v>
      </c>
      <c r="S93" s="29">
        <v>10</v>
      </c>
      <c r="T93" s="29">
        <v>11</v>
      </c>
      <c r="U93" s="29">
        <v>10</v>
      </c>
      <c r="V93" s="31">
        <v>9.4E-2</v>
      </c>
      <c r="W93" s="31">
        <v>6.9000000000000006E-2</v>
      </c>
      <c r="X93" s="31">
        <v>9.7000000000000003E-2</v>
      </c>
      <c r="Y93" s="31">
        <v>0</v>
      </c>
      <c r="Z93" s="31">
        <v>0.12</v>
      </c>
      <c r="AA93" s="31">
        <v>9.0999999999999998E-2</v>
      </c>
      <c r="AB93" s="31">
        <v>6.4000000000000001E-2</v>
      </c>
      <c r="AC93" s="31">
        <v>6.4000000000000001E-2</v>
      </c>
      <c r="AD93" s="31">
        <v>6.4000000000000001E-2</v>
      </c>
      <c r="AE93" s="31">
        <v>0.13</v>
      </c>
      <c r="AF93" s="31">
        <v>0</v>
      </c>
      <c r="AG93" s="31">
        <v>7.4999999999999997E-2</v>
      </c>
      <c r="AH93" s="31">
        <v>0.33</v>
      </c>
      <c r="AI93" s="31">
        <v>0.33</v>
      </c>
      <c r="AJ93" s="31">
        <v>0.33</v>
      </c>
      <c r="AK93" s="29">
        <v>2</v>
      </c>
      <c r="AL93" s="29">
        <v>2</v>
      </c>
      <c r="AM93" s="29">
        <v>3</v>
      </c>
      <c r="AN93" s="29">
        <v>0</v>
      </c>
      <c r="AO93" s="29">
        <v>3</v>
      </c>
      <c r="AP93" s="29">
        <v>2</v>
      </c>
      <c r="AQ93" s="29">
        <v>2</v>
      </c>
      <c r="AR93" s="29">
        <v>2</v>
      </c>
      <c r="AS93" s="29">
        <v>2</v>
      </c>
      <c r="AT93" s="29">
        <v>3</v>
      </c>
      <c r="AU93" s="29">
        <v>0</v>
      </c>
      <c r="AV93" s="29">
        <v>2</v>
      </c>
      <c r="AW93" s="29">
        <v>10</v>
      </c>
      <c r="AX93" s="29">
        <v>9</v>
      </c>
      <c r="AY93" s="30">
        <v>9</v>
      </c>
      <c r="AZ93" s="28">
        <v>2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2</v>
      </c>
      <c r="BJ93" s="29">
        <v>2</v>
      </c>
      <c r="BK93" s="29">
        <v>5</v>
      </c>
      <c r="BL93" s="29">
        <v>9</v>
      </c>
      <c r="BM93" s="29">
        <v>6</v>
      </c>
      <c r="BN93" s="29">
        <v>8</v>
      </c>
      <c r="BO93" s="31">
        <v>6.4000000000000001E-2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6.0999999999999999E-2</v>
      </c>
      <c r="BY93" s="31">
        <v>6.0999999999999999E-2</v>
      </c>
      <c r="BZ93" s="31">
        <v>0.15</v>
      </c>
      <c r="CA93" s="31">
        <v>0.31</v>
      </c>
      <c r="CB93" s="31">
        <v>0.22</v>
      </c>
      <c r="CC93" s="31">
        <v>0.27</v>
      </c>
      <c r="CD93" s="29">
        <v>2</v>
      </c>
      <c r="CE93" s="29">
        <v>0</v>
      </c>
      <c r="CF93" s="29">
        <v>0</v>
      </c>
      <c r="CG93" s="29">
        <v>0</v>
      </c>
      <c r="CH93" s="29">
        <v>0</v>
      </c>
      <c r="CI93" s="29">
        <v>0</v>
      </c>
      <c r="CJ93" s="29">
        <v>0</v>
      </c>
      <c r="CK93" s="29">
        <v>0</v>
      </c>
      <c r="CL93" s="29">
        <v>0</v>
      </c>
      <c r="CM93" s="29">
        <v>2</v>
      </c>
      <c r="CN93" s="29">
        <v>2</v>
      </c>
      <c r="CO93" s="29">
        <v>4</v>
      </c>
      <c r="CP93" s="29">
        <v>8</v>
      </c>
      <c r="CQ93" s="29">
        <v>6</v>
      </c>
      <c r="CR93" s="30">
        <v>7</v>
      </c>
      <c r="CS93" s="28">
        <v>0</v>
      </c>
      <c r="CT93" s="29">
        <v>0</v>
      </c>
      <c r="CU93" s="29">
        <v>0</v>
      </c>
      <c r="CV93" s="29">
        <v>0</v>
      </c>
      <c r="CW93" s="29">
        <v>0</v>
      </c>
      <c r="CX93" s="29">
        <v>0</v>
      </c>
      <c r="CY93" s="29">
        <v>0</v>
      </c>
      <c r="CZ93" s="29">
        <v>0</v>
      </c>
      <c r="DA93" s="29">
        <v>0</v>
      </c>
      <c r="DB93" s="29">
        <v>0</v>
      </c>
      <c r="DC93" s="29">
        <v>3</v>
      </c>
      <c r="DD93" s="29">
        <v>3</v>
      </c>
      <c r="DE93" s="29">
        <v>0</v>
      </c>
      <c r="DF93" s="29">
        <v>0</v>
      </c>
      <c r="DG93" s="29">
        <v>0</v>
      </c>
      <c r="DH93" s="31">
        <v>0</v>
      </c>
      <c r="DI93" s="31">
        <v>0</v>
      </c>
      <c r="DJ93" s="31">
        <v>0</v>
      </c>
      <c r="DK93" s="31">
        <v>0</v>
      </c>
      <c r="DL93" s="31">
        <v>0</v>
      </c>
      <c r="DM93" s="31">
        <v>0</v>
      </c>
      <c r="DN93" s="31">
        <v>0</v>
      </c>
      <c r="DO93" s="31">
        <v>0</v>
      </c>
      <c r="DP93" s="31">
        <v>0</v>
      </c>
      <c r="DQ93" s="31">
        <v>0</v>
      </c>
      <c r="DR93" s="31">
        <v>9.4E-2</v>
      </c>
      <c r="DS93" s="31">
        <v>9.4E-2</v>
      </c>
      <c r="DT93" s="31">
        <v>0</v>
      </c>
      <c r="DU93" s="31">
        <v>0</v>
      </c>
      <c r="DV93" s="31">
        <v>0</v>
      </c>
      <c r="DW93" s="29">
        <v>0</v>
      </c>
      <c r="DX93" s="29">
        <v>0</v>
      </c>
      <c r="DY93" s="29">
        <v>0</v>
      </c>
      <c r="DZ93" s="29">
        <v>0</v>
      </c>
      <c r="EA93" s="29">
        <v>0</v>
      </c>
      <c r="EB93" s="29">
        <v>0</v>
      </c>
      <c r="EC93" s="29">
        <v>0</v>
      </c>
      <c r="ED93" s="29">
        <v>0</v>
      </c>
      <c r="EE93" s="29">
        <v>0</v>
      </c>
      <c r="EF93" s="29">
        <v>0</v>
      </c>
      <c r="EG93" s="29">
        <v>2</v>
      </c>
      <c r="EH93" s="29">
        <v>2</v>
      </c>
      <c r="EI93" s="29">
        <v>0</v>
      </c>
      <c r="EJ93" s="29">
        <v>0</v>
      </c>
      <c r="EK93" s="30">
        <v>0</v>
      </c>
    </row>
    <row r="94" spans="1:193" x14ac:dyDescent="0.25">
      <c r="A94">
        <v>91</v>
      </c>
      <c r="B94" t="s">
        <v>602</v>
      </c>
      <c r="C94" t="s">
        <v>603</v>
      </c>
      <c r="D94">
        <v>55</v>
      </c>
      <c r="E94">
        <v>5.74</v>
      </c>
      <c r="F94" t="s">
        <v>120</v>
      </c>
      <c r="G94" s="28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30">
        <v>0</v>
      </c>
      <c r="AZ94" s="28">
        <v>0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</v>
      </c>
      <c r="BJ94" s="29">
        <v>0</v>
      </c>
      <c r="BK94" s="29">
        <v>0</v>
      </c>
      <c r="BL94" s="29">
        <v>0</v>
      </c>
      <c r="BM94" s="29">
        <v>0</v>
      </c>
      <c r="BN94" s="29">
        <v>0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1">
        <v>0</v>
      </c>
      <c r="CD94" s="29">
        <v>0</v>
      </c>
      <c r="CE94" s="29">
        <v>0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0</v>
      </c>
      <c r="CQ94" s="29">
        <v>0</v>
      </c>
      <c r="CR94" s="30">
        <v>0</v>
      </c>
      <c r="CS94" s="28">
        <v>11</v>
      </c>
      <c r="CT94" s="29">
        <v>12</v>
      </c>
      <c r="CU94" s="29">
        <v>10</v>
      </c>
      <c r="CV94" s="29">
        <v>6</v>
      </c>
      <c r="CW94" s="29">
        <v>6</v>
      </c>
      <c r="CX94" s="29">
        <v>11</v>
      </c>
      <c r="CY94" s="29">
        <v>3</v>
      </c>
      <c r="CZ94" s="29">
        <v>5</v>
      </c>
      <c r="DA94" s="29">
        <v>2</v>
      </c>
      <c r="DB94" s="29">
        <v>6</v>
      </c>
      <c r="DC94" s="29">
        <v>8</v>
      </c>
      <c r="DD94" s="29">
        <v>5</v>
      </c>
      <c r="DE94" s="29">
        <v>4</v>
      </c>
      <c r="DF94" s="29">
        <v>4</v>
      </c>
      <c r="DG94" s="29">
        <v>5</v>
      </c>
      <c r="DH94" s="31">
        <v>0.19</v>
      </c>
      <c r="DI94" s="31">
        <v>0.19</v>
      </c>
      <c r="DJ94" s="31">
        <v>0.19</v>
      </c>
      <c r="DK94" s="31">
        <v>0.11</v>
      </c>
      <c r="DL94" s="31">
        <v>0.13</v>
      </c>
      <c r="DM94" s="31">
        <v>0.12</v>
      </c>
      <c r="DN94" s="31">
        <v>8.5999999999999993E-2</v>
      </c>
      <c r="DO94" s="31">
        <v>0.12</v>
      </c>
      <c r="DP94" s="31">
        <v>7.1999999999999995E-2</v>
      </c>
      <c r="DQ94" s="31">
        <v>0.13</v>
      </c>
      <c r="DR94" s="31">
        <v>0.15</v>
      </c>
      <c r="DS94" s="31">
        <v>0.11</v>
      </c>
      <c r="DT94" s="31">
        <v>9.1999999999999998E-2</v>
      </c>
      <c r="DU94" s="31">
        <v>0.11</v>
      </c>
      <c r="DV94" s="31">
        <v>0.11</v>
      </c>
      <c r="DW94" s="29">
        <v>8</v>
      </c>
      <c r="DX94" s="29">
        <v>8</v>
      </c>
      <c r="DY94" s="29">
        <v>7</v>
      </c>
      <c r="DZ94" s="29">
        <v>4</v>
      </c>
      <c r="EA94" s="29">
        <v>5</v>
      </c>
      <c r="EB94" s="29">
        <v>5</v>
      </c>
      <c r="EC94" s="29">
        <v>3</v>
      </c>
      <c r="ED94" s="29">
        <v>4</v>
      </c>
      <c r="EE94" s="29">
        <v>2</v>
      </c>
      <c r="EF94" s="29">
        <v>4</v>
      </c>
      <c r="EG94" s="29">
        <v>6</v>
      </c>
      <c r="EH94" s="29">
        <v>3</v>
      </c>
      <c r="EI94" s="29">
        <v>3</v>
      </c>
      <c r="EJ94" s="29">
        <v>4</v>
      </c>
      <c r="EK94" s="30">
        <v>4</v>
      </c>
      <c r="EM94" t="s">
        <v>604</v>
      </c>
      <c r="EO94" t="s">
        <v>486</v>
      </c>
      <c r="EV94" t="s">
        <v>248</v>
      </c>
      <c r="EX94" t="s">
        <v>205</v>
      </c>
      <c r="FB94" t="s">
        <v>205</v>
      </c>
      <c r="FE94" t="s">
        <v>249</v>
      </c>
      <c r="FF94" t="s">
        <v>249</v>
      </c>
      <c r="FJ94" t="s">
        <v>45</v>
      </c>
      <c r="FK94" t="s">
        <v>249</v>
      </c>
      <c r="FL94" t="s">
        <v>52</v>
      </c>
      <c r="FP94" t="s">
        <v>250</v>
      </c>
      <c r="FQ94" t="s">
        <v>52</v>
      </c>
      <c r="FU94" t="s">
        <v>251</v>
      </c>
      <c r="FV94" t="s">
        <v>252</v>
      </c>
      <c r="GC94" t="s">
        <v>252</v>
      </c>
    </row>
    <row r="95" spans="1:193" x14ac:dyDescent="0.25">
      <c r="A95">
        <v>92</v>
      </c>
      <c r="B95" t="s">
        <v>605</v>
      </c>
      <c r="C95" t="s">
        <v>606</v>
      </c>
      <c r="D95">
        <v>25</v>
      </c>
      <c r="E95">
        <v>5.32</v>
      </c>
      <c r="F95" t="s">
        <v>120</v>
      </c>
      <c r="G95" s="28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30">
        <v>0</v>
      </c>
      <c r="AZ95" s="28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0</v>
      </c>
      <c r="CP95" s="29">
        <v>0</v>
      </c>
      <c r="CQ95" s="29">
        <v>0</v>
      </c>
      <c r="CR95" s="30">
        <v>0</v>
      </c>
      <c r="CS95" s="28">
        <v>7</v>
      </c>
      <c r="CT95" s="29">
        <v>4</v>
      </c>
      <c r="CU95" s="29">
        <v>5</v>
      </c>
      <c r="CV95" s="29">
        <v>8</v>
      </c>
      <c r="CW95" s="29">
        <v>9</v>
      </c>
      <c r="CX95" s="29">
        <v>5</v>
      </c>
      <c r="CY95" s="29">
        <v>0</v>
      </c>
      <c r="CZ95" s="29">
        <v>0</v>
      </c>
      <c r="DA95" s="29">
        <v>0</v>
      </c>
      <c r="DB95" s="29">
        <v>11</v>
      </c>
      <c r="DC95" s="29">
        <v>14</v>
      </c>
      <c r="DD95" s="29">
        <v>11</v>
      </c>
      <c r="DE95" s="29">
        <v>4</v>
      </c>
      <c r="DF95" s="29">
        <v>5</v>
      </c>
      <c r="DG95" s="29">
        <v>5</v>
      </c>
      <c r="DH95" s="31">
        <v>0.26</v>
      </c>
      <c r="DI95" s="31">
        <v>0.17</v>
      </c>
      <c r="DJ95" s="31">
        <v>0.21</v>
      </c>
      <c r="DK95" s="31">
        <v>0.23</v>
      </c>
      <c r="DL95" s="31">
        <v>0.33</v>
      </c>
      <c r="DM95" s="31">
        <v>0.24</v>
      </c>
      <c r="DN95" s="31">
        <v>0</v>
      </c>
      <c r="DO95" s="31">
        <v>0</v>
      </c>
      <c r="DP95" s="31">
        <v>0</v>
      </c>
      <c r="DQ95" s="31">
        <v>0.35</v>
      </c>
      <c r="DR95" s="31">
        <v>0.36</v>
      </c>
      <c r="DS95" s="31">
        <v>0.35</v>
      </c>
      <c r="DT95" s="31">
        <v>0.13</v>
      </c>
      <c r="DU95" s="31">
        <v>0.16</v>
      </c>
      <c r="DV95" s="31">
        <v>0.16</v>
      </c>
      <c r="DW95" s="29">
        <v>6</v>
      </c>
      <c r="DX95" s="29">
        <v>4</v>
      </c>
      <c r="DY95" s="29">
        <v>5</v>
      </c>
      <c r="DZ95" s="29">
        <v>6</v>
      </c>
      <c r="EA95" s="29">
        <v>8</v>
      </c>
      <c r="EB95" s="29">
        <v>5</v>
      </c>
      <c r="EC95" s="29">
        <v>0</v>
      </c>
      <c r="ED95" s="29">
        <v>0</v>
      </c>
      <c r="EE95" s="29">
        <v>0</v>
      </c>
      <c r="EF95" s="29">
        <v>6</v>
      </c>
      <c r="EG95" s="29">
        <v>9</v>
      </c>
      <c r="EH95" s="29">
        <v>8</v>
      </c>
      <c r="EI95" s="29">
        <v>3</v>
      </c>
      <c r="EJ95" s="29">
        <v>4</v>
      </c>
      <c r="EK95" s="30">
        <v>4</v>
      </c>
      <c r="EM95" t="s">
        <v>607</v>
      </c>
      <c r="EO95" t="s">
        <v>608</v>
      </c>
      <c r="EP95" t="s">
        <v>609</v>
      </c>
      <c r="EQ95" t="s">
        <v>608</v>
      </c>
      <c r="ES95" t="s">
        <v>141</v>
      </c>
      <c r="ET95" t="s">
        <v>608</v>
      </c>
      <c r="EV95" t="s">
        <v>141</v>
      </c>
      <c r="EW95" t="s">
        <v>520</v>
      </c>
      <c r="FB95" t="s">
        <v>520</v>
      </c>
      <c r="FJ95" t="s">
        <v>45</v>
      </c>
      <c r="FU95" t="s">
        <v>251</v>
      </c>
      <c r="GC95" t="s">
        <v>293</v>
      </c>
    </row>
    <row r="96" spans="1:193" x14ac:dyDescent="0.25">
      <c r="A96">
        <v>93</v>
      </c>
      <c r="B96" t="s">
        <v>610</v>
      </c>
      <c r="C96" t="s">
        <v>611</v>
      </c>
      <c r="D96">
        <v>48</v>
      </c>
      <c r="E96">
        <v>5.19</v>
      </c>
      <c r="F96" t="s">
        <v>120</v>
      </c>
      <c r="G96" s="28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30">
        <v>0</v>
      </c>
      <c r="AZ96" s="28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  <c r="BH96" s="29">
        <v>0</v>
      </c>
      <c r="BI96" s="29">
        <v>0</v>
      </c>
      <c r="BJ96" s="29">
        <v>0</v>
      </c>
      <c r="BK96" s="29">
        <v>0</v>
      </c>
      <c r="BL96" s="29">
        <v>0</v>
      </c>
      <c r="BM96" s="29">
        <v>0</v>
      </c>
      <c r="BN96" s="29">
        <v>0</v>
      </c>
      <c r="BO96" s="31">
        <v>0</v>
      </c>
      <c r="BP96" s="31">
        <v>0</v>
      </c>
      <c r="BQ96" s="31">
        <v>0</v>
      </c>
      <c r="BR96" s="31">
        <v>0</v>
      </c>
      <c r="BS96" s="31">
        <v>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1">
        <v>0</v>
      </c>
      <c r="CD96" s="29">
        <v>0</v>
      </c>
      <c r="CE96" s="29">
        <v>0</v>
      </c>
      <c r="CF96" s="29">
        <v>0</v>
      </c>
      <c r="CG96" s="29">
        <v>0</v>
      </c>
      <c r="CH96" s="29">
        <v>0</v>
      </c>
      <c r="CI96" s="29">
        <v>0</v>
      </c>
      <c r="CJ96" s="29">
        <v>0</v>
      </c>
      <c r="CK96" s="29">
        <v>0</v>
      </c>
      <c r="CL96" s="29">
        <v>0</v>
      </c>
      <c r="CM96" s="29">
        <v>0</v>
      </c>
      <c r="CN96" s="29">
        <v>0</v>
      </c>
      <c r="CO96" s="29">
        <v>0</v>
      </c>
      <c r="CP96" s="29">
        <v>0</v>
      </c>
      <c r="CQ96" s="29">
        <v>0</v>
      </c>
      <c r="CR96" s="30">
        <v>0</v>
      </c>
      <c r="CS96" s="28">
        <v>6</v>
      </c>
      <c r="CT96" s="29">
        <v>11</v>
      </c>
      <c r="CU96" s="29">
        <v>7</v>
      </c>
      <c r="CV96" s="29">
        <v>5</v>
      </c>
      <c r="CW96" s="29">
        <v>4</v>
      </c>
      <c r="CX96" s="29">
        <v>6</v>
      </c>
      <c r="CY96" s="29">
        <v>11</v>
      </c>
      <c r="CZ96" s="29">
        <v>12</v>
      </c>
      <c r="DA96" s="29">
        <v>17</v>
      </c>
      <c r="DB96" s="29">
        <v>5</v>
      </c>
      <c r="DC96" s="29">
        <v>2</v>
      </c>
      <c r="DD96" s="29">
        <v>0</v>
      </c>
      <c r="DE96" s="29">
        <v>0</v>
      </c>
      <c r="DF96" s="29">
        <v>0</v>
      </c>
      <c r="DG96" s="29">
        <v>0</v>
      </c>
      <c r="DH96" s="31">
        <v>0.18</v>
      </c>
      <c r="DI96" s="31">
        <v>0.28000000000000003</v>
      </c>
      <c r="DJ96" s="31">
        <v>0.18</v>
      </c>
      <c r="DK96" s="31">
        <v>0.17</v>
      </c>
      <c r="DL96" s="31">
        <v>0.15</v>
      </c>
      <c r="DM96" s="31">
        <v>0.17</v>
      </c>
      <c r="DN96" s="31">
        <v>0.25</v>
      </c>
      <c r="DO96" s="31">
        <v>0.22</v>
      </c>
      <c r="DP96" s="31">
        <v>0.3</v>
      </c>
      <c r="DQ96" s="31">
        <v>0.17</v>
      </c>
      <c r="DR96" s="31">
        <v>8.6999999999999994E-2</v>
      </c>
      <c r="DS96" s="31">
        <v>0</v>
      </c>
      <c r="DT96" s="31">
        <v>0</v>
      </c>
      <c r="DU96" s="31">
        <v>0</v>
      </c>
      <c r="DV96" s="31">
        <v>0</v>
      </c>
      <c r="DW96" s="29">
        <v>5</v>
      </c>
      <c r="DX96" s="29">
        <v>9</v>
      </c>
      <c r="DY96" s="29">
        <v>5</v>
      </c>
      <c r="DZ96" s="29">
        <v>5</v>
      </c>
      <c r="EA96" s="29">
        <v>4</v>
      </c>
      <c r="EB96" s="29">
        <v>6</v>
      </c>
      <c r="EC96" s="29">
        <v>8</v>
      </c>
      <c r="ED96" s="29">
        <v>9</v>
      </c>
      <c r="EE96" s="29">
        <v>10</v>
      </c>
      <c r="EF96" s="29">
        <v>5</v>
      </c>
      <c r="EG96" s="29">
        <v>2</v>
      </c>
      <c r="EH96" s="29">
        <v>0</v>
      </c>
      <c r="EI96" s="29">
        <v>0</v>
      </c>
      <c r="EJ96" s="29">
        <v>0</v>
      </c>
      <c r="EK96" s="30">
        <v>0</v>
      </c>
      <c r="EM96" t="s">
        <v>612</v>
      </c>
      <c r="EX96" t="s">
        <v>613</v>
      </c>
      <c r="FB96" t="s">
        <v>189</v>
      </c>
      <c r="FJ96" t="s">
        <v>45</v>
      </c>
      <c r="FK96" t="s">
        <v>49</v>
      </c>
      <c r="FN96" t="s">
        <v>49</v>
      </c>
      <c r="FU96" t="s">
        <v>179</v>
      </c>
      <c r="GA96" t="s">
        <v>260</v>
      </c>
      <c r="GC96" t="s">
        <v>179</v>
      </c>
    </row>
    <row r="97" spans="1:193" x14ac:dyDescent="0.25">
      <c r="A97">
        <v>94</v>
      </c>
      <c r="B97" t="s">
        <v>614</v>
      </c>
      <c r="C97" t="s">
        <v>1255</v>
      </c>
      <c r="D97">
        <v>13</v>
      </c>
      <c r="E97">
        <v>4.8499999999999996</v>
      </c>
      <c r="F97" t="s">
        <v>120</v>
      </c>
      <c r="G97" s="28">
        <v>3</v>
      </c>
      <c r="H97" s="29">
        <v>2</v>
      </c>
      <c r="I97" s="29">
        <v>3</v>
      </c>
      <c r="J97" s="29">
        <v>3</v>
      </c>
      <c r="K97" s="29">
        <v>3</v>
      </c>
      <c r="L97" s="29">
        <v>3</v>
      </c>
      <c r="M97" s="29">
        <v>0</v>
      </c>
      <c r="N97" s="29">
        <v>0</v>
      </c>
      <c r="O97" s="29">
        <v>0</v>
      </c>
      <c r="P97" s="29">
        <v>3</v>
      </c>
      <c r="Q97" s="29">
        <v>3</v>
      </c>
      <c r="R97" s="29">
        <v>2</v>
      </c>
      <c r="S97" s="29">
        <v>2</v>
      </c>
      <c r="T97" s="29">
        <v>3</v>
      </c>
      <c r="U97" s="29">
        <v>4</v>
      </c>
      <c r="V97" s="31">
        <v>0.32</v>
      </c>
      <c r="W97" s="31">
        <v>0.17</v>
      </c>
      <c r="X97" s="31">
        <v>0.32</v>
      </c>
      <c r="Y97" s="31">
        <v>0.32</v>
      </c>
      <c r="Z97" s="31">
        <v>0.32</v>
      </c>
      <c r="AA97" s="31">
        <v>0.32</v>
      </c>
      <c r="AB97" s="31">
        <v>0</v>
      </c>
      <c r="AC97" s="31">
        <v>0</v>
      </c>
      <c r="AD97" s="31">
        <v>0</v>
      </c>
      <c r="AE97" s="31">
        <v>0.17</v>
      </c>
      <c r="AF97" s="31">
        <v>0.3</v>
      </c>
      <c r="AG97" s="31">
        <v>0.17</v>
      </c>
      <c r="AH97" s="31">
        <v>0.17</v>
      </c>
      <c r="AI97" s="31">
        <v>0.3</v>
      </c>
      <c r="AJ97" s="31">
        <v>0.3</v>
      </c>
      <c r="AK97" s="29">
        <v>3</v>
      </c>
      <c r="AL97" s="29">
        <v>2</v>
      </c>
      <c r="AM97" s="29">
        <v>3</v>
      </c>
      <c r="AN97" s="29">
        <v>3</v>
      </c>
      <c r="AO97" s="29">
        <v>3</v>
      </c>
      <c r="AP97" s="29">
        <v>3</v>
      </c>
      <c r="AQ97" s="29">
        <v>0</v>
      </c>
      <c r="AR97" s="29">
        <v>0</v>
      </c>
      <c r="AS97" s="29">
        <v>0</v>
      </c>
      <c r="AT97" s="29">
        <v>2</v>
      </c>
      <c r="AU97" s="29">
        <v>3</v>
      </c>
      <c r="AV97" s="29">
        <v>2</v>
      </c>
      <c r="AW97" s="29">
        <v>2</v>
      </c>
      <c r="AX97" s="29">
        <v>3</v>
      </c>
      <c r="AY97" s="30">
        <v>3</v>
      </c>
      <c r="AZ97" s="28">
        <v>2</v>
      </c>
      <c r="BA97" s="29">
        <v>0</v>
      </c>
      <c r="BB97" s="29">
        <v>2</v>
      </c>
      <c r="BC97" s="29">
        <v>4</v>
      </c>
      <c r="BD97" s="29">
        <v>5</v>
      </c>
      <c r="BE97" s="29">
        <v>4</v>
      </c>
      <c r="BF97" s="29">
        <v>2</v>
      </c>
      <c r="BG97" s="29">
        <v>3</v>
      </c>
      <c r="BH97" s="29">
        <v>2</v>
      </c>
      <c r="BI97" s="29">
        <v>5</v>
      </c>
      <c r="BJ97" s="29">
        <v>3</v>
      </c>
      <c r="BK97" s="29">
        <v>2</v>
      </c>
      <c r="BL97" s="29">
        <v>3</v>
      </c>
      <c r="BM97" s="29">
        <v>4</v>
      </c>
      <c r="BN97" s="29">
        <v>3</v>
      </c>
      <c r="BO97" s="31">
        <v>0.17</v>
      </c>
      <c r="BP97" s="31">
        <v>0</v>
      </c>
      <c r="BQ97" s="31">
        <v>0.17</v>
      </c>
      <c r="BR97" s="31">
        <v>0.45</v>
      </c>
      <c r="BS97" s="31">
        <v>0.45</v>
      </c>
      <c r="BT97" s="31">
        <v>0.32</v>
      </c>
      <c r="BU97" s="31">
        <v>0.17</v>
      </c>
      <c r="BV97" s="31">
        <v>0.32</v>
      </c>
      <c r="BW97" s="31">
        <v>0.17</v>
      </c>
      <c r="BX97" s="31">
        <v>0.45</v>
      </c>
      <c r="BY97" s="31">
        <v>0.32</v>
      </c>
      <c r="BZ97" s="31">
        <v>0.17</v>
      </c>
      <c r="CA97" s="31">
        <v>0.3</v>
      </c>
      <c r="CB97" s="31">
        <v>0.45</v>
      </c>
      <c r="CC97" s="31">
        <v>0.3</v>
      </c>
      <c r="CD97" s="29">
        <v>2</v>
      </c>
      <c r="CE97" s="29">
        <v>0</v>
      </c>
      <c r="CF97" s="29">
        <v>2</v>
      </c>
      <c r="CG97" s="29">
        <v>4</v>
      </c>
      <c r="CH97" s="29">
        <v>4</v>
      </c>
      <c r="CI97" s="29">
        <v>3</v>
      </c>
      <c r="CJ97" s="29">
        <v>2</v>
      </c>
      <c r="CK97" s="29">
        <v>3</v>
      </c>
      <c r="CL97" s="29">
        <v>2</v>
      </c>
      <c r="CM97" s="29">
        <v>4</v>
      </c>
      <c r="CN97" s="29">
        <v>3</v>
      </c>
      <c r="CO97" s="29">
        <v>2</v>
      </c>
      <c r="CP97" s="29">
        <v>3</v>
      </c>
      <c r="CQ97" s="29">
        <v>4</v>
      </c>
      <c r="CR97" s="30">
        <v>3</v>
      </c>
      <c r="CS97" s="28">
        <v>0</v>
      </c>
      <c r="CT97" s="29">
        <v>0</v>
      </c>
      <c r="CU97" s="29">
        <v>0</v>
      </c>
      <c r="CV97" s="29">
        <v>3</v>
      </c>
      <c r="CW97" s="29">
        <v>4</v>
      </c>
      <c r="CX97" s="29">
        <v>4</v>
      </c>
      <c r="CY97" s="29">
        <v>0</v>
      </c>
      <c r="CZ97" s="29">
        <v>0</v>
      </c>
      <c r="DA97" s="29">
        <v>0</v>
      </c>
      <c r="DB97" s="29">
        <v>2</v>
      </c>
      <c r="DC97" s="29">
        <v>0</v>
      </c>
      <c r="DD97" s="29">
        <v>2</v>
      </c>
      <c r="DE97" s="29">
        <v>0</v>
      </c>
      <c r="DF97" s="29">
        <v>0</v>
      </c>
      <c r="DG97" s="29">
        <v>0</v>
      </c>
      <c r="DH97" s="31">
        <v>0</v>
      </c>
      <c r="DI97" s="31">
        <v>0</v>
      </c>
      <c r="DJ97" s="31">
        <v>0</v>
      </c>
      <c r="DK97" s="31">
        <v>0.37</v>
      </c>
      <c r="DL97" s="31">
        <v>0.37</v>
      </c>
      <c r="DM97" s="31">
        <v>0.45</v>
      </c>
      <c r="DN97" s="31">
        <v>0</v>
      </c>
      <c r="DO97" s="31">
        <v>0</v>
      </c>
      <c r="DP97" s="31">
        <v>0</v>
      </c>
      <c r="DQ97" s="31">
        <v>0.22</v>
      </c>
      <c r="DR97" s="31">
        <v>0</v>
      </c>
      <c r="DS97" s="31">
        <v>0.22</v>
      </c>
      <c r="DT97" s="31">
        <v>0</v>
      </c>
      <c r="DU97" s="31">
        <v>0</v>
      </c>
      <c r="DV97" s="31">
        <v>0</v>
      </c>
      <c r="DW97" s="29">
        <v>0</v>
      </c>
      <c r="DX97" s="29">
        <v>0</v>
      </c>
      <c r="DY97" s="29">
        <v>0</v>
      </c>
      <c r="DZ97" s="29">
        <v>3</v>
      </c>
      <c r="EA97" s="29">
        <v>3</v>
      </c>
      <c r="EB97" s="29">
        <v>4</v>
      </c>
      <c r="EC97" s="29">
        <v>0</v>
      </c>
      <c r="ED97" s="29">
        <v>0</v>
      </c>
      <c r="EE97" s="29">
        <v>0</v>
      </c>
      <c r="EF97" s="29">
        <v>2</v>
      </c>
      <c r="EG97" s="29">
        <v>0</v>
      </c>
      <c r="EH97" s="29">
        <v>2</v>
      </c>
      <c r="EI97" s="29">
        <v>0</v>
      </c>
      <c r="EJ97" s="29">
        <v>0</v>
      </c>
      <c r="EK97" s="30">
        <v>0</v>
      </c>
      <c r="EM97" t="s">
        <v>140</v>
      </c>
      <c r="EO97" t="s">
        <v>122</v>
      </c>
      <c r="EQ97" t="s">
        <v>122</v>
      </c>
      <c r="ES97" t="s">
        <v>148</v>
      </c>
      <c r="ET97" t="s">
        <v>122</v>
      </c>
      <c r="EV97" t="s">
        <v>140</v>
      </c>
      <c r="FB97" t="s">
        <v>142</v>
      </c>
      <c r="FJ97" t="s">
        <v>45</v>
      </c>
      <c r="FL97" t="s">
        <v>52</v>
      </c>
      <c r="FQ97" t="s">
        <v>52</v>
      </c>
      <c r="FU97" t="s">
        <v>143</v>
      </c>
      <c r="GC97" t="s">
        <v>143</v>
      </c>
    </row>
    <row r="98" spans="1:193" x14ac:dyDescent="0.25">
      <c r="A98">
        <v>95</v>
      </c>
      <c r="B98" t="s">
        <v>615</v>
      </c>
      <c r="C98" t="s">
        <v>616</v>
      </c>
      <c r="D98">
        <v>11</v>
      </c>
      <c r="E98">
        <v>6.52</v>
      </c>
      <c r="F98" t="s">
        <v>120</v>
      </c>
      <c r="G98" s="28">
        <v>4</v>
      </c>
      <c r="H98" s="29">
        <v>4</v>
      </c>
      <c r="I98" s="29">
        <v>4</v>
      </c>
      <c r="J98" s="29">
        <v>3</v>
      </c>
      <c r="K98" s="29">
        <v>3</v>
      </c>
      <c r="L98" s="29">
        <v>4</v>
      </c>
      <c r="M98" s="29">
        <v>2</v>
      </c>
      <c r="N98" s="29">
        <v>3</v>
      </c>
      <c r="O98" s="29">
        <v>3</v>
      </c>
      <c r="P98" s="29">
        <v>2</v>
      </c>
      <c r="Q98" s="29">
        <v>5</v>
      </c>
      <c r="R98" s="29">
        <v>3</v>
      </c>
      <c r="S98" s="29">
        <v>2</v>
      </c>
      <c r="T98" s="29">
        <v>2</v>
      </c>
      <c r="U98" s="29">
        <v>2</v>
      </c>
      <c r="V98" s="31">
        <v>0.35</v>
      </c>
      <c r="W98" s="31">
        <v>0.35</v>
      </c>
      <c r="X98" s="31">
        <v>0.35</v>
      </c>
      <c r="Y98" s="31">
        <v>0.35</v>
      </c>
      <c r="Z98" s="31">
        <v>0.35</v>
      </c>
      <c r="AA98" s="31">
        <v>0.35</v>
      </c>
      <c r="AB98" s="31">
        <v>0.2</v>
      </c>
      <c r="AC98" s="31">
        <v>0.23</v>
      </c>
      <c r="AD98" s="31">
        <v>0.33</v>
      </c>
      <c r="AE98" s="31">
        <v>0.2</v>
      </c>
      <c r="AF98" s="31">
        <v>0.23</v>
      </c>
      <c r="AG98" s="31">
        <v>0.23</v>
      </c>
      <c r="AH98" s="31">
        <v>0.23</v>
      </c>
      <c r="AI98" s="31">
        <v>0.23</v>
      </c>
      <c r="AJ98" s="31">
        <v>0.23</v>
      </c>
      <c r="AK98" s="29">
        <v>4</v>
      </c>
      <c r="AL98" s="29">
        <v>4</v>
      </c>
      <c r="AM98" s="29">
        <v>4</v>
      </c>
      <c r="AN98" s="29">
        <v>3</v>
      </c>
      <c r="AO98" s="29">
        <v>3</v>
      </c>
      <c r="AP98" s="29">
        <v>4</v>
      </c>
      <c r="AQ98" s="29">
        <v>2</v>
      </c>
      <c r="AR98" s="29">
        <v>3</v>
      </c>
      <c r="AS98" s="29">
        <v>3</v>
      </c>
      <c r="AT98" s="29">
        <v>2</v>
      </c>
      <c r="AU98" s="29">
        <v>3</v>
      </c>
      <c r="AV98" s="29">
        <v>3</v>
      </c>
      <c r="AW98" s="29">
        <v>2</v>
      </c>
      <c r="AX98" s="29">
        <v>2</v>
      </c>
      <c r="AY98" s="30">
        <v>2</v>
      </c>
      <c r="AZ98" s="28">
        <v>0</v>
      </c>
      <c r="BA98" s="29">
        <v>0</v>
      </c>
      <c r="BB98" s="29">
        <v>0</v>
      </c>
      <c r="BC98" s="29">
        <v>3</v>
      </c>
      <c r="BD98" s="29">
        <v>0</v>
      </c>
      <c r="BE98" s="29">
        <v>0</v>
      </c>
      <c r="BF98" s="29">
        <v>2</v>
      </c>
      <c r="BG98" s="29">
        <v>0</v>
      </c>
      <c r="BH98" s="29">
        <v>2</v>
      </c>
      <c r="BI98" s="29">
        <v>2</v>
      </c>
      <c r="BJ98" s="29">
        <v>4</v>
      </c>
      <c r="BK98" s="29">
        <v>3</v>
      </c>
      <c r="BL98" s="29">
        <v>2</v>
      </c>
      <c r="BM98" s="29">
        <v>3</v>
      </c>
      <c r="BN98" s="29">
        <v>3</v>
      </c>
      <c r="BO98" s="31">
        <v>0</v>
      </c>
      <c r="BP98" s="31">
        <v>0</v>
      </c>
      <c r="BQ98" s="31">
        <v>0</v>
      </c>
      <c r="BR98" s="31">
        <v>0.23</v>
      </c>
      <c r="BS98" s="31">
        <v>0</v>
      </c>
      <c r="BT98" s="31">
        <v>0</v>
      </c>
      <c r="BU98" s="31">
        <v>0.2</v>
      </c>
      <c r="BV98" s="31">
        <v>0</v>
      </c>
      <c r="BW98" s="31">
        <v>0.2</v>
      </c>
      <c r="BX98" s="31">
        <v>0.23</v>
      </c>
      <c r="BY98" s="31">
        <v>0.23</v>
      </c>
      <c r="BZ98" s="31">
        <v>0.23</v>
      </c>
      <c r="CA98" s="31">
        <v>0.23</v>
      </c>
      <c r="CB98" s="31">
        <v>0.23</v>
      </c>
      <c r="CC98" s="31">
        <v>0.23</v>
      </c>
      <c r="CD98" s="29">
        <v>0</v>
      </c>
      <c r="CE98" s="29">
        <v>0</v>
      </c>
      <c r="CF98" s="29">
        <v>0</v>
      </c>
      <c r="CG98" s="29">
        <v>3</v>
      </c>
      <c r="CH98" s="29">
        <v>0</v>
      </c>
      <c r="CI98" s="29">
        <v>0</v>
      </c>
      <c r="CJ98" s="29">
        <v>2</v>
      </c>
      <c r="CK98" s="29">
        <v>0</v>
      </c>
      <c r="CL98" s="29">
        <v>2</v>
      </c>
      <c r="CM98" s="29">
        <v>2</v>
      </c>
      <c r="CN98" s="29">
        <v>3</v>
      </c>
      <c r="CO98" s="29">
        <v>3</v>
      </c>
      <c r="CP98" s="29">
        <v>2</v>
      </c>
      <c r="CQ98" s="29">
        <v>2</v>
      </c>
      <c r="CR98" s="30">
        <v>2</v>
      </c>
      <c r="CS98" s="28">
        <v>2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2</v>
      </c>
      <c r="DC98" s="29">
        <v>0</v>
      </c>
      <c r="DD98" s="29">
        <v>2</v>
      </c>
      <c r="DE98" s="29">
        <v>0</v>
      </c>
      <c r="DF98" s="29">
        <v>0</v>
      </c>
      <c r="DG98" s="29">
        <v>0</v>
      </c>
      <c r="DH98" s="31">
        <v>0.2</v>
      </c>
      <c r="DI98" s="31">
        <v>0</v>
      </c>
      <c r="DJ98" s="31">
        <v>0</v>
      </c>
      <c r="DK98" s="31">
        <v>0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0.13</v>
      </c>
      <c r="DR98" s="31">
        <v>0</v>
      </c>
      <c r="DS98" s="31">
        <v>0.13</v>
      </c>
      <c r="DT98" s="31">
        <v>0</v>
      </c>
      <c r="DU98" s="31">
        <v>0</v>
      </c>
      <c r="DV98" s="31">
        <v>0</v>
      </c>
      <c r="DW98" s="29">
        <v>2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2</v>
      </c>
      <c r="EG98" s="29">
        <v>0</v>
      </c>
      <c r="EH98" s="29">
        <v>2</v>
      </c>
      <c r="EI98" s="29">
        <v>0</v>
      </c>
      <c r="EJ98" s="29">
        <v>0</v>
      </c>
      <c r="EK98" s="30">
        <v>0</v>
      </c>
      <c r="EN98" t="s">
        <v>617</v>
      </c>
      <c r="EW98" t="s">
        <v>617</v>
      </c>
      <c r="FB98" t="s">
        <v>309</v>
      </c>
      <c r="FJ98" t="s">
        <v>45</v>
      </c>
      <c r="FV98" t="s">
        <v>618</v>
      </c>
      <c r="GC98" t="s">
        <v>618</v>
      </c>
    </row>
    <row r="99" spans="1:193" x14ac:dyDescent="0.25">
      <c r="A99">
        <v>96</v>
      </c>
      <c r="B99" t="s">
        <v>619</v>
      </c>
      <c r="C99" t="s">
        <v>620</v>
      </c>
      <c r="D99">
        <v>80</v>
      </c>
      <c r="E99">
        <v>6.14</v>
      </c>
      <c r="F99" t="s">
        <v>120</v>
      </c>
      <c r="G99" s="28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2</v>
      </c>
      <c r="T99" s="29">
        <v>5</v>
      </c>
      <c r="U99" s="29">
        <v>3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4.1000000000000002E-2</v>
      </c>
      <c r="AI99" s="31">
        <v>5.3999999999999999E-2</v>
      </c>
      <c r="AJ99" s="31">
        <v>6.4000000000000001E-2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2</v>
      </c>
      <c r="AX99" s="29">
        <v>3</v>
      </c>
      <c r="AY99" s="30">
        <v>3</v>
      </c>
      <c r="AZ99" s="28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2</v>
      </c>
      <c r="BM99" s="29">
        <v>0</v>
      </c>
      <c r="BN99" s="29">
        <v>2</v>
      </c>
      <c r="BO99" s="31">
        <v>0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4.2999999999999997E-2</v>
      </c>
      <c r="CB99" s="31">
        <v>0</v>
      </c>
      <c r="CC99" s="31">
        <v>4.2999999999999997E-2</v>
      </c>
      <c r="CD99" s="29">
        <v>0</v>
      </c>
      <c r="CE99" s="29">
        <v>0</v>
      </c>
      <c r="CF99" s="29">
        <v>0</v>
      </c>
      <c r="CG99" s="29">
        <v>0</v>
      </c>
      <c r="CH99" s="29">
        <v>0</v>
      </c>
      <c r="CI99" s="29">
        <v>0</v>
      </c>
      <c r="CJ99" s="29">
        <v>0</v>
      </c>
      <c r="CK99" s="29">
        <v>0</v>
      </c>
      <c r="CL99" s="29">
        <v>0</v>
      </c>
      <c r="CM99" s="29">
        <v>0</v>
      </c>
      <c r="CN99" s="29">
        <v>0</v>
      </c>
      <c r="CO99" s="29">
        <v>0</v>
      </c>
      <c r="CP99" s="29">
        <v>2</v>
      </c>
      <c r="CQ99" s="29">
        <v>0</v>
      </c>
      <c r="CR99" s="30">
        <v>2</v>
      </c>
      <c r="CS99" s="28">
        <v>4</v>
      </c>
      <c r="CT99" s="29">
        <v>5</v>
      </c>
      <c r="CU99" s="29">
        <v>5</v>
      </c>
      <c r="CV99" s="29">
        <v>6</v>
      </c>
      <c r="CW99" s="29">
        <v>6</v>
      </c>
      <c r="CX99" s="29">
        <v>7</v>
      </c>
      <c r="CY99" s="29">
        <v>4</v>
      </c>
      <c r="CZ99" s="29">
        <v>4</v>
      </c>
      <c r="DA99" s="29">
        <v>4</v>
      </c>
      <c r="DB99" s="29">
        <v>8</v>
      </c>
      <c r="DC99" s="29">
        <v>7</v>
      </c>
      <c r="DD99" s="29">
        <v>6</v>
      </c>
      <c r="DE99" s="29">
        <v>0</v>
      </c>
      <c r="DF99" s="29">
        <v>0</v>
      </c>
      <c r="DG99" s="29">
        <v>0</v>
      </c>
      <c r="DH99" s="31">
        <v>8.5000000000000006E-2</v>
      </c>
      <c r="DI99" s="31">
        <v>8.5000000000000006E-2</v>
      </c>
      <c r="DJ99" s="31">
        <v>8.5000000000000006E-2</v>
      </c>
      <c r="DK99" s="31">
        <v>0.14000000000000001</v>
      </c>
      <c r="DL99" s="31">
        <v>0.11</v>
      </c>
      <c r="DM99" s="31">
        <v>0.12</v>
      </c>
      <c r="DN99" s="31">
        <v>5.3999999999999999E-2</v>
      </c>
      <c r="DO99" s="31">
        <v>6.4000000000000001E-2</v>
      </c>
      <c r="DP99" s="31">
        <v>5.3999999999999999E-2</v>
      </c>
      <c r="DQ99" s="31">
        <v>0.1</v>
      </c>
      <c r="DR99" s="31">
        <v>8.5000000000000006E-2</v>
      </c>
      <c r="DS99" s="31">
        <v>0.11</v>
      </c>
      <c r="DT99" s="31">
        <v>0</v>
      </c>
      <c r="DU99" s="31">
        <v>0</v>
      </c>
      <c r="DV99" s="31">
        <v>0</v>
      </c>
      <c r="DW99" s="29">
        <v>4</v>
      </c>
      <c r="DX99" s="29">
        <v>4</v>
      </c>
      <c r="DY99" s="29">
        <v>4</v>
      </c>
      <c r="DZ99" s="29">
        <v>6</v>
      </c>
      <c r="EA99" s="29">
        <v>5</v>
      </c>
      <c r="EB99" s="29">
        <v>6</v>
      </c>
      <c r="EC99" s="29">
        <v>3</v>
      </c>
      <c r="ED99" s="29">
        <v>3</v>
      </c>
      <c r="EE99" s="29">
        <v>3</v>
      </c>
      <c r="EF99" s="29">
        <v>6</v>
      </c>
      <c r="EG99" s="29">
        <v>4</v>
      </c>
      <c r="EH99" s="29">
        <v>5</v>
      </c>
      <c r="EI99" s="29">
        <v>0</v>
      </c>
      <c r="EJ99" s="29">
        <v>0</v>
      </c>
      <c r="EK99" s="30">
        <v>0</v>
      </c>
      <c r="EM99" t="s">
        <v>140</v>
      </c>
      <c r="EO99" t="s">
        <v>140</v>
      </c>
      <c r="ES99" t="s">
        <v>148</v>
      </c>
      <c r="EV99" t="s">
        <v>140</v>
      </c>
      <c r="FB99" t="s">
        <v>142</v>
      </c>
      <c r="FJ99" t="s">
        <v>45</v>
      </c>
      <c r="FU99" t="s">
        <v>251</v>
      </c>
      <c r="FV99" t="s">
        <v>327</v>
      </c>
      <c r="GC99" t="s">
        <v>327</v>
      </c>
    </row>
    <row r="100" spans="1:193" x14ac:dyDescent="0.25">
      <c r="A100">
        <v>97</v>
      </c>
      <c r="B100" t="s">
        <v>621</v>
      </c>
      <c r="C100" t="s">
        <v>622</v>
      </c>
      <c r="D100">
        <v>52</v>
      </c>
      <c r="E100">
        <v>6.23</v>
      </c>
      <c r="F100" t="s">
        <v>120</v>
      </c>
      <c r="G100" s="28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30">
        <v>0</v>
      </c>
      <c r="AZ100" s="28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31">
        <v>0</v>
      </c>
      <c r="BP100" s="31">
        <v>0</v>
      </c>
      <c r="BQ100" s="31">
        <v>0</v>
      </c>
      <c r="BR100" s="31"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0</v>
      </c>
      <c r="CD100" s="29">
        <v>0</v>
      </c>
      <c r="CE100" s="29">
        <v>0</v>
      </c>
      <c r="CF100" s="29">
        <v>0</v>
      </c>
      <c r="CG100" s="29">
        <v>0</v>
      </c>
      <c r="CH100" s="29">
        <v>0</v>
      </c>
      <c r="CI100" s="29">
        <v>0</v>
      </c>
      <c r="CJ100" s="29">
        <v>0</v>
      </c>
      <c r="CK100" s="29">
        <v>0</v>
      </c>
      <c r="CL100" s="29">
        <v>0</v>
      </c>
      <c r="CM100" s="29">
        <v>0</v>
      </c>
      <c r="CN100" s="29">
        <v>0</v>
      </c>
      <c r="CO100" s="29">
        <v>0</v>
      </c>
      <c r="CP100" s="29">
        <v>0</v>
      </c>
      <c r="CQ100" s="29">
        <v>0</v>
      </c>
      <c r="CR100" s="30">
        <v>0</v>
      </c>
      <c r="CS100" s="28">
        <v>5</v>
      </c>
      <c r="CT100" s="29">
        <v>7</v>
      </c>
      <c r="CU100" s="29">
        <v>6</v>
      </c>
      <c r="CV100" s="29">
        <v>7</v>
      </c>
      <c r="CW100" s="29">
        <v>7</v>
      </c>
      <c r="CX100" s="29">
        <v>7</v>
      </c>
      <c r="CY100" s="29">
        <v>3</v>
      </c>
      <c r="CZ100" s="29">
        <v>3</v>
      </c>
      <c r="DA100" s="29">
        <v>5</v>
      </c>
      <c r="DB100" s="29">
        <v>5</v>
      </c>
      <c r="DC100" s="29">
        <v>7</v>
      </c>
      <c r="DD100" s="29">
        <v>6</v>
      </c>
      <c r="DE100" s="29">
        <v>0</v>
      </c>
      <c r="DF100" s="29">
        <v>0</v>
      </c>
      <c r="DG100" s="29">
        <v>0</v>
      </c>
      <c r="DH100" s="31">
        <v>6.7000000000000004E-2</v>
      </c>
      <c r="DI100" s="31">
        <v>6.7000000000000004E-2</v>
      </c>
      <c r="DJ100" s="31">
        <v>8.5000000000000006E-2</v>
      </c>
      <c r="DK100" s="31">
        <v>0.11</v>
      </c>
      <c r="DL100" s="31">
        <v>0.11</v>
      </c>
      <c r="DM100" s="31">
        <v>8.5000000000000006E-2</v>
      </c>
      <c r="DN100" s="31">
        <v>7.5999999999999998E-2</v>
      </c>
      <c r="DO100" s="31">
        <v>6.5000000000000002E-2</v>
      </c>
      <c r="DP100" s="31">
        <v>0.11</v>
      </c>
      <c r="DQ100" s="31">
        <v>8.8999999999999996E-2</v>
      </c>
      <c r="DR100" s="31">
        <v>0.11</v>
      </c>
      <c r="DS100" s="31">
        <v>0.14000000000000001</v>
      </c>
      <c r="DT100" s="31">
        <v>0</v>
      </c>
      <c r="DU100" s="31">
        <v>0</v>
      </c>
      <c r="DV100" s="31">
        <v>0</v>
      </c>
      <c r="DW100" s="29">
        <v>3</v>
      </c>
      <c r="DX100" s="29">
        <v>3</v>
      </c>
      <c r="DY100" s="29">
        <v>4</v>
      </c>
      <c r="DZ100" s="29">
        <v>4</v>
      </c>
      <c r="EA100" s="29">
        <v>4</v>
      </c>
      <c r="EB100" s="29">
        <v>4</v>
      </c>
      <c r="EC100" s="29">
        <v>3</v>
      </c>
      <c r="ED100" s="29">
        <v>3</v>
      </c>
      <c r="EE100" s="29">
        <v>4</v>
      </c>
      <c r="EF100" s="29">
        <v>3</v>
      </c>
      <c r="EG100" s="29">
        <v>4</v>
      </c>
      <c r="EH100" s="29">
        <v>5</v>
      </c>
      <c r="EI100" s="29">
        <v>0</v>
      </c>
      <c r="EJ100" s="29">
        <v>0</v>
      </c>
      <c r="EK100" s="30">
        <v>0</v>
      </c>
      <c r="EM100" t="s">
        <v>205</v>
      </c>
      <c r="EO100" t="s">
        <v>125</v>
      </c>
      <c r="ES100" t="s">
        <v>125</v>
      </c>
      <c r="ET100" t="s">
        <v>125</v>
      </c>
      <c r="EU100" t="s">
        <v>125</v>
      </c>
      <c r="EV100" t="s">
        <v>248</v>
      </c>
      <c r="EX100" t="s">
        <v>205</v>
      </c>
      <c r="FB100" t="s">
        <v>205</v>
      </c>
      <c r="FE100" t="s">
        <v>249</v>
      </c>
      <c r="FF100" t="s">
        <v>249</v>
      </c>
      <c r="FJ100" t="s">
        <v>45</v>
      </c>
      <c r="FK100" t="s">
        <v>249</v>
      </c>
      <c r="FP100" t="s">
        <v>250</v>
      </c>
      <c r="FU100" t="s">
        <v>251</v>
      </c>
      <c r="FV100" t="s">
        <v>252</v>
      </c>
      <c r="GC100" t="s">
        <v>251</v>
      </c>
    </row>
    <row r="101" spans="1:193" x14ac:dyDescent="0.25">
      <c r="A101">
        <v>98</v>
      </c>
      <c r="B101" t="s">
        <v>623</v>
      </c>
      <c r="C101" t="s">
        <v>624</v>
      </c>
      <c r="D101">
        <v>16</v>
      </c>
      <c r="E101">
        <v>8.4499999999999993</v>
      </c>
      <c r="F101" t="s">
        <v>120</v>
      </c>
      <c r="G101" s="28">
        <v>2</v>
      </c>
      <c r="H101" s="29">
        <v>2</v>
      </c>
      <c r="I101" s="29">
        <v>2</v>
      </c>
      <c r="J101" s="29">
        <v>2</v>
      </c>
      <c r="K101" s="29">
        <v>2</v>
      </c>
      <c r="L101" s="29">
        <v>2</v>
      </c>
      <c r="M101" s="29">
        <v>0</v>
      </c>
      <c r="N101" s="29">
        <v>0</v>
      </c>
      <c r="O101" s="29">
        <v>0</v>
      </c>
      <c r="P101" s="29">
        <v>4</v>
      </c>
      <c r="Q101" s="29">
        <v>3</v>
      </c>
      <c r="R101" s="29">
        <v>3</v>
      </c>
      <c r="S101" s="29">
        <v>5</v>
      </c>
      <c r="T101" s="29">
        <v>0</v>
      </c>
      <c r="U101" s="29">
        <v>3</v>
      </c>
      <c r="V101" s="31">
        <v>0.17</v>
      </c>
      <c r="W101" s="31">
        <v>0.17</v>
      </c>
      <c r="X101" s="31">
        <v>0.17</v>
      </c>
      <c r="Y101" s="31">
        <v>0.17</v>
      </c>
      <c r="Z101" s="31">
        <v>0.17</v>
      </c>
      <c r="AA101" s="31">
        <v>0.17</v>
      </c>
      <c r="AB101" s="31">
        <v>0</v>
      </c>
      <c r="AC101" s="31">
        <v>0</v>
      </c>
      <c r="AD101" s="31">
        <v>0</v>
      </c>
      <c r="AE101" s="31">
        <v>0.17</v>
      </c>
      <c r="AF101" s="31">
        <v>0.17</v>
      </c>
      <c r="AG101" s="31">
        <v>0.17</v>
      </c>
      <c r="AH101" s="31">
        <v>0.17</v>
      </c>
      <c r="AI101" s="31">
        <v>0</v>
      </c>
      <c r="AJ101" s="31">
        <v>0.17</v>
      </c>
      <c r="AK101" s="29">
        <v>2</v>
      </c>
      <c r="AL101" s="29">
        <v>2</v>
      </c>
      <c r="AM101" s="29">
        <v>2</v>
      </c>
      <c r="AN101" s="29">
        <v>2</v>
      </c>
      <c r="AO101" s="29">
        <v>2</v>
      </c>
      <c r="AP101" s="29">
        <v>2</v>
      </c>
      <c r="AQ101" s="29">
        <v>0</v>
      </c>
      <c r="AR101" s="29">
        <v>0</v>
      </c>
      <c r="AS101" s="29">
        <v>0</v>
      </c>
      <c r="AT101" s="29">
        <v>2</v>
      </c>
      <c r="AU101" s="29">
        <v>2</v>
      </c>
      <c r="AV101" s="29">
        <v>2</v>
      </c>
      <c r="AW101" s="29">
        <v>2</v>
      </c>
      <c r="AX101" s="29">
        <v>0</v>
      </c>
      <c r="AY101" s="30">
        <v>2</v>
      </c>
      <c r="AZ101" s="28">
        <v>0</v>
      </c>
      <c r="BA101" s="29">
        <v>0</v>
      </c>
      <c r="BB101" s="29">
        <v>0</v>
      </c>
      <c r="BC101" s="29">
        <v>3</v>
      </c>
      <c r="BD101" s="29">
        <v>3</v>
      </c>
      <c r="BE101" s="29">
        <v>3</v>
      </c>
      <c r="BF101" s="29">
        <v>2</v>
      </c>
      <c r="BG101" s="29">
        <v>0</v>
      </c>
      <c r="BH101" s="29">
        <v>2</v>
      </c>
      <c r="BI101" s="29">
        <v>3</v>
      </c>
      <c r="BJ101" s="29">
        <v>5</v>
      </c>
      <c r="BK101" s="29">
        <v>3</v>
      </c>
      <c r="BL101" s="29">
        <v>0</v>
      </c>
      <c r="BM101" s="29">
        <v>3</v>
      </c>
      <c r="BN101" s="29">
        <v>3</v>
      </c>
      <c r="BO101" s="31">
        <v>0</v>
      </c>
      <c r="BP101" s="31">
        <v>0</v>
      </c>
      <c r="BQ101" s="31">
        <v>0</v>
      </c>
      <c r="BR101" s="31">
        <v>0.17</v>
      </c>
      <c r="BS101" s="31">
        <v>0.17</v>
      </c>
      <c r="BT101" s="31">
        <v>0.17</v>
      </c>
      <c r="BU101" s="31">
        <v>0.17</v>
      </c>
      <c r="BV101" s="31">
        <v>0</v>
      </c>
      <c r="BW101" s="31">
        <v>0.17</v>
      </c>
      <c r="BX101" s="31">
        <v>0.17</v>
      </c>
      <c r="BY101" s="31">
        <v>0.17</v>
      </c>
      <c r="BZ101" s="31">
        <v>0.17</v>
      </c>
      <c r="CA101" s="31">
        <v>0</v>
      </c>
      <c r="CB101" s="31">
        <v>0.17</v>
      </c>
      <c r="CC101" s="31">
        <v>0.17</v>
      </c>
      <c r="CD101" s="29">
        <v>0</v>
      </c>
      <c r="CE101" s="29">
        <v>0</v>
      </c>
      <c r="CF101" s="29">
        <v>0</v>
      </c>
      <c r="CG101" s="29">
        <v>2</v>
      </c>
      <c r="CH101" s="29">
        <v>2</v>
      </c>
      <c r="CI101" s="29">
        <v>2</v>
      </c>
      <c r="CJ101" s="29">
        <v>2</v>
      </c>
      <c r="CK101" s="29">
        <v>0</v>
      </c>
      <c r="CL101" s="29">
        <v>2</v>
      </c>
      <c r="CM101" s="29">
        <v>2</v>
      </c>
      <c r="CN101" s="29">
        <v>2</v>
      </c>
      <c r="CO101" s="29">
        <v>2</v>
      </c>
      <c r="CP101" s="29">
        <v>0</v>
      </c>
      <c r="CQ101" s="29">
        <v>2</v>
      </c>
      <c r="CR101" s="30">
        <v>2</v>
      </c>
      <c r="CS101" s="28">
        <v>0</v>
      </c>
      <c r="CT101" s="29">
        <v>0</v>
      </c>
      <c r="CU101" s="29">
        <v>0</v>
      </c>
      <c r="CV101" s="29">
        <v>0</v>
      </c>
      <c r="CW101" s="29">
        <v>0</v>
      </c>
      <c r="CX101" s="29">
        <v>0</v>
      </c>
      <c r="CY101" s="29">
        <v>0</v>
      </c>
      <c r="CZ101" s="29">
        <v>0</v>
      </c>
      <c r="DA101" s="29">
        <v>0</v>
      </c>
      <c r="DB101" s="29">
        <v>0</v>
      </c>
      <c r="DC101" s="29">
        <v>0</v>
      </c>
      <c r="DD101" s="29">
        <v>0</v>
      </c>
      <c r="DE101" s="29">
        <v>0</v>
      </c>
      <c r="DF101" s="29">
        <v>0</v>
      </c>
      <c r="DG101" s="29">
        <v>0</v>
      </c>
      <c r="DH101" s="31">
        <v>0</v>
      </c>
      <c r="DI101" s="31">
        <v>0</v>
      </c>
      <c r="DJ101" s="31">
        <v>0</v>
      </c>
      <c r="DK101" s="31">
        <v>0</v>
      </c>
      <c r="DL101" s="31">
        <v>0</v>
      </c>
      <c r="DM101" s="31">
        <v>0</v>
      </c>
      <c r="DN101" s="31">
        <v>0</v>
      </c>
      <c r="DO101" s="31">
        <v>0</v>
      </c>
      <c r="DP101" s="31">
        <v>0</v>
      </c>
      <c r="DQ101" s="31">
        <v>0</v>
      </c>
      <c r="DR101" s="31">
        <v>0</v>
      </c>
      <c r="DS101" s="31">
        <v>0</v>
      </c>
      <c r="DT101" s="31">
        <v>0</v>
      </c>
      <c r="DU101" s="31">
        <v>0</v>
      </c>
      <c r="DV101" s="31">
        <v>0</v>
      </c>
      <c r="DW101" s="29">
        <v>0</v>
      </c>
      <c r="DX101" s="29">
        <v>0</v>
      </c>
      <c r="DY101" s="29">
        <v>0</v>
      </c>
      <c r="DZ101" s="29">
        <v>0</v>
      </c>
      <c r="EA101" s="29">
        <v>0</v>
      </c>
      <c r="EB101" s="29">
        <v>0</v>
      </c>
      <c r="EC101" s="29">
        <v>0</v>
      </c>
      <c r="ED101" s="29">
        <v>0</v>
      </c>
      <c r="EE101" s="29">
        <v>0</v>
      </c>
      <c r="EF101" s="29">
        <v>0</v>
      </c>
      <c r="EG101" s="29">
        <v>0</v>
      </c>
      <c r="EH101" s="29">
        <v>0</v>
      </c>
      <c r="EI101" s="29">
        <v>0</v>
      </c>
      <c r="EJ101" s="29">
        <v>0</v>
      </c>
      <c r="EK101" s="30">
        <v>0</v>
      </c>
      <c r="EM101" t="s">
        <v>140</v>
      </c>
      <c r="EO101" t="s">
        <v>122</v>
      </c>
      <c r="EQ101" t="s">
        <v>122</v>
      </c>
      <c r="ES101" t="s">
        <v>148</v>
      </c>
      <c r="ET101" t="s">
        <v>122</v>
      </c>
      <c r="EV101" t="s">
        <v>140</v>
      </c>
      <c r="FB101" t="s">
        <v>142</v>
      </c>
      <c r="FJ101" t="s">
        <v>45</v>
      </c>
      <c r="FL101" t="s">
        <v>52</v>
      </c>
      <c r="FQ101" t="s">
        <v>52</v>
      </c>
      <c r="FU101" t="s">
        <v>143</v>
      </c>
      <c r="GC101" t="s">
        <v>143</v>
      </c>
    </row>
    <row r="102" spans="1:193" x14ac:dyDescent="0.25">
      <c r="A102">
        <v>99</v>
      </c>
      <c r="B102" t="s">
        <v>625</v>
      </c>
      <c r="C102" t="s">
        <v>626</v>
      </c>
      <c r="D102">
        <v>26</v>
      </c>
      <c r="E102">
        <v>9.4499999999999993</v>
      </c>
      <c r="F102" t="s">
        <v>120</v>
      </c>
      <c r="G102" s="28">
        <v>2</v>
      </c>
      <c r="H102" s="29">
        <v>2</v>
      </c>
      <c r="I102" s="29">
        <v>2</v>
      </c>
      <c r="J102" s="29">
        <v>3</v>
      </c>
      <c r="K102" s="29">
        <v>3</v>
      </c>
      <c r="L102" s="29">
        <v>4</v>
      </c>
      <c r="M102" s="29">
        <v>3</v>
      </c>
      <c r="N102" s="29">
        <v>3</v>
      </c>
      <c r="O102" s="29">
        <v>2</v>
      </c>
      <c r="P102" s="29">
        <v>0</v>
      </c>
      <c r="Q102" s="29">
        <v>2</v>
      </c>
      <c r="R102" s="29">
        <v>2</v>
      </c>
      <c r="S102" s="29">
        <v>3</v>
      </c>
      <c r="T102" s="29">
        <v>3</v>
      </c>
      <c r="U102" s="29">
        <v>2</v>
      </c>
      <c r="V102" s="31">
        <v>4.4999999999999998E-2</v>
      </c>
      <c r="W102" s="31">
        <v>4.4999999999999998E-2</v>
      </c>
      <c r="X102" s="31">
        <v>4.4999999999999998E-2</v>
      </c>
      <c r="Y102" s="31">
        <v>0.14000000000000001</v>
      </c>
      <c r="Z102" s="31">
        <v>0.14000000000000001</v>
      </c>
      <c r="AA102" s="31">
        <v>0.14000000000000001</v>
      </c>
      <c r="AB102" s="31">
        <v>4.4999999999999998E-2</v>
      </c>
      <c r="AC102" s="31">
        <v>4.4999999999999998E-2</v>
      </c>
      <c r="AD102" s="31">
        <v>4.4999999999999998E-2</v>
      </c>
      <c r="AE102" s="31">
        <v>0</v>
      </c>
      <c r="AF102" s="31">
        <v>4.4999999999999998E-2</v>
      </c>
      <c r="AG102" s="31">
        <v>4.4999999999999998E-2</v>
      </c>
      <c r="AH102" s="31">
        <v>0.14000000000000001</v>
      </c>
      <c r="AI102" s="31">
        <v>0.14000000000000001</v>
      </c>
      <c r="AJ102" s="31">
        <v>0.14000000000000001</v>
      </c>
      <c r="AK102" s="29">
        <v>2</v>
      </c>
      <c r="AL102" s="29">
        <v>2</v>
      </c>
      <c r="AM102" s="29">
        <v>2</v>
      </c>
      <c r="AN102" s="29">
        <v>3</v>
      </c>
      <c r="AO102" s="29">
        <v>3</v>
      </c>
      <c r="AP102" s="29">
        <v>3</v>
      </c>
      <c r="AQ102" s="29">
        <v>2</v>
      </c>
      <c r="AR102" s="29">
        <v>2</v>
      </c>
      <c r="AS102" s="29">
        <v>2</v>
      </c>
      <c r="AT102" s="29">
        <v>0</v>
      </c>
      <c r="AU102" s="29">
        <v>2</v>
      </c>
      <c r="AV102" s="29">
        <v>2</v>
      </c>
      <c r="AW102" s="29">
        <v>3</v>
      </c>
      <c r="AX102" s="29">
        <v>3</v>
      </c>
      <c r="AY102" s="30">
        <v>2</v>
      </c>
      <c r="AZ102" s="28">
        <v>0</v>
      </c>
      <c r="BA102" s="29">
        <v>0</v>
      </c>
      <c r="BB102" s="29">
        <v>2</v>
      </c>
      <c r="BC102" s="29">
        <v>0</v>
      </c>
      <c r="BD102" s="29">
        <v>0</v>
      </c>
      <c r="BE102" s="29">
        <v>0</v>
      </c>
      <c r="BF102" s="29">
        <v>2</v>
      </c>
      <c r="BG102" s="29">
        <v>2</v>
      </c>
      <c r="BH102" s="29">
        <v>0</v>
      </c>
      <c r="BI102" s="29">
        <v>2</v>
      </c>
      <c r="BJ102" s="29">
        <v>3</v>
      </c>
      <c r="BK102" s="29">
        <v>3</v>
      </c>
      <c r="BL102" s="29">
        <v>0</v>
      </c>
      <c r="BM102" s="29">
        <v>0</v>
      </c>
      <c r="BN102" s="29">
        <v>3</v>
      </c>
      <c r="BO102" s="31">
        <v>0</v>
      </c>
      <c r="BP102" s="31">
        <v>0</v>
      </c>
      <c r="BQ102" s="31">
        <v>4.4999999999999998E-2</v>
      </c>
      <c r="BR102" s="31">
        <v>0</v>
      </c>
      <c r="BS102" s="31">
        <v>0</v>
      </c>
      <c r="BT102" s="31">
        <v>0</v>
      </c>
      <c r="BU102" s="31">
        <v>4.4999999999999998E-2</v>
      </c>
      <c r="BV102" s="31">
        <v>4.4999999999999998E-2</v>
      </c>
      <c r="BW102" s="31">
        <v>0</v>
      </c>
      <c r="BX102" s="31">
        <v>4.4999999999999998E-2</v>
      </c>
      <c r="BY102" s="31">
        <v>0.14000000000000001</v>
      </c>
      <c r="BZ102" s="31">
        <v>0.14000000000000001</v>
      </c>
      <c r="CA102" s="31">
        <v>0</v>
      </c>
      <c r="CB102" s="31">
        <v>0</v>
      </c>
      <c r="CC102" s="31">
        <v>0.13</v>
      </c>
      <c r="CD102" s="29">
        <v>0</v>
      </c>
      <c r="CE102" s="29">
        <v>0</v>
      </c>
      <c r="CF102" s="29">
        <v>2</v>
      </c>
      <c r="CG102" s="29">
        <v>0</v>
      </c>
      <c r="CH102" s="29">
        <v>0</v>
      </c>
      <c r="CI102" s="29">
        <v>0</v>
      </c>
      <c r="CJ102" s="29">
        <v>2</v>
      </c>
      <c r="CK102" s="29">
        <v>2</v>
      </c>
      <c r="CL102" s="29">
        <v>0</v>
      </c>
      <c r="CM102" s="29">
        <v>2</v>
      </c>
      <c r="CN102" s="29">
        <v>3</v>
      </c>
      <c r="CO102" s="29">
        <v>3</v>
      </c>
      <c r="CP102" s="29">
        <v>0</v>
      </c>
      <c r="CQ102" s="29">
        <v>0</v>
      </c>
      <c r="CR102" s="30">
        <v>2</v>
      </c>
      <c r="CS102" s="28">
        <v>0</v>
      </c>
      <c r="CT102" s="29">
        <v>0</v>
      </c>
      <c r="CU102" s="29">
        <v>0</v>
      </c>
      <c r="CV102" s="29">
        <v>0</v>
      </c>
      <c r="CW102" s="29">
        <v>0</v>
      </c>
      <c r="CX102" s="29">
        <v>0</v>
      </c>
      <c r="CY102" s="29">
        <v>0</v>
      </c>
      <c r="CZ102" s="29">
        <v>0</v>
      </c>
      <c r="DA102" s="29">
        <v>0</v>
      </c>
      <c r="DB102" s="29">
        <v>2</v>
      </c>
      <c r="DC102" s="29">
        <v>0</v>
      </c>
      <c r="DD102" s="29">
        <v>0</v>
      </c>
      <c r="DE102" s="29">
        <v>0</v>
      </c>
      <c r="DF102" s="29">
        <v>0</v>
      </c>
      <c r="DG102" s="29">
        <v>0</v>
      </c>
      <c r="DH102" s="31">
        <v>0</v>
      </c>
      <c r="DI102" s="31">
        <v>0</v>
      </c>
      <c r="DJ102" s="31">
        <v>0</v>
      </c>
      <c r="DK102" s="31">
        <v>0</v>
      </c>
      <c r="DL102" s="31">
        <v>0</v>
      </c>
      <c r="DM102" s="31">
        <v>0</v>
      </c>
      <c r="DN102" s="31">
        <v>0</v>
      </c>
      <c r="DO102" s="31">
        <v>0</v>
      </c>
      <c r="DP102" s="31">
        <v>0</v>
      </c>
      <c r="DQ102" s="31">
        <v>0.09</v>
      </c>
      <c r="DR102" s="31">
        <v>0</v>
      </c>
      <c r="DS102" s="31">
        <v>0</v>
      </c>
      <c r="DT102" s="31">
        <v>0</v>
      </c>
      <c r="DU102" s="31">
        <v>0</v>
      </c>
      <c r="DV102" s="31">
        <v>0</v>
      </c>
      <c r="DW102" s="29">
        <v>0</v>
      </c>
      <c r="DX102" s="29">
        <v>0</v>
      </c>
      <c r="DY102" s="29">
        <v>0</v>
      </c>
      <c r="DZ102" s="29">
        <v>0</v>
      </c>
      <c r="EA102" s="29">
        <v>0</v>
      </c>
      <c r="EB102" s="29">
        <v>0</v>
      </c>
      <c r="EC102" s="29">
        <v>0</v>
      </c>
      <c r="ED102" s="29">
        <v>0</v>
      </c>
      <c r="EE102" s="29">
        <v>0</v>
      </c>
      <c r="EF102" s="29">
        <v>2</v>
      </c>
      <c r="EG102" s="29">
        <v>0</v>
      </c>
      <c r="EH102" s="29">
        <v>0</v>
      </c>
      <c r="EI102" s="29">
        <v>0</v>
      </c>
      <c r="EJ102" s="29">
        <v>0</v>
      </c>
      <c r="EK102" s="30">
        <v>0</v>
      </c>
      <c r="EM102" t="s">
        <v>140</v>
      </c>
      <c r="EO102" t="s">
        <v>627</v>
      </c>
      <c r="ES102" t="s">
        <v>141</v>
      </c>
      <c r="EV102" t="s">
        <v>140</v>
      </c>
      <c r="FB102" t="s">
        <v>142</v>
      </c>
      <c r="FJ102" t="s">
        <v>45</v>
      </c>
    </row>
    <row r="103" spans="1:193" x14ac:dyDescent="0.25">
      <c r="A103">
        <v>100</v>
      </c>
      <c r="B103" t="s">
        <v>628</v>
      </c>
      <c r="C103" t="s">
        <v>629</v>
      </c>
      <c r="D103">
        <v>13</v>
      </c>
      <c r="E103">
        <v>9.4</v>
      </c>
      <c r="F103" t="s">
        <v>120</v>
      </c>
      <c r="G103" s="28">
        <v>3</v>
      </c>
      <c r="H103" s="29">
        <v>3</v>
      </c>
      <c r="I103" s="29">
        <v>3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3</v>
      </c>
      <c r="Q103" s="29">
        <v>4</v>
      </c>
      <c r="R103" s="29">
        <v>5</v>
      </c>
      <c r="S103" s="29">
        <v>0</v>
      </c>
      <c r="T103" s="29">
        <v>0</v>
      </c>
      <c r="U103" s="29">
        <v>0</v>
      </c>
      <c r="V103" s="31">
        <v>0.22</v>
      </c>
      <c r="W103" s="31">
        <v>0.22</v>
      </c>
      <c r="X103" s="31">
        <v>0.22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0.22</v>
      </c>
      <c r="AF103" s="31">
        <v>0.22</v>
      </c>
      <c r="AG103" s="31">
        <v>0.22</v>
      </c>
      <c r="AH103" s="31">
        <v>0</v>
      </c>
      <c r="AI103" s="31">
        <v>0</v>
      </c>
      <c r="AJ103" s="31">
        <v>0</v>
      </c>
      <c r="AK103" s="29">
        <v>2</v>
      </c>
      <c r="AL103" s="29">
        <v>2</v>
      </c>
      <c r="AM103" s="29">
        <v>2</v>
      </c>
      <c r="AN103" s="29">
        <v>0</v>
      </c>
      <c r="AO103" s="29">
        <v>0</v>
      </c>
      <c r="AP103" s="29">
        <v>0</v>
      </c>
      <c r="AQ103" s="29">
        <v>0</v>
      </c>
      <c r="AR103" s="29">
        <v>0</v>
      </c>
      <c r="AS103" s="29">
        <v>0</v>
      </c>
      <c r="AT103" s="29">
        <v>2</v>
      </c>
      <c r="AU103" s="29">
        <v>2</v>
      </c>
      <c r="AV103" s="29">
        <v>2</v>
      </c>
      <c r="AW103" s="29">
        <v>0</v>
      </c>
      <c r="AX103" s="29">
        <v>0</v>
      </c>
      <c r="AY103" s="30">
        <v>0</v>
      </c>
      <c r="AZ103" s="28">
        <v>0</v>
      </c>
      <c r="BA103" s="29">
        <v>0</v>
      </c>
      <c r="BB103" s="29">
        <v>0</v>
      </c>
      <c r="BC103" s="29">
        <v>0</v>
      </c>
      <c r="BD103" s="29">
        <v>0</v>
      </c>
      <c r="BE103" s="29">
        <v>0</v>
      </c>
      <c r="BF103" s="29">
        <v>0</v>
      </c>
      <c r="BG103" s="29">
        <v>0</v>
      </c>
      <c r="BH103" s="29">
        <v>0</v>
      </c>
      <c r="BI103" s="29">
        <v>0</v>
      </c>
      <c r="BJ103" s="29">
        <v>4</v>
      </c>
      <c r="BK103" s="29">
        <v>4</v>
      </c>
      <c r="BL103" s="29">
        <v>0</v>
      </c>
      <c r="BM103" s="29">
        <v>0</v>
      </c>
      <c r="BN103" s="29">
        <v>0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0.32</v>
      </c>
      <c r="BZ103" s="31">
        <v>0.22</v>
      </c>
      <c r="CA103" s="31">
        <v>0</v>
      </c>
      <c r="CB103" s="31">
        <v>0</v>
      </c>
      <c r="CC103" s="31">
        <v>0</v>
      </c>
      <c r="CD103" s="29">
        <v>0</v>
      </c>
      <c r="CE103" s="29">
        <v>0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2</v>
      </c>
      <c r="CO103" s="29">
        <v>2</v>
      </c>
      <c r="CP103" s="29">
        <v>0</v>
      </c>
      <c r="CQ103" s="29">
        <v>0</v>
      </c>
      <c r="CR103" s="30">
        <v>0</v>
      </c>
      <c r="CS103" s="28">
        <v>0</v>
      </c>
      <c r="CT103" s="29">
        <v>0</v>
      </c>
      <c r="CU103" s="29">
        <v>0</v>
      </c>
      <c r="CV103" s="29">
        <v>0</v>
      </c>
      <c r="CW103" s="29">
        <v>0</v>
      </c>
      <c r="CX103" s="29">
        <v>0</v>
      </c>
      <c r="CY103" s="29">
        <v>0</v>
      </c>
      <c r="CZ103" s="29">
        <v>0</v>
      </c>
      <c r="DA103" s="29">
        <v>0</v>
      </c>
      <c r="DB103" s="29">
        <v>0</v>
      </c>
      <c r="DC103" s="29">
        <v>0</v>
      </c>
      <c r="DD103" s="29">
        <v>0</v>
      </c>
      <c r="DE103" s="29">
        <v>0</v>
      </c>
      <c r="DF103" s="29">
        <v>0</v>
      </c>
      <c r="DG103" s="29">
        <v>0</v>
      </c>
      <c r="DH103" s="31">
        <v>0</v>
      </c>
      <c r="DI103" s="31">
        <v>0</v>
      </c>
      <c r="DJ103" s="31">
        <v>0</v>
      </c>
      <c r="DK103" s="31">
        <v>0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1">
        <v>0</v>
      </c>
      <c r="DV103" s="31">
        <v>0</v>
      </c>
      <c r="DW103" s="29">
        <v>0</v>
      </c>
      <c r="DX103" s="29">
        <v>0</v>
      </c>
      <c r="DY103" s="29">
        <v>0</v>
      </c>
      <c r="DZ103" s="29">
        <v>0</v>
      </c>
      <c r="EA103" s="29">
        <v>0</v>
      </c>
      <c r="EB103" s="29">
        <v>0</v>
      </c>
      <c r="EC103" s="29">
        <v>0</v>
      </c>
      <c r="ED103" s="29">
        <v>0</v>
      </c>
      <c r="EE103" s="29">
        <v>0</v>
      </c>
      <c r="EF103" s="29">
        <v>0</v>
      </c>
      <c r="EG103" s="29">
        <v>0</v>
      </c>
      <c r="EH103" s="29">
        <v>0</v>
      </c>
      <c r="EI103" s="29">
        <v>0</v>
      </c>
      <c r="EJ103" s="29">
        <v>0</v>
      </c>
      <c r="EK103" s="30">
        <v>0</v>
      </c>
      <c r="EM103" t="s">
        <v>140</v>
      </c>
      <c r="EO103" t="s">
        <v>122</v>
      </c>
      <c r="EQ103" t="s">
        <v>122</v>
      </c>
      <c r="ES103" t="s">
        <v>148</v>
      </c>
      <c r="ET103" t="s">
        <v>122</v>
      </c>
      <c r="EV103" t="s">
        <v>140</v>
      </c>
      <c r="FB103" t="s">
        <v>142</v>
      </c>
      <c r="FJ103" t="s">
        <v>45</v>
      </c>
      <c r="FL103" t="s">
        <v>52</v>
      </c>
      <c r="FQ103" t="s">
        <v>52</v>
      </c>
      <c r="FU103" t="s">
        <v>143</v>
      </c>
      <c r="GC103" t="s">
        <v>143</v>
      </c>
    </row>
    <row r="104" spans="1:193" x14ac:dyDescent="0.25">
      <c r="A104">
        <v>101</v>
      </c>
      <c r="B104" t="s">
        <v>630</v>
      </c>
      <c r="C104" t="s">
        <v>631</v>
      </c>
      <c r="D104">
        <v>37</v>
      </c>
      <c r="E104">
        <v>6.02</v>
      </c>
      <c r="F104" t="s">
        <v>120</v>
      </c>
      <c r="G104" s="28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4</v>
      </c>
      <c r="O104" s="29">
        <v>0</v>
      </c>
      <c r="P104" s="29">
        <v>7</v>
      </c>
      <c r="Q104" s="29">
        <v>9</v>
      </c>
      <c r="R104" s="29">
        <v>9</v>
      </c>
      <c r="S104" s="29">
        <v>0</v>
      </c>
      <c r="T104" s="29">
        <v>0</v>
      </c>
      <c r="U104" s="29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0.17</v>
      </c>
      <c r="AD104" s="31">
        <v>0</v>
      </c>
      <c r="AE104" s="31">
        <v>0.17</v>
      </c>
      <c r="AF104" s="31">
        <v>0.28999999999999998</v>
      </c>
      <c r="AG104" s="31">
        <v>0.35</v>
      </c>
      <c r="AH104" s="31">
        <v>0</v>
      </c>
      <c r="AI104" s="31">
        <v>0</v>
      </c>
      <c r="AJ104" s="31">
        <v>0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2</v>
      </c>
      <c r="AS104" s="29">
        <v>0</v>
      </c>
      <c r="AT104" s="29">
        <v>2</v>
      </c>
      <c r="AU104" s="29">
        <v>2</v>
      </c>
      <c r="AV104" s="29">
        <v>3</v>
      </c>
      <c r="AW104" s="29">
        <v>0</v>
      </c>
      <c r="AX104" s="29">
        <v>0</v>
      </c>
      <c r="AY104" s="30">
        <v>0</v>
      </c>
      <c r="AZ104" s="28">
        <v>0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7</v>
      </c>
      <c r="BJ104" s="29">
        <v>12</v>
      </c>
      <c r="BK104" s="29">
        <v>11</v>
      </c>
      <c r="BL104" s="29">
        <v>0</v>
      </c>
      <c r="BM104" s="29">
        <v>0</v>
      </c>
      <c r="BN104" s="29">
        <v>0</v>
      </c>
      <c r="BO104" s="31">
        <v>0</v>
      </c>
      <c r="BP104" s="31">
        <v>0</v>
      </c>
      <c r="BQ104" s="31">
        <v>0</v>
      </c>
      <c r="BR104" s="31">
        <v>0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0.27</v>
      </c>
      <c r="BY104" s="31">
        <v>0.49</v>
      </c>
      <c r="BZ104" s="31">
        <v>0.5</v>
      </c>
      <c r="CA104" s="31">
        <v>0</v>
      </c>
      <c r="CB104" s="31">
        <v>0</v>
      </c>
      <c r="CC104" s="31">
        <v>0</v>
      </c>
      <c r="CD104" s="29">
        <v>0</v>
      </c>
      <c r="CE104" s="29">
        <v>0</v>
      </c>
      <c r="CF104" s="29">
        <v>0</v>
      </c>
      <c r="CG104" s="29">
        <v>0</v>
      </c>
      <c r="CH104" s="29">
        <v>0</v>
      </c>
      <c r="CI104" s="29">
        <v>0</v>
      </c>
      <c r="CJ104" s="29">
        <v>0</v>
      </c>
      <c r="CK104" s="29">
        <v>0</v>
      </c>
      <c r="CL104" s="29">
        <v>0</v>
      </c>
      <c r="CM104" s="29">
        <v>2</v>
      </c>
      <c r="CN104" s="29">
        <v>3</v>
      </c>
      <c r="CO104" s="29">
        <v>3</v>
      </c>
      <c r="CP104" s="29">
        <v>0</v>
      </c>
      <c r="CQ104" s="29">
        <v>0</v>
      </c>
      <c r="CR104" s="30">
        <v>0</v>
      </c>
      <c r="CS104" s="28">
        <v>0</v>
      </c>
      <c r="CT104" s="29">
        <v>0</v>
      </c>
      <c r="CU104" s="29">
        <v>0</v>
      </c>
      <c r="CV104" s="29">
        <v>0</v>
      </c>
      <c r="CW104" s="29">
        <v>0</v>
      </c>
      <c r="CX104" s="29">
        <v>15</v>
      </c>
      <c r="CY104" s="29">
        <v>0</v>
      </c>
      <c r="CZ104" s="29">
        <v>0</v>
      </c>
      <c r="DA104" s="29">
        <v>0</v>
      </c>
      <c r="DB104" s="29">
        <v>10</v>
      </c>
      <c r="DC104" s="29">
        <v>0</v>
      </c>
      <c r="DD104" s="29">
        <v>7</v>
      </c>
      <c r="DE104" s="29">
        <v>0</v>
      </c>
      <c r="DF104" s="29">
        <v>0</v>
      </c>
      <c r="DG104" s="29">
        <v>0</v>
      </c>
      <c r="DH104" s="31">
        <v>0</v>
      </c>
      <c r="DI104" s="31">
        <v>0</v>
      </c>
      <c r="DJ104" s="31">
        <v>0</v>
      </c>
      <c r="DK104" s="31">
        <v>0</v>
      </c>
      <c r="DL104" s="31">
        <v>0</v>
      </c>
      <c r="DM104" s="31">
        <v>0.42</v>
      </c>
      <c r="DN104" s="31">
        <v>0</v>
      </c>
      <c r="DO104" s="31">
        <v>0</v>
      </c>
      <c r="DP104" s="31">
        <v>0</v>
      </c>
      <c r="DQ104" s="31">
        <v>0.38</v>
      </c>
      <c r="DR104" s="31">
        <v>0</v>
      </c>
      <c r="DS104" s="31">
        <v>0.22</v>
      </c>
      <c r="DT104" s="31">
        <v>0</v>
      </c>
      <c r="DU104" s="31">
        <v>0</v>
      </c>
      <c r="DV104" s="31">
        <v>0</v>
      </c>
      <c r="DW104" s="29">
        <v>0</v>
      </c>
      <c r="DX104" s="29">
        <v>0</v>
      </c>
      <c r="DY104" s="29">
        <v>0</v>
      </c>
      <c r="DZ104" s="29">
        <v>0</v>
      </c>
      <c r="EA104" s="29">
        <v>0</v>
      </c>
      <c r="EB104" s="29">
        <v>2</v>
      </c>
      <c r="EC104" s="29">
        <v>0</v>
      </c>
      <c r="ED104" s="29">
        <v>0</v>
      </c>
      <c r="EE104" s="29">
        <v>0</v>
      </c>
      <c r="EF104" s="29">
        <v>2</v>
      </c>
      <c r="EG104" s="29">
        <v>0</v>
      </c>
      <c r="EH104" s="29">
        <v>2</v>
      </c>
      <c r="EI104" s="29">
        <v>0</v>
      </c>
      <c r="EJ104" s="29">
        <v>0</v>
      </c>
      <c r="EK104" s="30">
        <v>0</v>
      </c>
      <c r="EM104" t="s">
        <v>365</v>
      </c>
      <c r="EO104" t="s">
        <v>122</v>
      </c>
      <c r="EQ104" t="s">
        <v>122</v>
      </c>
      <c r="ES104" t="s">
        <v>148</v>
      </c>
      <c r="ET104" t="s">
        <v>122</v>
      </c>
      <c r="EW104" t="s">
        <v>182</v>
      </c>
      <c r="EX104" t="s">
        <v>161</v>
      </c>
      <c r="FB104" t="s">
        <v>148</v>
      </c>
      <c r="FJ104" t="s">
        <v>45</v>
      </c>
      <c r="FU104" t="s">
        <v>143</v>
      </c>
      <c r="GC104" t="s">
        <v>143</v>
      </c>
    </row>
    <row r="105" spans="1:193" x14ac:dyDescent="0.25">
      <c r="A105">
        <v>102</v>
      </c>
      <c r="B105" t="s">
        <v>632</v>
      </c>
      <c r="C105" t="s">
        <v>633</v>
      </c>
      <c r="D105">
        <v>106</v>
      </c>
      <c r="E105">
        <v>4.2300000000000004</v>
      </c>
      <c r="F105" t="s">
        <v>120</v>
      </c>
      <c r="G105" s="28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30">
        <v>0</v>
      </c>
      <c r="AZ105" s="28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29">
        <v>0</v>
      </c>
      <c r="CE105" s="29">
        <v>0</v>
      </c>
      <c r="CF105" s="29">
        <v>0</v>
      </c>
      <c r="CG105" s="29">
        <v>0</v>
      </c>
      <c r="CH105" s="29">
        <v>0</v>
      </c>
      <c r="CI105" s="29">
        <v>0</v>
      </c>
      <c r="CJ105" s="29">
        <v>0</v>
      </c>
      <c r="CK105" s="29">
        <v>0</v>
      </c>
      <c r="CL105" s="29">
        <v>0</v>
      </c>
      <c r="CM105" s="29">
        <v>0</v>
      </c>
      <c r="CN105" s="29">
        <v>0</v>
      </c>
      <c r="CO105" s="29">
        <v>0</v>
      </c>
      <c r="CP105" s="29">
        <v>0</v>
      </c>
      <c r="CQ105" s="29">
        <v>0</v>
      </c>
      <c r="CR105" s="30">
        <v>0</v>
      </c>
      <c r="CS105" s="28">
        <v>7</v>
      </c>
      <c r="CT105" s="29">
        <v>8</v>
      </c>
      <c r="CU105" s="29">
        <v>8</v>
      </c>
      <c r="CV105" s="29">
        <v>8</v>
      </c>
      <c r="CW105" s="29">
        <v>10</v>
      </c>
      <c r="CX105" s="29">
        <v>8</v>
      </c>
      <c r="CY105" s="29">
        <v>0</v>
      </c>
      <c r="CZ105" s="29">
        <v>2</v>
      </c>
      <c r="DA105" s="29">
        <v>0</v>
      </c>
      <c r="DB105" s="29">
        <v>11</v>
      </c>
      <c r="DC105" s="29">
        <v>12</v>
      </c>
      <c r="DD105" s="29">
        <v>11</v>
      </c>
      <c r="DE105" s="29">
        <v>0</v>
      </c>
      <c r="DF105" s="29">
        <v>0</v>
      </c>
      <c r="DG105" s="29">
        <v>0</v>
      </c>
      <c r="DH105" s="31">
        <v>5.5E-2</v>
      </c>
      <c r="DI105" s="31">
        <v>7.9000000000000001E-2</v>
      </c>
      <c r="DJ105" s="31">
        <v>7.9000000000000001E-2</v>
      </c>
      <c r="DK105" s="31">
        <v>9.8000000000000004E-2</v>
      </c>
      <c r="DL105" s="31">
        <v>0.12</v>
      </c>
      <c r="DM105" s="31">
        <v>0.11</v>
      </c>
      <c r="DN105" s="31">
        <v>0</v>
      </c>
      <c r="DO105" s="31">
        <v>3.2000000000000001E-2</v>
      </c>
      <c r="DP105" s="31">
        <v>0</v>
      </c>
      <c r="DQ105" s="31">
        <v>9.5000000000000001E-2</v>
      </c>
      <c r="DR105" s="31">
        <v>0.11</v>
      </c>
      <c r="DS105" s="31">
        <v>9.9000000000000005E-2</v>
      </c>
      <c r="DT105" s="31">
        <v>0</v>
      </c>
      <c r="DU105" s="31">
        <v>0</v>
      </c>
      <c r="DV105" s="31">
        <v>0</v>
      </c>
      <c r="DW105" s="29">
        <v>5</v>
      </c>
      <c r="DX105" s="29">
        <v>7</v>
      </c>
      <c r="DY105" s="29">
        <v>7</v>
      </c>
      <c r="DZ105" s="29">
        <v>7</v>
      </c>
      <c r="EA105" s="29">
        <v>8</v>
      </c>
      <c r="EB105" s="29">
        <v>7</v>
      </c>
      <c r="EC105" s="29">
        <v>0</v>
      </c>
      <c r="ED105" s="29">
        <v>2</v>
      </c>
      <c r="EE105" s="29">
        <v>0</v>
      </c>
      <c r="EF105" s="29">
        <v>5</v>
      </c>
      <c r="EG105" s="29">
        <v>8</v>
      </c>
      <c r="EH105" s="29">
        <v>6</v>
      </c>
      <c r="EI105" s="29">
        <v>0</v>
      </c>
      <c r="EJ105" s="29">
        <v>0</v>
      </c>
      <c r="EK105" s="30">
        <v>0</v>
      </c>
      <c r="EM105" t="s">
        <v>634</v>
      </c>
      <c r="EO105" t="s">
        <v>635</v>
      </c>
      <c r="EP105" t="s">
        <v>636</v>
      </c>
      <c r="ET105" t="s">
        <v>636</v>
      </c>
      <c r="EU105" t="s">
        <v>636</v>
      </c>
      <c r="EX105" t="s">
        <v>636</v>
      </c>
      <c r="FB105" t="s">
        <v>635</v>
      </c>
      <c r="FF105" t="s">
        <v>291</v>
      </c>
      <c r="FH105" t="s">
        <v>291</v>
      </c>
      <c r="FJ105" t="s">
        <v>45</v>
      </c>
      <c r="FK105" t="s">
        <v>43</v>
      </c>
      <c r="FU105" t="s">
        <v>136</v>
      </c>
      <c r="GC105" t="s">
        <v>157</v>
      </c>
    </row>
    <row r="106" spans="1:193" x14ac:dyDescent="0.25">
      <c r="A106">
        <v>103</v>
      </c>
      <c r="B106" t="s">
        <v>637</v>
      </c>
      <c r="C106" t="s">
        <v>638</v>
      </c>
      <c r="D106">
        <v>51</v>
      </c>
      <c r="E106">
        <v>8.58</v>
      </c>
      <c r="F106" t="s">
        <v>120</v>
      </c>
      <c r="G106" s="28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30">
        <v>0</v>
      </c>
      <c r="AZ106" s="28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  <c r="BN106" s="29">
        <v>0</v>
      </c>
      <c r="BO106" s="31">
        <v>0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29">
        <v>0</v>
      </c>
      <c r="CE106" s="29">
        <v>0</v>
      </c>
      <c r="CF106" s="29">
        <v>0</v>
      </c>
      <c r="CG106" s="29">
        <v>0</v>
      </c>
      <c r="CH106" s="29">
        <v>0</v>
      </c>
      <c r="CI106" s="29">
        <v>0</v>
      </c>
      <c r="CJ106" s="29">
        <v>0</v>
      </c>
      <c r="CK106" s="29">
        <v>0</v>
      </c>
      <c r="CL106" s="29">
        <v>0</v>
      </c>
      <c r="CM106" s="29">
        <v>0</v>
      </c>
      <c r="CN106" s="29">
        <v>0</v>
      </c>
      <c r="CO106" s="29">
        <v>0</v>
      </c>
      <c r="CP106" s="29">
        <v>0</v>
      </c>
      <c r="CQ106" s="29">
        <v>0</v>
      </c>
      <c r="CR106" s="30">
        <v>0</v>
      </c>
      <c r="CS106" s="28">
        <v>7</v>
      </c>
      <c r="CT106" s="29">
        <v>9</v>
      </c>
      <c r="CU106" s="29">
        <v>7</v>
      </c>
      <c r="CV106" s="29">
        <v>10</v>
      </c>
      <c r="CW106" s="29">
        <v>7</v>
      </c>
      <c r="CX106" s="29">
        <v>7</v>
      </c>
      <c r="CY106" s="29">
        <v>5</v>
      </c>
      <c r="CZ106" s="29">
        <v>4</v>
      </c>
      <c r="DA106" s="29">
        <v>2</v>
      </c>
      <c r="DB106" s="29">
        <v>0</v>
      </c>
      <c r="DC106" s="29">
        <v>2</v>
      </c>
      <c r="DD106" s="29">
        <v>0</v>
      </c>
      <c r="DE106" s="29">
        <v>2</v>
      </c>
      <c r="DF106" s="29">
        <v>0</v>
      </c>
      <c r="DG106" s="29">
        <v>2</v>
      </c>
      <c r="DH106" s="31">
        <v>0.19</v>
      </c>
      <c r="DI106" s="31">
        <v>0.22</v>
      </c>
      <c r="DJ106" s="31">
        <v>0.19</v>
      </c>
      <c r="DK106" s="31">
        <v>0.28000000000000003</v>
      </c>
      <c r="DL106" s="31">
        <v>0.22</v>
      </c>
      <c r="DM106" s="31">
        <v>0.21</v>
      </c>
      <c r="DN106" s="31">
        <v>0.15</v>
      </c>
      <c r="DO106" s="31">
        <v>0.13</v>
      </c>
      <c r="DP106" s="31">
        <v>7.0000000000000007E-2</v>
      </c>
      <c r="DQ106" s="31">
        <v>0</v>
      </c>
      <c r="DR106" s="31">
        <v>4.1000000000000002E-2</v>
      </c>
      <c r="DS106" s="31">
        <v>0</v>
      </c>
      <c r="DT106" s="31">
        <v>0.09</v>
      </c>
      <c r="DU106" s="31">
        <v>0</v>
      </c>
      <c r="DV106" s="31">
        <v>0.09</v>
      </c>
      <c r="DW106" s="29">
        <v>7</v>
      </c>
      <c r="DX106" s="29">
        <v>8</v>
      </c>
      <c r="DY106" s="29">
        <v>7</v>
      </c>
      <c r="DZ106" s="29">
        <v>10</v>
      </c>
      <c r="EA106" s="29">
        <v>7</v>
      </c>
      <c r="EB106" s="29">
        <v>7</v>
      </c>
      <c r="EC106" s="29">
        <v>5</v>
      </c>
      <c r="ED106" s="29">
        <v>4</v>
      </c>
      <c r="EE106" s="29">
        <v>2</v>
      </c>
      <c r="EF106" s="29">
        <v>0</v>
      </c>
      <c r="EG106" s="29">
        <v>2</v>
      </c>
      <c r="EH106" s="29">
        <v>0</v>
      </c>
      <c r="EI106" s="29">
        <v>2</v>
      </c>
      <c r="EJ106" s="29">
        <v>0</v>
      </c>
      <c r="EK106" s="30">
        <v>2</v>
      </c>
      <c r="EM106" t="s">
        <v>205</v>
      </c>
      <c r="EX106" t="s">
        <v>205</v>
      </c>
      <c r="FB106" t="s">
        <v>205</v>
      </c>
      <c r="FJ106" t="s">
        <v>167</v>
      </c>
      <c r="FU106" t="s">
        <v>136</v>
      </c>
      <c r="GA106" t="s">
        <v>260</v>
      </c>
      <c r="GC106" t="s">
        <v>136</v>
      </c>
    </row>
    <row r="107" spans="1:193" x14ac:dyDescent="0.25">
      <c r="A107">
        <v>104</v>
      </c>
      <c r="B107" t="s">
        <v>639</v>
      </c>
      <c r="C107" t="s">
        <v>640</v>
      </c>
      <c r="D107">
        <v>38</v>
      </c>
      <c r="E107">
        <v>7.42</v>
      </c>
      <c r="F107" t="s">
        <v>120</v>
      </c>
      <c r="G107" s="28">
        <v>2</v>
      </c>
      <c r="H107" s="29">
        <v>3</v>
      </c>
      <c r="I107" s="29">
        <v>3</v>
      </c>
      <c r="J107" s="29">
        <v>4</v>
      </c>
      <c r="K107" s="29">
        <v>4</v>
      </c>
      <c r="L107" s="29">
        <v>3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4</v>
      </c>
      <c r="T107" s="29">
        <v>0</v>
      </c>
      <c r="U107" s="29">
        <v>4</v>
      </c>
      <c r="V107" s="31">
        <v>7.0000000000000007E-2</v>
      </c>
      <c r="W107" s="31">
        <v>0.1</v>
      </c>
      <c r="X107" s="31">
        <v>0.1</v>
      </c>
      <c r="Y107" s="31">
        <v>0.14000000000000001</v>
      </c>
      <c r="Z107" s="31">
        <v>0.14000000000000001</v>
      </c>
      <c r="AA107" s="31">
        <v>0.1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0.13</v>
      </c>
      <c r="AI107" s="31">
        <v>0</v>
      </c>
      <c r="AJ107" s="31">
        <v>0.14000000000000001</v>
      </c>
      <c r="AK107" s="29">
        <v>2</v>
      </c>
      <c r="AL107" s="29">
        <v>2</v>
      </c>
      <c r="AM107" s="29">
        <v>2</v>
      </c>
      <c r="AN107" s="29">
        <v>3</v>
      </c>
      <c r="AO107" s="29">
        <v>3</v>
      </c>
      <c r="AP107" s="29">
        <v>2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2</v>
      </c>
      <c r="AX107" s="29">
        <v>0</v>
      </c>
      <c r="AY107" s="30">
        <v>3</v>
      </c>
      <c r="AZ107" s="28">
        <v>3</v>
      </c>
      <c r="BA107" s="29">
        <v>4</v>
      </c>
      <c r="BB107" s="29">
        <v>2</v>
      </c>
      <c r="BC107" s="29">
        <v>5</v>
      </c>
      <c r="BD107" s="29">
        <v>5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5</v>
      </c>
      <c r="BM107" s="29">
        <v>6</v>
      </c>
      <c r="BN107" s="29">
        <v>5</v>
      </c>
      <c r="BO107" s="31">
        <v>0.11</v>
      </c>
      <c r="BP107" s="31">
        <v>0.11</v>
      </c>
      <c r="BQ107" s="31">
        <v>7.9000000000000001E-2</v>
      </c>
      <c r="BR107" s="31">
        <v>0.15</v>
      </c>
      <c r="BS107" s="31">
        <v>0.11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0.18</v>
      </c>
      <c r="CB107" s="31">
        <v>0.18</v>
      </c>
      <c r="CC107" s="31">
        <v>0.18</v>
      </c>
      <c r="CD107" s="29">
        <v>3</v>
      </c>
      <c r="CE107" s="29">
        <v>3</v>
      </c>
      <c r="CF107" s="29">
        <v>2</v>
      </c>
      <c r="CG107" s="29">
        <v>2</v>
      </c>
      <c r="CH107" s="29">
        <v>2</v>
      </c>
      <c r="CI107" s="29">
        <v>0</v>
      </c>
      <c r="CJ107" s="29">
        <v>0</v>
      </c>
      <c r="CK107" s="29">
        <v>0</v>
      </c>
      <c r="CL107" s="29">
        <v>0</v>
      </c>
      <c r="CM107" s="29">
        <v>0</v>
      </c>
      <c r="CN107" s="29">
        <v>0</v>
      </c>
      <c r="CO107" s="29">
        <v>0</v>
      </c>
      <c r="CP107" s="29">
        <v>3</v>
      </c>
      <c r="CQ107" s="29">
        <v>4</v>
      </c>
      <c r="CR107" s="30">
        <v>3</v>
      </c>
      <c r="CS107" s="28">
        <v>5</v>
      </c>
      <c r="CT107" s="29">
        <v>5</v>
      </c>
      <c r="CU107" s="29">
        <v>4</v>
      </c>
      <c r="CV107" s="29">
        <v>0</v>
      </c>
      <c r="CW107" s="29">
        <v>0</v>
      </c>
      <c r="CX107" s="29">
        <v>0</v>
      </c>
      <c r="CY107" s="29">
        <v>0</v>
      </c>
      <c r="CZ107" s="29">
        <v>0</v>
      </c>
      <c r="DA107" s="29">
        <v>0</v>
      </c>
      <c r="DB107" s="29">
        <v>0</v>
      </c>
      <c r="DC107" s="29">
        <v>0</v>
      </c>
      <c r="DD107" s="29">
        <v>0</v>
      </c>
      <c r="DE107" s="29">
        <v>0</v>
      </c>
      <c r="DF107" s="29">
        <v>0</v>
      </c>
      <c r="DG107" s="29">
        <v>0</v>
      </c>
      <c r="DH107" s="31">
        <v>0.15</v>
      </c>
      <c r="DI107" s="31">
        <v>0.18</v>
      </c>
      <c r="DJ107" s="31">
        <v>0.11</v>
      </c>
      <c r="DK107" s="31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1">
        <v>0</v>
      </c>
      <c r="DV107" s="31">
        <v>0</v>
      </c>
      <c r="DW107" s="29">
        <v>3</v>
      </c>
      <c r="DX107" s="29">
        <v>4</v>
      </c>
      <c r="DY107" s="29">
        <v>2</v>
      </c>
      <c r="DZ107" s="29">
        <v>0</v>
      </c>
      <c r="EA107" s="29">
        <v>0</v>
      </c>
      <c r="EB107" s="29">
        <v>0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30">
        <v>0</v>
      </c>
      <c r="EM107" t="s">
        <v>140</v>
      </c>
      <c r="EO107" t="s">
        <v>140</v>
      </c>
      <c r="ES107" t="s">
        <v>140</v>
      </c>
      <c r="EV107" t="s">
        <v>140</v>
      </c>
      <c r="FB107" t="s">
        <v>140</v>
      </c>
      <c r="FJ107" t="s">
        <v>167</v>
      </c>
    </row>
    <row r="108" spans="1:193" x14ac:dyDescent="0.25">
      <c r="A108">
        <v>105</v>
      </c>
      <c r="B108" t="s">
        <v>641</v>
      </c>
      <c r="C108" t="s">
        <v>642</v>
      </c>
      <c r="D108">
        <v>13</v>
      </c>
      <c r="E108">
        <v>4.59</v>
      </c>
      <c r="F108" t="s">
        <v>120</v>
      </c>
      <c r="G108" s="28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3</v>
      </c>
      <c r="R108" s="29">
        <v>0</v>
      </c>
      <c r="S108" s="29">
        <v>0</v>
      </c>
      <c r="T108" s="29">
        <v>0</v>
      </c>
      <c r="U108" s="29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0.23</v>
      </c>
      <c r="AG108" s="31">
        <v>0</v>
      </c>
      <c r="AH108" s="31">
        <v>0</v>
      </c>
      <c r="AI108" s="31">
        <v>0</v>
      </c>
      <c r="AJ108" s="31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2</v>
      </c>
      <c r="AV108" s="29">
        <v>0</v>
      </c>
      <c r="AW108" s="29">
        <v>0</v>
      </c>
      <c r="AX108" s="29">
        <v>0</v>
      </c>
      <c r="AY108" s="30">
        <v>0</v>
      </c>
      <c r="AZ108" s="28">
        <v>0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4</v>
      </c>
      <c r="BJ108" s="29">
        <v>4</v>
      </c>
      <c r="BK108" s="29">
        <v>4</v>
      </c>
      <c r="BL108" s="29">
        <v>0</v>
      </c>
      <c r="BM108" s="29">
        <v>3</v>
      </c>
      <c r="BN108" s="29">
        <v>0</v>
      </c>
      <c r="BO108" s="31">
        <v>0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0.26</v>
      </c>
      <c r="BY108" s="31">
        <v>0.26</v>
      </c>
      <c r="BZ108" s="31">
        <v>0.39</v>
      </c>
      <c r="CA108" s="31">
        <v>0</v>
      </c>
      <c r="CB108" s="31">
        <v>0.23</v>
      </c>
      <c r="CC108" s="31">
        <v>0</v>
      </c>
      <c r="CD108" s="29">
        <v>0</v>
      </c>
      <c r="CE108" s="29">
        <v>0</v>
      </c>
      <c r="CF108" s="29">
        <v>0</v>
      </c>
      <c r="CG108" s="29">
        <v>0</v>
      </c>
      <c r="CH108" s="29">
        <v>0</v>
      </c>
      <c r="CI108" s="29">
        <v>0</v>
      </c>
      <c r="CJ108" s="29">
        <v>0</v>
      </c>
      <c r="CK108" s="29">
        <v>0</v>
      </c>
      <c r="CL108" s="29">
        <v>0</v>
      </c>
      <c r="CM108" s="29">
        <v>2</v>
      </c>
      <c r="CN108" s="29">
        <v>2</v>
      </c>
      <c r="CO108" s="29">
        <v>3</v>
      </c>
      <c r="CP108" s="29">
        <v>0</v>
      </c>
      <c r="CQ108" s="29">
        <v>2</v>
      </c>
      <c r="CR108" s="30">
        <v>0</v>
      </c>
      <c r="CS108" s="28">
        <v>0</v>
      </c>
      <c r="CT108" s="29">
        <v>0</v>
      </c>
      <c r="CU108" s="29">
        <v>0</v>
      </c>
      <c r="CV108" s="29">
        <v>0</v>
      </c>
      <c r="CW108" s="29">
        <v>3</v>
      </c>
      <c r="CX108" s="29">
        <v>2</v>
      </c>
      <c r="CY108" s="29">
        <v>0</v>
      </c>
      <c r="CZ108" s="29">
        <v>0</v>
      </c>
      <c r="DA108" s="29">
        <v>0</v>
      </c>
      <c r="DB108" s="29">
        <v>2</v>
      </c>
      <c r="DC108" s="29">
        <v>0</v>
      </c>
      <c r="DD108" s="29">
        <v>2</v>
      </c>
      <c r="DE108" s="29">
        <v>0</v>
      </c>
      <c r="DF108" s="29">
        <v>0</v>
      </c>
      <c r="DG108" s="29">
        <v>0</v>
      </c>
      <c r="DH108" s="31">
        <v>0</v>
      </c>
      <c r="DI108" s="31">
        <v>0</v>
      </c>
      <c r="DJ108" s="31">
        <v>0</v>
      </c>
      <c r="DK108" s="31">
        <v>0</v>
      </c>
      <c r="DL108" s="31">
        <v>0.21</v>
      </c>
      <c r="DM108" s="31">
        <v>0.21</v>
      </c>
      <c r="DN108" s="31">
        <v>0</v>
      </c>
      <c r="DO108" s="31">
        <v>0</v>
      </c>
      <c r="DP108" s="31">
        <v>0</v>
      </c>
      <c r="DQ108" s="31">
        <v>0.21</v>
      </c>
      <c r="DR108" s="31">
        <v>0</v>
      </c>
      <c r="DS108" s="31">
        <v>0.21</v>
      </c>
      <c r="DT108" s="31">
        <v>0</v>
      </c>
      <c r="DU108" s="31">
        <v>0</v>
      </c>
      <c r="DV108" s="31">
        <v>0</v>
      </c>
      <c r="DW108" s="29">
        <v>0</v>
      </c>
      <c r="DX108" s="29">
        <v>0</v>
      </c>
      <c r="DY108" s="29">
        <v>0</v>
      </c>
      <c r="DZ108" s="29">
        <v>0</v>
      </c>
      <c r="EA108" s="29">
        <v>2</v>
      </c>
      <c r="EB108" s="29">
        <v>2</v>
      </c>
      <c r="EC108" s="29">
        <v>0</v>
      </c>
      <c r="ED108" s="29">
        <v>0</v>
      </c>
      <c r="EE108" s="29">
        <v>0</v>
      </c>
      <c r="EF108" s="29">
        <v>2</v>
      </c>
      <c r="EG108" s="29">
        <v>0</v>
      </c>
      <c r="EH108" s="29">
        <v>2</v>
      </c>
      <c r="EI108" s="29">
        <v>0</v>
      </c>
      <c r="EJ108" s="29">
        <v>0</v>
      </c>
      <c r="EK108" s="30">
        <v>0</v>
      </c>
      <c r="EM108" t="s">
        <v>141</v>
      </c>
      <c r="EO108" t="s">
        <v>141</v>
      </c>
      <c r="EQ108" t="s">
        <v>122</v>
      </c>
      <c r="ES108" t="s">
        <v>148</v>
      </c>
      <c r="ET108" t="s">
        <v>122</v>
      </c>
      <c r="EV108" t="s">
        <v>141</v>
      </c>
      <c r="FB108" t="s">
        <v>148</v>
      </c>
      <c r="FJ108" t="s">
        <v>45</v>
      </c>
      <c r="FL108" t="s">
        <v>52</v>
      </c>
      <c r="FQ108" t="s">
        <v>52</v>
      </c>
      <c r="FU108" t="s">
        <v>143</v>
      </c>
      <c r="GC108" t="s">
        <v>143</v>
      </c>
    </row>
    <row r="109" spans="1:193" x14ac:dyDescent="0.25">
      <c r="A109">
        <v>106</v>
      </c>
      <c r="B109" t="s">
        <v>643</v>
      </c>
      <c r="C109" t="s">
        <v>644</v>
      </c>
      <c r="D109">
        <v>16</v>
      </c>
      <c r="E109">
        <v>5.58</v>
      </c>
      <c r="F109" t="s">
        <v>120</v>
      </c>
      <c r="G109" s="28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30">
        <v>0</v>
      </c>
      <c r="AZ109" s="28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31">
        <v>0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1">
        <v>0</v>
      </c>
      <c r="CD109" s="29">
        <v>0</v>
      </c>
      <c r="CE109" s="29">
        <v>0</v>
      </c>
      <c r="CF109" s="29">
        <v>0</v>
      </c>
      <c r="CG109" s="29">
        <v>0</v>
      </c>
      <c r="CH109" s="29">
        <v>0</v>
      </c>
      <c r="CI109" s="29">
        <v>0</v>
      </c>
      <c r="CJ109" s="29">
        <v>0</v>
      </c>
      <c r="CK109" s="29">
        <v>0</v>
      </c>
      <c r="CL109" s="29">
        <v>0</v>
      </c>
      <c r="CM109" s="29">
        <v>0</v>
      </c>
      <c r="CN109" s="29">
        <v>0</v>
      </c>
      <c r="CO109" s="29">
        <v>0</v>
      </c>
      <c r="CP109" s="29">
        <v>0</v>
      </c>
      <c r="CQ109" s="29">
        <v>0</v>
      </c>
      <c r="CR109" s="30">
        <v>0</v>
      </c>
      <c r="CS109" s="28">
        <v>6</v>
      </c>
      <c r="CT109" s="29">
        <v>5</v>
      </c>
      <c r="CU109" s="29">
        <v>4</v>
      </c>
      <c r="CV109" s="29">
        <v>5</v>
      </c>
      <c r="CW109" s="29">
        <v>4</v>
      </c>
      <c r="CX109" s="29">
        <v>5</v>
      </c>
      <c r="CY109" s="29">
        <v>8</v>
      </c>
      <c r="CZ109" s="29">
        <v>8</v>
      </c>
      <c r="DA109" s="29">
        <v>9</v>
      </c>
      <c r="DB109" s="29">
        <v>4</v>
      </c>
      <c r="DC109" s="29">
        <v>7</v>
      </c>
      <c r="DD109" s="29">
        <v>6</v>
      </c>
      <c r="DE109" s="29">
        <v>2</v>
      </c>
      <c r="DF109" s="29">
        <v>4</v>
      </c>
      <c r="DG109" s="29">
        <v>3</v>
      </c>
      <c r="DH109" s="31">
        <v>0.28999999999999998</v>
      </c>
      <c r="DI109" s="31">
        <v>0.28999999999999998</v>
      </c>
      <c r="DJ109" s="31">
        <v>0.28999999999999998</v>
      </c>
      <c r="DK109" s="31">
        <v>0.28999999999999998</v>
      </c>
      <c r="DL109" s="31">
        <v>0.28999999999999998</v>
      </c>
      <c r="DM109" s="31">
        <v>0.28999999999999998</v>
      </c>
      <c r="DN109" s="31">
        <v>0.28000000000000003</v>
      </c>
      <c r="DO109" s="31">
        <v>0.28999999999999998</v>
      </c>
      <c r="DP109" s="31">
        <v>0.28999999999999998</v>
      </c>
      <c r="DQ109" s="31">
        <v>0.19</v>
      </c>
      <c r="DR109" s="31">
        <v>0.28000000000000003</v>
      </c>
      <c r="DS109" s="31">
        <v>0.19</v>
      </c>
      <c r="DT109" s="31">
        <v>0.24</v>
      </c>
      <c r="DU109" s="31">
        <v>0.24</v>
      </c>
      <c r="DV109" s="31">
        <v>0.24</v>
      </c>
      <c r="DW109" s="29">
        <v>4</v>
      </c>
      <c r="DX109" s="29">
        <v>3</v>
      </c>
      <c r="DY109" s="29">
        <v>3</v>
      </c>
      <c r="DZ109" s="29">
        <v>3</v>
      </c>
      <c r="EA109" s="29">
        <v>3</v>
      </c>
      <c r="EB109" s="29">
        <v>3</v>
      </c>
      <c r="EC109" s="29">
        <v>3</v>
      </c>
      <c r="ED109" s="29">
        <v>4</v>
      </c>
      <c r="EE109" s="29">
        <v>4</v>
      </c>
      <c r="EF109" s="29">
        <v>2</v>
      </c>
      <c r="EG109" s="29">
        <v>3</v>
      </c>
      <c r="EH109" s="29">
        <v>2</v>
      </c>
      <c r="EI109" s="29">
        <v>2</v>
      </c>
      <c r="EJ109" s="29">
        <v>2</v>
      </c>
      <c r="EK109" s="30">
        <v>3</v>
      </c>
      <c r="EO109" t="s">
        <v>156</v>
      </c>
      <c r="EQ109" t="s">
        <v>175</v>
      </c>
      <c r="ET109" t="s">
        <v>175</v>
      </c>
      <c r="EV109" t="s">
        <v>645</v>
      </c>
      <c r="EX109" t="s">
        <v>129</v>
      </c>
      <c r="FB109" t="s">
        <v>129</v>
      </c>
      <c r="FF109" t="s">
        <v>41</v>
      </c>
      <c r="FJ109" t="s">
        <v>45</v>
      </c>
      <c r="FU109" t="s">
        <v>451</v>
      </c>
      <c r="GC109" t="s">
        <v>451</v>
      </c>
    </row>
    <row r="110" spans="1:193" x14ac:dyDescent="0.25">
      <c r="A110">
        <v>107</v>
      </c>
      <c r="B110" t="s">
        <v>646</v>
      </c>
      <c r="C110" t="s">
        <v>647</v>
      </c>
      <c r="D110">
        <v>65</v>
      </c>
      <c r="E110">
        <v>6.41</v>
      </c>
      <c r="F110" t="s">
        <v>120</v>
      </c>
      <c r="G110" s="28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2</v>
      </c>
      <c r="T110" s="29">
        <v>0</v>
      </c>
      <c r="U110" s="29">
        <v>2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5.8000000000000003E-2</v>
      </c>
      <c r="AI110" s="31">
        <v>0</v>
      </c>
      <c r="AJ110" s="31">
        <v>5.8000000000000003E-2</v>
      </c>
      <c r="AK110" s="29">
        <v>0</v>
      </c>
      <c r="AL110" s="29">
        <v>0</v>
      </c>
      <c r="AM110" s="29">
        <v>0</v>
      </c>
      <c r="AN110" s="29">
        <v>0</v>
      </c>
      <c r="AO110" s="29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2</v>
      </c>
      <c r="AX110" s="29">
        <v>0</v>
      </c>
      <c r="AY110" s="30">
        <v>2</v>
      </c>
      <c r="AZ110" s="28">
        <v>0</v>
      </c>
      <c r="BA110" s="29">
        <v>0</v>
      </c>
      <c r="BB110" s="29">
        <v>0</v>
      </c>
      <c r="BC110" s="29">
        <v>0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</v>
      </c>
      <c r="BJ110" s="29">
        <v>0</v>
      </c>
      <c r="BK110" s="29">
        <v>0</v>
      </c>
      <c r="BL110" s="29">
        <v>0</v>
      </c>
      <c r="BM110" s="29">
        <v>0</v>
      </c>
      <c r="BN110" s="29">
        <v>0</v>
      </c>
      <c r="BO110" s="31">
        <v>0</v>
      </c>
      <c r="BP110" s="31">
        <v>0</v>
      </c>
      <c r="BQ110" s="31">
        <v>0</v>
      </c>
      <c r="BR110" s="31">
        <v>0</v>
      </c>
      <c r="BS110" s="31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1">
        <v>0</v>
      </c>
      <c r="CC110" s="31">
        <v>0</v>
      </c>
      <c r="CD110" s="29">
        <v>0</v>
      </c>
      <c r="CE110" s="29">
        <v>0</v>
      </c>
      <c r="CF110" s="29">
        <v>0</v>
      </c>
      <c r="CG110" s="29">
        <v>0</v>
      </c>
      <c r="CH110" s="29">
        <v>0</v>
      </c>
      <c r="CI110" s="29">
        <v>0</v>
      </c>
      <c r="CJ110" s="29">
        <v>0</v>
      </c>
      <c r="CK110" s="29">
        <v>0</v>
      </c>
      <c r="CL110" s="29">
        <v>0</v>
      </c>
      <c r="CM110" s="29">
        <v>0</v>
      </c>
      <c r="CN110" s="29">
        <v>0</v>
      </c>
      <c r="CO110" s="29">
        <v>0</v>
      </c>
      <c r="CP110" s="29">
        <v>0</v>
      </c>
      <c r="CQ110" s="29">
        <v>0</v>
      </c>
      <c r="CR110" s="30">
        <v>0</v>
      </c>
      <c r="CS110" s="28">
        <v>6</v>
      </c>
      <c r="CT110" s="29">
        <v>6</v>
      </c>
      <c r="CU110" s="29">
        <v>5</v>
      </c>
      <c r="CV110" s="29">
        <v>8</v>
      </c>
      <c r="CW110" s="29">
        <v>6</v>
      </c>
      <c r="CX110" s="29">
        <v>11</v>
      </c>
      <c r="CY110" s="29">
        <v>2</v>
      </c>
      <c r="CZ110" s="29">
        <v>0</v>
      </c>
      <c r="DA110" s="29">
        <v>0</v>
      </c>
      <c r="DB110" s="29">
        <v>4</v>
      </c>
      <c r="DC110" s="29">
        <v>7</v>
      </c>
      <c r="DD110" s="29">
        <v>6</v>
      </c>
      <c r="DE110" s="29">
        <v>0</v>
      </c>
      <c r="DF110" s="29">
        <v>0</v>
      </c>
      <c r="DG110" s="29">
        <v>0</v>
      </c>
      <c r="DH110" s="31">
        <v>0.13</v>
      </c>
      <c r="DI110" s="31">
        <v>0.13</v>
      </c>
      <c r="DJ110" s="31">
        <v>0.11</v>
      </c>
      <c r="DK110" s="31">
        <v>0.21</v>
      </c>
      <c r="DL110" s="31">
        <v>0.15</v>
      </c>
      <c r="DM110" s="31">
        <v>0.22</v>
      </c>
      <c r="DN110" s="31">
        <v>4.8000000000000001E-2</v>
      </c>
      <c r="DO110" s="31">
        <v>0</v>
      </c>
      <c r="DP110" s="31">
        <v>0</v>
      </c>
      <c r="DQ110" s="31">
        <v>9.9000000000000005E-2</v>
      </c>
      <c r="DR110" s="31">
        <v>0.1</v>
      </c>
      <c r="DS110" s="31">
        <v>0.1</v>
      </c>
      <c r="DT110" s="31">
        <v>0</v>
      </c>
      <c r="DU110" s="31">
        <v>0</v>
      </c>
      <c r="DV110" s="31">
        <v>0</v>
      </c>
      <c r="DW110" s="29">
        <v>4</v>
      </c>
      <c r="DX110" s="29">
        <v>5</v>
      </c>
      <c r="DY110" s="29">
        <v>4</v>
      </c>
      <c r="DZ110" s="29">
        <v>8</v>
      </c>
      <c r="EA110" s="29">
        <v>6</v>
      </c>
      <c r="EB110" s="29">
        <v>9</v>
      </c>
      <c r="EC110" s="29">
        <v>2</v>
      </c>
      <c r="ED110" s="29">
        <v>0</v>
      </c>
      <c r="EE110" s="29">
        <v>0</v>
      </c>
      <c r="EF110" s="29">
        <v>3</v>
      </c>
      <c r="EG110" s="29">
        <v>4</v>
      </c>
      <c r="EH110" s="29">
        <v>4</v>
      </c>
      <c r="EI110" s="29">
        <v>0</v>
      </c>
      <c r="EJ110" s="29">
        <v>0</v>
      </c>
      <c r="EK110" s="30">
        <v>0</v>
      </c>
      <c r="EM110" t="s">
        <v>215</v>
      </c>
      <c r="EO110" t="s">
        <v>215</v>
      </c>
      <c r="EP110" t="s">
        <v>413</v>
      </c>
      <c r="ES110" t="s">
        <v>148</v>
      </c>
      <c r="EV110" t="s">
        <v>215</v>
      </c>
      <c r="FB110" t="s">
        <v>148</v>
      </c>
      <c r="FJ110" t="s">
        <v>45</v>
      </c>
      <c r="FL110" t="s">
        <v>47</v>
      </c>
      <c r="FQ110" t="s">
        <v>416</v>
      </c>
    </row>
    <row r="111" spans="1:193" x14ac:dyDescent="0.25">
      <c r="A111">
        <v>108</v>
      </c>
      <c r="B111" t="s">
        <v>648</v>
      </c>
      <c r="C111" t="s">
        <v>649</v>
      </c>
      <c r="D111">
        <v>53</v>
      </c>
      <c r="E111">
        <v>5.21</v>
      </c>
      <c r="F111" t="s">
        <v>120</v>
      </c>
      <c r="G111" s="28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4</v>
      </c>
      <c r="T111" s="29">
        <v>5</v>
      </c>
      <c r="U111" s="29">
        <v>5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0.13</v>
      </c>
      <c r="AI111" s="31">
        <v>0.13</v>
      </c>
      <c r="AJ111" s="31">
        <v>0.1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3</v>
      </c>
      <c r="AX111" s="29">
        <v>3</v>
      </c>
      <c r="AY111" s="30">
        <v>4</v>
      </c>
      <c r="AZ111" s="28">
        <v>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0</v>
      </c>
      <c r="BZ111" s="31">
        <v>0</v>
      </c>
      <c r="CA111" s="31">
        <v>0</v>
      </c>
      <c r="CB111" s="31">
        <v>0</v>
      </c>
      <c r="CC111" s="31">
        <v>0</v>
      </c>
      <c r="CD111" s="29">
        <v>0</v>
      </c>
      <c r="CE111" s="29">
        <v>0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0</v>
      </c>
      <c r="CP111" s="29">
        <v>0</v>
      </c>
      <c r="CQ111" s="29">
        <v>0</v>
      </c>
      <c r="CR111" s="30">
        <v>0</v>
      </c>
      <c r="CS111" s="28">
        <v>3</v>
      </c>
      <c r="CT111" s="29">
        <v>2</v>
      </c>
      <c r="CU111" s="29">
        <v>0</v>
      </c>
      <c r="CV111" s="29">
        <v>6</v>
      </c>
      <c r="CW111" s="29">
        <v>4</v>
      </c>
      <c r="CX111" s="29">
        <v>10</v>
      </c>
      <c r="CY111" s="29">
        <v>0</v>
      </c>
      <c r="CZ111" s="29">
        <v>0</v>
      </c>
      <c r="DA111" s="29">
        <v>0</v>
      </c>
      <c r="DB111" s="29">
        <v>4</v>
      </c>
      <c r="DC111" s="29">
        <v>5</v>
      </c>
      <c r="DD111" s="29">
        <v>4</v>
      </c>
      <c r="DE111" s="29">
        <v>0</v>
      </c>
      <c r="DF111" s="29">
        <v>0</v>
      </c>
      <c r="DG111" s="29">
        <v>0</v>
      </c>
      <c r="DH111" s="31">
        <v>9.7000000000000003E-2</v>
      </c>
      <c r="DI111" s="31">
        <v>5.8999999999999997E-2</v>
      </c>
      <c r="DJ111" s="31">
        <v>0</v>
      </c>
      <c r="DK111" s="31">
        <v>0.21</v>
      </c>
      <c r="DL111" s="31">
        <v>0.14000000000000001</v>
      </c>
      <c r="DM111" s="31">
        <v>0.25</v>
      </c>
      <c r="DN111" s="31">
        <v>0</v>
      </c>
      <c r="DO111" s="31">
        <v>0</v>
      </c>
      <c r="DP111" s="31">
        <v>0</v>
      </c>
      <c r="DQ111" s="31">
        <v>0.15</v>
      </c>
      <c r="DR111" s="31">
        <v>0.12</v>
      </c>
      <c r="DS111" s="31">
        <v>0.14000000000000001</v>
      </c>
      <c r="DT111" s="31">
        <v>0</v>
      </c>
      <c r="DU111" s="31">
        <v>0</v>
      </c>
      <c r="DV111" s="31">
        <v>0</v>
      </c>
      <c r="DW111" s="29">
        <v>3</v>
      </c>
      <c r="DX111" s="29">
        <v>2</v>
      </c>
      <c r="DY111" s="29">
        <v>0</v>
      </c>
      <c r="DZ111" s="29">
        <v>6</v>
      </c>
      <c r="EA111" s="29">
        <v>4</v>
      </c>
      <c r="EB111" s="29">
        <v>7</v>
      </c>
      <c r="EC111" s="29">
        <v>0</v>
      </c>
      <c r="ED111" s="29">
        <v>0</v>
      </c>
      <c r="EE111" s="29">
        <v>0</v>
      </c>
      <c r="EF111" s="29">
        <v>4</v>
      </c>
      <c r="EG111" s="29">
        <v>5</v>
      </c>
      <c r="EH111" s="29">
        <v>4</v>
      </c>
      <c r="EI111" s="29">
        <v>0</v>
      </c>
      <c r="EJ111" s="29">
        <v>0</v>
      </c>
      <c r="EK111" s="30">
        <v>0</v>
      </c>
      <c r="EO111" t="s">
        <v>650</v>
      </c>
      <c r="EQ111" t="s">
        <v>651</v>
      </c>
      <c r="ET111" t="s">
        <v>651</v>
      </c>
      <c r="EV111" t="s">
        <v>652</v>
      </c>
      <c r="FF111" t="s">
        <v>403</v>
      </c>
      <c r="FJ111" t="s">
        <v>45</v>
      </c>
      <c r="FK111" t="s">
        <v>653</v>
      </c>
      <c r="FP111" t="s">
        <v>653</v>
      </c>
      <c r="FU111" t="s">
        <v>654</v>
      </c>
      <c r="GC111" t="s">
        <v>655</v>
      </c>
      <c r="GK111" t="s">
        <v>656</v>
      </c>
    </row>
    <row r="112" spans="1:193" x14ac:dyDescent="0.25">
      <c r="A112">
        <v>109</v>
      </c>
      <c r="B112" t="s">
        <v>657</v>
      </c>
      <c r="C112" t="s">
        <v>658</v>
      </c>
      <c r="D112">
        <v>25</v>
      </c>
      <c r="E112">
        <v>6.52</v>
      </c>
      <c r="F112" t="s">
        <v>120</v>
      </c>
      <c r="G112" s="28">
        <v>0</v>
      </c>
      <c r="H112" s="29">
        <v>0</v>
      </c>
      <c r="I112" s="29">
        <v>0</v>
      </c>
      <c r="J112" s="29">
        <v>3</v>
      </c>
      <c r="K112" s="29">
        <v>2</v>
      </c>
      <c r="L112" s="29">
        <v>0</v>
      </c>
      <c r="M112" s="29">
        <v>2</v>
      </c>
      <c r="N112" s="29">
        <v>3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31">
        <v>0</v>
      </c>
      <c r="W112" s="31">
        <v>0</v>
      </c>
      <c r="X112" s="31">
        <v>0</v>
      </c>
      <c r="Y112" s="31">
        <v>0.1</v>
      </c>
      <c r="Z112" s="31">
        <v>0.1</v>
      </c>
      <c r="AA112" s="31">
        <v>0</v>
      </c>
      <c r="AB112" s="31">
        <v>9.4E-2</v>
      </c>
      <c r="AC112" s="31">
        <v>0.14000000000000001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29">
        <v>0</v>
      </c>
      <c r="AL112" s="29">
        <v>0</v>
      </c>
      <c r="AM112" s="29">
        <v>0</v>
      </c>
      <c r="AN112" s="29">
        <v>2</v>
      </c>
      <c r="AO112" s="29">
        <v>2</v>
      </c>
      <c r="AP112" s="29">
        <v>0</v>
      </c>
      <c r="AQ112" s="29">
        <v>2</v>
      </c>
      <c r="AR112" s="29">
        <v>3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  <c r="AY112" s="30">
        <v>0</v>
      </c>
      <c r="AZ112" s="28">
        <v>2</v>
      </c>
      <c r="BA112" s="29">
        <v>2</v>
      </c>
      <c r="BB112" s="29">
        <v>0</v>
      </c>
      <c r="BC112" s="29">
        <v>0</v>
      </c>
      <c r="BD112" s="29">
        <v>0</v>
      </c>
      <c r="BE112" s="29">
        <v>0</v>
      </c>
      <c r="BF112" s="29">
        <v>2</v>
      </c>
      <c r="BG112" s="29">
        <v>0</v>
      </c>
      <c r="BH112" s="29">
        <v>0</v>
      </c>
      <c r="BI112" s="29">
        <v>0</v>
      </c>
      <c r="BJ112" s="29">
        <v>0</v>
      </c>
      <c r="BK112" s="29">
        <v>0</v>
      </c>
      <c r="BL112" s="29">
        <v>0</v>
      </c>
      <c r="BM112" s="29">
        <v>0</v>
      </c>
      <c r="BN112" s="29">
        <v>0</v>
      </c>
      <c r="BO112" s="31">
        <v>9.4E-2</v>
      </c>
      <c r="BP112" s="31">
        <v>9.4E-2</v>
      </c>
      <c r="BQ112" s="31">
        <v>0</v>
      </c>
      <c r="BR112" s="31">
        <v>0</v>
      </c>
      <c r="BS112" s="31">
        <v>0</v>
      </c>
      <c r="BT112" s="31">
        <v>0</v>
      </c>
      <c r="BU112" s="31">
        <v>9.4E-2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1">
        <v>0</v>
      </c>
      <c r="CD112" s="29">
        <v>2</v>
      </c>
      <c r="CE112" s="29">
        <v>2</v>
      </c>
      <c r="CF112" s="29">
        <v>0</v>
      </c>
      <c r="CG112" s="29">
        <v>0</v>
      </c>
      <c r="CH112" s="29">
        <v>0</v>
      </c>
      <c r="CI112" s="29">
        <v>0</v>
      </c>
      <c r="CJ112" s="29">
        <v>2</v>
      </c>
      <c r="CK112" s="29">
        <v>0</v>
      </c>
      <c r="CL112" s="29">
        <v>0</v>
      </c>
      <c r="CM112" s="29">
        <v>0</v>
      </c>
      <c r="CN112" s="29">
        <v>0</v>
      </c>
      <c r="CO112" s="29">
        <v>0</v>
      </c>
      <c r="CP112" s="29">
        <v>0</v>
      </c>
      <c r="CQ112" s="29">
        <v>0</v>
      </c>
      <c r="CR112" s="30">
        <v>0</v>
      </c>
      <c r="CS112" s="28">
        <v>3</v>
      </c>
      <c r="CT112" s="29">
        <v>2</v>
      </c>
      <c r="CU112" s="29">
        <v>3</v>
      </c>
      <c r="CV112" s="29">
        <v>3</v>
      </c>
      <c r="CW112" s="29">
        <v>2</v>
      </c>
      <c r="CX112" s="29">
        <v>2</v>
      </c>
      <c r="CY112" s="29">
        <v>4</v>
      </c>
      <c r="CZ112" s="29">
        <v>2</v>
      </c>
      <c r="DA112" s="29">
        <v>2</v>
      </c>
      <c r="DB112" s="29">
        <v>2</v>
      </c>
      <c r="DC112" s="29">
        <v>2</v>
      </c>
      <c r="DD112" s="29">
        <v>2</v>
      </c>
      <c r="DE112" s="29">
        <v>3</v>
      </c>
      <c r="DF112" s="29">
        <v>4</v>
      </c>
      <c r="DG112" s="29">
        <v>2</v>
      </c>
      <c r="DH112" s="31">
        <v>0.15</v>
      </c>
      <c r="DI112" s="31">
        <v>0.1</v>
      </c>
      <c r="DJ112" s="31">
        <v>0.15</v>
      </c>
      <c r="DK112" s="31">
        <v>0.15</v>
      </c>
      <c r="DL112" s="31">
        <v>0.1</v>
      </c>
      <c r="DM112" s="31">
        <v>0.1</v>
      </c>
      <c r="DN112" s="31">
        <v>0.1</v>
      </c>
      <c r="DO112" s="31">
        <v>0.1</v>
      </c>
      <c r="DP112" s="31">
        <v>0.1</v>
      </c>
      <c r="DQ112" s="31">
        <v>0.1</v>
      </c>
      <c r="DR112" s="31">
        <v>0.1</v>
      </c>
      <c r="DS112" s="31">
        <v>0.1</v>
      </c>
      <c r="DT112" s="31">
        <v>0.12</v>
      </c>
      <c r="DU112" s="31">
        <v>0.12</v>
      </c>
      <c r="DV112" s="31">
        <v>0.12</v>
      </c>
      <c r="DW112" s="29">
        <v>3</v>
      </c>
      <c r="DX112" s="29">
        <v>2</v>
      </c>
      <c r="DY112" s="29">
        <v>3</v>
      </c>
      <c r="DZ112" s="29">
        <v>3</v>
      </c>
      <c r="EA112" s="29">
        <v>2</v>
      </c>
      <c r="EB112" s="29">
        <v>2</v>
      </c>
      <c r="EC112" s="29">
        <v>2</v>
      </c>
      <c r="ED112" s="29">
        <v>2</v>
      </c>
      <c r="EE112" s="29">
        <v>2</v>
      </c>
      <c r="EF112" s="29">
        <v>2</v>
      </c>
      <c r="EG112" s="29">
        <v>2</v>
      </c>
      <c r="EH112" s="29">
        <v>2</v>
      </c>
      <c r="EI112" s="29">
        <v>3</v>
      </c>
      <c r="EJ112" s="29">
        <v>3</v>
      </c>
      <c r="EK112" s="30">
        <v>2</v>
      </c>
      <c r="EM112" t="s">
        <v>659</v>
      </c>
      <c r="EO112" t="s">
        <v>660</v>
      </c>
      <c r="ES112" t="s">
        <v>142</v>
      </c>
      <c r="EV112" t="s">
        <v>347</v>
      </c>
      <c r="FB112" t="s">
        <v>142</v>
      </c>
      <c r="FJ112" t="s">
        <v>45</v>
      </c>
      <c r="FK112" t="s">
        <v>49</v>
      </c>
      <c r="FN112" t="s">
        <v>49</v>
      </c>
      <c r="FU112" t="s">
        <v>168</v>
      </c>
      <c r="GC112" t="s">
        <v>661</v>
      </c>
    </row>
    <row r="113" spans="1:193" x14ac:dyDescent="0.25">
      <c r="A113">
        <v>110</v>
      </c>
      <c r="B113" t="s">
        <v>662</v>
      </c>
      <c r="C113" t="s">
        <v>663</v>
      </c>
      <c r="D113">
        <v>19</v>
      </c>
      <c r="E113">
        <v>6.32</v>
      </c>
      <c r="F113" t="s">
        <v>120</v>
      </c>
      <c r="G113" s="28">
        <v>3</v>
      </c>
      <c r="H113" s="29">
        <v>3</v>
      </c>
      <c r="I113" s="29">
        <v>3</v>
      </c>
      <c r="J113" s="29">
        <v>3</v>
      </c>
      <c r="K113" s="29">
        <v>2</v>
      </c>
      <c r="L113" s="29">
        <v>3</v>
      </c>
      <c r="M113" s="29">
        <v>2</v>
      </c>
      <c r="N113" s="29">
        <v>2</v>
      </c>
      <c r="O113" s="29">
        <v>2</v>
      </c>
      <c r="P113" s="29">
        <v>5</v>
      </c>
      <c r="Q113" s="29">
        <v>5</v>
      </c>
      <c r="R113" s="29">
        <v>3</v>
      </c>
      <c r="S113" s="29">
        <v>5</v>
      </c>
      <c r="T113" s="29">
        <v>6</v>
      </c>
      <c r="U113" s="29">
        <v>6</v>
      </c>
      <c r="V113" s="31">
        <v>0.19</v>
      </c>
      <c r="W113" s="31">
        <v>0.19</v>
      </c>
      <c r="X113" s="31">
        <v>0.19</v>
      </c>
      <c r="Y113" s="31">
        <v>0.19</v>
      </c>
      <c r="Z113" s="31">
        <v>0.12</v>
      </c>
      <c r="AA113" s="31">
        <v>0.19</v>
      </c>
      <c r="AB113" s="31">
        <v>0.12</v>
      </c>
      <c r="AC113" s="31">
        <v>0.12</v>
      </c>
      <c r="AD113" s="31">
        <v>0.12</v>
      </c>
      <c r="AE113" s="31">
        <v>0.32</v>
      </c>
      <c r="AF113" s="31">
        <v>0.32</v>
      </c>
      <c r="AG113" s="31">
        <v>0.19</v>
      </c>
      <c r="AH113" s="31">
        <v>0.24</v>
      </c>
      <c r="AI113" s="31">
        <v>0.32</v>
      </c>
      <c r="AJ113" s="31">
        <v>0.32</v>
      </c>
      <c r="AK113" s="29">
        <v>3</v>
      </c>
      <c r="AL113" s="29">
        <v>3</v>
      </c>
      <c r="AM113" s="29">
        <v>3</v>
      </c>
      <c r="AN113" s="29">
        <v>3</v>
      </c>
      <c r="AO113" s="29">
        <v>2</v>
      </c>
      <c r="AP113" s="29">
        <v>3</v>
      </c>
      <c r="AQ113" s="29">
        <v>2</v>
      </c>
      <c r="AR113" s="29">
        <v>2</v>
      </c>
      <c r="AS113" s="29">
        <v>2</v>
      </c>
      <c r="AT113" s="29">
        <v>5</v>
      </c>
      <c r="AU113" s="29">
        <v>5</v>
      </c>
      <c r="AV113" s="29">
        <v>3</v>
      </c>
      <c r="AW113" s="29">
        <v>4</v>
      </c>
      <c r="AX113" s="29">
        <v>5</v>
      </c>
      <c r="AY113" s="30">
        <v>5</v>
      </c>
      <c r="AZ113" s="28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4</v>
      </c>
      <c r="BJ113" s="29">
        <v>4</v>
      </c>
      <c r="BK113" s="29">
        <v>4</v>
      </c>
      <c r="BL113" s="29">
        <v>0</v>
      </c>
      <c r="BM113" s="29">
        <v>0</v>
      </c>
      <c r="BN113" s="29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0.2</v>
      </c>
      <c r="BY113" s="31">
        <v>0.27</v>
      </c>
      <c r="BZ113" s="31">
        <v>0.27</v>
      </c>
      <c r="CA113" s="31">
        <v>0</v>
      </c>
      <c r="CB113" s="31">
        <v>0</v>
      </c>
      <c r="CC113" s="31">
        <v>0</v>
      </c>
      <c r="CD113" s="29">
        <v>0</v>
      </c>
      <c r="CE113" s="29">
        <v>0</v>
      </c>
      <c r="CF113" s="29">
        <v>0</v>
      </c>
      <c r="CG113" s="29">
        <v>0</v>
      </c>
      <c r="CH113" s="29">
        <v>0</v>
      </c>
      <c r="CI113" s="29">
        <v>0</v>
      </c>
      <c r="CJ113" s="29">
        <v>0</v>
      </c>
      <c r="CK113" s="29">
        <v>0</v>
      </c>
      <c r="CL113" s="29">
        <v>0</v>
      </c>
      <c r="CM113" s="29">
        <v>3</v>
      </c>
      <c r="CN113" s="29">
        <v>4</v>
      </c>
      <c r="CO113" s="29">
        <v>4</v>
      </c>
      <c r="CP113" s="29">
        <v>0</v>
      </c>
      <c r="CQ113" s="29">
        <v>0</v>
      </c>
      <c r="CR113" s="30">
        <v>0</v>
      </c>
      <c r="CS113" s="28">
        <v>0</v>
      </c>
      <c r="CT113" s="29">
        <v>0</v>
      </c>
      <c r="CU113" s="29">
        <v>0</v>
      </c>
      <c r="CV113" s="29">
        <v>0</v>
      </c>
      <c r="CW113" s="29">
        <v>0</v>
      </c>
      <c r="CX113" s="29">
        <v>0</v>
      </c>
      <c r="CY113" s="29">
        <v>0</v>
      </c>
      <c r="CZ113" s="29">
        <v>0</v>
      </c>
      <c r="DA113" s="29">
        <v>0</v>
      </c>
      <c r="DB113" s="29">
        <v>0</v>
      </c>
      <c r="DC113" s="29">
        <v>0</v>
      </c>
      <c r="DD113" s="29">
        <v>2</v>
      </c>
      <c r="DE113" s="29">
        <v>0</v>
      </c>
      <c r="DF113" s="29">
        <v>0</v>
      </c>
      <c r="DG113" s="29">
        <v>0</v>
      </c>
      <c r="DH113" s="31">
        <v>0</v>
      </c>
      <c r="DI113" s="31">
        <v>0</v>
      </c>
      <c r="DJ113" s="31">
        <v>0</v>
      </c>
      <c r="DK113" s="31">
        <v>0</v>
      </c>
      <c r="DL113" s="31">
        <v>0</v>
      </c>
      <c r="DM113" s="31">
        <v>0</v>
      </c>
      <c r="DN113" s="31">
        <v>0</v>
      </c>
      <c r="DO113" s="31">
        <v>0</v>
      </c>
      <c r="DP113" s="31">
        <v>0</v>
      </c>
      <c r="DQ113" s="31">
        <v>0</v>
      </c>
      <c r="DR113" s="31">
        <v>0</v>
      </c>
      <c r="DS113" s="31">
        <v>0.12</v>
      </c>
      <c r="DT113" s="31">
        <v>0</v>
      </c>
      <c r="DU113" s="31">
        <v>0</v>
      </c>
      <c r="DV113" s="31">
        <v>0</v>
      </c>
      <c r="DW113" s="29">
        <v>0</v>
      </c>
      <c r="DX113" s="29">
        <v>0</v>
      </c>
      <c r="DY113" s="29">
        <v>0</v>
      </c>
      <c r="DZ113" s="29">
        <v>0</v>
      </c>
      <c r="EA113" s="29">
        <v>0</v>
      </c>
      <c r="EB113" s="29">
        <v>0</v>
      </c>
      <c r="EC113" s="29">
        <v>0</v>
      </c>
      <c r="ED113" s="29">
        <v>0</v>
      </c>
      <c r="EE113" s="29">
        <v>0</v>
      </c>
      <c r="EF113" s="29">
        <v>0</v>
      </c>
      <c r="EG113" s="29">
        <v>0</v>
      </c>
      <c r="EH113" s="29">
        <v>2</v>
      </c>
      <c r="EI113" s="29">
        <v>0</v>
      </c>
      <c r="EJ113" s="29">
        <v>0</v>
      </c>
      <c r="EK113" s="30">
        <v>0</v>
      </c>
      <c r="EL113" t="s">
        <v>154</v>
      </c>
      <c r="EM113" t="s">
        <v>369</v>
      </c>
      <c r="EO113" t="s">
        <v>203</v>
      </c>
      <c r="EX113" t="s">
        <v>205</v>
      </c>
      <c r="FB113" t="s">
        <v>369</v>
      </c>
      <c r="FL113" t="s">
        <v>52</v>
      </c>
      <c r="FQ113" t="s">
        <v>52</v>
      </c>
    </row>
    <row r="114" spans="1:193" x14ac:dyDescent="0.25">
      <c r="A114">
        <v>111</v>
      </c>
      <c r="B114" t="s">
        <v>664</v>
      </c>
      <c r="C114" t="s">
        <v>665</v>
      </c>
      <c r="D114">
        <v>14</v>
      </c>
      <c r="E114">
        <v>8.6999999999999993</v>
      </c>
      <c r="F114" t="s">
        <v>514</v>
      </c>
      <c r="G114" s="28">
        <v>0</v>
      </c>
      <c r="H114" s="29">
        <v>0</v>
      </c>
      <c r="I114" s="29">
        <v>2</v>
      </c>
      <c r="J114" s="29">
        <v>2</v>
      </c>
      <c r="K114" s="29">
        <v>2</v>
      </c>
      <c r="L114" s="29">
        <v>0</v>
      </c>
      <c r="M114" s="29">
        <v>0</v>
      </c>
      <c r="N114" s="29">
        <v>0</v>
      </c>
      <c r="O114" s="29">
        <v>0</v>
      </c>
      <c r="P114" s="29">
        <v>2</v>
      </c>
      <c r="Q114" s="29">
        <v>3</v>
      </c>
      <c r="R114" s="29">
        <v>3</v>
      </c>
      <c r="S114" s="29">
        <v>6</v>
      </c>
      <c r="T114" s="29">
        <v>3</v>
      </c>
      <c r="U114" s="29">
        <v>3</v>
      </c>
      <c r="V114" s="31">
        <v>0</v>
      </c>
      <c r="W114" s="31">
        <v>0</v>
      </c>
      <c r="X114" s="31">
        <v>0.19</v>
      </c>
      <c r="Y114" s="31">
        <v>0.19</v>
      </c>
      <c r="Z114" s="31">
        <v>0.19</v>
      </c>
      <c r="AA114" s="31">
        <v>0</v>
      </c>
      <c r="AB114" s="31">
        <v>0</v>
      </c>
      <c r="AC114" s="31">
        <v>0</v>
      </c>
      <c r="AD114" s="31">
        <v>0</v>
      </c>
      <c r="AE114" s="31">
        <v>0.19</v>
      </c>
      <c r="AF114" s="31">
        <v>0.19</v>
      </c>
      <c r="AG114" s="31">
        <v>0.19</v>
      </c>
      <c r="AH114" s="31">
        <v>0.33</v>
      </c>
      <c r="AI114" s="31">
        <v>0.19</v>
      </c>
      <c r="AJ114" s="31">
        <v>0.19</v>
      </c>
      <c r="AK114" s="29">
        <v>0</v>
      </c>
      <c r="AL114" s="29">
        <v>0</v>
      </c>
      <c r="AM114" s="29">
        <v>2</v>
      </c>
      <c r="AN114" s="29">
        <v>2</v>
      </c>
      <c r="AO114" s="29">
        <v>2</v>
      </c>
      <c r="AP114" s="29">
        <v>0</v>
      </c>
      <c r="AQ114" s="29">
        <v>0</v>
      </c>
      <c r="AR114" s="29">
        <v>0</v>
      </c>
      <c r="AS114" s="29">
        <v>0</v>
      </c>
      <c r="AT114" s="29">
        <v>2</v>
      </c>
      <c r="AU114" s="29">
        <v>2</v>
      </c>
      <c r="AV114" s="29">
        <v>2</v>
      </c>
      <c r="AW114" s="29">
        <v>3</v>
      </c>
      <c r="AX114" s="29">
        <v>2</v>
      </c>
      <c r="AY114" s="30">
        <v>2</v>
      </c>
      <c r="AZ114" s="28">
        <v>0</v>
      </c>
      <c r="BA114" s="29">
        <v>0</v>
      </c>
      <c r="BB114" s="29">
        <v>0</v>
      </c>
      <c r="BC114" s="29">
        <v>0</v>
      </c>
      <c r="BD114" s="29">
        <v>3</v>
      </c>
      <c r="BE114" s="29">
        <v>3</v>
      </c>
      <c r="BF114" s="29">
        <v>2</v>
      </c>
      <c r="BG114" s="29">
        <v>0</v>
      </c>
      <c r="BH114" s="29">
        <v>0</v>
      </c>
      <c r="BI114" s="29">
        <v>4</v>
      </c>
      <c r="BJ114" s="29">
        <v>3</v>
      </c>
      <c r="BK114" s="29">
        <v>3</v>
      </c>
      <c r="BL114" s="29">
        <v>4</v>
      </c>
      <c r="BM114" s="29">
        <v>4</v>
      </c>
      <c r="BN114" s="29">
        <v>5</v>
      </c>
      <c r="BO114" s="31">
        <v>0</v>
      </c>
      <c r="BP114" s="31">
        <v>0</v>
      </c>
      <c r="BQ114" s="31">
        <v>0</v>
      </c>
      <c r="BR114" s="31">
        <v>0</v>
      </c>
      <c r="BS114" s="31">
        <v>0.19</v>
      </c>
      <c r="BT114" s="31">
        <v>0.19</v>
      </c>
      <c r="BU114" s="31">
        <v>0.19</v>
      </c>
      <c r="BV114" s="31">
        <v>0</v>
      </c>
      <c r="BW114" s="31">
        <v>0</v>
      </c>
      <c r="BX114" s="31">
        <v>0.19</v>
      </c>
      <c r="BY114" s="31">
        <v>0.19</v>
      </c>
      <c r="BZ114" s="31">
        <v>0.19</v>
      </c>
      <c r="CA114" s="31">
        <v>0.19</v>
      </c>
      <c r="CB114" s="31">
        <v>0.19</v>
      </c>
      <c r="CC114" s="31">
        <v>0.33</v>
      </c>
      <c r="CD114" s="29">
        <v>0</v>
      </c>
      <c r="CE114" s="29">
        <v>0</v>
      </c>
      <c r="CF114" s="29">
        <v>0</v>
      </c>
      <c r="CG114" s="29">
        <v>0</v>
      </c>
      <c r="CH114" s="29">
        <v>2</v>
      </c>
      <c r="CI114" s="29">
        <v>2</v>
      </c>
      <c r="CJ114" s="29">
        <v>2</v>
      </c>
      <c r="CK114" s="29">
        <v>0</v>
      </c>
      <c r="CL114" s="29">
        <v>0</v>
      </c>
      <c r="CM114" s="29">
        <v>2</v>
      </c>
      <c r="CN114" s="29">
        <v>2</v>
      </c>
      <c r="CO114" s="29">
        <v>2</v>
      </c>
      <c r="CP114" s="29">
        <v>2</v>
      </c>
      <c r="CQ114" s="29">
        <v>2</v>
      </c>
      <c r="CR114" s="30">
        <v>3</v>
      </c>
      <c r="CS114" s="28">
        <v>0</v>
      </c>
      <c r="CT114" s="29">
        <v>0</v>
      </c>
      <c r="CU114" s="29">
        <v>0</v>
      </c>
      <c r="CV114" s="29">
        <v>0</v>
      </c>
      <c r="CW114" s="29">
        <v>0</v>
      </c>
      <c r="CX114" s="29">
        <v>0</v>
      </c>
      <c r="CY114" s="29">
        <v>0</v>
      </c>
      <c r="CZ114" s="29">
        <v>0</v>
      </c>
      <c r="DA114" s="29">
        <v>0</v>
      </c>
      <c r="DB114" s="29">
        <v>2</v>
      </c>
      <c r="DC114" s="29">
        <v>0</v>
      </c>
      <c r="DD114" s="29">
        <v>2</v>
      </c>
      <c r="DE114" s="29">
        <v>0</v>
      </c>
      <c r="DF114" s="29">
        <v>0</v>
      </c>
      <c r="DG114" s="29">
        <v>0</v>
      </c>
      <c r="DH114" s="31">
        <v>0</v>
      </c>
      <c r="DI114" s="31">
        <v>0</v>
      </c>
      <c r="DJ114" s="31">
        <v>0</v>
      </c>
      <c r="DK114" s="31">
        <v>0</v>
      </c>
      <c r="DL114" s="31">
        <v>0</v>
      </c>
      <c r="DM114" s="31">
        <v>0</v>
      </c>
      <c r="DN114" s="31">
        <v>0</v>
      </c>
      <c r="DO114" s="31">
        <v>0</v>
      </c>
      <c r="DP114" s="31">
        <v>0</v>
      </c>
      <c r="DQ114" s="31">
        <v>0.19</v>
      </c>
      <c r="DR114" s="31">
        <v>0</v>
      </c>
      <c r="DS114" s="31">
        <v>0.19</v>
      </c>
      <c r="DT114" s="31">
        <v>0</v>
      </c>
      <c r="DU114" s="31">
        <v>0</v>
      </c>
      <c r="DV114" s="31">
        <v>0</v>
      </c>
      <c r="DW114" s="29">
        <v>0</v>
      </c>
      <c r="DX114" s="29">
        <v>0</v>
      </c>
      <c r="DY114" s="29">
        <v>0</v>
      </c>
      <c r="DZ114" s="29">
        <v>0</v>
      </c>
      <c r="EA114" s="29">
        <v>0</v>
      </c>
      <c r="EB114" s="29">
        <v>0</v>
      </c>
      <c r="EC114" s="29">
        <v>0</v>
      </c>
      <c r="ED114" s="29">
        <v>0</v>
      </c>
      <c r="EE114" s="29">
        <v>0</v>
      </c>
      <c r="EF114" s="29">
        <v>2</v>
      </c>
      <c r="EG114" s="29">
        <v>0</v>
      </c>
      <c r="EH114" s="29">
        <v>2</v>
      </c>
      <c r="EI114" s="29">
        <v>0</v>
      </c>
      <c r="EJ114" s="29">
        <v>0</v>
      </c>
      <c r="EK114" s="30">
        <v>0</v>
      </c>
    </row>
    <row r="115" spans="1:193" x14ac:dyDescent="0.25">
      <c r="A115">
        <v>112</v>
      </c>
      <c r="B115" t="s">
        <v>666</v>
      </c>
      <c r="C115" t="s">
        <v>667</v>
      </c>
      <c r="D115">
        <v>12</v>
      </c>
      <c r="E115">
        <v>8.6999999999999993</v>
      </c>
      <c r="F115" t="s">
        <v>120</v>
      </c>
      <c r="G115" s="28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5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0.36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2</v>
      </c>
      <c r="AU115" s="29">
        <v>0</v>
      </c>
      <c r="AV115" s="29">
        <v>0</v>
      </c>
      <c r="AW115" s="29">
        <v>0</v>
      </c>
      <c r="AX115" s="29">
        <v>0</v>
      </c>
      <c r="AY115" s="30">
        <v>0</v>
      </c>
      <c r="AZ115" s="28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7</v>
      </c>
      <c r="BJ115" s="29">
        <v>6</v>
      </c>
      <c r="BK115" s="29">
        <v>7</v>
      </c>
      <c r="BL115" s="29">
        <v>0</v>
      </c>
      <c r="BM115" s="29">
        <v>0</v>
      </c>
      <c r="BN115" s="29">
        <v>0</v>
      </c>
      <c r="BO115" s="31">
        <v>0</v>
      </c>
      <c r="BP115" s="31">
        <v>0</v>
      </c>
      <c r="BQ115" s="31">
        <v>0</v>
      </c>
      <c r="BR115" s="31">
        <v>0</v>
      </c>
      <c r="BS115" s="31">
        <v>0</v>
      </c>
      <c r="BT115" s="31">
        <v>0</v>
      </c>
      <c r="BU115" s="31">
        <v>0</v>
      </c>
      <c r="BV115" s="31">
        <v>0</v>
      </c>
      <c r="BW115" s="31">
        <v>0</v>
      </c>
      <c r="BX115" s="31">
        <v>0.36</v>
      </c>
      <c r="BY115" s="31">
        <v>0.36</v>
      </c>
      <c r="BZ115" s="31">
        <v>0.36</v>
      </c>
      <c r="CA115" s="31">
        <v>0</v>
      </c>
      <c r="CB115" s="31">
        <v>0</v>
      </c>
      <c r="CC115" s="31">
        <v>0</v>
      </c>
      <c r="CD115" s="29">
        <v>0</v>
      </c>
      <c r="CE115" s="29">
        <v>0</v>
      </c>
      <c r="CF115" s="29">
        <v>0</v>
      </c>
      <c r="CG115" s="29">
        <v>0</v>
      </c>
      <c r="CH115" s="29">
        <v>0</v>
      </c>
      <c r="CI115" s="29">
        <v>0</v>
      </c>
      <c r="CJ115" s="29">
        <v>0</v>
      </c>
      <c r="CK115" s="29">
        <v>0</v>
      </c>
      <c r="CL115" s="29">
        <v>0</v>
      </c>
      <c r="CM115" s="29">
        <v>2</v>
      </c>
      <c r="CN115" s="29">
        <v>2</v>
      </c>
      <c r="CO115" s="29">
        <v>2</v>
      </c>
      <c r="CP115" s="29">
        <v>0</v>
      </c>
      <c r="CQ115" s="29">
        <v>0</v>
      </c>
      <c r="CR115" s="30">
        <v>0</v>
      </c>
      <c r="CS115" s="28">
        <v>0</v>
      </c>
      <c r="CT115" s="29">
        <v>0</v>
      </c>
      <c r="CU115" s="29">
        <v>0</v>
      </c>
      <c r="CV115" s="29">
        <v>0</v>
      </c>
      <c r="CW115" s="29">
        <v>0</v>
      </c>
      <c r="CX115" s="29">
        <v>0</v>
      </c>
      <c r="CY115" s="29">
        <v>0</v>
      </c>
      <c r="CZ115" s="29">
        <v>0</v>
      </c>
      <c r="DA115" s="29">
        <v>0</v>
      </c>
      <c r="DB115" s="29">
        <v>0</v>
      </c>
      <c r="DC115" s="29">
        <v>0</v>
      </c>
      <c r="DD115" s="29">
        <v>0</v>
      </c>
      <c r="DE115" s="29">
        <v>0</v>
      </c>
      <c r="DF115" s="29">
        <v>0</v>
      </c>
      <c r="DG115" s="29">
        <v>0</v>
      </c>
      <c r="DH115" s="31">
        <v>0</v>
      </c>
      <c r="DI115" s="31">
        <v>0</v>
      </c>
      <c r="DJ115" s="31">
        <v>0</v>
      </c>
      <c r="DK115" s="31">
        <v>0</v>
      </c>
      <c r="DL115" s="31">
        <v>0</v>
      </c>
      <c r="DM115" s="31">
        <v>0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1">
        <v>0</v>
      </c>
      <c r="DV115" s="31">
        <v>0</v>
      </c>
      <c r="DW115" s="29">
        <v>0</v>
      </c>
      <c r="DX115" s="29">
        <v>0</v>
      </c>
      <c r="DY115" s="29">
        <v>0</v>
      </c>
      <c r="DZ115" s="29">
        <v>0</v>
      </c>
      <c r="EA115" s="29">
        <v>0</v>
      </c>
      <c r="EB115" s="29">
        <v>0</v>
      </c>
      <c r="EC115" s="29">
        <v>0</v>
      </c>
      <c r="ED115" s="29">
        <v>0</v>
      </c>
      <c r="EE115" s="29">
        <v>0</v>
      </c>
      <c r="EF115" s="29">
        <v>0</v>
      </c>
      <c r="EG115" s="29">
        <v>0</v>
      </c>
      <c r="EH115" s="29">
        <v>0</v>
      </c>
      <c r="EI115" s="29">
        <v>0</v>
      </c>
      <c r="EJ115" s="29">
        <v>0</v>
      </c>
      <c r="EK115" s="30">
        <v>0</v>
      </c>
      <c r="EM115" t="s">
        <v>140</v>
      </c>
      <c r="EO115" t="s">
        <v>122</v>
      </c>
      <c r="EQ115" t="s">
        <v>122</v>
      </c>
      <c r="ES115" t="s">
        <v>148</v>
      </c>
      <c r="ET115" t="s">
        <v>122</v>
      </c>
      <c r="EV115" t="s">
        <v>140</v>
      </c>
      <c r="FB115" t="s">
        <v>142</v>
      </c>
      <c r="FJ115" t="s">
        <v>45</v>
      </c>
      <c r="FL115" t="s">
        <v>52</v>
      </c>
      <c r="FQ115" t="s">
        <v>52</v>
      </c>
      <c r="FU115" t="s">
        <v>143</v>
      </c>
      <c r="GC115" t="s">
        <v>143</v>
      </c>
    </row>
    <row r="116" spans="1:193" x14ac:dyDescent="0.25">
      <c r="A116">
        <v>113</v>
      </c>
      <c r="B116" t="s">
        <v>668</v>
      </c>
      <c r="C116" t="s">
        <v>669</v>
      </c>
      <c r="D116">
        <v>12</v>
      </c>
      <c r="E116">
        <v>4.72</v>
      </c>
      <c r="F116" t="s">
        <v>120</v>
      </c>
      <c r="G116" s="28">
        <v>0</v>
      </c>
      <c r="H116" s="29">
        <v>0</v>
      </c>
      <c r="I116" s="29">
        <v>0</v>
      </c>
      <c r="J116" s="29">
        <v>2</v>
      </c>
      <c r="K116" s="29">
        <v>3</v>
      </c>
      <c r="L116" s="29">
        <v>3</v>
      </c>
      <c r="M116" s="29">
        <v>0</v>
      </c>
      <c r="N116" s="29">
        <v>0</v>
      </c>
      <c r="O116" s="29">
        <v>0</v>
      </c>
      <c r="P116" s="29">
        <v>2</v>
      </c>
      <c r="Q116" s="29">
        <v>3</v>
      </c>
      <c r="R116" s="29">
        <v>0</v>
      </c>
      <c r="S116" s="29">
        <v>3</v>
      </c>
      <c r="T116" s="29">
        <v>0</v>
      </c>
      <c r="U116" s="29">
        <v>3</v>
      </c>
      <c r="V116" s="31">
        <v>0</v>
      </c>
      <c r="W116" s="31">
        <v>0</v>
      </c>
      <c r="X116" s="31">
        <v>0</v>
      </c>
      <c r="Y116" s="31">
        <v>0.31</v>
      </c>
      <c r="Z116" s="31">
        <v>0.38</v>
      </c>
      <c r="AA116" s="31">
        <v>0.38</v>
      </c>
      <c r="AB116" s="31">
        <v>0</v>
      </c>
      <c r="AC116" s="31">
        <v>0</v>
      </c>
      <c r="AD116" s="31">
        <v>0</v>
      </c>
      <c r="AE116" s="31">
        <v>0.22</v>
      </c>
      <c r="AF116" s="31">
        <v>0.22</v>
      </c>
      <c r="AG116" s="31">
        <v>0</v>
      </c>
      <c r="AH116" s="31">
        <v>0.3</v>
      </c>
      <c r="AI116" s="31">
        <v>0</v>
      </c>
      <c r="AJ116" s="31">
        <v>0.22</v>
      </c>
      <c r="AK116" s="29">
        <v>0</v>
      </c>
      <c r="AL116" s="29">
        <v>0</v>
      </c>
      <c r="AM116" s="29">
        <v>0</v>
      </c>
      <c r="AN116" s="29">
        <v>2</v>
      </c>
      <c r="AO116" s="29">
        <v>3</v>
      </c>
      <c r="AP116" s="29">
        <v>3</v>
      </c>
      <c r="AQ116" s="29">
        <v>0</v>
      </c>
      <c r="AR116" s="29">
        <v>0</v>
      </c>
      <c r="AS116" s="29">
        <v>0</v>
      </c>
      <c r="AT116" s="29">
        <v>2</v>
      </c>
      <c r="AU116" s="29">
        <v>2</v>
      </c>
      <c r="AV116" s="29">
        <v>0</v>
      </c>
      <c r="AW116" s="29">
        <v>3</v>
      </c>
      <c r="AX116" s="29">
        <v>0</v>
      </c>
      <c r="AY116" s="30">
        <v>2</v>
      </c>
      <c r="AZ116" s="28">
        <v>0</v>
      </c>
      <c r="BA116" s="29">
        <v>0</v>
      </c>
      <c r="BB116" s="29">
        <v>0</v>
      </c>
      <c r="BC116" s="29">
        <v>4</v>
      </c>
      <c r="BD116" s="29">
        <v>4</v>
      </c>
      <c r="BE116" s="29">
        <v>5</v>
      </c>
      <c r="BF116" s="29">
        <v>2</v>
      </c>
      <c r="BG116" s="29">
        <v>0</v>
      </c>
      <c r="BH116" s="29">
        <v>0</v>
      </c>
      <c r="BI116" s="29">
        <v>0</v>
      </c>
      <c r="BJ116" s="29">
        <v>0</v>
      </c>
      <c r="BK116" s="29">
        <v>3</v>
      </c>
      <c r="BL116" s="29">
        <v>5</v>
      </c>
      <c r="BM116" s="29">
        <v>3</v>
      </c>
      <c r="BN116" s="29">
        <v>4</v>
      </c>
      <c r="BO116" s="31">
        <v>0</v>
      </c>
      <c r="BP116" s="31">
        <v>0</v>
      </c>
      <c r="BQ116" s="31">
        <v>0</v>
      </c>
      <c r="BR116" s="31">
        <v>0.38</v>
      </c>
      <c r="BS116" s="31">
        <v>0.38</v>
      </c>
      <c r="BT116" s="31">
        <v>0.45</v>
      </c>
      <c r="BU116" s="31">
        <v>0.31</v>
      </c>
      <c r="BV116" s="31">
        <v>0</v>
      </c>
      <c r="BW116" s="31">
        <v>0</v>
      </c>
      <c r="BX116" s="31">
        <v>0</v>
      </c>
      <c r="BY116" s="31">
        <v>0</v>
      </c>
      <c r="BZ116" s="31">
        <v>0.22</v>
      </c>
      <c r="CA116" s="31">
        <v>0.22</v>
      </c>
      <c r="CB116" s="31">
        <v>0.22</v>
      </c>
      <c r="CC116" s="31">
        <v>0.22</v>
      </c>
      <c r="CD116" s="29">
        <v>0</v>
      </c>
      <c r="CE116" s="29">
        <v>0</v>
      </c>
      <c r="CF116" s="29">
        <v>0</v>
      </c>
      <c r="CG116" s="29">
        <v>3</v>
      </c>
      <c r="CH116" s="29">
        <v>3</v>
      </c>
      <c r="CI116" s="29">
        <v>4</v>
      </c>
      <c r="CJ116" s="29">
        <v>2</v>
      </c>
      <c r="CK116" s="29">
        <v>0</v>
      </c>
      <c r="CL116" s="29">
        <v>0</v>
      </c>
      <c r="CM116" s="29">
        <v>0</v>
      </c>
      <c r="CN116" s="29">
        <v>0</v>
      </c>
      <c r="CO116" s="29">
        <v>2</v>
      </c>
      <c r="CP116" s="29">
        <v>2</v>
      </c>
      <c r="CQ116" s="29">
        <v>2</v>
      </c>
      <c r="CR116" s="30">
        <v>2</v>
      </c>
      <c r="CS116" s="28">
        <v>0</v>
      </c>
      <c r="CT116" s="29">
        <v>0</v>
      </c>
      <c r="CU116" s="29">
        <v>0</v>
      </c>
      <c r="CV116" s="29">
        <v>0</v>
      </c>
      <c r="CW116" s="29">
        <v>2</v>
      </c>
      <c r="CX116" s="29">
        <v>2</v>
      </c>
      <c r="CY116" s="29">
        <v>0</v>
      </c>
      <c r="CZ116" s="29">
        <v>0</v>
      </c>
      <c r="DA116" s="29">
        <v>0</v>
      </c>
      <c r="DB116" s="29">
        <v>3</v>
      </c>
      <c r="DC116" s="29">
        <v>0</v>
      </c>
      <c r="DD116" s="29">
        <v>2</v>
      </c>
      <c r="DE116" s="29">
        <v>0</v>
      </c>
      <c r="DF116" s="29">
        <v>0</v>
      </c>
      <c r="DG116" s="29">
        <v>0</v>
      </c>
      <c r="DH116" s="31">
        <v>0</v>
      </c>
      <c r="DI116" s="31">
        <v>0</v>
      </c>
      <c r="DJ116" s="31">
        <v>0</v>
      </c>
      <c r="DK116" s="31">
        <v>0</v>
      </c>
      <c r="DL116" s="31">
        <v>0.31</v>
      </c>
      <c r="DM116" s="31">
        <v>0.23</v>
      </c>
      <c r="DN116" s="31">
        <v>0</v>
      </c>
      <c r="DO116" s="31">
        <v>0</v>
      </c>
      <c r="DP116" s="31">
        <v>0</v>
      </c>
      <c r="DQ116" s="31">
        <v>0.28999999999999998</v>
      </c>
      <c r="DR116" s="31">
        <v>0</v>
      </c>
      <c r="DS116" s="31">
        <v>0.22</v>
      </c>
      <c r="DT116" s="31">
        <v>0</v>
      </c>
      <c r="DU116" s="31">
        <v>0</v>
      </c>
      <c r="DV116" s="31">
        <v>0</v>
      </c>
      <c r="DW116" s="29">
        <v>0</v>
      </c>
      <c r="DX116" s="29">
        <v>0</v>
      </c>
      <c r="DY116" s="29">
        <v>0</v>
      </c>
      <c r="DZ116" s="29">
        <v>0</v>
      </c>
      <c r="EA116" s="29">
        <v>2</v>
      </c>
      <c r="EB116" s="29">
        <v>2</v>
      </c>
      <c r="EC116" s="29">
        <v>0</v>
      </c>
      <c r="ED116" s="29">
        <v>0</v>
      </c>
      <c r="EE116" s="29">
        <v>0</v>
      </c>
      <c r="EF116" s="29">
        <v>3</v>
      </c>
      <c r="EG116" s="29">
        <v>0</v>
      </c>
      <c r="EH116" s="29">
        <v>2</v>
      </c>
      <c r="EI116" s="29">
        <v>0</v>
      </c>
      <c r="EJ116" s="29">
        <v>0</v>
      </c>
      <c r="EK116" s="30">
        <v>0</v>
      </c>
      <c r="EM116" t="s">
        <v>141</v>
      </c>
      <c r="EO116" t="s">
        <v>141</v>
      </c>
      <c r="EQ116" t="s">
        <v>122</v>
      </c>
      <c r="ES116" t="s">
        <v>148</v>
      </c>
      <c r="ET116" t="s">
        <v>122</v>
      </c>
      <c r="EV116" t="s">
        <v>141</v>
      </c>
      <c r="FB116" t="s">
        <v>148</v>
      </c>
      <c r="FJ116" t="s">
        <v>45</v>
      </c>
      <c r="FL116" t="s">
        <v>52</v>
      </c>
      <c r="FQ116" t="s">
        <v>52</v>
      </c>
      <c r="FU116" t="s">
        <v>143</v>
      </c>
      <c r="GC116" t="s">
        <v>143</v>
      </c>
    </row>
    <row r="117" spans="1:193" x14ac:dyDescent="0.25">
      <c r="A117">
        <v>114</v>
      </c>
      <c r="B117" t="s">
        <v>670</v>
      </c>
      <c r="C117" t="s">
        <v>671</v>
      </c>
      <c r="D117">
        <v>50</v>
      </c>
      <c r="E117">
        <v>6.04</v>
      </c>
      <c r="F117" t="s">
        <v>120</v>
      </c>
      <c r="G117" s="28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29">
        <v>0</v>
      </c>
      <c r="AL117" s="29">
        <v>0</v>
      </c>
      <c r="AM117" s="29">
        <v>0</v>
      </c>
      <c r="AN117" s="29">
        <v>0</v>
      </c>
      <c r="AO117" s="29">
        <v>0</v>
      </c>
      <c r="AP117" s="29">
        <v>0</v>
      </c>
      <c r="AQ117" s="29">
        <v>0</v>
      </c>
      <c r="AR117" s="29">
        <v>0</v>
      </c>
      <c r="AS117" s="29">
        <v>0</v>
      </c>
      <c r="AT117" s="29">
        <v>0</v>
      </c>
      <c r="AU117" s="29">
        <v>0</v>
      </c>
      <c r="AV117" s="29">
        <v>0</v>
      </c>
      <c r="AW117" s="29">
        <v>0</v>
      </c>
      <c r="AX117" s="29">
        <v>0</v>
      </c>
      <c r="AY117" s="30">
        <v>0</v>
      </c>
      <c r="AZ117" s="28">
        <v>0</v>
      </c>
      <c r="BA117" s="29">
        <v>0</v>
      </c>
      <c r="BB117" s="29">
        <v>0</v>
      </c>
      <c r="BC117" s="29">
        <v>0</v>
      </c>
      <c r="BD117" s="29">
        <v>0</v>
      </c>
      <c r="BE117" s="29">
        <v>0</v>
      </c>
      <c r="BF117" s="29">
        <v>0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0</v>
      </c>
      <c r="BM117" s="29">
        <v>0</v>
      </c>
      <c r="BN117" s="29">
        <v>0</v>
      </c>
      <c r="BO117" s="31">
        <v>0</v>
      </c>
      <c r="BP117" s="31">
        <v>0</v>
      </c>
      <c r="BQ117" s="31">
        <v>0</v>
      </c>
      <c r="BR117" s="31">
        <v>0</v>
      </c>
      <c r="BS117" s="31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1">
        <v>0</v>
      </c>
      <c r="CD117" s="29">
        <v>0</v>
      </c>
      <c r="CE117" s="29">
        <v>0</v>
      </c>
      <c r="CF117" s="29">
        <v>0</v>
      </c>
      <c r="CG117" s="29">
        <v>0</v>
      </c>
      <c r="CH117" s="29">
        <v>0</v>
      </c>
      <c r="CI117" s="29">
        <v>0</v>
      </c>
      <c r="CJ117" s="29">
        <v>0</v>
      </c>
      <c r="CK117" s="29">
        <v>0</v>
      </c>
      <c r="CL117" s="29">
        <v>0</v>
      </c>
      <c r="CM117" s="29">
        <v>0</v>
      </c>
      <c r="CN117" s="29">
        <v>0</v>
      </c>
      <c r="CO117" s="29">
        <v>0</v>
      </c>
      <c r="CP117" s="29">
        <v>0</v>
      </c>
      <c r="CQ117" s="29">
        <v>0</v>
      </c>
      <c r="CR117" s="30">
        <v>0</v>
      </c>
      <c r="CS117" s="28">
        <v>7</v>
      </c>
      <c r="CT117" s="29">
        <v>7</v>
      </c>
      <c r="CU117" s="29">
        <v>7</v>
      </c>
      <c r="CV117" s="29">
        <v>6</v>
      </c>
      <c r="CW117" s="29">
        <v>5</v>
      </c>
      <c r="CX117" s="29">
        <v>8</v>
      </c>
      <c r="CY117" s="29">
        <v>5</v>
      </c>
      <c r="CZ117" s="29">
        <v>3</v>
      </c>
      <c r="DA117" s="29">
        <v>6</v>
      </c>
      <c r="DB117" s="29">
        <v>5</v>
      </c>
      <c r="DC117" s="29">
        <v>3</v>
      </c>
      <c r="DD117" s="29">
        <v>4</v>
      </c>
      <c r="DE117" s="29">
        <v>0</v>
      </c>
      <c r="DF117" s="29">
        <v>0</v>
      </c>
      <c r="DG117" s="29">
        <v>0</v>
      </c>
      <c r="DH117" s="31">
        <v>0.13</v>
      </c>
      <c r="DI117" s="31">
        <v>0.14000000000000001</v>
      </c>
      <c r="DJ117" s="31">
        <v>0.16</v>
      </c>
      <c r="DK117" s="31">
        <v>0.13</v>
      </c>
      <c r="DL117" s="31">
        <v>0.15</v>
      </c>
      <c r="DM117" s="31">
        <v>0.17</v>
      </c>
      <c r="DN117" s="31">
        <v>8.4000000000000005E-2</v>
      </c>
      <c r="DO117" s="31">
        <v>5.7000000000000002E-2</v>
      </c>
      <c r="DP117" s="31">
        <v>8.5999999999999993E-2</v>
      </c>
      <c r="DQ117" s="31">
        <v>8.4000000000000005E-2</v>
      </c>
      <c r="DR117" s="31">
        <v>5.7000000000000002E-2</v>
      </c>
      <c r="DS117" s="31">
        <v>8.2000000000000003E-2</v>
      </c>
      <c r="DT117" s="31">
        <v>0</v>
      </c>
      <c r="DU117" s="31">
        <v>0</v>
      </c>
      <c r="DV117" s="31">
        <v>0</v>
      </c>
      <c r="DW117" s="29">
        <v>5</v>
      </c>
      <c r="DX117" s="29">
        <v>5</v>
      </c>
      <c r="DY117" s="29">
        <v>6</v>
      </c>
      <c r="DZ117" s="29">
        <v>5</v>
      </c>
      <c r="EA117" s="29">
        <v>4</v>
      </c>
      <c r="EB117" s="29">
        <v>6</v>
      </c>
      <c r="EC117" s="29">
        <v>4</v>
      </c>
      <c r="ED117" s="29">
        <v>2</v>
      </c>
      <c r="EE117" s="29">
        <v>4</v>
      </c>
      <c r="EF117" s="29">
        <v>3</v>
      </c>
      <c r="EG117" s="29">
        <v>2</v>
      </c>
      <c r="EH117" s="29">
        <v>3</v>
      </c>
      <c r="EI117" s="29">
        <v>0</v>
      </c>
      <c r="EJ117" s="29">
        <v>0</v>
      </c>
      <c r="EK117" s="30">
        <v>0</v>
      </c>
      <c r="EM117" t="s">
        <v>439</v>
      </c>
      <c r="EO117" t="s">
        <v>672</v>
      </c>
      <c r="EQ117" t="s">
        <v>566</v>
      </c>
      <c r="ET117" t="s">
        <v>566</v>
      </c>
      <c r="EV117" t="s">
        <v>177</v>
      </c>
      <c r="FJ117" t="s">
        <v>45</v>
      </c>
      <c r="FU117" t="s">
        <v>673</v>
      </c>
      <c r="FV117" t="s">
        <v>674</v>
      </c>
      <c r="GC117" t="s">
        <v>674</v>
      </c>
    </row>
    <row r="118" spans="1:193" x14ac:dyDescent="0.25">
      <c r="A118">
        <v>115</v>
      </c>
      <c r="B118" t="s">
        <v>675</v>
      </c>
      <c r="C118" t="s">
        <v>676</v>
      </c>
      <c r="D118">
        <v>13</v>
      </c>
      <c r="E118">
        <v>9.8699999999999992</v>
      </c>
      <c r="F118" t="s">
        <v>120</v>
      </c>
      <c r="G118" s="28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4</v>
      </c>
      <c r="Q118" s="29">
        <v>4</v>
      </c>
      <c r="R118" s="29">
        <v>5</v>
      </c>
      <c r="S118" s="29">
        <v>0</v>
      </c>
      <c r="T118" s="29">
        <v>0</v>
      </c>
      <c r="U118" s="29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0.21</v>
      </c>
      <c r="AF118" s="31">
        <v>0.21</v>
      </c>
      <c r="AG118" s="31">
        <v>0.21</v>
      </c>
      <c r="AH118" s="31">
        <v>0</v>
      </c>
      <c r="AI118" s="31">
        <v>0</v>
      </c>
      <c r="AJ118" s="31">
        <v>0</v>
      </c>
      <c r="AK118" s="29">
        <v>0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0</v>
      </c>
      <c r="AT118" s="29">
        <v>2</v>
      </c>
      <c r="AU118" s="29">
        <v>2</v>
      </c>
      <c r="AV118" s="29">
        <v>2</v>
      </c>
      <c r="AW118" s="29">
        <v>0</v>
      </c>
      <c r="AX118" s="29">
        <v>0</v>
      </c>
      <c r="AY118" s="30">
        <v>0</v>
      </c>
      <c r="AZ118" s="28">
        <v>0</v>
      </c>
      <c r="BA118" s="29">
        <v>0</v>
      </c>
      <c r="BB118" s="29">
        <v>0</v>
      </c>
      <c r="BC118" s="29">
        <v>0</v>
      </c>
      <c r="BD118" s="29">
        <v>0</v>
      </c>
      <c r="BE118" s="29">
        <v>0</v>
      </c>
      <c r="BF118" s="29">
        <v>0</v>
      </c>
      <c r="BG118" s="29">
        <v>0</v>
      </c>
      <c r="BH118" s="29">
        <v>2</v>
      </c>
      <c r="BI118" s="29">
        <v>5</v>
      </c>
      <c r="BJ118" s="29">
        <v>3</v>
      </c>
      <c r="BK118" s="29">
        <v>2</v>
      </c>
      <c r="BL118" s="29">
        <v>0</v>
      </c>
      <c r="BM118" s="29">
        <v>3</v>
      </c>
      <c r="BN118" s="29">
        <v>2</v>
      </c>
      <c r="BO118" s="31">
        <v>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0.21</v>
      </c>
      <c r="BX118" s="31">
        <v>0.32</v>
      </c>
      <c r="BY118" s="31">
        <v>0.32</v>
      </c>
      <c r="BZ118" s="31">
        <v>0.21</v>
      </c>
      <c r="CA118" s="31">
        <v>0</v>
      </c>
      <c r="CB118" s="31">
        <v>0.3</v>
      </c>
      <c r="CC118" s="31">
        <v>0.21</v>
      </c>
      <c r="CD118" s="29">
        <v>0</v>
      </c>
      <c r="CE118" s="29">
        <v>0</v>
      </c>
      <c r="CF118" s="29">
        <v>0</v>
      </c>
      <c r="CG118" s="29">
        <v>0</v>
      </c>
      <c r="CH118" s="29">
        <v>0</v>
      </c>
      <c r="CI118" s="29">
        <v>0</v>
      </c>
      <c r="CJ118" s="29">
        <v>0</v>
      </c>
      <c r="CK118" s="29">
        <v>0</v>
      </c>
      <c r="CL118" s="29">
        <v>2</v>
      </c>
      <c r="CM118" s="29">
        <v>3</v>
      </c>
      <c r="CN118" s="29">
        <v>3</v>
      </c>
      <c r="CO118" s="29">
        <v>2</v>
      </c>
      <c r="CP118" s="29">
        <v>0</v>
      </c>
      <c r="CQ118" s="29">
        <v>3</v>
      </c>
      <c r="CR118" s="30">
        <v>2</v>
      </c>
      <c r="CS118" s="28">
        <v>0</v>
      </c>
      <c r="CT118" s="29">
        <v>0</v>
      </c>
      <c r="CU118" s="29">
        <v>0</v>
      </c>
      <c r="CV118" s="29">
        <v>0</v>
      </c>
      <c r="CW118" s="29">
        <v>0</v>
      </c>
      <c r="CX118" s="29">
        <v>0</v>
      </c>
      <c r="CY118" s="29">
        <v>0</v>
      </c>
      <c r="CZ118" s="29">
        <v>0</v>
      </c>
      <c r="DA118" s="29">
        <v>0</v>
      </c>
      <c r="DB118" s="29">
        <v>2</v>
      </c>
      <c r="DC118" s="29">
        <v>0</v>
      </c>
      <c r="DD118" s="29">
        <v>0</v>
      </c>
      <c r="DE118" s="29">
        <v>0</v>
      </c>
      <c r="DF118" s="29">
        <v>0</v>
      </c>
      <c r="DG118" s="29">
        <v>0</v>
      </c>
      <c r="DH118" s="31">
        <v>0</v>
      </c>
      <c r="DI118" s="31">
        <v>0</v>
      </c>
      <c r="DJ118" s="31">
        <v>0</v>
      </c>
      <c r="DK118" s="31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0.21</v>
      </c>
      <c r="DR118" s="31">
        <v>0</v>
      </c>
      <c r="DS118" s="31">
        <v>0</v>
      </c>
      <c r="DT118" s="31">
        <v>0</v>
      </c>
      <c r="DU118" s="31">
        <v>0</v>
      </c>
      <c r="DV118" s="31">
        <v>0</v>
      </c>
      <c r="DW118" s="29">
        <v>0</v>
      </c>
      <c r="DX118" s="29">
        <v>0</v>
      </c>
      <c r="DY118" s="29">
        <v>0</v>
      </c>
      <c r="DZ118" s="29">
        <v>0</v>
      </c>
      <c r="EA118" s="29">
        <v>0</v>
      </c>
      <c r="EB118" s="29">
        <v>0</v>
      </c>
      <c r="EC118" s="29">
        <v>0</v>
      </c>
      <c r="ED118" s="29">
        <v>0</v>
      </c>
      <c r="EE118" s="29">
        <v>0</v>
      </c>
      <c r="EF118" s="29">
        <v>2</v>
      </c>
      <c r="EG118" s="29">
        <v>0</v>
      </c>
      <c r="EH118" s="29">
        <v>0</v>
      </c>
      <c r="EI118" s="29">
        <v>0</v>
      </c>
      <c r="EJ118" s="29">
        <v>0</v>
      </c>
      <c r="EK118" s="30">
        <v>0</v>
      </c>
      <c r="ES118" t="s">
        <v>148</v>
      </c>
      <c r="FB118" t="s">
        <v>148</v>
      </c>
      <c r="FJ118" t="s">
        <v>45</v>
      </c>
      <c r="FU118" t="s">
        <v>143</v>
      </c>
      <c r="GC118" t="s">
        <v>143</v>
      </c>
    </row>
    <row r="119" spans="1:193" x14ac:dyDescent="0.25">
      <c r="A119">
        <v>116</v>
      </c>
      <c r="B119" t="s">
        <v>677</v>
      </c>
      <c r="C119" t="s">
        <v>678</v>
      </c>
      <c r="D119">
        <v>34</v>
      </c>
      <c r="E119">
        <v>6.77</v>
      </c>
      <c r="F119" t="s">
        <v>514</v>
      </c>
      <c r="G119" s="28">
        <v>2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3</v>
      </c>
      <c r="R119" s="29">
        <v>2</v>
      </c>
      <c r="S119" s="29">
        <v>2</v>
      </c>
      <c r="T119" s="29">
        <v>2</v>
      </c>
      <c r="U119" s="29">
        <v>4</v>
      </c>
      <c r="V119" s="31">
        <v>7.6999999999999999E-2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0.11</v>
      </c>
      <c r="AG119" s="31">
        <v>7.2999999999999995E-2</v>
      </c>
      <c r="AH119" s="31">
        <v>7.6999999999999999E-2</v>
      </c>
      <c r="AI119" s="31">
        <v>6.0999999999999999E-2</v>
      </c>
      <c r="AJ119" s="31">
        <v>0.11</v>
      </c>
      <c r="AK119" s="29">
        <v>2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3</v>
      </c>
      <c r="AV119" s="29">
        <v>2</v>
      </c>
      <c r="AW119" s="29">
        <v>2</v>
      </c>
      <c r="AX119" s="29">
        <v>2</v>
      </c>
      <c r="AY119" s="30">
        <v>3</v>
      </c>
      <c r="AZ119" s="28">
        <v>2</v>
      </c>
      <c r="BA119" s="29">
        <v>2</v>
      </c>
      <c r="BB119" s="29">
        <v>2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3</v>
      </c>
      <c r="BJ119" s="29">
        <v>4</v>
      </c>
      <c r="BK119" s="29">
        <v>3</v>
      </c>
      <c r="BL119" s="29">
        <v>5</v>
      </c>
      <c r="BM119" s="29">
        <v>6</v>
      </c>
      <c r="BN119" s="29">
        <v>6</v>
      </c>
      <c r="BO119" s="31">
        <v>7.2999999999999995E-2</v>
      </c>
      <c r="BP119" s="31">
        <v>7.2999999999999995E-2</v>
      </c>
      <c r="BQ119" s="31">
        <v>7.2999999999999995E-2</v>
      </c>
      <c r="BR119" s="31">
        <v>0</v>
      </c>
      <c r="BS119" s="31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0.11</v>
      </c>
      <c r="BY119" s="31">
        <v>0.18</v>
      </c>
      <c r="BZ119" s="31">
        <v>0.11</v>
      </c>
      <c r="CA119" s="31">
        <v>0.19</v>
      </c>
      <c r="CB119" s="31">
        <v>0.19</v>
      </c>
      <c r="CC119" s="31">
        <v>0.22</v>
      </c>
      <c r="CD119" s="29">
        <v>2</v>
      </c>
      <c r="CE119" s="29">
        <v>2</v>
      </c>
      <c r="CF119" s="29">
        <v>2</v>
      </c>
      <c r="CG119" s="29">
        <v>0</v>
      </c>
      <c r="CH119" s="29">
        <v>0</v>
      </c>
      <c r="CI119" s="29">
        <v>0</v>
      </c>
      <c r="CJ119" s="29">
        <v>0</v>
      </c>
      <c r="CK119" s="29">
        <v>0</v>
      </c>
      <c r="CL119" s="29">
        <v>0</v>
      </c>
      <c r="CM119" s="29">
        <v>3</v>
      </c>
      <c r="CN119" s="29">
        <v>4</v>
      </c>
      <c r="CO119" s="29">
        <v>3</v>
      </c>
      <c r="CP119" s="29">
        <v>4</v>
      </c>
      <c r="CQ119" s="29">
        <v>4</v>
      </c>
      <c r="CR119" s="30">
        <v>5</v>
      </c>
      <c r="CS119" s="28">
        <v>0</v>
      </c>
      <c r="CT119" s="29">
        <v>0</v>
      </c>
      <c r="CU119" s="29">
        <v>0</v>
      </c>
      <c r="CV119" s="29">
        <v>0</v>
      </c>
      <c r="CW119" s="29">
        <v>0</v>
      </c>
      <c r="CX119" s="29">
        <v>0</v>
      </c>
      <c r="CY119" s="29">
        <v>0</v>
      </c>
      <c r="CZ119" s="29">
        <v>0</v>
      </c>
      <c r="DA119" s="29">
        <v>0</v>
      </c>
      <c r="DB119" s="29">
        <v>0</v>
      </c>
      <c r="DC119" s="29">
        <v>0</v>
      </c>
      <c r="DD119" s="29">
        <v>0</v>
      </c>
      <c r="DE119" s="29">
        <v>3</v>
      </c>
      <c r="DF119" s="29">
        <v>4</v>
      </c>
      <c r="DG119" s="29">
        <v>4</v>
      </c>
      <c r="DH119" s="31">
        <v>0</v>
      </c>
      <c r="DI119" s="31">
        <v>0</v>
      </c>
      <c r="DJ119" s="31">
        <v>0</v>
      </c>
      <c r="DK119" s="31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7.2999999999999995E-2</v>
      </c>
      <c r="DU119" s="31">
        <v>7.6999999999999999E-2</v>
      </c>
      <c r="DV119" s="31">
        <v>0.11</v>
      </c>
      <c r="DW119" s="29">
        <v>0</v>
      </c>
      <c r="DX119" s="29">
        <v>0</v>
      </c>
      <c r="DY119" s="29">
        <v>0</v>
      </c>
      <c r="DZ119" s="29">
        <v>0</v>
      </c>
      <c r="EA119" s="29">
        <v>0</v>
      </c>
      <c r="EB119" s="29">
        <v>0</v>
      </c>
      <c r="EC119" s="29">
        <v>0</v>
      </c>
      <c r="ED119" s="29">
        <v>0</v>
      </c>
      <c r="EE119" s="29">
        <v>0</v>
      </c>
      <c r="EF119" s="29">
        <v>0</v>
      </c>
      <c r="EG119" s="29">
        <v>0</v>
      </c>
      <c r="EH119" s="29">
        <v>0</v>
      </c>
      <c r="EI119" s="29">
        <v>2</v>
      </c>
      <c r="EJ119" s="29">
        <v>3</v>
      </c>
      <c r="EK119" s="30">
        <v>3</v>
      </c>
    </row>
    <row r="120" spans="1:193" x14ac:dyDescent="0.25">
      <c r="A120">
        <v>117</v>
      </c>
      <c r="B120" t="s">
        <v>679</v>
      </c>
      <c r="C120" t="s">
        <v>680</v>
      </c>
      <c r="D120">
        <v>16</v>
      </c>
      <c r="E120">
        <v>7.32</v>
      </c>
      <c r="F120" t="s">
        <v>120</v>
      </c>
      <c r="G120" s="28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3</v>
      </c>
      <c r="Q120" s="29">
        <v>4</v>
      </c>
      <c r="R120" s="29">
        <v>3</v>
      </c>
      <c r="S120" s="29">
        <v>3</v>
      </c>
      <c r="T120" s="29">
        <v>4</v>
      </c>
      <c r="U120" s="29">
        <v>3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0.28000000000000003</v>
      </c>
      <c r="AF120" s="31">
        <v>0.25</v>
      </c>
      <c r="AG120" s="31">
        <v>0.25</v>
      </c>
      <c r="AH120" s="31">
        <v>0.28999999999999998</v>
      </c>
      <c r="AI120" s="31">
        <v>0.28999999999999998</v>
      </c>
      <c r="AJ120" s="31">
        <v>0.21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3</v>
      </c>
      <c r="AU120" s="29">
        <v>3</v>
      </c>
      <c r="AV120" s="29">
        <v>3</v>
      </c>
      <c r="AW120" s="29">
        <v>3</v>
      </c>
      <c r="AX120" s="29">
        <v>3</v>
      </c>
      <c r="AY120" s="30">
        <v>3</v>
      </c>
      <c r="AZ120" s="28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2</v>
      </c>
      <c r="BM120" s="29">
        <v>2</v>
      </c>
      <c r="BN120" s="29">
        <v>0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0.16</v>
      </c>
      <c r="CB120" s="31">
        <v>0.16</v>
      </c>
      <c r="CC120" s="31">
        <v>0</v>
      </c>
      <c r="CD120" s="29">
        <v>0</v>
      </c>
      <c r="CE120" s="29">
        <v>0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2</v>
      </c>
      <c r="CQ120" s="29">
        <v>2</v>
      </c>
      <c r="CR120" s="30">
        <v>0</v>
      </c>
      <c r="CS120" s="28">
        <v>0</v>
      </c>
      <c r="CT120" s="29">
        <v>0</v>
      </c>
      <c r="CU120" s="29">
        <v>0</v>
      </c>
      <c r="CV120" s="29">
        <v>3</v>
      </c>
      <c r="CW120" s="29">
        <v>4</v>
      </c>
      <c r="CX120" s="29">
        <v>3</v>
      </c>
      <c r="CY120" s="29">
        <v>0</v>
      </c>
      <c r="CZ120" s="29">
        <v>0</v>
      </c>
      <c r="DA120" s="29">
        <v>2</v>
      </c>
      <c r="DB120" s="29">
        <v>3</v>
      </c>
      <c r="DC120" s="29">
        <v>3</v>
      </c>
      <c r="DD120" s="29">
        <v>5</v>
      </c>
      <c r="DE120" s="29">
        <v>0</v>
      </c>
      <c r="DF120" s="29">
        <v>0</v>
      </c>
      <c r="DG120" s="29">
        <v>0</v>
      </c>
      <c r="DH120" s="31">
        <v>0</v>
      </c>
      <c r="DI120" s="31">
        <v>0</v>
      </c>
      <c r="DJ120" s="31">
        <v>0</v>
      </c>
      <c r="DK120" s="31">
        <v>0.3</v>
      </c>
      <c r="DL120" s="31">
        <v>0.3</v>
      </c>
      <c r="DM120" s="31">
        <v>0.27</v>
      </c>
      <c r="DN120" s="31">
        <v>0</v>
      </c>
      <c r="DO120" s="31">
        <v>0</v>
      </c>
      <c r="DP120" s="31">
        <v>0.22</v>
      </c>
      <c r="DQ120" s="31">
        <v>0.3</v>
      </c>
      <c r="DR120" s="31">
        <v>0.22</v>
      </c>
      <c r="DS120" s="31">
        <v>0.28999999999999998</v>
      </c>
      <c r="DT120" s="31">
        <v>0</v>
      </c>
      <c r="DU120" s="31">
        <v>0</v>
      </c>
      <c r="DV120" s="31">
        <v>0</v>
      </c>
      <c r="DW120" s="29">
        <v>0</v>
      </c>
      <c r="DX120" s="29">
        <v>0</v>
      </c>
      <c r="DY120" s="29">
        <v>0</v>
      </c>
      <c r="DZ120" s="29">
        <v>3</v>
      </c>
      <c r="EA120" s="29">
        <v>3</v>
      </c>
      <c r="EB120" s="29">
        <v>3</v>
      </c>
      <c r="EC120" s="29">
        <v>0</v>
      </c>
      <c r="ED120" s="29">
        <v>0</v>
      </c>
      <c r="EE120" s="29">
        <v>2</v>
      </c>
      <c r="EF120" s="29">
        <v>3</v>
      </c>
      <c r="EG120" s="29">
        <v>2</v>
      </c>
      <c r="EH120" s="29">
        <v>3</v>
      </c>
      <c r="EI120" s="29">
        <v>0</v>
      </c>
      <c r="EJ120" s="29">
        <v>0</v>
      </c>
      <c r="EK120" s="30">
        <v>0</v>
      </c>
      <c r="EM120" t="s">
        <v>681</v>
      </c>
      <c r="EO120" t="s">
        <v>495</v>
      </c>
      <c r="EQ120" t="s">
        <v>682</v>
      </c>
      <c r="ET120" t="s">
        <v>682</v>
      </c>
      <c r="EV120" t="s">
        <v>495</v>
      </c>
      <c r="EX120" t="s">
        <v>683</v>
      </c>
      <c r="FB120" t="s">
        <v>495</v>
      </c>
      <c r="FF120" t="s">
        <v>684</v>
      </c>
      <c r="FJ120" t="s">
        <v>45</v>
      </c>
      <c r="FU120" t="s">
        <v>685</v>
      </c>
      <c r="GC120" t="s">
        <v>475</v>
      </c>
      <c r="GK120" t="s">
        <v>686</v>
      </c>
    </row>
    <row r="121" spans="1:193" x14ac:dyDescent="0.25">
      <c r="A121">
        <v>118</v>
      </c>
      <c r="B121" t="s">
        <v>687</v>
      </c>
      <c r="C121" t="s">
        <v>688</v>
      </c>
      <c r="D121">
        <v>14</v>
      </c>
      <c r="E121">
        <v>6.5</v>
      </c>
      <c r="F121" t="s">
        <v>514</v>
      </c>
      <c r="G121" s="28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30">
        <v>0</v>
      </c>
      <c r="AZ121" s="28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5</v>
      </c>
      <c r="BF121" s="29">
        <v>0</v>
      </c>
      <c r="BG121" s="29">
        <v>0</v>
      </c>
      <c r="BH121" s="29">
        <v>0</v>
      </c>
      <c r="BI121" s="29">
        <v>6</v>
      </c>
      <c r="BJ121" s="29">
        <v>2</v>
      </c>
      <c r="BK121" s="29">
        <v>0</v>
      </c>
      <c r="BL121" s="29">
        <v>0</v>
      </c>
      <c r="BM121" s="29">
        <v>0</v>
      </c>
      <c r="BN121" s="29">
        <v>0</v>
      </c>
      <c r="BO121" s="31">
        <v>0</v>
      </c>
      <c r="BP121" s="31">
        <v>0</v>
      </c>
      <c r="BQ121" s="31">
        <v>0</v>
      </c>
      <c r="BR121" s="31">
        <v>0</v>
      </c>
      <c r="BS121" s="31">
        <v>0</v>
      </c>
      <c r="BT121" s="31">
        <v>0.18</v>
      </c>
      <c r="BU121" s="31">
        <v>0</v>
      </c>
      <c r="BV121" s="31">
        <v>0</v>
      </c>
      <c r="BW121" s="31">
        <v>0</v>
      </c>
      <c r="BX121" s="31">
        <v>0.22</v>
      </c>
      <c r="BY121" s="31">
        <v>0.22</v>
      </c>
      <c r="BZ121" s="31">
        <v>0</v>
      </c>
      <c r="CA121" s="31">
        <v>0</v>
      </c>
      <c r="CB121" s="31">
        <v>0</v>
      </c>
      <c r="CC121" s="31">
        <v>0</v>
      </c>
      <c r="CD121" s="29">
        <v>0</v>
      </c>
      <c r="CE121" s="29">
        <v>0</v>
      </c>
      <c r="CF121" s="29">
        <v>0</v>
      </c>
      <c r="CG121" s="29">
        <v>0</v>
      </c>
      <c r="CH121" s="29">
        <v>0</v>
      </c>
      <c r="CI121" s="29">
        <v>2</v>
      </c>
      <c r="CJ121" s="29">
        <v>0</v>
      </c>
      <c r="CK121" s="29">
        <v>0</v>
      </c>
      <c r="CL121" s="29">
        <v>0</v>
      </c>
      <c r="CM121" s="29">
        <v>2</v>
      </c>
      <c r="CN121" s="29">
        <v>2</v>
      </c>
      <c r="CO121" s="29">
        <v>0</v>
      </c>
      <c r="CP121" s="29">
        <v>0</v>
      </c>
      <c r="CQ121" s="29">
        <v>0</v>
      </c>
      <c r="CR121" s="30">
        <v>0</v>
      </c>
      <c r="CS121" s="28">
        <v>0</v>
      </c>
      <c r="CT121" s="29">
        <v>0</v>
      </c>
      <c r="CU121" s="29">
        <v>0</v>
      </c>
      <c r="CV121" s="29">
        <v>0</v>
      </c>
      <c r="CW121" s="29">
        <v>0</v>
      </c>
      <c r="CX121" s="29">
        <v>0</v>
      </c>
      <c r="CY121" s="29">
        <v>0</v>
      </c>
      <c r="CZ121" s="29">
        <v>0</v>
      </c>
      <c r="DA121" s="29">
        <v>0</v>
      </c>
      <c r="DB121" s="29">
        <v>0</v>
      </c>
      <c r="DC121" s="29">
        <v>3</v>
      </c>
      <c r="DD121" s="29">
        <v>3</v>
      </c>
      <c r="DE121" s="29">
        <v>0</v>
      </c>
      <c r="DF121" s="29">
        <v>0</v>
      </c>
      <c r="DG121" s="29">
        <v>0</v>
      </c>
      <c r="DH121" s="31">
        <v>0</v>
      </c>
      <c r="DI121" s="31">
        <v>0</v>
      </c>
      <c r="DJ121" s="31">
        <v>0</v>
      </c>
      <c r="DK121" s="31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0.18</v>
      </c>
      <c r="DS121" s="31">
        <v>0.18</v>
      </c>
      <c r="DT121" s="31">
        <v>0</v>
      </c>
      <c r="DU121" s="31">
        <v>0</v>
      </c>
      <c r="DV121" s="31">
        <v>0</v>
      </c>
      <c r="DW121" s="29">
        <v>0</v>
      </c>
      <c r="DX121" s="29">
        <v>0</v>
      </c>
      <c r="DY121" s="29">
        <v>0</v>
      </c>
      <c r="DZ121" s="29">
        <v>0</v>
      </c>
      <c r="EA121" s="29">
        <v>0</v>
      </c>
      <c r="EB121" s="29">
        <v>0</v>
      </c>
      <c r="EC121" s="29">
        <v>0</v>
      </c>
      <c r="ED121" s="29">
        <v>0</v>
      </c>
      <c r="EE121" s="29">
        <v>0</v>
      </c>
      <c r="EF121" s="29">
        <v>0</v>
      </c>
      <c r="EG121" s="29">
        <v>2</v>
      </c>
      <c r="EH121" s="29">
        <v>2</v>
      </c>
      <c r="EI121" s="29">
        <v>0</v>
      </c>
      <c r="EJ121" s="29">
        <v>0</v>
      </c>
      <c r="EK121" s="30">
        <v>0</v>
      </c>
    </row>
    <row r="122" spans="1:193" x14ac:dyDescent="0.25">
      <c r="A122">
        <v>119</v>
      </c>
      <c r="B122" t="s">
        <v>689</v>
      </c>
      <c r="C122" t="s">
        <v>690</v>
      </c>
      <c r="D122">
        <v>36</v>
      </c>
      <c r="E122">
        <v>7.41</v>
      </c>
      <c r="F122" t="s">
        <v>120</v>
      </c>
      <c r="G122" s="28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32</v>
      </c>
      <c r="Q122" s="29">
        <v>0</v>
      </c>
      <c r="R122" s="29">
        <v>28</v>
      </c>
      <c r="S122" s="29">
        <v>0</v>
      </c>
      <c r="T122" s="29">
        <v>0</v>
      </c>
      <c r="U122" s="29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0.43</v>
      </c>
      <c r="AF122" s="31">
        <v>0</v>
      </c>
      <c r="AG122" s="31">
        <v>0.46</v>
      </c>
      <c r="AH122" s="31">
        <v>0</v>
      </c>
      <c r="AI122" s="31">
        <v>0</v>
      </c>
      <c r="AJ122" s="31">
        <v>0</v>
      </c>
      <c r="AK122" s="29">
        <v>0</v>
      </c>
      <c r="AL122" s="29">
        <v>0</v>
      </c>
      <c r="AM122" s="29">
        <v>0</v>
      </c>
      <c r="AN122" s="29">
        <v>0</v>
      </c>
      <c r="AO122" s="29">
        <v>0</v>
      </c>
      <c r="AP122" s="29">
        <v>0</v>
      </c>
      <c r="AQ122" s="29">
        <v>0</v>
      </c>
      <c r="AR122" s="29">
        <v>0</v>
      </c>
      <c r="AS122" s="29">
        <v>0</v>
      </c>
      <c r="AT122" s="29">
        <v>2</v>
      </c>
      <c r="AU122" s="29">
        <v>0</v>
      </c>
      <c r="AV122" s="29">
        <v>2</v>
      </c>
      <c r="AW122" s="29">
        <v>0</v>
      </c>
      <c r="AX122" s="29">
        <v>0</v>
      </c>
      <c r="AY122" s="30">
        <v>0</v>
      </c>
      <c r="AZ122" s="28">
        <v>0</v>
      </c>
      <c r="BA122" s="29">
        <v>0</v>
      </c>
      <c r="BB122" s="29">
        <v>0</v>
      </c>
      <c r="BC122" s="29">
        <v>42</v>
      </c>
      <c r="BD122" s="29">
        <v>48</v>
      </c>
      <c r="BE122" s="29">
        <v>44</v>
      </c>
      <c r="BF122" s="29">
        <v>0</v>
      </c>
      <c r="BG122" s="29">
        <v>0</v>
      </c>
      <c r="BH122" s="29">
        <v>0</v>
      </c>
      <c r="BI122" s="29">
        <v>0</v>
      </c>
      <c r="BJ122" s="29">
        <v>37</v>
      </c>
      <c r="BK122" s="29">
        <v>43</v>
      </c>
      <c r="BL122" s="29">
        <v>0</v>
      </c>
      <c r="BM122" s="29">
        <v>0</v>
      </c>
      <c r="BN122" s="29">
        <v>0</v>
      </c>
      <c r="BO122" s="31">
        <v>0</v>
      </c>
      <c r="BP122" s="31">
        <v>0</v>
      </c>
      <c r="BQ122" s="31">
        <v>0</v>
      </c>
      <c r="BR122" s="31">
        <v>0.43</v>
      </c>
      <c r="BS122" s="31">
        <v>0.48</v>
      </c>
      <c r="BT122" s="31">
        <v>0.43</v>
      </c>
      <c r="BU122" s="31">
        <v>0</v>
      </c>
      <c r="BV122" s="31">
        <v>0</v>
      </c>
      <c r="BW122" s="31">
        <v>0</v>
      </c>
      <c r="BX122" s="31">
        <v>0</v>
      </c>
      <c r="BY122" s="31">
        <v>0.43</v>
      </c>
      <c r="BZ122" s="31">
        <v>0.43</v>
      </c>
      <c r="CA122" s="31">
        <v>0</v>
      </c>
      <c r="CB122" s="31">
        <v>0</v>
      </c>
      <c r="CC122" s="31">
        <v>0</v>
      </c>
      <c r="CD122" s="29">
        <v>0</v>
      </c>
      <c r="CE122" s="29">
        <v>0</v>
      </c>
      <c r="CF122" s="29">
        <v>0</v>
      </c>
      <c r="CG122" s="29">
        <v>2</v>
      </c>
      <c r="CH122" s="29">
        <v>2</v>
      </c>
      <c r="CI122" s="29">
        <v>2</v>
      </c>
      <c r="CJ122" s="29">
        <v>0</v>
      </c>
      <c r="CK122" s="29">
        <v>0</v>
      </c>
      <c r="CL122" s="29">
        <v>0</v>
      </c>
      <c r="CM122" s="29">
        <v>0</v>
      </c>
      <c r="CN122" s="29">
        <v>2</v>
      </c>
      <c r="CO122" s="29">
        <v>2</v>
      </c>
      <c r="CP122" s="29">
        <v>0</v>
      </c>
      <c r="CQ122" s="29">
        <v>0</v>
      </c>
      <c r="CR122" s="30">
        <v>0</v>
      </c>
      <c r="CS122" s="28">
        <v>0</v>
      </c>
      <c r="CT122" s="29">
        <v>0</v>
      </c>
      <c r="CU122" s="29">
        <v>0</v>
      </c>
      <c r="CV122" s="29">
        <v>25</v>
      </c>
      <c r="CW122" s="29">
        <v>23</v>
      </c>
      <c r="CX122" s="29">
        <v>30</v>
      </c>
      <c r="CY122" s="29">
        <v>15</v>
      </c>
      <c r="CZ122" s="29">
        <v>9</v>
      </c>
      <c r="DA122" s="29">
        <v>12</v>
      </c>
      <c r="DB122" s="29">
        <v>29</v>
      </c>
      <c r="DC122" s="29">
        <v>28</v>
      </c>
      <c r="DD122" s="29">
        <v>31</v>
      </c>
      <c r="DE122" s="29">
        <v>0</v>
      </c>
      <c r="DF122" s="29">
        <v>0</v>
      </c>
      <c r="DG122" s="29">
        <v>0</v>
      </c>
      <c r="DH122" s="31">
        <v>0</v>
      </c>
      <c r="DI122" s="31">
        <v>0</v>
      </c>
      <c r="DJ122" s="31">
        <v>0</v>
      </c>
      <c r="DK122" s="31">
        <v>0.47</v>
      </c>
      <c r="DL122" s="31">
        <v>0.47</v>
      </c>
      <c r="DM122" s="31">
        <v>0.47</v>
      </c>
      <c r="DN122" s="31">
        <v>0.26</v>
      </c>
      <c r="DO122" s="31">
        <v>0.31</v>
      </c>
      <c r="DP122" s="31">
        <v>0.26</v>
      </c>
      <c r="DQ122" s="31">
        <v>0.43</v>
      </c>
      <c r="DR122" s="31">
        <v>0.44</v>
      </c>
      <c r="DS122" s="31">
        <v>0.4</v>
      </c>
      <c r="DT122" s="31">
        <v>0</v>
      </c>
      <c r="DU122" s="31">
        <v>0</v>
      </c>
      <c r="DV122" s="31">
        <v>0</v>
      </c>
      <c r="DW122" s="29">
        <v>0</v>
      </c>
      <c r="DX122" s="29">
        <v>0</v>
      </c>
      <c r="DY122" s="29">
        <v>0</v>
      </c>
      <c r="DZ122" s="29">
        <v>2</v>
      </c>
      <c r="EA122" s="29">
        <v>2</v>
      </c>
      <c r="EB122" s="29">
        <v>2</v>
      </c>
      <c r="EC122" s="29">
        <v>2</v>
      </c>
      <c r="ED122" s="29">
        <v>3</v>
      </c>
      <c r="EE122" s="29">
        <v>2</v>
      </c>
      <c r="EF122" s="29">
        <v>2</v>
      </c>
      <c r="EG122" s="29">
        <v>2</v>
      </c>
      <c r="EH122" s="29">
        <v>2</v>
      </c>
      <c r="EI122" s="29">
        <v>0</v>
      </c>
      <c r="EJ122" s="29">
        <v>0</v>
      </c>
      <c r="EK122" s="30">
        <v>0</v>
      </c>
      <c r="EM122" t="s">
        <v>140</v>
      </c>
      <c r="EO122" t="s">
        <v>140</v>
      </c>
      <c r="ES122" t="s">
        <v>141</v>
      </c>
      <c r="EV122" t="s">
        <v>140</v>
      </c>
      <c r="FB122" t="s">
        <v>142</v>
      </c>
      <c r="FJ122" t="s">
        <v>45</v>
      </c>
      <c r="FU122" t="s">
        <v>143</v>
      </c>
      <c r="GC122" t="s">
        <v>143</v>
      </c>
    </row>
    <row r="123" spans="1:193" x14ac:dyDescent="0.25">
      <c r="A123">
        <v>120</v>
      </c>
      <c r="B123" t="s">
        <v>691</v>
      </c>
      <c r="C123" t="s">
        <v>692</v>
      </c>
      <c r="D123">
        <v>70</v>
      </c>
      <c r="E123">
        <v>5.82</v>
      </c>
      <c r="F123" t="s">
        <v>514</v>
      </c>
      <c r="G123" s="28">
        <v>0</v>
      </c>
      <c r="H123" s="29">
        <v>0</v>
      </c>
      <c r="I123" s="29">
        <v>0</v>
      </c>
      <c r="J123" s="29">
        <v>2</v>
      </c>
      <c r="K123" s="29">
        <v>0</v>
      </c>
      <c r="L123" s="29">
        <v>3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31">
        <v>0</v>
      </c>
      <c r="W123" s="31">
        <v>0</v>
      </c>
      <c r="X123" s="31">
        <v>0</v>
      </c>
      <c r="Y123" s="31">
        <v>1.9E-2</v>
      </c>
      <c r="Z123" s="31">
        <v>0</v>
      </c>
      <c r="AA123" s="31">
        <v>4.3999999999999997E-2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29">
        <v>0</v>
      </c>
      <c r="AL123" s="29">
        <v>0</v>
      </c>
      <c r="AM123" s="29">
        <v>0</v>
      </c>
      <c r="AN123" s="29">
        <v>2</v>
      </c>
      <c r="AO123" s="29">
        <v>0</v>
      </c>
      <c r="AP123" s="29">
        <v>3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30">
        <v>0</v>
      </c>
      <c r="AZ123" s="28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7</v>
      </c>
      <c r="BG123" s="29">
        <v>7</v>
      </c>
      <c r="BH123" s="29">
        <v>7</v>
      </c>
      <c r="BI123" s="29">
        <v>0</v>
      </c>
      <c r="BJ123" s="29">
        <v>0</v>
      </c>
      <c r="BK123" s="29">
        <v>0</v>
      </c>
      <c r="BL123" s="29">
        <v>0</v>
      </c>
      <c r="BM123" s="29">
        <v>0</v>
      </c>
      <c r="BN123" s="29">
        <v>0</v>
      </c>
      <c r="BO123" s="31">
        <v>0</v>
      </c>
      <c r="BP123" s="31">
        <v>0</v>
      </c>
      <c r="BQ123" s="31">
        <v>0</v>
      </c>
      <c r="BR123" s="31">
        <v>0</v>
      </c>
      <c r="BS123" s="31">
        <v>0</v>
      </c>
      <c r="BT123" s="31">
        <v>0</v>
      </c>
      <c r="BU123" s="31">
        <v>0.1</v>
      </c>
      <c r="BV123" s="31">
        <v>0.1</v>
      </c>
      <c r="BW123" s="31">
        <v>0.1</v>
      </c>
      <c r="BX123" s="31">
        <v>0</v>
      </c>
      <c r="BY123" s="31">
        <v>0</v>
      </c>
      <c r="BZ123" s="31">
        <v>0</v>
      </c>
      <c r="CA123" s="31">
        <v>0</v>
      </c>
      <c r="CB123" s="31">
        <v>0</v>
      </c>
      <c r="CC123" s="31">
        <v>0</v>
      </c>
      <c r="CD123" s="29">
        <v>0</v>
      </c>
      <c r="CE123" s="29">
        <v>0</v>
      </c>
      <c r="CF123" s="29">
        <v>0</v>
      </c>
      <c r="CG123" s="29">
        <v>0</v>
      </c>
      <c r="CH123" s="29">
        <v>0</v>
      </c>
      <c r="CI123" s="29">
        <v>0</v>
      </c>
      <c r="CJ123" s="29">
        <v>6</v>
      </c>
      <c r="CK123" s="29">
        <v>6</v>
      </c>
      <c r="CL123" s="29">
        <v>6</v>
      </c>
      <c r="CM123" s="29">
        <v>0</v>
      </c>
      <c r="CN123" s="29">
        <v>0</v>
      </c>
      <c r="CO123" s="29">
        <v>0</v>
      </c>
      <c r="CP123" s="29">
        <v>0</v>
      </c>
      <c r="CQ123" s="29">
        <v>0</v>
      </c>
      <c r="CR123" s="30">
        <v>0</v>
      </c>
      <c r="CS123" s="28">
        <v>0</v>
      </c>
      <c r="CT123" s="29">
        <v>0</v>
      </c>
      <c r="CU123" s="29">
        <v>0</v>
      </c>
      <c r="CV123" s="29">
        <v>0</v>
      </c>
      <c r="CW123" s="29">
        <v>0</v>
      </c>
      <c r="CX123" s="29">
        <v>0</v>
      </c>
      <c r="CY123" s="29">
        <v>3</v>
      </c>
      <c r="CZ123" s="29">
        <v>0</v>
      </c>
      <c r="DA123" s="29">
        <v>0</v>
      </c>
      <c r="DB123" s="29">
        <v>0</v>
      </c>
      <c r="DC123" s="29">
        <v>0</v>
      </c>
      <c r="DD123" s="29">
        <v>0</v>
      </c>
      <c r="DE123" s="29">
        <v>5</v>
      </c>
      <c r="DF123" s="29">
        <v>3</v>
      </c>
      <c r="DG123" s="29">
        <v>4</v>
      </c>
      <c r="DH123" s="31">
        <v>0</v>
      </c>
      <c r="DI123" s="31">
        <v>0</v>
      </c>
      <c r="DJ123" s="31">
        <v>0</v>
      </c>
      <c r="DK123" s="31">
        <v>0</v>
      </c>
      <c r="DL123" s="31">
        <v>0</v>
      </c>
      <c r="DM123" s="31">
        <v>0</v>
      </c>
      <c r="DN123" s="31">
        <v>1.9E-2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8.3000000000000004E-2</v>
      </c>
      <c r="DU123" s="31">
        <v>3.3000000000000002E-2</v>
      </c>
      <c r="DV123" s="31">
        <v>0.08</v>
      </c>
      <c r="DW123" s="29">
        <v>0</v>
      </c>
      <c r="DX123" s="29">
        <v>0</v>
      </c>
      <c r="DY123" s="29">
        <v>0</v>
      </c>
      <c r="DZ123" s="29">
        <v>0</v>
      </c>
      <c r="EA123" s="29">
        <v>0</v>
      </c>
      <c r="EB123" s="29">
        <v>0</v>
      </c>
      <c r="EC123" s="29">
        <v>2</v>
      </c>
      <c r="ED123" s="29">
        <v>0</v>
      </c>
      <c r="EE123" s="29">
        <v>0</v>
      </c>
      <c r="EF123" s="29">
        <v>0</v>
      </c>
      <c r="EG123" s="29">
        <v>0</v>
      </c>
      <c r="EH123" s="29">
        <v>0</v>
      </c>
      <c r="EI123" s="29">
        <v>5</v>
      </c>
      <c r="EJ123" s="29">
        <v>3</v>
      </c>
      <c r="EK123" s="30">
        <v>4</v>
      </c>
    </row>
    <row r="124" spans="1:193" x14ac:dyDescent="0.25">
      <c r="A124">
        <v>121</v>
      </c>
      <c r="B124" t="s">
        <v>693</v>
      </c>
      <c r="C124" t="s">
        <v>694</v>
      </c>
      <c r="D124">
        <v>17</v>
      </c>
      <c r="E124">
        <v>9.35</v>
      </c>
      <c r="F124" t="s">
        <v>120</v>
      </c>
      <c r="G124" s="28">
        <v>2</v>
      </c>
      <c r="H124" s="29">
        <v>3</v>
      </c>
      <c r="I124" s="29">
        <v>2</v>
      </c>
      <c r="J124" s="29">
        <v>0</v>
      </c>
      <c r="K124" s="29">
        <v>2</v>
      </c>
      <c r="L124" s="29">
        <v>2</v>
      </c>
      <c r="M124" s="29">
        <v>0</v>
      </c>
      <c r="N124" s="29">
        <v>0</v>
      </c>
      <c r="O124" s="29">
        <v>0</v>
      </c>
      <c r="P124" s="29">
        <v>0</v>
      </c>
      <c r="Q124" s="29">
        <v>2</v>
      </c>
      <c r="R124" s="29">
        <v>2</v>
      </c>
      <c r="S124" s="29">
        <v>0</v>
      </c>
      <c r="T124" s="29">
        <v>0</v>
      </c>
      <c r="U124" s="29">
        <v>0</v>
      </c>
      <c r="V124" s="31">
        <v>0.14000000000000001</v>
      </c>
      <c r="W124" s="31">
        <v>0.2</v>
      </c>
      <c r="X124" s="31">
        <v>0.14000000000000001</v>
      </c>
      <c r="Y124" s="31">
        <v>0</v>
      </c>
      <c r="Z124" s="31">
        <v>0.14000000000000001</v>
      </c>
      <c r="AA124" s="31">
        <v>0.14000000000000001</v>
      </c>
      <c r="AB124" s="31">
        <v>0</v>
      </c>
      <c r="AC124" s="31">
        <v>0</v>
      </c>
      <c r="AD124" s="31">
        <v>0</v>
      </c>
      <c r="AE124" s="31">
        <v>0</v>
      </c>
      <c r="AF124" s="31">
        <v>0.14000000000000001</v>
      </c>
      <c r="AG124" s="31">
        <v>0.14000000000000001</v>
      </c>
      <c r="AH124" s="31">
        <v>0</v>
      </c>
      <c r="AI124" s="31">
        <v>0</v>
      </c>
      <c r="AJ124" s="31">
        <v>0</v>
      </c>
      <c r="AK124" s="29">
        <v>2</v>
      </c>
      <c r="AL124" s="29">
        <v>3</v>
      </c>
      <c r="AM124" s="29">
        <v>2</v>
      </c>
      <c r="AN124" s="29">
        <v>0</v>
      </c>
      <c r="AO124" s="29">
        <v>2</v>
      </c>
      <c r="AP124" s="29">
        <v>2</v>
      </c>
      <c r="AQ124" s="29">
        <v>0</v>
      </c>
      <c r="AR124" s="29">
        <v>0</v>
      </c>
      <c r="AS124" s="29">
        <v>0</v>
      </c>
      <c r="AT124" s="29">
        <v>0</v>
      </c>
      <c r="AU124" s="29">
        <v>2</v>
      </c>
      <c r="AV124" s="29">
        <v>2</v>
      </c>
      <c r="AW124" s="29">
        <v>0</v>
      </c>
      <c r="AX124" s="29">
        <v>0</v>
      </c>
      <c r="AY124" s="30">
        <v>0</v>
      </c>
      <c r="AZ124" s="28">
        <v>0</v>
      </c>
      <c r="BA124" s="29">
        <v>0</v>
      </c>
      <c r="BB124" s="29">
        <v>0</v>
      </c>
      <c r="BC124" s="29">
        <v>0</v>
      </c>
      <c r="BD124" s="29">
        <v>2</v>
      </c>
      <c r="BE124" s="29">
        <v>2</v>
      </c>
      <c r="BF124" s="29">
        <v>0</v>
      </c>
      <c r="BG124" s="29">
        <v>2</v>
      </c>
      <c r="BH124" s="29">
        <v>2</v>
      </c>
      <c r="BI124" s="29">
        <v>3</v>
      </c>
      <c r="BJ124" s="29">
        <v>3</v>
      </c>
      <c r="BK124" s="29">
        <v>2</v>
      </c>
      <c r="BL124" s="29">
        <v>2</v>
      </c>
      <c r="BM124" s="29">
        <v>0</v>
      </c>
      <c r="BN124" s="29">
        <v>0</v>
      </c>
      <c r="BO124" s="31">
        <v>0</v>
      </c>
      <c r="BP124" s="31">
        <v>0</v>
      </c>
      <c r="BQ124" s="31">
        <v>0</v>
      </c>
      <c r="BR124" s="31">
        <v>0</v>
      </c>
      <c r="BS124" s="31">
        <v>0.14000000000000001</v>
      </c>
      <c r="BT124" s="31">
        <v>0.14000000000000001</v>
      </c>
      <c r="BU124" s="31">
        <v>0</v>
      </c>
      <c r="BV124" s="31">
        <v>0.14000000000000001</v>
      </c>
      <c r="BW124" s="31">
        <v>0.14000000000000001</v>
      </c>
      <c r="BX124" s="31">
        <v>0.22</v>
      </c>
      <c r="BY124" s="31">
        <v>0.22</v>
      </c>
      <c r="BZ124" s="31">
        <v>0.14000000000000001</v>
      </c>
      <c r="CA124" s="31">
        <v>0.14000000000000001</v>
      </c>
      <c r="CB124" s="31">
        <v>0</v>
      </c>
      <c r="CC124" s="31">
        <v>0</v>
      </c>
      <c r="CD124" s="29">
        <v>0</v>
      </c>
      <c r="CE124" s="29">
        <v>0</v>
      </c>
      <c r="CF124" s="29">
        <v>0</v>
      </c>
      <c r="CG124" s="29">
        <v>0</v>
      </c>
      <c r="CH124" s="29">
        <v>2</v>
      </c>
      <c r="CI124" s="29">
        <v>2</v>
      </c>
      <c r="CJ124" s="29">
        <v>0</v>
      </c>
      <c r="CK124" s="29">
        <v>2</v>
      </c>
      <c r="CL124" s="29">
        <v>2</v>
      </c>
      <c r="CM124" s="29">
        <v>3</v>
      </c>
      <c r="CN124" s="29">
        <v>3</v>
      </c>
      <c r="CO124" s="29">
        <v>2</v>
      </c>
      <c r="CP124" s="29">
        <v>2</v>
      </c>
      <c r="CQ124" s="29">
        <v>0</v>
      </c>
      <c r="CR124" s="30">
        <v>0</v>
      </c>
      <c r="CS124" s="28">
        <v>0</v>
      </c>
      <c r="CT124" s="29">
        <v>0</v>
      </c>
      <c r="CU124" s="29">
        <v>0</v>
      </c>
      <c r="CV124" s="29">
        <v>0</v>
      </c>
      <c r="CW124" s="29">
        <v>0</v>
      </c>
      <c r="CX124" s="29">
        <v>0</v>
      </c>
      <c r="CY124" s="29">
        <v>0</v>
      </c>
      <c r="CZ124" s="29">
        <v>0</v>
      </c>
      <c r="DA124" s="29">
        <v>0</v>
      </c>
      <c r="DB124" s="29">
        <v>0</v>
      </c>
      <c r="DC124" s="29">
        <v>0</v>
      </c>
      <c r="DD124" s="29">
        <v>0</v>
      </c>
      <c r="DE124" s="29">
        <v>0</v>
      </c>
      <c r="DF124" s="29">
        <v>0</v>
      </c>
      <c r="DG124" s="29">
        <v>0</v>
      </c>
      <c r="DH124" s="31">
        <v>0</v>
      </c>
      <c r="DI124" s="31">
        <v>0</v>
      </c>
      <c r="DJ124" s="31">
        <v>0</v>
      </c>
      <c r="DK124" s="31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1">
        <v>0</v>
      </c>
      <c r="DV124" s="31">
        <v>0</v>
      </c>
      <c r="DW124" s="29">
        <v>0</v>
      </c>
      <c r="DX124" s="29">
        <v>0</v>
      </c>
      <c r="DY124" s="29">
        <v>0</v>
      </c>
      <c r="DZ124" s="29">
        <v>0</v>
      </c>
      <c r="EA124" s="29">
        <v>0</v>
      </c>
      <c r="EB124" s="29">
        <v>0</v>
      </c>
      <c r="EC124" s="29">
        <v>0</v>
      </c>
      <c r="ED124" s="29">
        <v>0</v>
      </c>
      <c r="EE124" s="29">
        <v>0</v>
      </c>
      <c r="EF124" s="29">
        <v>0</v>
      </c>
      <c r="EG124" s="29">
        <v>0</v>
      </c>
      <c r="EH124" s="29">
        <v>0</v>
      </c>
      <c r="EI124" s="29">
        <v>0</v>
      </c>
      <c r="EJ124" s="29">
        <v>0</v>
      </c>
      <c r="EK124" s="30">
        <v>0</v>
      </c>
      <c r="EM124" t="s">
        <v>161</v>
      </c>
      <c r="EO124" t="s">
        <v>413</v>
      </c>
      <c r="EP124" t="s">
        <v>413</v>
      </c>
      <c r="EW124" t="s">
        <v>309</v>
      </c>
      <c r="EX124" t="s">
        <v>161</v>
      </c>
      <c r="FB124" t="s">
        <v>309</v>
      </c>
      <c r="FJ124" t="s">
        <v>45</v>
      </c>
      <c r="FU124" t="s">
        <v>451</v>
      </c>
      <c r="FV124" t="s">
        <v>695</v>
      </c>
      <c r="GC124" t="s">
        <v>695</v>
      </c>
    </row>
    <row r="125" spans="1:193" x14ac:dyDescent="0.25">
      <c r="A125">
        <v>122</v>
      </c>
      <c r="B125" t="s">
        <v>696</v>
      </c>
      <c r="C125" t="s">
        <v>697</v>
      </c>
      <c r="D125">
        <v>11</v>
      </c>
      <c r="E125">
        <v>6.5</v>
      </c>
      <c r="F125" t="s">
        <v>120</v>
      </c>
      <c r="G125" s="28">
        <v>3</v>
      </c>
      <c r="H125" s="29">
        <v>0</v>
      </c>
      <c r="I125" s="29">
        <v>0</v>
      </c>
      <c r="J125" s="29">
        <v>0</v>
      </c>
      <c r="K125" s="29">
        <v>2</v>
      </c>
      <c r="L125" s="29">
        <v>2</v>
      </c>
      <c r="M125" s="29">
        <v>0</v>
      </c>
      <c r="N125" s="29">
        <v>0</v>
      </c>
      <c r="O125" s="29">
        <v>0</v>
      </c>
      <c r="P125" s="29">
        <v>2</v>
      </c>
      <c r="Q125" s="29">
        <v>0</v>
      </c>
      <c r="R125" s="29">
        <v>0</v>
      </c>
      <c r="S125" s="29">
        <v>0</v>
      </c>
      <c r="T125" s="29">
        <v>0</v>
      </c>
      <c r="U125" s="29">
        <v>4</v>
      </c>
      <c r="V125" s="31">
        <v>0.32</v>
      </c>
      <c r="W125" s="31">
        <v>0</v>
      </c>
      <c r="X125" s="31">
        <v>0</v>
      </c>
      <c r="Y125" s="31">
        <v>0</v>
      </c>
      <c r="Z125" s="31">
        <v>0.16</v>
      </c>
      <c r="AA125" s="31">
        <v>0.25</v>
      </c>
      <c r="AB125" s="31">
        <v>0</v>
      </c>
      <c r="AC125" s="31">
        <v>0</v>
      </c>
      <c r="AD125" s="31">
        <v>0</v>
      </c>
      <c r="AE125" s="31">
        <v>0.24</v>
      </c>
      <c r="AF125" s="31">
        <v>0</v>
      </c>
      <c r="AG125" s="31">
        <v>0</v>
      </c>
      <c r="AH125" s="31">
        <v>0</v>
      </c>
      <c r="AI125" s="31">
        <v>0</v>
      </c>
      <c r="AJ125" s="31">
        <v>0.34</v>
      </c>
      <c r="AK125" s="29">
        <v>3</v>
      </c>
      <c r="AL125" s="29">
        <v>0</v>
      </c>
      <c r="AM125" s="29">
        <v>0</v>
      </c>
      <c r="AN125" s="29">
        <v>0</v>
      </c>
      <c r="AO125" s="29">
        <v>2</v>
      </c>
      <c r="AP125" s="29">
        <v>2</v>
      </c>
      <c r="AQ125" s="29">
        <v>0</v>
      </c>
      <c r="AR125" s="29">
        <v>0</v>
      </c>
      <c r="AS125" s="29">
        <v>0</v>
      </c>
      <c r="AT125" s="29">
        <v>2</v>
      </c>
      <c r="AU125" s="29">
        <v>0</v>
      </c>
      <c r="AV125" s="29">
        <v>0</v>
      </c>
      <c r="AW125" s="29">
        <v>0</v>
      </c>
      <c r="AX125" s="29">
        <v>0</v>
      </c>
      <c r="AY125" s="30">
        <v>3</v>
      </c>
      <c r="AZ125" s="28">
        <v>0</v>
      </c>
      <c r="BA125" s="29">
        <v>0</v>
      </c>
      <c r="BB125" s="29">
        <v>0</v>
      </c>
      <c r="BC125" s="29">
        <v>2</v>
      </c>
      <c r="BD125" s="29">
        <v>2</v>
      </c>
      <c r="BE125" s="29">
        <v>0</v>
      </c>
      <c r="BF125" s="29">
        <v>3</v>
      </c>
      <c r="BG125" s="29">
        <v>2</v>
      </c>
      <c r="BH125" s="29">
        <v>2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4</v>
      </c>
      <c r="BO125" s="31">
        <v>0</v>
      </c>
      <c r="BP125" s="31">
        <v>0</v>
      </c>
      <c r="BQ125" s="31">
        <v>0</v>
      </c>
      <c r="BR125" s="31">
        <v>0.25</v>
      </c>
      <c r="BS125" s="31">
        <v>0.25</v>
      </c>
      <c r="BT125" s="31">
        <v>0</v>
      </c>
      <c r="BU125" s="31">
        <v>0.24</v>
      </c>
      <c r="BV125" s="31">
        <v>0.25</v>
      </c>
      <c r="BW125" s="31">
        <v>0.25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1">
        <v>0.32</v>
      </c>
      <c r="CD125" s="29">
        <v>0</v>
      </c>
      <c r="CE125" s="29">
        <v>0</v>
      </c>
      <c r="CF125" s="29">
        <v>0</v>
      </c>
      <c r="CG125" s="29">
        <v>2</v>
      </c>
      <c r="CH125" s="29">
        <v>2</v>
      </c>
      <c r="CI125" s="29">
        <v>0</v>
      </c>
      <c r="CJ125" s="29">
        <v>2</v>
      </c>
      <c r="CK125" s="29">
        <v>2</v>
      </c>
      <c r="CL125" s="29">
        <v>2</v>
      </c>
      <c r="CM125" s="29">
        <v>0</v>
      </c>
      <c r="CN125" s="29">
        <v>0</v>
      </c>
      <c r="CO125" s="29">
        <v>0</v>
      </c>
      <c r="CP125" s="29">
        <v>0</v>
      </c>
      <c r="CQ125" s="29">
        <v>0</v>
      </c>
      <c r="CR125" s="30">
        <v>3</v>
      </c>
      <c r="CS125" s="28">
        <v>0</v>
      </c>
      <c r="CT125" s="29">
        <v>0</v>
      </c>
      <c r="CU125" s="29">
        <v>0</v>
      </c>
      <c r="CV125" s="29">
        <v>0</v>
      </c>
      <c r="CW125" s="29">
        <v>0</v>
      </c>
      <c r="CX125" s="29">
        <v>0</v>
      </c>
      <c r="CY125" s="29">
        <v>0</v>
      </c>
      <c r="CZ125" s="29">
        <v>0</v>
      </c>
      <c r="DA125" s="29">
        <v>0</v>
      </c>
      <c r="DB125" s="29">
        <v>0</v>
      </c>
      <c r="DC125" s="29">
        <v>0</v>
      </c>
      <c r="DD125" s="29">
        <v>0</v>
      </c>
      <c r="DE125" s="29">
        <v>0</v>
      </c>
      <c r="DF125" s="29">
        <v>0</v>
      </c>
      <c r="DG125" s="29">
        <v>0</v>
      </c>
      <c r="DH125" s="31">
        <v>0</v>
      </c>
      <c r="DI125" s="31">
        <v>0</v>
      </c>
      <c r="DJ125" s="31">
        <v>0</v>
      </c>
      <c r="DK125" s="31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1">
        <v>0</v>
      </c>
      <c r="DV125" s="31">
        <v>0</v>
      </c>
      <c r="DW125" s="29">
        <v>0</v>
      </c>
      <c r="DX125" s="29">
        <v>0</v>
      </c>
      <c r="DY125" s="29">
        <v>0</v>
      </c>
      <c r="DZ125" s="29">
        <v>0</v>
      </c>
      <c r="EA125" s="29">
        <v>0</v>
      </c>
      <c r="EB125" s="29">
        <v>0</v>
      </c>
      <c r="EC125" s="29">
        <v>0</v>
      </c>
      <c r="ED125" s="29">
        <v>0</v>
      </c>
      <c r="EE125" s="29">
        <v>0</v>
      </c>
      <c r="EF125" s="29">
        <v>0</v>
      </c>
      <c r="EG125" s="29">
        <v>0</v>
      </c>
      <c r="EH125" s="29">
        <v>0</v>
      </c>
      <c r="EI125" s="29">
        <v>0</v>
      </c>
      <c r="EJ125" s="29">
        <v>0</v>
      </c>
      <c r="EK125" s="30">
        <v>0</v>
      </c>
      <c r="EM125" t="s">
        <v>140</v>
      </c>
      <c r="EO125" t="s">
        <v>122</v>
      </c>
      <c r="EQ125" t="s">
        <v>122</v>
      </c>
      <c r="ES125" t="s">
        <v>148</v>
      </c>
      <c r="ET125" t="s">
        <v>122</v>
      </c>
      <c r="EV125" t="s">
        <v>140</v>
      </c>
      <c r="FB125" t="s">
        <v>142</v>
      </c>
      <c r="FJ125" t="s">
        <v>45</v>
      </c>
      <c r="FL125" t="s">
        <v>52</v>
      </c>
      <c r="FQ125" t="s">
        <v>52</v>
      </c>
      <c r="FU125" t="s">
        <v>143</v>
      </c>
      <c r="GC125" t="s">
        <v>143</v>
      </c>
    </row>
    <row r="126" spans="1:193" x14ac:dyDescent="0.25">
      <c r="A126">
        <v>123</v>
      </c>
      <c r="B126" t="s">
        <v>698</v>
      </c>
      <c r="C126" t="s">
        <v>699</v>
      </c>
      <c r="D126">
        <v>11</v>
      </c>
      <c r="E126">
        <v>6.6</v>
      </c>
      <c r="F126" t="s">
        <v>120</v>
      </c>
      <c r="G126" s="28">
        <v>2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2</v>
      </c>
      <c r="T126" s="29">
        <v>3</v>
      </c>
      <c r="U126" s="29">
        <v>0</v>
      </c>
      <c r="V126" s="31">
        <v>0.11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0.19</v>
      </c>
      <c r="AI126" s="31">
        <v>0.21</v>
      </c>
      <c r="AJ126" s="31">
        <v>0</v>
      </c>
      <c r="AK126" s="29">
        <v>2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2</v>
      </c>
      <c r="AX126" s="29">
        <v>3</v>
      </c>
      <c r="AY126" s="30">
        <v>0</v>
      </c>
      <c r="AZ126" s="28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F126" s="29">
        <v>0</v>
      </c>
      <c r="BG126" s="29">
        <v>0</v>
      </c>
      <c r="BH126" s="29">
        <v>0</v>
      </c>
      <c r="BI126" s="29">
        <v>0</v>
      </c>
      <c r="BJ126" s="29">
        <v>0</v>
      </c>
      <c r="BK126" s="29">
        <v>0</v>
      </c>
      <c r="BL126" s="29">
        <v>0</v>
      </c>
      <c r="BM126" s="29">
        <v>0</v>
      </c>
      <c r="BN126" s="29">
        <v>0</v>
      </c>
      <c r="BO126" s="31">
        <v>0</v>
      </c>
      <c r="BP126" s="31">
        <v>0</v>
      </c>
      <c r="BQ126" s="31">
        <v>0</v>
      </c>
      <c r="BR126" s="31">
        <v>0</v>
      </c>
      <c r="BS126" s="31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1">
        <v>0</v>
      </c>
      <c r="CC126" s="31">
        <v>0</v>
      </c>
      <c r="CD126" s="29">
        <v>0</v>
      </c>
      <c r="CE126" s="29">
        <v>0</v>
      </c>
      <c r="CF126" s="29">
        <v>0</v>
      </c>
      <c r="CG126" s="29">
        <v>0</v>
      </c>
      <c r="CH126" s="29">
        <v>0</v>
      </c>
      <c r="CI126" s="29">
        <v>0</v>
      </c>
      <c r="CJ126" s="29">
        <v>0</v>
      </c>
      <c r="CK126" s="29">
        <v>0</v>
      </c>
      <c r="CL126" s="29">
        <v>0</v>
      </c>
      <c r="CM126" s="29">
        <v>0</v>
      </c>
      <c r="CN126" s="29">
        <v>0</v>
      </c>
      <c r="CO126" s="29">
        <v>0</v>
      </c>
      <c r="CP126" s="29">
        <v>0</v>
      </c>
      <c r="CQ126" s="29">
        <v>0</v>
      </c>
      <c r="CR126" s="30">
        <v>0</v>
      </c>
      <c r="CS126" s="28">
        <v>3</v>
      </c>
      <c r="CT126" s="29">
        <v>0</v>
      </c>
      <c r="CU126" s="29">
        <v>2</v>
      </c>
      <c r="CV126" s="29">
        <v>5</v>
      </c>
      <c r="CW126" s="29">
        <v>7</v>
      </c>
      <c r="CX126" s="29">
        <v>3</v>
      </c>
      <c r="CY126" s="29">
        <v>2</v>
      </c>
      <c r="CZ126" s="29">
        <v>2</v>
      </c>
      <c r="DA126" s="29">
        <v>2</v>
      </c>
      <c r="DB126" s="29">
        <v>3</v>
      </c>
      <c r="DC126" s="29">
        <v>4</v>
      </c>
      <c r="DD126" s="29">
        <v>4</v>
      </c>
      <c r="DE126" s="29">
        <v>0</v>
      </c>
      <c r="DF126" s="29">
        <v>0</v>
      </c>
      <c r="DG126" s="29">
        <v>0</v>
      </c>
      <c r="DH126" s="31">
        <v>0.39</v>
      </c>
      <c r="DI126" s="31">
        <v>0</v>
      </c>
      <c r="DJ126" s="31">
        <v>0.11</v>
      </c>
      <c r="DK126" s="31">
        <v>0.44</v>
      </c>
      <c r="DL126" s="31">
        <v>0.46</v>
      </c>
      <c r="DM126" s="31">
        <v>0.36</v>
      </c>
      <c r="DN126" s="31">
        <v>0.11</v>
      </c>
      <c r="DO126" s="31">
        <v>0.19</v>
      </c>
      <c r="DP126" s="31">
        <v>0.19</v>
      </c>
      <c r="DQ126" s="31">
        <v>0.34</v>
      </c>
      <c r="DR126" s="31">
        <v>0.44</v>
      </c>
      <c r="DS126" s="31">
        <v>0.34</v>
      </c>
      <c r="DT126" s="31">
        <v>0</v>
      </c>
      <c r="DU126" s="31">
        <v>0</v>
      </c>
      <c r="DV126" s="31">
        <v>0</v>
      </c>
      <c r="DW126" s="29">
        <v>3</v>
      </c>
      <c r="DX126" s="29">
        <v>0</v>
      </c>
      <c r="DY126" s="29">
        <v>2</v>
      </c>
      <c r="DZ126" s="29">
        <v>4</v>
      </c>
      <c r="EA126" s="29">
        <v>5</v>
      </c>
      <c r="EB126" s="29">
        <v>3</v>
      </c>
      <c r="EC126" s="29">
        <v>2</v>
      </c>
      <c r="ED126" s="29">
        <v>2</v>
      </c>
      <c r="EE126" s="29">
        <v>2</v>
      </c>
      <c r="EF126" s="29">
        <v>2</v>
      </c>
      <c r="EG126" s="29">
        <v>3</v>
      </c>
      <c r="EH126" s="29">
        <v>2</v>
      </c>
      <c r="EI126" s="29">
        <v>0</v>
      </c>
      <c r="EJ126" s="29">
        <v>0</v>
      </c>
      <c r="EK126" s="30">
        <v>0</v>
      </c>
      <c r="EM126" t="s">
        <v>700</v>
      </c>
      <c r="EO126" t="s">
        <v>672</v>
      </c>
      <c r="EP126" t="s">
        <v>334</v>
      </c>
      <c r="EQ126" t="s">
        <v>493</v>
      </c>
      <c r="ET126" t="s">
        <v>493</v>
      </c>
      <c r="EV126" t="s">
        <v>701</v>
      </c>
      <c r="EX126" t="s">
        <v>129</v>
      </c>
      <c r="FB126" t="s">
        <v>702</v>
      </c>
      <c r="FD126" t="s">
        <v>39</v>
      </c>
      <c r="FF126" t="s">
        <v>403</v>
      </c>
      <c r="FI126" t="s">
        <v>133</v>
      </c>
      <c r="FJ126" t="s">
        <v>45</v>
      </c>
      <c r="FK126" t="s">
        <v>133</v>
      </c>
      <c r="FP126" t="s">
        <v>250</v>
      </c>
      <c r="FU126" t="s">
        <v>522</v>
      </c>
      <c r="GA126" t="s">
        <v>339</v>
      </c>
      <c r="GC126" t="s">
        <v>385</v>
      </c>
      <c r="GK126" t="s">
        <v>227</v>
      </c>
    </row>
    <row r="127" spans="1:193" x14ac:dyDescent="0.25">
      <c r="A127">
        <v>124</v>
      </c>
      <c r="B127" t="s">
        <v>703</v>
      </c>
      <c r="C127" t="s">
        <v>704</v>
      </c>
      <c r="D127">
        <v>12</v>
      </c>
      <c r="E127">
        <v>6.46</v>
      </c>
      <c r="F127" t="s">
        <v>514</v>
      </c>
      <c r="G127" s="28">
        <v>0</v>
      </c>
      <c r="H127" s="29">
        <v>0</v>
      </c>
      <c r="I127" s="29">
        <v>0</v>
      </c>
      <c r="J127" s="29">
        <v>2</v>
      </c>
      <c r="K127" s="29">
        <v>2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2</v>
      </c>
      <c r="R127" s="29">
        <v>2</v>
      </c>
      <c r="S127" s="29">
        <v>0</v>
      </c>
      <c r="T127" s="29">
        <v>0</v>
      </c>
      <c r="U127" s="29">
        <v>2</v>
      </c>
      <c r="V127" s="31">
        <v>0</v>
      </c>
      <c r="W127" s="31">
        <v>0</v>
      </c>
      <c r="X127" s="31">
        <v>0</v>
      </c>
      <c r="Y127" s="31">
        <v>0.22</v>
      </c>
      <c r="Z127" s="31">
        <v>0.22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0.22</v>
      </c>
      <c r="AG127" s="31">
        <v>0.19</v>
      </c>
      <c r="AH127" s="31">
        <v>0</v>
      </c>
      <c r="AI127" s="31">
        <v>0</v>
      </c>
      <c r="AJ127" s="31">
        <v>0.22</v>
      </c>
      <c r="AK127" s="29">
        <v>0</v>
      </c>
      <c r="AL127" s="29">
        <v>0</v>
      </c>
      <c r="AM127" s="29">
        <v>0</v>
      </c>
      <c r="AN127" s="29">
        <v>2</v>
      </c>
      <c r="AO127" s="29">
        <v>2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2</v>
      </c>
      <c r="AV127" s="29">
        <v>2</v>
      </c>
      <c r="AW127" s="29">
        <v>0</v>
      </c>
      <c r="AX127" s="29">
        <v>0</v>
      </c>
      <c r="AY127" s="30">
        <v>2</v>
      </c>
      <c r="AZ127" s="28">
        <v>0</v>
      </c>
      <c r="BA127" s="29">
        <v>0</v>
      </c>
      <c r="BB127" s="29">
        <v>0</v>
      </c>
      <c r="BC127" s="29">
        <v>2</v>
      </c>
      <c r="BD127" s="29">
        <v>0</v>
      </c>
      <c r="BE127" s="29">
        <v>2</v>
      </c>
      <c r="BF127" s="29">
        <v>0</v>
      </c>
      <c r="BG127" s="29">
        <v>2</v>
      </c>
      <c r="BH127" s="29">
        <v>0</v>
      </c>
      <c r="BI127" s="29">
        <v>2</v>
      </c>
      <c r="BJ127" s="29">
        <v>4</v>
      </c>
      <c r="BK127" s="29">
        <v>3</v>
      </c>
      <c r="BL127" s="29">
        <v>0</v>
      </c>
      <c r="BM127" s="29">
        <v>0</v>
      </c>
      <c r="BN127" s="29">
        <v>2</v>
      </c>
      <c r="BO127" s="31">
        <v>0</v>
      </c>
      <c r="BP127" s="31">
        <v>0</v>
      </c>
      <c r="BQ127" s="31">
        <v>0</v>
      </c>
      <c r="BR127" s="31">
        <v>0.22</v>
      </c>
      <c r="BS127" s="31">
        <v>0</v>
      </c>
      <c r="BT127" s="31">
        <v>0.22</v>
      </c>
      <c r="BU127" s="31">
        <v>0</v>
      </c>
      <c r="BV127" s="31">
        <v>0.19</v>
      </c>
      <c r="BW127" s="31">
        <v>0</v>
      </c>
      <c r="BX127" s="31">
        <v>0.19</v>
      </c>
      <c r="BY127" s="31">
        <v>0.22</v>
      </c>
      <c r="BZ127" s="31">
        <v>0.22</v>
      </c>
      <c r="CA127" s="31">
        <v>0</v>
      </c>
      <c r="CB127" s="31">
        <v>0</v>
      </c>
      <c r="CC127" s="31">
        <v>0.22</v>
      </c>
      <c r="CD127" s="29">
        <v>0</v>
      </c>
      <c r="CE127" s="29">
        <v>0</v>
      </c>
      <c r="CF127" s="29">
        <v>0</v>
      </c>
      <c r="CG127" s="29">
        <v>2</v>
      </c>
      <c r="CH127" s="29">
        <v>0</v>
      </c>
      <c r="CI127" s="29">
        <v>2</v>
      </c>
      <c r="CJ127" s="29">
        <v>0</v>
      </c>
      <c r="CK127" s="29">
        <v>2</v>
      </c>
      <c r="CL127" s="29">
        <v>0</v>
      </c>
      <c r="CM127" s="29">
        <v>2</v>
      </c>
      <c r="CN127" s="29">
        <v>3</v>
      </c>
      <c r="CO127" s="29">
        <v>3</v>
      </c>
      <c r="CP127" s="29">
        <v>0</v>
      </c>
      <c r="CQ127" s="29">
        <v>0</v>
      </c>
      <c r="CR127" s="30">
        <v>2</v>
      </c>
      <c r="CS127" s="28">
        <v>0</v>
      </c>
      <c r="CT127" s="29">
        <v>0</v>
      </c>
      <c r="CU127" s="29">
        <v>0</v>
      </c>
      <c r="CV127" s="29">
        <v>0</v>
      </c>
      <c r="CW127" s="29">
        <v>2</v>
      </c>
      <c r="CX127" s="29">
        <v>0</v>
      </c>
      <c r="CY127" s="29">
        <v>0</v>
      </c>
      <c r="CZ127" s="29">
        <v>0</v>
      </c>
      <c r="DA127" s="29">
        <v>0</v>
      </c>
      <c r="DB127" s="29">
        <v>0</v>
      </c>
      <c r="DC127" s="29">
        <v>0</v>
      </c>
      <c r="DD127" s="29">
        <v>0</v>
      </c>
      <c r="DE127" s="29">
        <v>0</v>
      </c>
      <c r="DF127" s="29">
        <v>0</v>
      </c>
      <c r="DG127" s="29">
        <v>0</v>
      </c>
      <c r="DH127" s="31">
        <v>0</v>
      </c>
      <c r="DI127" s="31">
        <v>0</v>
      </c>
      <c r="DJ127" s="31">
        <v>0</v>
      </c>
      <c r="DK127" s="31">
        <v>0</v>
      </c>
      <c r="DL127" s="31">
        <v>0.19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0</v>
      </c>
      <c r="DU127" s="31">
        <v>0</v>
      </c>
      <c r="DV127" s="31">
        <v>0</v>
      </c>
      <c r="DW127" s="29">
        <v>0</v>
      </c>
      <c r="DX127" s="29">
        <v>0</v>
      </c>
      <c r="DY127" s="29">
        <v>0</v>
      </c>
      <c r="DZ127" s="29">
        <v>0</v>
      </c>
      <c r="EA127" s="29">
        <v>2</v>
      </c>
      <c r="EB127" s="29">
        <v>0</v>
      </c>
      <c r="EC127" s="29">
        <v>0</v>
      </c>
      <c r="ED127" s="29">
        <v>0</v>
      </c>
      <c r="EE127" s="29">
        <v>0</v>
      </c>
      <c r="EF127" s="29">
        <v>0</v>
      </c>
      <c r="EG127" s="29">
        <v>0</v>
      </c>
      <c r="EH127" s="29">
        <v>0</v>
      </c>
      <c r="EI127" s="29">
        <v>0</v>
      </c>
      <c r="EJ127" s="29">
        <v>0</v>
      </c>
      <c r="EK127" s="30">
        <v>0</v>
      </c>
    </row>
    <row r="128" spans="1:193" x14ac:dyDescent="0.25">
      <c r="A128">
        <v>125</v>
      </c>
      <c r="B128" t="s">
        <v>705</v>
      </c>
      <c r="C128" t="s">
        <v>706</v>
      </c>
      <c r="D128">
        <v>13</v>
      </c>
      <c r="E128">
        <v>10.02</v>
      </c>
      <c r="F128" t="s">
        <v>120</v>
      </c>
      <c r="G128" s="28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2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2</v>
      </c>
      <c r="T128" s="29">
        <v>0</v>
      </c>
      <c r="U128" s="29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0.25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0.25</v>
      </c>
      <c r="AI128" s="31">
        <v>0</v>
      </c>
      <c r="AJ128" s="31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2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2</v>
      </c>
      <c r="AX128" s="29">
        <v>0</v>
      </c>
      <c r="AY128" s="30">
        <v>0</v>
      </c>
      <c r="AZ128" s="28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2</v>
      </c>
      <c r="BF128" s="29">
        <v>0</v>
      </c>
      <c r="BG128" s="29">
        <v>0</v>
      </c>
      <c r="BH128" s="29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2</v>
      </c>
      <c r="BN128" s="29">
        <v>0</v>
      </c>
      <c r="BO128" s="31">
        <v>0</v>
      </c>
      <c r="BP128" s="31">
        <v>0</v>
      </c>
      <c r="BQ128" s="31">
        <v>0</v>
      </c>
      <c r="BR128" s="31">
        <v>0</v>
      </c>
      <c r="BS128" s="31">
        <v>0</v>
      </c>
      <c r="BT128" s="31">
        <v>0.25</v>
      </c>
      <c r="BU128" s="31">
        <v>0</v>
      </c>
      <c r="BV128" s="31">
        <v>0</v>
      </c>
      <c r="BW128" s="31">
        <v>0</v>
      </c>
      <c r="BX128" s="31">
        <v>0</v>
      </c>
      <c r="BY128" s="31">
        <v>0</v>
      </c>
      <c r="BZ128" s="31">
        <v>0</v>
      </c>
      <c r="CA128" s="31">
        <v>0</v>
      </c>
      <c r="CB128" s="31">
        <v>0.25</v>
      </c>
      <c r="CC128" s="31">
        <v>0</v>
      </c>
      <c r="CD128" s="29">
        <v>0</v>
      </c>
      <c r="CE128" s="29">
        <v>0</v>
      </c>
      <c r="CF128" s="29">
        <v>0</v>
      </c>
      <c r="CG128" s="29">
        <v>0</v>
      </c>
      <c r="CH128" s="29">
        <v>0</v>
      </c>
      <c r="CI128" s="29">
        <v>2</v>
      </c>
      <c r="CJ128" s="29">
        <v>0</v>
      </c>
      <c r="CK128" s="29">
        <v>0</v>
      </c>
      <c r="CL128" s="29">
        <v>0</v>
      </c>
      <c r="CM128" s="29">
        <v>0</v>
      </c>
      <c r="CN128" s="29">
        <v>0</v>
      </c>
      <c r="CO128" s="29">
        <v>0</v>
      </c>
      <c r="CP128" s="29">
        <v>0</v>
      </c>
      <c r="CQ128" s="29">
        <v>2</v>
      </c>
      <c r="CR128" s="30">
        <v>0</v>
      </c>
      <c r="CS128" s="28">
        <v>0</v>
      </c>
      <c r="CT128" s="29">
        <v>0</v>
      </c>
      <c r="CU128" s="29">
        <v>0</v>
      </c>
      <c r="CV128" s="29">
        <v>0</v>
      </c>
      <c r="CW128" s="29">
        <v>0</v>
      </c>
      <c r="CX128" s="29">
        <v>0</v>
      </c>
      <c r="CY128" s="29">
        <v>0</v>
      </c>
      <c r="CZ128" s="29">
        <v>0</v>
      </c>
      <c r="DA128" s="29">
        <v>0</v>
      </c>
      <c r="DB128" s="29">
        <v>0</v>
      </c>
      <c r="DC128" s="29">
        <v>0</v>
      </c>
      <c r="DD128" s="29">
        <v>0</v>
      </c>
      <c r="DE128" s="29">
        <v>0</v>
      </c>
      <c r="DF128" s="29">
        <v>0</v>
      </c>
      <c r="DG128" s="29">
        <v>0</v>
      </c>
      <c r="DH128" s="31">
        <v>0</v>
      </c>
      <c r="DI128" s="31">
        <v>0</v>
      </c>
      <c r="DJ128" s="31">
        <v>0</v>
      </c>
      <c r="DK128" s="31">
        <v>0</v>
      </c>
      <c r="DL128" s="31">
        <v>0</v>
      </c>
      <c r="DM128" s="31">
        <v>0</v>
      </c>
      <c r="DN128" s="31">
        <v>0</v>
      </c>
      <c r="DO128" s="31">
        <v>0</v>
      </c>
      <c r="DP128" s="31">
        <v>0</v>
      </c>
      <c r="DQ128" s="31">
        <v>0</v>
      </c>
      <c r="DR128" s="31">
        <v>0</v>
      </c>
      <c r="DS128" s="31">
        <v>0</v>
      </c>
      <c r="DT128" s="31">
        <v>0</v>
      </c>
      <c r="DU128" s="31">
        <v>0</v>
      </c>
      <c r="DV128" s="31">
        <v>0</v>
      </c>
      <c r="DW128" s="29">
        <v>0</v>
      </c>
      <c r="DX128" s="29">
        <v>0</v>
      </c>
      <c r="DY128" s="29">
        <v>0</v>
      </c>
      <c r="DZ128" s="29">
        <v>0</v>
      </c>
      <c r="EA128" s="29">
        <v>0</v>
      </c>
      <c r="EB128" s="29">
        <v>0</v>
      </c>
      <c r="EC128" s="29">
        <v>0</v>
      </c>
      <c r="ED128" s="29">
        <v>0</v>
      </c>
      <c r="EE128" s="29">
        <v>0</v>
      </c>
      <c r="EF128" s="29">
        <v>0</v>
      </c>
      <c r="EG128" s="29">
        <v>0</v>
      </c>
      <c r="EH128" s="29">
        <v>0</v>
      </c>
      <c r="EI128" s="29">
        <v>0</v>
      </c>
      <c r="EJ128" s="29">
        <v>0</v>
      </c>
      <c r="EK128" s="30">
        <v>0</v>
      </c>
      <c r="EM128" t="s">
        <v>140</v>
      </c>
      <c r="EO128" t="s">
        <v>122</v>
      </c>
      <c r="EQ128" t="s">
        <v>122</v>
      </c>
      <c r="ES128" t="s">
        <v>148</v>
      </c>
      <c r="ET128" t="s">
        <v>122</v>
      </c>
      <c r="EV128" t="s">
        <v>140</v>
      </c>
      <c r="FB128" t="s">
        <v>142</v>
      </c>
      <c r="FJ128" t="s">
        <v>45</v>
      </c>
      <c r="FL128" t="s">
        <v>52</v>
      </c>
      <c r="FQ128" t="s">
        <v>52</v>
      </c>
      <c r="FU128" t="s">
        <v>143</v>
      </c>
      <c r="GC128" t="s">
        <v>143</v>
      </c>
    </row>
    <row r="129" spans="1:193" x14ac:dyDescent="0.25">
      <c r="A129">
        <v>126</v>
      </c>
      <c r="B129" t="s">
        <v>707</v>
      </c>
      <c r="C129" t="s">
        <v>708</v>
      </c>
      <c r="D129">
        <v>67</v>
      </c>
      <c r="E129">
        <v>8.17</v>
      </c>
      <c r="F129" t="s">
        <v>120</v>
      </c>
      <c r="G129" s="28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30">
        <v>0</v>
      </c>
      <c r="AZ129" s="28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31">
        <v>0</v>
      </c>
      <c r="BP129" s="31">
        <v>0</v>
      </c>
      <c r="BQ129" s="31">
        <v>0</v>
      </c>
      <c r="BR129" s="31">
        <v>0</v>
      </c>
      <c r="BS129" s="31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1">
        <v>0</v>
      </c>
      <c r="CD129" s="29">
        <v>0</v>
      </c>
      <c r="CE129" s="29">
        <v>0</v>
      </c>
      <c r="CF129" s="29">
        <v>0</v>
      </c>
      <c r="CG129" s="29">
        <v>0</v>
      </c>
      <c r="CH129" s="29">
        <v>0</v>
      </c>
      <c r="CI129" s="29">
        <v>0</v>
      </c>
      <c r="CJ129" s="29">
        <v>0</v>
      </c>
      <c r="CK129" s="29">
        <v>0</v>
      </c>
      <c r="CL129" s="29">
        <v>0</v>
      </c>
      <c r="CM129" s="29">
        <v>0</v>
      </c>
      <c r="CN129" s="29">
        <v>0</v>
      </c>
      <c r="CO129" s="29">
        <v>0</v>
      </c>
      <c r="CP129" s="29">
        <v>0</v>
      </c>
      <c r="CQ129" s="29">
        <v>0</v>
      </c>
      <c r="CR129" s="30">
        <v>0</v>
      </c>
      <c r="CS129" s="28">
        <v>2</v>
      </c>
      <c r="CT129" s="29">
        <v>2</v>
      </c>
      <c r="CU129" s="29">
        <v>2</v>
      </c>
      <c r="CV129" s="29">
        <v>6</v>
      </c>
      <c r="CW129" s="29">
        <v>7</v>
      </c>
      <c r="CX129" s="29">
        <v>9</v>
      </c>
      <c r="CY129" s="29">
        <v>3</v>
      </c>
      <c r="CZ129" s="29">
        <v>3</v>
      </c>
      <c r="DA129" s="29">
        <v>3</v>
      </c>
      <c r="DB129" s="29">
        <v>5</v>
      </c>
      <c r="DC129" s="29">
        <v>5</v>
      </c>
      <c r="DD129" s="29">
        <v>6</v>
      </c>
      <c r="DE129" s="29">
        <v>0</v>
      </c>
      <c r="DF129" s="29">
        <v>0</v>
      </c>
      <c r="DG129" s="29">
        <v>0</v>
      </c>
      <c r="DH129" s="31">
        <v>3.4000000000000002E-2</v>
      </c>
      <c r="DI129" s="31">
        <v>3.4000000000000002E-2</v>
      </c>
      <c r="DJ129" s="31">
        <v>3.4000000000000002E-2</v>
      </c>
      <c r="DK129" s="31">
        <v>0.12</v>
      </c>
      <c r="DL129" s="31">
        <v>0.14000000000000001</v>
      </c>
      <c r="DM129" s="31">
        <v>0.22</v>
      </c>
      <c r="DN129" s="31">
        <v>5.1999999999999998E-2</v>
      </c>
      <c r="DO129" s="31">
        <v>5.1999999999999998E-2</v>
      </c>
      <c r="DP129" s="31">
        <v>3.9E-2</v>
      </c>
      <c r="DQ129" s="31">
        <v>0.11</v>
      </c>
      <c r="DR129" s="31">
        <v>9.2999999999999999E-2</v>
      </c>
      <c r="DS129" s="31">
        <v>0.11</v>
      </c>
      <c r="DT129" s="31">
        <v>0</v>
      </c>
      <c r="DU129" s="31">
        <v>0</v>
      </c>
      <c r="DV129" s="31">
        <v>0</v>
      </c>
      <c r="DW129" s="29">
        <v>2</v>
      </c>
      <c r="DX129" s="29">
        <v>2</v>
      </c>
      <c r="DY129" s="29">
        <v>2</v>
      </c>
      <c r="DZ129" s="29">
        <v>6</v>
      </c>
      <c r="EA129" s="29">
        <v>7</v>
      </c>
      <c r="EB129" s="29">
        <v>9</v>
      </c>
      <c r="EC129" s="29">
        <v>3</v>
      </c>
      <c r="ED129" s="29">
        <v>3</v>
      </c>
      <c r="EE129" s="29">
        <v>2</v>
      </c>
      <c r="EF129" s="29">
        <v>5</v>
      </c>
      <c r="EG129" s="29">
        <v>5</v>
      </c>
      <c r="EH129" s="29">
        <v>5</v>
      </c>
      <c r="EI129" s="29">
        <v>0</v>
      </c>
      <c r="EJ129" s="29">
        <v>0</v>
      </c>
      <c r="EK129" s="30">
        <v>0</v>
      </c>
      <c r="EM129" t="s">
        <v>215</v>
      </c>
      <c r="EO129" t="s">
        <v>215</v>
      </c>
      <c r="EP129" t="s">
        <v>413</v>
      </c>
      <c r="ES129" t="s">
        <v>148</v>
      </c>
      <c r="EV129" t="s">
        <v>215</v>
      </c>
      <c r="FB129" t="s">
        <v>148</v>
      </c>
      <c r="FJ129" t="s">
        <v>45</v>
      </c>
      <c r="FL129" t="s">
        <v>47</v>
      </c>
      <c r="FQ129" t="s">
        <v>416</v>
      </c>
    </row>
    <row r="130" spans="1:193" x14ac:dyDescent="0.25">
      <c r="A130">
        <v>127</v>
      </c>
      <c r="B130" t="s">
        <v>709</v>
      </c>
      <c r="C130" t="s">
        <v>1256</v>
      </c>
      <c r="D130">
        <v>8</v>
      </c>
      <c r="E130">
        <v>8.49</v>
      </c>
      <c r="F130" t="s">
        <v>514</v>
      </c>
      <c r="G130" s="28">
        <v>4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3</v>
      </c>
      <c r="N130" s="29">
        <v>4</v>
      </c>
      <c r="O130" s="29">
        <v>3</v>
      </c>
      <c r="P130" s="29">
        <v>2</v>
      </c>
      <c r="Q130" s="29">
        <v>0</v>
      </c>
      <c r="R130" s="29">
        <v>2</v>
      </c>
      <c r="S130" s="29">
        <v>0</v>
      </c>
      <c r="T130" s="29">
        <v>0</v>
      </c>
      <c r="U130" s="29">
        <v>4</v>
      </c>
      <c r="V130" s="31">
        <v>0.31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0.31</v>
      </c>
      <c r="AC130" s="31">
        <v>0.31</v>
      </c>
      <c r="AD130" s="31">
        <v>0.31</v>
      </c>
      <c r="AE130" s="31">
        <v>0.31</v>
      </c>
      <c r="AF130" s="31">
        <v>0</v>
      </c>
      <c r="AG130" s="31">
        <v>0.31</v>
      </c>
      <c r="AH130" s="31">
        <v>0</v>
      </c>
      <c r="AI130" s="31">
        <v>0</v>
      </c>
      <c r="AJ130" s="31">
        <v>0.31</v>
      </c>
      <c r="AK130" s="29">
        <v>2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2</v>
      </c>
      <c r="AR130" s="29">
        <v>2</v>
      </c>
      <c r="AS130" s="29">
        <v>2</v>
      </c>
      <c r="AT130" s="29">
        <v>2</v>
      </c>
      <c r="AU130" s="29">
        <v>0</v>
      </c>
      <c r="AV130" s="29">
        <v>2</v>
      </c>
      <c r="AW130" s="29">
        <v>0</v>
      </c>
      <c r="AX130" s="29">
        <v>0</v>
      </c>
      <c r="AY130" s="30">
        <v>2</v>
      </c>
      <c r="AZ130" s="28">
        <v>0</v>
      </c>
      <c r="BA130" s="29">
        <v>0</v>
      </c>
      <c r="BB130" s="29">
        <v>0</v>
      </c>
      <c r="BC130" s="29">
        <v>2</v>
      </c>
      <c r="BD130" s="29">
        <v>0</v>
      </c>
      <c r="BE130" s="29">
        <v>2</v>
      </c>
      <c r="BF130" s="29">
        <v>0</v>
      </c>
      <c r="BG130" s="29">
        <v>0</v>
      </c>
      <c r="BH130" s="29">
        <v>0</v>
      </c>
      <c r="BI130" s="29">
        <v>2</v>
      </c>
      <c r="BJ130" s="29">
        <v>0</v>
      </c>
      <c r="BK130" s="29">
        <v>2</v>
      </c>
      <c r="BL130" s="29">
        <v>3</v>
      </c>
      <c r="BM130" s="29">
        <v>0</v>
      </c>
      <c r="BN130" s="29">
        <v>0</v>
      </c>
      <c r="BO130" s="31">
        <v>0</v>
      </c>
      <c r="BP130" s="31">
        <v>0</v>
      </c>
      <c r="BQ130" s="31">
        <v>0</v>
      </c>
      <c r="BR130" s="31">
        <v>0.31</v>
      </c>
      <c r="BS130" s="31">
        <v>0</v>
      </c>
      <c r="BT130" s="31">
        <v>0.31</v>
      </c>
      <c r="BU130" s="31">
        <v>0</v>
      </c>
      <c r="BV130" s="31">
        <v>0</v>
      </c>
      <c r="BW130" s="31">
        <v>0</v>
      </c>
      <c r="BX130" s="31">
        <v>0.31</v>
      </c>
      <c r="BY130" s="31">
        <v>0</v>
      </c>
      <c r="BZ130" s="31">
        <v>0.31</v>
      </c>
      <c r="CA130" s="31">
        <v>0.31</v>
      </c>
      <c r="CB130" s="31">
        <v>0</v>
      </c>
      <c r="CC130" s="31">
        <v>0</v>
      </c>
      <c r="CD130" s="29">
        <v>0</v>
      </c>
      <c r="CE130" s="29">
        <v>0</v>
      </c>
      <c r="CF130" s="29">
        <v>0</v>
      </c>
      <c r="CG130" s="29">
        <v>2</v>
      </c>
      <c r="CH130" s="29">
        <v>0</v>
      </c>
      <c r="CI130" s="29">
        <v>2</v>
      </c>
      <c r="CJ130" s="29">
        <v>0</v>
      </c>
      <c r="CK130" s="29">
        <v>0</v>
      </c>
      <c r="CL130" s="29">
        <v>0</v>
      </c>
      <c r="CM130" s="29">
        <v>2</v>
      </c>
      <c r="CN130" s="29">
        <v>0</v>
      </c>
      <c r="CO130" s="29">
        <v>2</v>
      </c>
      <c r="CP130" s="29">
        <v>2</v>
      </c>
      <c r="CQ130" s="29">
        <v>0</v>
      </c>
      <c r="CR130" s="30">
        <v>0</v>
      </c>
      <c r="CS130" s="28">
        <v>0</v>
      </c>
      <c r="CT130" s="29">
        <v>0</v>
      </c>
      <c r="CU130" s="29">
        <v>0</v>
      </c>
      <c r="CV130" s="29">
        <v>0</v>
      </c>
      <c r="CW130" s="29">
        <v>0</v>
      </c>
      <c r="CX130" s="29">
        <v>0</v>
      </c>
      <c r="CY130" s="29">
        <v>0</v>
      </c>
      <c r="CZ130" s="29">
        <v>0</v>
      </c>
      <c r="DA130" s="29">
        <v>0</v>
      </c>
      <c r="DB130" s="29">
        <v>0</v>
      </c>
      <c r="DC130" s="29">
        <v>0</v>
      </c>
      <c r="DD130" s="29">
        <v>0</v>
      </c>
      <c r="DE130" s="29">
        <v>0</v>
      </c>
      <c r="DF130" s="29">
        <v>0</v>
      </c>
      <c r="DG130" s="29">
        <v>0</v>
      </c>
      <c r="DH130" s="31">
        <v>0</v>
      </c>
      <c r="DI130" s="31">
        <v>0</v>
      </c>
      <c r="DJ130" s="31">
        <v>0</v>
      </c>
      <c r="DK130" s="31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1">
        <v>0</v>
      </c>
      <c r="DV130" s="31">
        <v>0</v>
      </c>
      <c r="DW130" s="29">
        <v>0</v>
      </c>
      <c r="DX130" s="29">
        <v>0</v>
      </c>
      <c r="DY130" s="29">
        <v>0</v>
      </c>
      <c r="DZ130" s="29">
        <v>0</v>
      </c>
      <c r="EA130" s="29">
        <v>0</v>
      </c>
      <c r="EB130" s="29">
        <v>0</v>
      </c>
      <c r="EC130" s="29">
        <v>0</v>
      </c>
      <c r="ED130" s="29">
        <v>0</v>
      </c>
      <c r="EE130" s="29">
        <v>0</v>
      </c>
      <c r="EF130" s="29">
        <v>0</v>
      </c>
      <c r="EG130" s="29">
        <v>0</v>
      </c>
      <c r="EH130" s="29">
        <v>0</v>
      </c>
      <c r="EI130" s="29">
        <v>0</v>
      </c>
      <c r="EJ130" s="29">
        <v>0</v>
      </c>
      <c r="EK130" s="30">
        <v>0</v>
      </c>
    </row>
    <row r="131" spans="1:193" x14ac:dyDescent="0.25">
      <c r="A131">
        <v>128</v>
      </c>
      <c r="B131" t="s">
        <v>710</v>
      </c>
      <c r="C131" t="s">
        <v>711</v>
      </c>
      <c r="D131">
        <v>24</v>
      </c>
      <c r="E131">
        <v>8.4600000000000009</v>
      </c>
      <c r="F131" t="s">
        <v>120</v>
      </c>
      <c r="G131" s="28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30">
        <v>0</v>
      </c>
      <c r="AZ131" s="28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</v>
      </c>
      <c r="BJ131" s="29">
        <v>0</v>
      </c>
      <c r="BK131" s="29">
        <v>0</v>
      </c>
      <c r="BL131" s="29">
        <v>0</v>
      </c>
      <c r="BM131" s="29">
        <v>0</v>
      </c>
      <c r="BN131" s="29">
        <v>0</v>
      </c>
      <c r="BO131" s="31">
        <v>0</v>
      </c>
      <c r="BP131" s="31">
        <v>0</v>
      </c>
      <c r="BQ131" s="31">
        <v>0</v>
      </c>
      <c r="BR131" s="31">
        <v>0</v>
      </c>
      <c r="BS131" s="31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1">
        <v>0</v>
      </c>
      <c r="CD131" s="29">
        <v>0</v>
      </c>
      <c r="CE131" s="29">
        <v>0</v>
      </c>
      <c r="CF131" s="29">
        <v>0</v>
      </c>
      <c r="CG131" s="29">
        <v>0</v>
      </c>
      <c r="CH131" s="29">
        <v>0</v>
      </c>
      <c r="CI131" s="29">
        <v>0</v>
      </c>
      <c r="CJ131" s="29">
        <v>0</v>
      </c>
      <c r="CK131" s="29">
        <v>0</v>
      </c>
      <c r="CL131" s="29">
        <v>0</v>
      </c>
      <c r="CM131" s="29">
        <v>0</v>
      </c>
      <c r="CN131" s="29">
        <v>0</v>
      </c>
      <c r="CO131" s="29">
        <v>0</v>
      </c>
      <c r="CP131" s="29">
        <v>0</v>
      </c>
      <c r="CQ131" s="29">
        <v>0</v>
      </c>
      <c r="CR131" s="30">
        <v>0</v>
      </c>
      <c r="CS131" s="28">
        <v>6</v>
      </c>
      <c r="CT131" s="29">
        <v>5</v>
      </c>
      <c r="CU131" s="29">
        <v>5</v>
      </c>
      <c r="CV131" s="29">
        <v>9</v>
      </c>
      <c r="CW131" s="29">
        <v>7</v>
      </c>
      <c r="CX131" s="29">
        <v>7</v>
      </c>
      <c r="CY131" s="29">
        <v>0</v>
      </c>
      <c r="CZ131" s="29">
        <v>0</v>
      </c>
      <c r="DA131" s="29">
        <v>0</v>
      </c>
      <c r="DB131" s="29">
        <v>6</v>
      </c>
      <c r="DC131" s="29">
        <v>5</v>
      </c>
      <c r="DD131" s="29">
        <v>6</v>
      </c>
      <c r="DE131" s="29">
        <v>0</v>
      </c>
      <c r="DF131" s="29">
        <v>0</v>
      </c>
      <c r="DG131" s="29">
        <v>0</v>
      </c>
      <c r="DH131" s="31">
        <v>0.12</v>
      </c>
      <c r="DI131" s="31">
        <v>0.12</v>
      </c>
      <c r="DJ131" s="31">
        <v>0.12</v>
      </c>
      <c r="DK131" s="31">
        <v>0.21</v>
      </c>
      <c r="DL131" s="31">
        <v>0.17</v>
      </c>
      <c r="DM131" s="31">
        <v>0.17</v>
      </c>
      <c r="DN131" s="31">
        <v>0</v>
      </c>
      <c r="DO131" s="31">
        <v>0</v>
      </c>
      <c r="DP131" s="31">
        <v>0</v>
      </c>
      <c r="DQ131" s="31">
        <v>0.16</v>
      </c>
      <c r="DR131" s="31">
        <v>0.12</v>
      </c>
      <c r="DS131" s="31">
        <v>0.17</v>
      </c>
      <c r="DT131" s="31">
        <v>0</v>
      </c>
      <c r="DU131" s="31">
        <v>0</v>
      </c>
      <c r="DV131" s="31">
        <v>0</v>
      </c>
      <c r="DW131" s="29">
        <v>3</v>
      </c>
      <c r="DX131" s="29">
        <v>3</v>
      </c>
      <c r="DY131" s="29">
        <v>3</v>
      </c>
      <c r="DZ131" s="29">
        <v>5</v>
      </c>
      <c r="EA131" s="29">
        <v>4</v>
      </c>
      <c r="EB131" s="29">
        <v>4</v>
      </c>
      <c r="EC131" s="29">
        <v>0</v>
      </c>
      <c r="ED131" s="29">
        <v>0</v>
      </c>
      <c r="EE131" s="29">
        <v>0</v>
      </c>
      <c r="EF131" s="29">
        <v>3</v>
      </c>
      <c r="EG131" s="29">
        <v>3</v>
      </c>
      <c r="EH131" s="29">
        <v>4</v>
      </c>
      <c r="EI131" s="29">
        <v>0</v>
      </c>
      <c r="EJ131" s="29">
        <v>0</v>
      </c>
      <c r="EK131" s="30">
        <v>0</v>
      </c>
      <c r="EO131" t="s">
        <v>712</v>
      </c>
      <c r="EP131" t="s">
        <v>479</v>
      </c>
      <c r="EX131" t="s">
        <v>479</v>
      </c>
      <c r="FJ131" t="s">
        <v>236</v>
      </c>
      <c r="GA131" t="s">
        <v>151</v>
      </c>
      <c r="GC131" t="s">
        <v>151</v>
      </c>
    </row>
    <row r="132" spans="1:193" x14ac:dyDescent="0.25">
      <c r="A132">
        <v>129</v>
      </c>
      <c r="B132" t="s">
        <v>713</v>
      </c>
      <c r="C132" t="s">
        <v>714</v>
      </c>
      <c r="D132">
        <v>248</v>
      </c>
      <c r="E132">
        <v>8.35</v>
      </c>
      <c r="F132" t="s">
        <v>120</v>
      </c>
      <c r="G132" s="28">
        <v>2</v>
      </c>
      <c r="H132" s="29">
        <v>2</v>
      </c>
      <c r="I132" s="29">
        <v>2</v>
      </c>
      <c r="J132" s="29">
        <v>2</v>
      </c>
      <c r="K132" s="29">
        <v>2</v>
      </c>
      <c r="L132" s="29">
        <v>2</v>
      </c>
      <c r="M132" s="29">
        <v>2</v>
      </c>
      <c r="N132" s="29">
        <v>2</v>
      </c>
      <c r="O132" s="29">
        <v>0</v>
      </c>
      <c r="P132" s="29">
        <v>2</v>
      </c>
      <c r="Q132" s="29">
        <v>0</v>
      </c>
      <c r="R132" s="29">
        <v>0</v>
      </c>
      <c r="S132" s="29">
        <v>0</v>
      </c>
      <c r="T132" s="29">
        <v>0</v>
      </c>
      <c r="U132" s="29">
        <v>3</v>
      </c>
      <c r="V132" s="31">
        <v>8.8000000000000005E-3</v>
      </c>
      <c r="W132" s="31">
        <v>8.8000000000000005E-3</v>
      </c>
      <c r="X132" s="31">
        <v>8.8000000000000005E-3</v>
      </c>
      <c r="Y132" s="31">
        <v>8.8000000000000005E-3</v>
      </c>
      <c r="Z132" s="31">
        <v>8.8000000000000005E-3</v>
      </c>
      <c r="AA132" s="31">
        <v>8.8000000000000005E-3</v>
      </c>
      <c r="AB132" s="31">
        <v>8.8000000000000005E-3</v>
      </c>
      <c r="AC132" s="31">
        <v>8.8000000000000005E-3</v>
      </c>
      <c r="AD132" s="31">
        <v>0</v>
      </c>
      <c r="AE132" s="31">
        <v>9.5999999999999992E-3</v>
      </c>
      <c r="AF132" s="31">
        <v>0</v>
      </c>
      <c r="AG132" s="31">
        <v>0</v>
      </c>
      <c r="AH132" s="31">
        <v>0</v>
      </c>
      <c r="AI132" s="31">
        <v>0</v>
      </c>
      <c r="AJ132" s="31">
        <v>0.02</v>
      </c>
      <c r="AK132" s="29">
        <v>2</v>
      </c>
      <c r="AL132" s="29">
        <v>2</v>
      </c>
      <c r="AM132" s="29">
        <v>2</v>
      </c>
      <c r="AN132" s="29">
        <v>2</v>
      </c>
      <c r="AO132" s="29">
        <v>2</v>
      </c>
      <c r="AP132" s="29">
        <v>2</v>
      </c>
      <c r="AQ132" s="29">
        <v>2</v>
      </c>
      <c r="AR132" s="29">
        <v>2</v>
      </c>
      <c r="AS132" s="29">
        <v>0</v>
      </c>
      <c r="AT132" s="29">
        <v>2</v>
      </c>
      <c r="AU132" s="29">
        <v>0</v>
      </c>
      <c r="AV132" s="29">
        <v>0</v>
      </c>
      <c r="AW132" s="29">
        <v>0</v>
      </c>
      <c r="AX132" s="29">
        <v>0</v>
      </c>
      <c r="AY132" s="30">
        <v>3</v>
      </c>
      <c r="AZ132" s="28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F132" s="29">
        <v>2</v>
      </c>
      <c r="BG132" s="29">
        <v>0</v>
      </c>
      <c r="BH132" s="29">
        <v>0</v>
      </c>
      <c r="BI132" s="29">
        <v>4</v>
      </c>
      <c r="BJ132" s="29">
        <v>4</v>
      </c>
      <c r="BK132" s="29">
        <v>3</v>
      </c>
      <c r="BL132" s="29">
        <v>0</v>
      </c>
      <c r="BM132" s="29">
        <v>2</v>
      </c>
      <c r="BN132" s="29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0</v>
      </c>
      <c r="BU132" s="31">
        <v>9.5999999999999992E-3</v>
      </c>
      <c r="BV132" s="31">
        <v>0</v>
      </c>
      <c r="BW132" s="31">
        <v>0</v>
      </c>
      <c r="BX132" s="31">
        <v>3.2000000000000001E-2</v>
      </c>
      <c r="BY132" s="31">
        <v>2.9000000000000001E-2</v>
      </c>
      <c r="BZ132" s="31">
        <v>1.9E-2</v>
      </c>
      <c r="CA132" s="31">
        <v>0</v>
      </c>
      <c r="CB132" s="31">
        <v>8.8000000000000005E-3</v>
      </c>
      <c r="CC132" s="31">
        <v>0</v>
      </c>
      <c r="CD132" s="29">
        <v>0</v>
      </c>
      <c r="CE132" s="29">
        <v>0</v>
      </c>
      <c r="CF132" s="29">
        <v>0</v>
      </c>
      <c r="CG132" s="29">
        <v>0</v>
      </c>
      <c r="CH132" s="29">
        <v>0</v>
      </c>
      <c r="CI132" s="29">
        <v>0</v>
      </c>
      <c r="CJ132" s="29">
        <v>2</v>
      </c>
      <c r="CK132" s="29">
        <v>0</v>
      </c>
      <c r="CL132" s="29">
        <v>0</v>
      </c>
      <c r="CM132" s="29">
        <v>4</v>
      </c>
      <c r="CN132" s="29">
        <v>4</v>
      </c>
      <c r="CO132" s="29">
        <v>3</v>
      </c>
      <c r="CP132" s="29">
        <v>0</v>
      </c>
      <c r="CQ132" s="29">
        <v>2</v>
      </c>
      <c r="CR132" s="30">
        <v>0</v>
      </c>
      <c r="CS132" s="28">
        <v>0</v>
      </c>
      <c r="CT132" s="29">
        <v>0</v>
      </c>
      <c r="CU132" s="29">
        <v>0</v>
      </c>
      <c r="CV132" s="29">
        <v>0</v>
      </c>
      <c r="CW132" s="29">
        <v>0</v>
      </c>
      <c r="CX132" s="29">
        <v>0</v>
      </c>
      <c r="CY132" s="29">
        <v>0</v>
      </c>
      <c r="CZ132" s="29">
        <v>0</v>
      </c>
      <c r="DA132" s="29">
        <v>0</v>
      </c>
      <c r="DB132" s="29">
        <v>0</v>
      </c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31">
        <v>0</v>
      </c>
      <c r="DI132" s="31">
        <v>0</v>
      </c>
      <c r="DJ132" s="31">
        <v>0</v>
      </c>
      <c r="DK132" s="31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1">
        <v>0</v>
      </c>
      <c r="DV132" s="31">
        <v>0</v>
      </c>
      <c r="DW132" s="29">
        <v>0</v>
      </c>
      <c r="DX132" s="29">
        <v>0</v>
      </c>
      <c r="DY132" s="29">
        <v>0</v>
      </c>
      <c r="DZ132" s="29">
        <v>0</v>
      </c>
      <c r="EA132" s="29">
        <v>0</v>
      </c>
      <c r="EB132" s="29">
        <v>0</v>
      </c>
      <c r="EC132" s="29">
        <v>0</v>
      </c>
      <c r="ED132" s="29">
        <v>0</v>
      </c>
      <c r="EE132" s="29">
        <v>0</v>
      </c>
      <c r="EF132" s="29">
        <v>0</v>
      </c>
      <c r="EG132" s="29">
        <v>0</v>
      </c>
      <c r="EH132" s="29">
        <v>0</v>
      </c>
      <c r="EI132" s="29">
        <v>0</v>
      </c>
      <c r="EJ132" s="29">
        <v>0</v>
      </c>
      <c r="EK132" s="30">
        <v>0</v>
      </c>
      <c r="FF132" t="s">
        <v>41</v>
      </c>
      <c r="FJ132" t="s">
        <v>236</v>
      </c>
      <c r="FK132" t="s">
        <v>49</v>
      </c>
      <c r="FN132" t="s">
        <v>49</v>
      </c>
      <c r="FU132" t="s">
        <v>251</v>
      </c>
      <c r="GC132" t="s">
        <v>69</v>
      </c>
      <c r="GH132" t="s">
        <v>69</v>
      </c>
    </row>
    <row r="133" spans="1:193" x14ac:dyDescent="0.25">
      <c r="A133">
        <v>130</v>
      </c>
      <c r="B133" t="s">
        <v>715</v>
      </c>
      <c r="C133" t="s">
        <v>716</v>
      </c>
      <c r="D133">
        <v>9</v>
      </c>
      <c r="E133">
        <v>9.17</v>
      </c>
      <c r="F133" t="s">
        <v>120</v>
      </c>
      <c r="G133" s="28">
        <v>0</v>
      </c>
      <c r="H133" s="29">
        <v>2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2</v>
      </c>
      <c r="U133" s="29">
        <v>4</v>
      </c>
      <c r="V133" s="31">
        <v>0</v>
      </c>
      <c r="W133" s="31">
        <v>0.27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0.27</v>
      </c>
      <c r="AJ133" s="31">
        <v>0.37</v>
      </c>
      <c r="AK133" s="29">
        <v>0</v>
      </c>
      <c r="AL133" s="29">
        <v>2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2</v>
      </c>
      <c r="AY133" s="30">
        <v>4</v>
      </c>
      <c r="AZ133" s="28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9">
        <v>0</v>
      </c>
      <c r="BO133" s="31">
        <v>0</v>
      </c>
      <c r="BP133" s="31">
        <v>0</v>
      </c>
      <c r="BQ133" s="31">
        <v>0</v>
      </c>
      <c r="BR133" s="31">
        <v>0</v>
      </c>
      <c r="BS133" s="31">
        <v>0</v>
      </c>
      <c r="BT133" s="31">
        <v>0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1">
        <v>0</v>
      </c>
      <c r="CC133" s="31">
        <v>0</v>
      </c>
      <c r="CD133" s="29">
        <v>0</v>
      </c>
      <c r="CE133" s="29">
        <v>0</v>
      </c>
      <c r="CF133" s="29">
        <v>0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9">
        <v>0</v>
      </c>
      <c r="CO133" s="29">
        <v>0</v>
      </c>
      <c r="CP133" s="29">
        <v>0</v>
      </c>
      <c r="CQ133" s="29">
        <v>0</v>
      </c>
      <c r="CR133" s="30">
        <v>0</v>
      </c>
      <c r="CS133" s="28">
        <v>0</v>
      </c>
      <c r="CT133" s="29">
        <v>0</v>
      </c>
      <c r="CU133" s="29">
        <v>0</v>
      </c>
      <c r="CV133" s="29">
        <v>3</v>
      </c>
      <c r="CW133" s="29">
        <v>3</v>
      </c>
      <c r="CX133" s="29">
        <v>3</v>
      </c>
      <c r="CY133" s="29">
        <v>0</v>
      </c>
      <c r="CZ133" s="29">
        <v>0</v>
      </c>
      <c r="DA133" s="29">
        <v>0</v>
      </c>
      <c r="DB133" s="29">
        <v>2</v>
      </c>
      <c r="DC133" s="29">
        <v>2</v>
      </c>
      <c r="DD133" s="29">
        <v>0</v>
      </c>
      <c r="DE133" s="29">
        <v>0</v>
      </c>
      <c r="DF133" s="29">
        <v>0</v>
      </c>
      <c r="DG133" s="29">
        <v>0</v>
      </c>
      <c r="DH133" s="31">
        <v>0</v>
      </c>
      <c r="DI133" s="31">
        <v>0</v>
      </c>
      <c r="DJ133" s="31">
        <v>0</v>
      </c>
      <c r="DK133" s="31">
        <v>0.24</v>
      </c>
      <c r="DL133" s="31">
        <v>0.37</v>
      </c>
      <c r="DM133" s="31">
        <v>0.24</v>
      </c>
      <c r="DN133" s="31">
        <v>0</v>
      </c>
      <c r="DO133" s="31">
        <v>0</v>
      </c>
      <c r="DP133" s="31">
        <v>0</v>
      </c>
      <c r="DQ133" s="31">
        <v>0.24</v>
      </c>
      <c r="DR133" s="31">
        <v>0.24</v>
      </c>
      <c r="DS133" s="31">
        <v>0</v>
      </c>
      <c r="DT133" s="31">
        <v>0</v>
      </c>
      <c r="DU133" s="31">
        <v>0</v>
      </c>
      <c r="DV133" s="31">
        <v>0</v>
      </c>
      <c r="DW133" s="29">
        <v>0</v>
      </c>
      <c r="DX133" s="29">
        <v>0</v>
      </c>
      <c r="DY133" s="29">
        <v>0</v>
      </c>
      <c r="DZ133" s="29">
        <v>2</v>
      </c>
      <c r="EA133" s="29">
        <v>3</v>
      </c>
      <c r="EB133" s="29">
        <v>2</v>
      </c>
      <c r="EC133" s="29">
        <v>0</v>
      </c>
      <c r="ED133" s="29">
        <v>0</v>
      </c>
      <c r="EE133" s="29">
        <v>0</v>
      </c>
      <c r="EF133" s="29">
        <v>2</v>
      </c>
      <c r="EG133" s="29">
        <v>2</v>
      </c>
      <c r="EH133" s="29">
        <v>0</v>
      </c>
      <c r="EI133" s="29">
        <v>0</v>
      </c>
      <c r="EJ133" s="29">
        <v>0</v>
      </c>
      <c r="EK133" s="30">
        <v>0</v>
      </c>
      <c r="EM133" t="s">
        <v>717</v>
      </c>
      <c r="EO133" t="s">
        <v>672</v>
      </c>
      <c r="EQ133" t="s">
        <v>493</v>
      </c>
      <c r="ET133" t="s">
        <v>493</v>
      </c>
      <c r="EV133" t="s">
        <v>177</v>
      </c>
      <c r="FF133" t="s">
        <v>43</v>
      </c>
      <c r="FH133" t="s">
        <v>43</v>
      </c>
      <c r="FJ133" t="s">
        <v>236</v>
      </c>
      <c r="FK133" t="s">
        <v>43</v>
      </c>
      <c r="FU133" t="s">
        <v>718</v>
      </c>
      <c r="GA133" t="s">
        <v>385</v>
      </c>
      <c r="GC133" t="s">
        <v>719</v>
      </c>
    </row>
    <row r="134" spans="1:193" x14ac:dyDescent="0.25">
      <c r="A134">
        <v>131</v>
      </c>
      <c r="B134" t="s">
        <v>720</v>
      </c>
      <c r="C134" t="s">
        <v>721</v>
      </c>
      <c r="D134">
        <v>12</v>
      </c>
      <c r="E134">
        <v>9.5299999999999994</v>
      </c>
      <c r="F134" t="s">
        <v>120</v>
      </c>
      <c r="G134" s="28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3</v>
      </c>
      <c r="T134" s="29">
        <v>0</v>
      </c>
      <c r="U134" s="29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0.31</v>
      </c>
      <c r="AI134" s="31">
        <v>0</v>
      </c>
      <c r="AJ134" s="31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2</v>
      </c>
      <c r="AX134" s="29">
        <v>0</v>
      </c>
      <c r="AY134" s="30">
        <v>0</v>
      </c>
      <c r="AZ134" s="28">
        <v>0</v>
      </c>
      <c r="BA134" s="29">
        <v>0</v>
      </c>
      <c r="BB134" s="29">
        <v>0</v>
      </c>
      <c r="BC134" s="29">
        <v>0</v>
      </c>
      <c r="BD134" s="29">
        <v>2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4</v>
      </c>
      <c r="BL134" s="29">
        <v>2</v>
      </c>
      <c r="BM134" s="29">
        <v>0</v>
      </c>
      <c r="BN134" s="29">
        <v>3</v>
      </c>
      <c r="BO134" s="31">
        <v>0</v>
      </c>
      <c r="BP134" s="31">
        <v>0</v>
      </c>
      <c r="BQ134" s="31">
        <v>0</v>
      </c>
      <c r="BR134" s="31">
        <v>0</v>
      </c>
      <c r="BS134" s="31">
        <v>0.31</v>
      </c>
      <c r="BT134" s="31">
        <v>0</v>
      </c>
      <c r="BU134" s="31">
        <v>0</v>
      </c>
      <c r="BV134" s="31">
        <v>0</v>
      </c>
      <c r="BW134" s="31">
        <v>0</v>
      </c>
      <c r="BX134" s="31">
        <v>0</v>
      </c>
      <c r="BY134" s="31">
        <v>0</v>
      </c>
      <c r="BZ134" s="31">
        <v>0.31</v>
      </c>
      <c r="CA134" s="31">
        <v>0.31</v>
      </c>
      <c r="CB134" s="31">
        <v>0</v>
      </c>
      <c r="CC134" s="31">
        <v>0.31</v>
      </c>
      <c r="CD134" s="29">
        <v>0</v>
      </c>
      <c r="CE134" s="29">
        <v>0</v>
      </c>
      <c r="CF134" s="29">
        <v>0</v>
      </c>
      <c r="CG134" s="29">
        <v>0</v>
      </c>
      <c r="CH134" s="29">
        <v>2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9">
        <v>0</v>
      </c>
      <c r="CO134" s="29">
        <v>2</v>
      </c>
      <c r="CP134" s="29">
        <v>2</v>
      </c>
      <c r="CQ134" s="29">
        <v>0</v>
      </c>
      <c r="CR134" s="30">
        <v>2</v>
      </c>
      <c r="CS134" s="28">
        <v>0</v>
      </c>
      <c r="CT134" s="29">
        <v>0</v>
      </c>
      <c r="CU134" s="29">
        <v>0</v>
      </c>
      <c r="CV134" s="29">
        <v>0</v>
      </c>
      <c r="CW134" s="29">
        <v>0</v>
      </c>
      <c r="CX134" s="29">
        <v>0</v>
      </c>
      <c r="CY134" s="29">
        <v>0</v>
      </c>
      <c r="CZ134" s="29">
        <v>0</v>
      </c>
      <c r="DA134" s="29">
        <v>0</v>
      </c>
      <c r="DB134" s="29">
        <v>0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31">
        <v>0</v>
      </c>
      <c r="DI134" s="31">
        <v>0</v>
      </c>
      <c r="DJ134" s="31">
        <v>0</v>
      </c>
      <c r="DK134" s="31">
        <v>0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1">
        <v>0</v>
      </c>
      <c r="DV134" s="31">
        <v>0</v>
      </c>
      <c r="DW134" s="29">
        <v>0</v>
      </c>
      <c r="DX134" s="29">
        <v>0</v>
      </c>
      <c r="DY134" s="29">
        <v>0</v>
      </c>
      <c r="DZ134" s="29">
        <v>0</v>
      </c>
      <c r="EA134" s="29">
        <v>0</v>
      </c>
      <c r="EB134" s="29">
        <v>0</v>
      </c>
      <c r="EC134" s="29">
        <v>0</v>
      </c>
      <c r="ED134" s="29">
        <v>0</v>
      </c>
      <c r="EE134" s="29">
        <v>0</v>
      </c>
      <c r="EF134" s="29">
        <v>0</v>
      </c>
      <c r="EG134" s="29">
        <v>0</v>
      </c>
      <c r="EH134" s="29">
        <v>0</v>
      </c>
      <c r="EI134" s="29">
        <v>0</v>
      </c>
      <c r="EJ134" s="29">
        <v>0</v>
      </c>
      <c r="EK134" s="30">
        <v>0</v>
      </c>
      <c r="EM134" t="s">
        <v>140</v>
      </c>
      <c r="EO134" t="s">
        <v>122</v>
      </c>
      <c r="EQ134" t="s">
        <v>122</v>
      </c>
      <c r="ES134" t="s">
        <v>141</v>
      </c>
      <c r="ET134" t="s">
        <v>122</v>
      </c>
      <c r="EV134" t="s">
        <v>140</v>
      </c>
      <c r="FB134" t="s">
        <v>142</v>
      </c>
      <c r="FJ134" t="s">
        <v>45</v>
      </c>
      <c r="FL134" t="s">
        <v>52</v>
      </c>
      <c r="FQ134" t="s">
        <v>52</v>
      </c>
      <c r="FU134" t="s">
        <v>143</v>
      </c>
      <c r="GC134" t="s">
        <v>143</v>
      </c>
    </row>
    <row r="135" spans="1:193" x14ac:dyDescent="0.25">
      <c r="A135">
        <v>132</v>
      </c>
      <c r="B135" t="s">
        <v>722</v>
      </c>
      <c r="C135" t="s">
        <v>723</v>
      </c>
      <c r="D135">
        <v>22</v>
      </c>
      <c r="E135">
        <v>8.48</v>
      </c>
      <c r="F135" t="s">
        <v>120</v>
      </c>
      <c r="G135" s="28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30">
        <v>0</v>
      </c>
      <c r="AZ135" s="28">
        <v>0</v>
      </c>
      <c r="BA135" s="29">
        <v>0</v>
      </c>
      <c r="BB135" s="29">
        <v>2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0</v>
      </c>
      <c r="BN135" s="29">
        <v>0</v>
      </c>
      <c r="BO135" s="31">
        <v>0</v>
      </c>
      <c r="BP135" s="31">
        <v>0</v>
      </c>
      <c r="BQ135" s="31">
        <v>0.13</v>
      </c>
      <c r="BR135" s="31">
        <v>0</v>
      </c>
      <c r="BS135" s="31">
        <v>0</v>
      </c>
      <c r="BT135" s="31">
        <v>0</v>
      </c>
      <c r="BU135" s="31">
        <v>0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0</v>
      </c>
      <c r="CB135" s="31">
        <v>0</v>
      </c>
      <c r="CC135" s="31">
        <v>0</v>
      </c>
      <c r="CD135" s="29">
        <v>0</v>
      </c>
      <c r="CE135" s="29">
        <v>0</v>
      </c>
      <c r="CF135" s="29">
        <v>2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9">
        <v>0</v>
      </c>
      <c r="CO135" s="29">
        <v>0</v>
      </c>
      <c r="CP135" s="29">
        <v>0</v>
      </c>
      <c r="CQ135" s="29">
        <v>0</v>
      </c>
      <c r="CR135" s="30">
        <v>0</v>
      </c>
      <c r="CS135" s="28">
        <v>3</v>
      </c>
      <c r="CT135" s="29">
        <v>4</v>
      </c>
      <c r="CU135" s="29">
        <v>3</v>
      </c>
      <c r="CV135" s="29">
        <v>3</v>
      </c>
      <c r="CW135" s="29">
        <v>4</v>
      </c>
      <c r="CX135" s="29">
        <v>4</v>
      </c>
      <c r="CY135" s="29">
        <v>4</v>
      </c>
      <c r="CZ135" s="29">
        <v>2</v>
      </c>
      <c r="DA135" s="29">
        <v>3</v>
      </c>
      <c r="DB135" s="29">
        <v>4</v>
      </c>
      <c r="DC135" s="29">
        <v>2</v>
      </c>
      <c r="DD135" s="29">
        <v>4</v>
      </c>
      <c r="DE135" s="29">
        <v>0</v>
      </c>
      <c r="DF135" s="29">
        <v>0</v>
      </c>
      <c r="DG135" s="29">
        <v>0</v>
      </c>
      <c r="DH135" s="31">
        <v>0.2</v>
      </c>
      <c r="DI135" s="31">
        <v>0.2</v>
      </c>
      <c r="DJ135" s="31">
        <v>0.2</v>
      </c>
      <c r="DK135" s="31">
        <v>0.16</v>
      </c>
      <c r="DL135" s="31">
        <v>0.24</v>
      </c>
      <c r="DM135" s="31">
        <v>0.28000000000000003</v>
      </c>
      <c r="DN135" s="31">
        <v>0.28000000000000003</v>
      </c>
      <c r="DO135" s="31">
        <v>0.16</v>
      </c>
      <c r="DP135" s="31">
        <v>0.2</v>
      </c>
      <c r="DQ135" s="31">
        <v>0.22</v>
      </c>
      <c r="DR135" s="31">
        <v>0.16</v>
      </c>
      <c r="DS135" s="31">
        <v>0.26</v>
      </c>
      <c r="DT135" s="31">
        <v>0</v>
      </c>
      <c r="DU135" s="31">
        <v>0</v>
      </c>
      <c r="DV135" s="31">
        <v>0</v>
      </c>
      <c r="DW135" s="29">
        <v>3</v>
      </c>
      <c r="DX135" s="29">
        <v>4</v>
      </c>
      <c r="DY135" s="29">
        <v>3</v>
      </c>
      <c r="DZ135" s="29">
        <v>3</v>
      </c>
      <c r="EA135" s="29">
        <v>4</v>
      </c>
      <c r="EB135" s="29">
        <v>4</v>
      </c>
      <c r="EC135" s="29">
        <v>4</v>
      </c>
      <c r="ED135" s="29">
        <v>2</v>
      </c>
      <c r="EE135" s="29">
        <v>3</v>
      </c>
      <c r="EF135" s="29">
        <v>3</v>
      </c>
      <c r="EG135" s="29">
        <v>2</v>
      </c>
      <c r="EH135" s="29">
        <v>4</v>
      </c>
      <c r="EI135" s="29">
        <v>0</v>
      </c>
      <c r="EJ135" s="29">
        <v>0</v>
      </c>
      <c r="EK135" s="30">
        <v>0</v>
      </c>
      <c r="EM135" t="s">
        <v>724</v>
      </c>
      <c r="EO135" t="s">
        <v>215</v>
      </c>
      <c r="EP135" t="s">
        <v>413</v>
      </c>
      <c r="ES135" t="s">
        <v>141</v>
      </c>
      <c r="EV135" t="s">
        <v>215</v>
      </c>
      <c r="FB135" t="s">
        <v>142</v>
      </c>
      <c r="FJ135" t="s">
        <v>45</v>
      </c>
      <c r="FL135" t="s">
        <v>416</v>
      </c>
      <c r="FQ135" t="s">
        <v>416</v>
      </c>
      <c r="FU135" t="s">
        <v>725</v>
      </c>
      <c r="GC135" t="s">
        <v>725</v>
      </c>
    </row>
    <row r="136" spans="1:193" x14ac:dyDescent="0.25">
      <c r="A136">
        <v>133</v>
      </c>
      <c r="B136" t="s">
        <v>726</v>
      </c>
      <c r="C136" t="s">
        <v>727</v>
      </c>
      <c r="D136">
        <v>27</v>
      </c>
      <c r="E136">
        <v>6.49</v>
      </c>
      <c r="F136" t="s">
        <v>514</v>
      </c>
      <c r="G136" s="28">
        <v>0</v>
      </c>
      <c r="H136" s="29">
        <v>3</v>
      </c>
      <c r="I136" s="29">
        <v>3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2</v>
      </c>
      <c r="T136" s="29">
        <v>2</v>
      </c>
      <c r="U136" s="29">
        <v>2</v>
      </c>
      <c r="V136" s="31">
        <v>0</v>
      </c>
      <c r="W136" s="31">
        <v>0.12</v>
      </c>
      <c r="X136" s="31">
        <v>0.12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0.11</v>
      </c>
      <c r="AI136" s="31">
        <v>8.1000000000000003E-2</v>
      </c>
      <c r="AJ136" s="31">
        <v>0.12</v>
      </c>
      <c r="AK136" s="29">
        <v>0</v>
      </c>
      <c r="AL136" s="29">
        <v>3</v>
      </c>
      <c r="AM136" s="29">
        <v>3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2</v>
      </c>
      <c r="AX136" s="29">
        <v>2</v>
      </c>
      <c r="AY136" s="30">
        <v>2</v>
      </c>
      <c r="AZ136" s="28">
        <v>0</v>
      </c>
      <c r="BA136" s="29">
        <v>0</v>
      </c>
      <c r="BB136" s="29">
        <v>3</v>
      </c>
      <c r="BC136" s="29">
        <v>2</v>
      </c>
      <c r="BD136" s="29">
        <v>0</v>
      </c>
      <c r="BE136" s="29">
        <v>0</v>
      </c>
      <c r="BF136" s="29">
        <v>0</v>
      </c>
      <c r="BG136" s="29">
        <v>0</v>
      </c>
      <c r="BH136" s="29">
        <v>0</v>
      </c>
      <c r="BI136" s="29">
        <v>0</v>
      </c>
      <c r="BJ136" s="29">
        <v>0</v>
      </c>
      <c r="BK136" s="29">
        <v>2</v>
      </c>
      <c r="BL136" s="29">
        <v>0</v>
      </c>
      <c r="BM136" s="29">
        <v>2</v>
      </c>
      <c r="BN136" s="29">
        <v>2</v>
      </c>
      <c r="BO136" s="31">
        <v>0</v>
      </c>
      <c r="BP136" s="31">
        <v>0</v>
      </c>
      <c r="BQ136" s="31">
        <v>0.12</v>
      </c>
      <c r="BR136" s="31">
        <v>0.12</v>
      </c>
      <c r="BS136" s="31">
        <v>0</v>
      </c>
      <c r="BT136" s="31">
        <v>0</v>
      </c>
      <c r="BU136" s="31">
        <v>0</v>
      </c>
      <c r="BV136" s="31">
        <v>0</v>
      </c>
      <c r="BW136" s="31">
        <v>0</v>
      </c>
      <c r="BX136" s="31">
        <v>0</v>
      </c>
      <c r="BY136" s="31">
        <v>0</v>
      </c>
      <c r="BZ136" s="31">
        <v>0.13</v>
      </c>
      <c r="CA136" s="31">
        <v>0</v>
      </c>
      <c r="CB136" s="31">
        <v>0.12</v>
      </c>
      <c r="CC136" s="31">
        <v>0.12</v>
      </c>
      <c r="CD136" s="29">
        <v>0</v>
      </c>
      <c r="CE136" s="29">
        <v>0</v>
      </c>
      <c r="CF136" s="29">
        <v>3</v>
      </c>
      <c r="CG136" s="29">
        <v>2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2</v>
      </c>
      <c r="CP136" s="29">
        <v>0</v>
      </c>
      <c r="CQ136" s="29">
        <v>2</v>
      </c>
      <c r="CR136" s="30">
        <v>2</v>
      </c>
      <c r="CS136" s="28">
        <v>0</v>
      </c>
      <c r="CT136" s="29">
        <v>0</v>
      </c>
      <c r="CU136" s="29">
        <v>0</v>
      </c>
      <c r="CV136" s="29">
        <v>0</v>
      </c>
      <c r="CW136" s="29">
        <v>0</v>
      </c>
      <c r="CX136" s="29">
        <v>0</v>
      </c>
      <c r="CY136" s="29">
        <v>0</v>
      </c>
      <c r="CZ136" s="29">
        <v>0</v>
      </c>
      <c r="DA136" s="29">
        <v>0</v>
      </c>
      <c r="DB136" s="29">
        <v>0</v>
      </c>
      <c r="DC136" s="29">
        <v>0</v>
      </c>
      <c r="DD136" s="29">
        <v>0</v>
      </c>
      <c r="DE136" s="29">
        <v>0</v>
      </c>
      <c r="DF136" s="29">
        <v>0</v>
      </c>
      <c r="DG136" s="29">
        <v>0</v>
      </c>
      <c r="DH136" s="31">
        <v>0</v>
      </c>
      <c r="DI136" s="31">
        <v>0</v>
      </c>
      <c r="DJ136" s="31">
        <v>0</v>
      </c>
      <c r="DK136" s="31">
        <v>0</v>
      </c>
      <c r="DL136" s="31">
        <v>0</v>
      </c>
      <c r="DM136" s="31">
        <v>0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1">
        <v>0</v>
      </c>
      <c r="DV136" s="31">
        <v>0</v>
      </c>
      <c r="DW136" s="29">
        <v>0</v>
      </c>
      <c r="DX136" s="29">
        <v>0</v>
      </c>
      <c r="DY136" s="29">
        <v>0</v>
      </c>
      <c r="DZ136" s="29">
        <v>0</v>
      </c>
      <c r="EA136" s="29">
        <v>0</v>
      </c>
      <c r="EB136" s="29">
        <v>0</v>
      </c>
      <c r="EC136" s="29">
        <v>0</v>
      </c>
      <c r="ED136" s="29">
        <v>0</v>
      </c>
      <c r="EE136" s="29">
        <v>0</v>
      </c>
      <c r="EF136" s="29">
        <v>0</v>
      </c>
      <c r="EG136" s="29">
        <v>0</v>
      </c>
      <c r="EH136" s="29">
        <v>0</v>
      </c>
      <c r="EI136" s="29">
        <v>0</v>
      </c>
      <c r="EJ136" s="29">
        <v>0</v>
      </c>
      <c r="EK136" s="30">
        <v>0</v>
      </c>
    </row>
    <row r="137" spans="1:193" x14ac:dyDescent="0.25">
      <c r="A137">
        <v>134</v>
      </c>
      <c r="B137" t="s">
        <v>728</v>
      </c>
      <c r="C137" t="s">
        <v>729</v>
      </c>
      <c r="D137">
        <v>124</v>
      </c>
      <c r="E137">
        <v>8.42</v>
      </c>
      <c r="F137" t="s">
        <v>514</v>
      </c>
      <c r="G137" s="28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3</v>
      </c>
      <c r="T137" s="29">
        <v>0</v>
      </c>
      <c r="U137" s="29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1.6E-2</v>
      </c>
      <c r="AI137" s="31">
        <v>0</v>
      </c>
      <c r="AJ137" s="31">
        <v>0</v>
      </c>
      <c r="AK137" s="29">
        <v>0</v>
      </c>
      <c r="AL137" s="29">
        <v>0</v>
      </c>
      <c r="AM137" s="29">
        <v>0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2</v>
      </c>
      <c r="AX137" s="29">
        <v>0</v>
      </c>
      <c r="AY137" s="30">
        <v>0</v>
      </c>
      <c r="AZ137" s="28">
        <v>0</v>
      </c>
      <c r="BA137" s="29">
        <v>0</v>
      </c>
      <c r="BB137" s="29">
        <v>0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31">
        <v>0</v>
      </c>
      <c r="BP137" s="31">
        <v>0</v>
      </c>
      <c r="BQ137" s="31">
        <v>0</v>
      </c>
      <c r="BR137" s="31">
        <v>0</v>
      </c>
      <c r="BS137" s="31">
        <v>0</v>
      </c>
      <c r="BT137" s="31">
        <v>0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1">
        <v>0</v>
      </c>
      <c r="CC137" s="31">
        <v>0</v>
      </c>
      <c r="CD137" s="29">
        <v>0</v>
      </c>
      <c r="CE137" s="29">
        <v>0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0</v>
      </c>
      <c r="CP137" s="29">
        <v>0</v>
      </c>
      <c r="CQ137" s="29">
        <v>0</v>
      </c>
      <c r="CR137" s="30">
        <v>0</v>
      </c>
      <c r="CS137" s="28">
        <v>0</v>
      </c>
      <c r="CT137" s="29">
        <v>0</v>
      </c>
      <c r="CU137" s="29">
        <v>0</v>
      </c>
      <c r="CV137" s="29">
        <v>0</v>
      </c>
      <c r="CW137" s="29">
        <v>0</v>
      </c>
      <c r="CX137" s="29">
        <v>0</v>
      </c>
      <c r="CY137" s="29">
        <v>0</v>
      </c>
      <c r="CZ137" s="29">
        <v>0</v>
      </c>
      <c r="DA137" s="29">
        <v>0</v>
      </c>
      <c r="DB137" s="29">
        <v>0</v>
      </c>
      <c r="DC137" s="29">
        <v>0</v>
      </c>
      <c r="DD137" s="29">
        <v>0</v>
      </c>
      <c r="DE137" s="29">
        <v>0</v>
      </c>
      <c r="DF137" s="29">
        <v>0</v>
      </c>
      <c r="DG137" s="29">
        <v>0</v>
      </c>
      <c r="DH137" s="31">
        <v>0</v>
      </c>
      <c r="DI137" s="31">
        <v>0</v>
      </c>
      <c r="DJ137" s="31">
        <v>0</v>
      </c>
      <c r="DK137" s="31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1">
        <v>0</v>
      </c>
      <c r="DV137" s="31">
        <v>0</v>
      </c>
      <c r="DW137" s="29">
        <v>0</v>
      </c>
      <c r="DX137" s="29">
        <v>0</v>
      </c>
      <c r="DY137" s="29">
        <v>0</v>
      </c>
      <c r="DZ137" s="29">
        <v>0</v>
      </c>
      <c r="EA137" s="29">
        <v>0</v>
      </c>
      <c r="EB137" s="29">
        <v>0</v>
      </c>
      <c r="EC137" s="29">
        <v>0</v>
      </c>
      <c r="ED137" s="29">
        <v>0</v>
      </c>
      <c r="EE137" s="29">
        <v>0</v>
      </c>
      <c r="EF137" s="29">
        <v>0</v>
      </c>
      <c r="EG137" s="29">
        <v>0</v>
      </c>
      <c r="EH137" s="29">
        <v>0</v>
      </c>
      <c r="EI137" s="29">
        <v>0</v>
      </c>
      <c r="EJ137" s="29">
        <v>0</v>
      </c>
      <c r="EK137" s="30">
        <v>0</v>
      </c>
    </row>
    <row r="138" spans="1:193" x14ac:dyDescent="0.25">
      <c r="A138">
        <v>135</v>
      </c>
      <c r="B138" t="s">
        <v>730</v>
      </c>
      <c r="C138" t="s">
        <v>731</v>
      </c>
      <c r="D138">
        <v>56</v>
      </c>
      <c r="E138">
        <v>6.49</v>
      </c>
      <c r="F138" t="s">
        <v>514</v>
      </c>
      <c r="G138" s="28">
        <v>0</v>
      </c>
      <c r="H138" s="29">
        <v>0</v>
      </c>
      <c r="I138" s="29">
        <v>0</v>
      </c>
      <c r="J138" s="29">
        <v>8</v>
      </c>
      <c r="K138" s="29">
        <v>5</v>
      </c>
      <c r="L138" s="29">
        <v>8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31">
        <v>0</v>
      </c>
      <c r="W138" s="31">
        <v>0</v>
      </c>
      <c r="X138" s="31">
        <v>0</v>
      </c>
      <c r="Y138" s="31">
        <v>0.2</v>
      </c>
      <c r="Z138" s="31">
        <v>0.11</v>
      </c>
      <c r="AA138" s="31">
        <v>0.19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29">
        <v>0</v>
      </c>
      <c r="AL138" s="29">
        <v>0</v>
      </c>
      <c r="AM138" s="29">
        <v>0</v>
      </c>
      <c r="AN138" s="29">
        <v>7</v>
      </c>
      <c r="AO138" s="29">
        <v>5</v>
      </c>
      <c r="AP138" s="29">
        <v>8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30">
        <v>0</v>
      </c>
      <c r="AZ138" s="28">
        <v>2</v>
      </c>
      <c r="BA138" s="29">
        <v>0</v>
      </c>
      <c r="BB138" s="29">
        <v>0</v>
      </c>
      <c r="BC138" s="29">
        <v>0</v>
      </c>
      <c r="BD138" s="29">
        <v>0</v>
      </c>
      <c r="BE138" s="29">
        <v>0</v>
      </c>
      <c r="BF138" s="29">
        <v>7</v>
      </c>
      <c r="BG138" s="29">
        <v>5</v>
      </c>
      <c r="BH138" s="29">
        <v>3</v>
      </c>
      <c r="BI138" s="29">
        <v>0</v>
      </c>
      <c r="BJ138" s="29">
        <v>0</v>
      </c>
      <c r="BK138" s="29">
        <v>0</v>
      </c>
      <c r="BL138" s="29">
        <v>0</v>
      </c>
      <c r="BM138" s="29">
        <v>0</v>
      </c>
      <c r="BN138" s="29">
        <v>0</v>
      </c>
      <c r="BO138" s="31">
        <v>4.1000000000000002E-2</v>
      </c>
      <c r="BP138" s="31">
        <v>0</v>
      </c>
      <c r="BQ138" s="31">
        <v>0</v>
      </c>
      <c r="BR138" s="31">
        <v>0</v>
      </c>
      <c r="BS138" s="31">
        <v>0</v>
      </c>
      <c r="BT138" s="31">
        <v>0</v>
      </c>
      <c r="BU138" s="31">
        <v>0.13</v>
      </c>
      <c r="BV138" s="31">
        <v>9.7000000000000003E-2</v>
      </c>
      <c r="BW138" s="31">
        <v>6.3E-2</v>
      </c>
      <c r="BX138" s="31">
        <v>0</v>
      </c>
      <c r="BY138" s="31">
        <v>0</v>
      </c>
      <c r="BZ138" s="31">
        <v>0</v>
      </c>
      <c r="CA138" s="31">
        <v>0</v>
      </c>
      <c r="CB138" s="31">
        <v>0</v>
      </c>
      <c r="CC138" s="31">
        <v>0</v>
      </c>
      <c r="CD138" s="29">
        <v>2</v>
      </c>
      <c r="CE138" s="29">
        <v>0</v>
      </c>
      <c r="CF138" s="29">
        <v>0</v>
      </c>
      <c r="CG138" s="29">
        <v>0</v>
      </c>
      <c r="CH138" s="29">
        <v>0</v>
      </c>
      <c r="CI138" s="29">
        <v>0</v>
      </c>
      <c r="CJ138" s="29">
        <v>6</v>
      </c>
      <c r="CK138" s="29">
        <v>4</v>
      </c>
      <c r="CL138" s="29">
        <v>3</v>
      </c>
      <c r="CM138" s="29">
        <v>0</v>
      </c>
      <c r="CN138" s="29">
        <v>0</v>
      </c>
      <c r="CO138" s="29">
        <v>0</v>
      </c>
      <c r="CP138" s="29">
        <v>0</v>
      </c>
      <c r="CQ138" s="29">
        <v>0</v>
      </c>
      <c r="CR138" s="30">
        <v>0</v>
      </c>
      <c r="CS138" s="28">
        <v>0</v>
      </c>
      <c r="CT138" s="29">
        <v>0</v>
      </c>
      <c r="CU138" s="29">
        <v>0</v>
      </c>
      <c r="CV138" s="29">
        <v>0</v>
      </c>
      <c r="CW138" s="29">
        <v>0</v>
      </c>
      <c r="CX138" s="29">
        <v>0</v>
      </c>
      <c r="CY138" s="29">
        <v>0</v>
      </c>
      <c r="CZ138" s="29">
        <v>0</v>
      </c>
      <c r="DA138" s="29">
        <v>0</v>
      </c>
      <c r="DB138" s="29">
        <v>0</v>
      </c>
      <c r="DC138" s="29">
        <v>0</v>
      </c>
      <c r="DD138" s="29">
        <v>0</v>
      </c>
      <c r="DE138" s="29">
        <v>0</v>
      </c>
      <c r="DF138" s="29">
        <v>0</v>
      </c>
      <c r="DG138" s="29">
        <v>0</v>
      </c>
      <c r="DH138" s="31">
        <v>0</v>
      </c>
      <c r="DI138" s="31">
        <v>0</v>
      </c>
      <c r="DJ138" s="31">
        <v>0</v>
      </c>
      <c r="DK138" s="31">
        <v>0</v>
      </c>
      <c r="DL138" s="31">
        <v>0</v>
      </c>
      <c r="DM138" s="31">
        <v>0</v>
      </c>
      <c r="DN138" s="31">
        <v>0</v>
      </c>
      <c r="DO138" s="31">
        <v>0</v>
      </c>
      <c r="DP138" s="31">
        <v>0</v>
      </c>
      <c r="DQ138" s="31">
        <v>0</v>
      </c>
      <c r="DR138" s="31">
        <v>0</v>
      </c>
      <c r="DS138" s="31">
        <v>0</v>
      </c>
      <c r="DT138" s="31">
        <v>0</v>
      </c>
      <c r="DU138" s="31">
        <v>0</v>
      </c>
      <c r="DV138" s="31">
        <v>0</v>
      </c>
      <c r="DW138" s="29">
        <v>0</v>
      </c>
      <c r="DX138" s="29">
        <v>0</v>
      </c>
      <c r="DY138" s="29">
        <v>0</v>
      </c>
      <c r="DZ138" s="29">
        <v>0</v>
      </c>
      <c r="EA138" s="29">
        <v>0</v>
      </c>
      <c r="EB138" s="29">
        <v>0</v>
      </c>
      <c r="EC138" s="29">
        <v>0</v>
      </c>
      <c r="ED138" s="29">
        <v>0</v>
      </c>
      <c r="EE138" s="29">
        <v>0</v>
      </c>
      <c r="EF138" s="29">
        <v>0</v>
      </c>
      <c r="EG138" s="29">
        <v>0</v>
      </c>
      <c r="EH138" s="29">
        <v>0</v>
      </c>
      <c r="EI138" s="29">
        <v>0</v>
      </c>
      <c r="EJ138" s="29">
        <v>0</v>
      </c>
      <c r="EK138" s="30">
        <v>0</v>
      </c>
    </row>
    <row r="139" spans="1:193" x14ac:dyDescent="0.25">
      <c r="A139">
        <v>136</v>
      </c>
      <c r="B139" t="s">
        <v>732</v>
      </c>
      <c r="C139" t="s">
        <v>733</v>
      </c>
      <c r="D139">
        <v>65</v>
      </c>
      <c r="E139">
        <v>4.9000000000000004</v>
      </c>
      <c r="F139" t="s">
        <v>514</v>
      </c>
      <c r="G139" s="28">
        <v>0</v>
      </c>
      <c r="H139" s="29">
        <v>0</v>
      </c>
      <c r="I139" s="29">
        <v>0</v>
      </c>
      <c r="J139" s="29">
        <v>2</v>
      </c>
      <c r="K139" s="29">
        <v>3</v>
      </c>
      <c r="L139" s="29">
        <v>0</v>
      </c>
      <c r="M139" s="29">
        <v>0</v>
      </c>
      <c r="N139" s="29">
        <v>0</v>
      </c>
      <c r="O139" s="29">
        <v>0</v>
      </c>
      <c r="P139" s="29">
        <v>4</v>
      </c>
      <c r="Q139" s="29">
        <v>4</v>
      </c>
      <c r="R139" s="29">
        <v>5</v>
      </c>
      <c r="S139" s="29">
        <v>0</v>
      </c>
      <c r="T139" s="29">
        <v>0</v>
      </c>
      <c r="U139" s="29">
        <v>0</v>
      </c>
      <c r="V139" s="31">
        <v>0</v>
      </c>
      <c r="W139" s="31">
        <v>0</v>
      </c>
      <c r="X139" s="31">
        <v>0</v>
      </c>
      <c r="Y139" s="31">
        <v>3.5999999999999997E-2</v>
      </c>
      <c r="Z139" s="31">
        <v>0.06</v>
      </c>
      <c r="AA139" s="31">
        <v>0</v>
      </c>
      <c r="AB139" s="31">
        <v>0</v>
      </c>
      <c r="AC139" s="31">
        <v>0</v>
      </c>
      <c r="AD139" s="31">
        <v>0</v>
      </c>
      <c r="AE139" s="31">
        <v>8.2000000000000003E-2</v>
      </c>
      <c r="AF139" s="31">
        <v>8.2000000000000003E-2</v>
      </c>
      <c r="AG139" s="31">
        <v>8.2000000000000003E-2</v>
      </c>
      <c r="AH139" s="31">
        <v>0</v>
      </c>
      <c r="AI139" s="31">
        <v>0</v>
      </c>
      <c r="AJ139" s="31">
        <v>0</v>
      </c>
      <c r="AK139" s="29">
        <v>0</v>
      </c>
      <c r="AL139" s="29">
        <v>0</v>
      </c>
      <c r="AM139" s="29">
        <v>0</v>
      </c>
      <c r="AN139" s="29">
        <v>2</v>
      </c>
      <c r="AO139" s="29">
        <v>3</v>
      </c>
      <c r="AP139" s="29">
        <v>0</v>
      </c>
      <c r="AQ139" s="29">
        <v>0</v>
      </c>
      <c r="AR139" s="29">
        <v>0</v>
      </c>
      <c r="AS139" s="29">
        <v>0</v>
      </c>
      <c r="AT139" s="29">
        <v>4</v>
      </c>
      <c r="AU139" s="29">
        <v>4</v>
      </c>
      <c r="AV139" s="29">
        <v>4</v>
      </c>
      <c r="AW139" s="29">
        <v>0</v>
      </c>
      <c r="AX139" s="29">
        <v>0</v>
      </c>
      <c r="AY139" s="30">
        <v>0</v>
      </c>
      <c r="AZ139" s="28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F139" s="29">
        <v>0</v>
      </c>
      <c r="BG139" s="29">
        <v>0</v>
      </c>
      <c r="BH139" s="29">
        <v>0</v>
      </c>
      <c r="BI139" s="29">
        <v>2</v>
      </c>
      <c r="BJ139" s="29">
        <v>2</v>
      </c>
      <c r="BK139" s="29">
        <v>3</v>
      </c>
      <c r="BL139" s="29">
        <v>0</v>
      </c>
      <c r="BM139" s="29">
        <v>0</v>
      </c>
      <c r="BN139" s="29">
        <v>0</v>
      </c>
      <c r="BO139" s="31">
        <v>0</v>
      </c>
      <c r="BP139" s="31">
        <v>0</v>
      </c>
      <c r="BQ139" s="31">
        <v>0</v>
      </c>
      <c r="BR139" s="31">
        <v>0</v>
      </c>
      <c r="BS139" s="31">
        <v>0</v>
      </c>
      <c r="BT139" s="31">
        <v>0</v>
      </c>
      <c r="BU139" s="31">
        <v>0</v>
      </c>
      <c r="BV139" s="31">
        <v>0</v>
      </c>
      <c r="BW139" s="31">
        <v>0</v>
      </c>
      <c r="BX139" s="31">
        <v>4.1000000000000002E-2</v>
      </c>
      <c r="BY139" s="31">
        <v>4.1000000000000002E-2</v>
      </c>
      <c r="BZ139" s="31">
        <v>6.2E-2</v>
      </c>
      <c r="CA139" s="31">
        <v>0</v>
      </c>
      <c r="CB139" s="31">
        <v>0</v>
      </c>
      <c r="CC139" s="31">
        <v>0</v>
      </c>
      <c r="CD139" s="29">
        <v>0</v>
      </c>
      <c r="CE139" s="29">
        <v>0</v>
      </c>
      <c r="CF139" s="29">
        <v>0</v>
      </c>
      <c r="CG139" s="29">
        <v>0</v>
      </c>
      <c r="CH139" s="29">
        <v>0</v>
      </c>
      <c r="CI139" s="29">
        <v>0</v>
      </c>
      <c r="CJ139" s="29">
        <v>0</v>
      </c>
      <c r="CK139" s="29">
        <v>0</v>
      </c>
      <c r="CL139" s="29">
        <v>0</v>
      </c>
      <c r="CM139" s="29">
        <v>2</v>
      </c>
      <c r="CN139" s="29">
        <v>2</v>
      </c>
      <c r="CO139" s="29">
        <v>3</v>
      </c>
      <c r="CP139" s="29">
        <v>0</v>
      </c>
      <c r="CQ139" s="29">
        <v>0</v>
      </c>
      <c r="CR139" s="30">
        <v>0</v>
      </c>
      <c r="CS139" s="28">
        <v>2</v>
      </c>
      <c r="CT139" s="29">
        <v>3</v>
      </c>
      <c r="CU139" s="29">
        <v>2</v>
      </c>
      <c r="CV139" s="29">
        <v>0</v>
      </c>
      <c r="CW139" s="29">
        <v>0</v>
      </c>
      <c r="CX139" s="29">
        <v>3</v>
      </c>
      <c r="CY139" s="29">
        <v>0</v>
      </c>
      <c r="CZ139" s="29">
        <v>3</v>
      </c>
      <c r="DA139" s="29">
        <v>0</v>
      </c>
      <c r="DB139" s="29">
        <v>2</v>
      </c>
      <c r="DC139" s="29">
        <v>2</v>
      </c>
      <c r="DD139" s="29">
        <v>0</v>
      </c>
      <c r="DE139" s="29">
        <v>0</v>
      </c>
      <c r="DF139" s="29">
        <v>0</v>
      </c>
      <c r="DG139" s="29">
        <v>0</v>
      </c>
      <c r="DH139" s="31">
        <v>3.9E-2</v>
      </c>
      <c r="DI139" s="31">
        <v>0.06</v>
      </c>
      <c r="DJ139" s="31">
        <v>3.9E-2</v>
      </c>
      <c r="DK139" s="31">
        <v>0</v>
      </c>
      <c r="DL139" s="31">
        <v>0</v>
      </c>
      <c r="DM139" s="31">
        <v>5.8000000000000003E-2</v>
      </c>
      <c r="DN139" s="31">
        <v>0</v>
      </c>
      <c r="DO139" s="31">
        <v>0.06</v>
      </c>
      <c r="DP139" s="31">
        <v>0</v>
      </c>
      <c r="DQ139" s="31">
        <v>4.1000000000000002E-2</v>
      </c>
      <c r="DR139" s="31">
        <v>3.9E-2</v>
      </c>
      <c r="DS139" s="31">
        <v>0</v>
      </c>
      <c r="DT139" s="31">
        <v>0</v>
      </c>
      <c r="DU139" s="31">
        <v>0</v>
      </c>
      <c r="DV139" s="31">
        <v>0</v>
      </c>
      <c r="DW139" s="29">
        <v>2</v>
      </c>
      <c r="DX139" s="29">
        <v>3</v>
      </c>
      <c r="DY139" s="29">
        <v>2</v>
      </c>
      <c r="DZ139" s="29">
        <v>0</v>
      </c>
      <c r="EA139" s="29">
        <v>0</v>
      </c>
      <c r="EB139" s="29">
        <v>3</v>
      </c>
      <c r="EC139" s="29">
        <v>0</v>
      </c>
      <c r="ED139" s="29">
        <v>3</v>
      </c>
      <c r="EE139" s="29">
        <v>0</v>
      </c>
      <c r="EF139" s="29">
        <v>2</v>
      </c>
      <c r="EG139" s="29">
        <v>2</v>
      </c>
      <c r="EH139" s="29">
        <v>0</v>
      </c>
      <c r="EI139" s="29">
        <v>0</v>
      </c>
      <c r="EJ139" s="29">
        <v>0</v>
      </c>
      <c r="EK139" s="30">
        <v>0</v>
      </c>
    </row>
    <row r="140" spans="1:193" x14ac:dyDescent="0.25">
      <c r="A140">
        <v>137</v>
      </c>
      <c r="B140" t="s">
        <v>734</v>
      </c>
      <c r="C140" t="s">
        <v>735</v>
      </c>
      <c r="D140">
        <v>24</v>
      </c>
      <c r="E140">
        <v>4.66</v>
      </c>
      <c r="F140" t="s">
        <v>120</v>
      </c>
      <c r="G140" s="28">
        <v>2</v>
      </c>
      <c r="H140" s="29">
        <v>0</v>
      </c>
      <c r="I140" s="29">
        <v>2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2</v>
      </c>
      <c r="U140" s="29">
        <v>0</v>
      </c>
      <c r="V140" s="31">
        <v>0.11</v>
      </c>
      <c r="W140" s="31">
        <v>0</v>
      </c>
      <c r="X140" s="31">
        <v>0.11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0.09</v>
      </c>
      <c r="AJ140" s="31">
        <v>0</v>
      </c>
      <c r="AK140" s="29">
        <v>2</v>
      </c>
      <c r="AL140" s="29">
        <v>0</v>
      </c>
      <c r="AM140" s="29">
        <v>2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2</v>
      </c>
      <c r="AY140" s="30">
        <v>0</v>
      </c>
      <c r="AZ140" s="28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F140" s="29">
        <v>0</v>
      </c>
      <c r="BG140" s="29">
        <v>0</v>
      </c>
      <c r="BH140" s="29">
        <v>0</v>
      </c>
      <c r="BI140" s="29">
        <v>0</v>
      </c>
      <c r="BJ140" s="29">
        <v>0</v>
      </c>
      <c r="BK140" s="29">
        <v>0</v>
      </c>
      <c r="BL140" s="29">
        <v>0</v>
      </c>
      <c r="BM140" s="29">
        <v>0</v>
      </c>
      <c r="BN140" s="29">
        <v>0</v>
      </c>
      <c r="BO140" s="31">
        <v>0</v>
      </c>
      <c r="BP140" s="31">
        <v>0</v>
      </c>
      <c r="BQ140" s="31">
        <v>0</v>
      </c>
      <c r="BR140" s="31">
        <v>0</v>
      </c>
      <c r="BS140" s="31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0</v>
      </c>
      <c r="CA140" s="31">
        <v>0</v>
      </c>
      <c r="CB140" s="31">
        <v>0</v>
      </c>
      <c r="CC140" s="31">
        <v>0</v>
      </c>
      <c r="CD140" s="29">
        <v>0</v>
      </c>
      <c r="CE140" s="29">
        <v>0</v>
      </c>
      <c r="CF140" s="29">
        <v>0</v>
      </c>
      <c r="CG140" s="29">
        <v>0</v>
      </c>
      <c r="CH140" s="29">
        <v>0</v>
      </c>
      <c r="CI140" s="29">
        <v>0</v>
      </c>
      <c r="CJ140" s="29">
        <v>0</v>
      </c>
      <c r="CK140" s="29">
        <v>0</v>
      </c>
      <c r="CL140" s="29">
        <v>0</v>
      </c>
      <c r="CM140" s="29">
        <v>0</v>
      </c>
      <c r="CN140" s="29">
        <v>0</v>
      </c>
      <c r="CO140" s="29">
        <v>0</v>
      </c>
      <c r="CP140" s="29">
        <v>0</v>
      </c>
      <c r="CQ140" s="29">
        <v>0</v>
      </c>
      <c r="CR140" s="30">
        <v>0</v>
      </c>
      <c r="CS140" s="28">
        <v>2</v>
      </c>
      <c r="CT140" s="29">
        <v>0</v>
      </c>
      <c r="CU140" s="29">
        <v>0</v>
      </c>
      <c r="CV140" s="29">
        <v>2</v>
      </c>
      <c r="CW140" s="29">
        <v>0</v>
      </c>
      <c r="CX140" s="29">
        <v>0</v>
      </c>
      <c r="CY140" s="29">
        <v>0</v>
      </c>
      <c r="CZ140" s="29">
        <v>2</v>
      </c>
      <c r="DA140" s="29">
        <v>3</v>
      </c>
      <c r="DB140" s="29">
        <v>3</v>
      </c>
      <c r="DC140" s="29">
        <v>3</v>
      </c>
      <c r="DD140" s="29">
        <v>3</v>
      </c>
      <c r="DE140" s="29">
        <v>0</v>
      </c>
      <c r="DF140" s="29">
        <v>0</v>
      </c>
      <c r="DG140" s="29">
        <v>0</v>
      </c>
      <c r="DH140" s="31">
        <v>0.11</v>
      </c>
      <c r="DI140" s="31">
        <v>0</v>
      </c>
      <c r="DJ140" s="31">
        <v>0</v>
      </c>
      <c r="DK140" s="31">
        <v>0.11</v>
      </c>
      <c r="DL140" s="31">
        <v>0</v>
      </c>
      <c r="DM140" s="31">
        <v>0</v>
      </c>
      <c r="DN140" s="31">
        <v>0</v>
      </c>
      <c r="DO140" s="31">
        <v>0.11</v>
      </c>
      <c r="DP140" s="31">
        <v>0.15</v>
      </c>
      <c r="DQ140" s="31">
        <v>0.12</v>
      </c>
      <c r="DR140" s="31">
        <v>0.09</v>
      </c>
      <c r="DS140" s="31">
        <v>0.12</v>
      </c>
      <c r="DT140" s="31">
        <v>0</v>
      </c>
      <c r="DU140" s="31">
        <v>0</v>
      </c>
      <c r="DV140" s="31">
        <v>0</v>
      </c>
      <c r="DW140" s="29">
        <v>2</v>
      </c>
      <c r="DX140" s="29">
        <v>0</v>
      </c>
      <c r="DY140" s="29">
        <v>0</v>
      </c>
      <c r="DZ140" s="29">
        <v>2</v>
      </c>
      <c r="EA140" s="29">
        <v>0</v>
      </c>
      <c r="EB140" s="29">
        <v>0</v>
      </c>
      <c r="EC140" s="29">
        <v>0</v>
      </c>
      <c r="ED140" s="29">
        <v>2</v>
      </c>
      <c r="EE140" s="29">
        <v>3</v>
      </c>
      <c r="EF140" s="29">
        <v>3</v>
      </c>
      <c r="EG140" s="29">
        <v>3</v>
      </c>
      <c r="EH140" s="29">
        <v>3</v>
      </c>
      <c r="EI140" s="29">
        <v>0</v>
      </c>
      <c r="EJ140" s="29">
        <v>0</v>
      </c>
      <c r="EK140" s="30">
        <v>0</v>
      </c>
      <c r="EM140" t="s">
        <v>736</v>
      </c>
      <c r="EQ140" t="s">
        <v>175</v>
      </c>
      <c r="ET140" t="s">
        <v>175</v>
      </c>
      <c r="FB140" t="s">
        <v>189</v>
      </c>
      <c r="FJ140" t="s">
        <v>45</v>
      </c>
    </row>
    <row r="141" spans="1:193" x14ac:dyDescent="0.25">
      <c r="A141">
        <v>138</v>
      </c>
      <c r="B141" t="s">
        <v>737</v>
      </c>
      <c r="C141" t="s">
        <v>738</v>
      </c>
      <c r="D141">
        <v>45</v>
      </c>
      <c r="E141">
        <v>5.87</v>
      </c>
      <c r="F141" t="s">
        <v>120</v>
      </c>
      <c r="G141" s="28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30">
        <v>0</v>
      </c>
      <c r="AZ141" s="28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F141" s="29">
        <v>0</v>
      </c>
      <c r="BG141" s="29">
        <v>0</v>
      </c>
      <c r="BH141" s="29">
        <v>0</v>
      </c>
      <c r="BI141" s="29">
        <v>0</v>
      </c>
      <c r="BJ141" s="29">
        <v>0</v>
      </c>
      <c r="BK141" s="29">
        <v>0</v>
      </c>
      <c r="BL141" s="29">
        <v>0</v>
      </c>
      <c r="BM141" s="29">
        <v>0</v>
      </c>
      <c r="BN141" s="29">
        <v>0</v>
      </c>
      <c r="BO141" s="31">
        <v>0</v>
      </c>
      <c r="BP141" s="31">
        <v>0</v>
      </c>
      <c r="BQ141" s="31">
        <v>0</v>
      </c>
      <c r="BR141" s="31">
        <v>0</v>
      </c>
      <c r="BS141" s="31">
        <v>0</v>
      </c>
      <c r="BT141" s="31">
        <v>0</v>
      </c>
      <c r="BU141" s="31">
        <v>0</v>
      </c>
      <c r="BV141" s="31">
        <v>0</v>
      </c>
      <c r="BW141" s="31">
        <v>0</v>
      </c>
      <c r="BX141" s="31">
        <v>0</v>
      </c>
      <c r="BY141" s="31">
        <v>0</v>
      </c>
      <c r="BZ141" s="31">
        <v>0</v>
      </c>
      <c r="CA141" s="31">
        <v>0</v>
      </c>
      <c r="CB141" s="31">
        <v>0</v>
      </c>
      <c r="CC141" s="31">
        <v>0</v>
      </c>
      <c r="CD141" s="29">
        <v>0</v>
      </c>
      <c r="CE141" s="29">
        <v>0</v>
      </c>
      <c r="CF141" s="29">
        <v>0</v>
      </c>
      <c r="CG141" s="29">
        <v>0</v>
      </c>
      <c r="CH141" s="29">
        <v>0</v>
      </c>
      <c r="CI141" s="29">
        <v>0</v>
      </c>
      <c r="CJ141" s="29">
        <v>0</v>
      </c>
      <c r="CK141" s="29">
        <v>0</v>
      </c>
      <c r="CL141" s="29">
        <v>0</v>
      </c>
      <c r="CM141" s="29">
        <v>0</v>
      </c>
      <c r="CN141" s="29">
        <v>0</v>
      </c>
      <c r="CO141" s="29">
        <v>0</v>
      </c>
      <c r="CP141" s="29">
        <v>0</v>
      </c>
      <c r="CQ141" s="29">
        <v>0</v>
      </c>
      <c r="CR141" s="30">
        <v>0</v>
      </c>
      <c r="CS141" s="28">
        <v>4</v>
      </c>
      <c r="CT141" s="29">
        <v>3</v>
      </c>
      <c r="CU141" s="29">
        <v>6</v>
      </c>
      <c r="CV141" s="29">
        <v>9</v>
      </c>
      <c r="CW141" s="29">
        <v>5</v>
      </c>
      <c r="CX141" s="29">
        <v>7</v>
      </c>
      <c r="CY141" s="29">
        <v>2</v>
      </c>
      <c r="CZ141" s="29">
        <v>2</v>
      </c>
      <c r="DA141" s="29">
        <v>4</v>
      </c>
      <c r="DB141" s="29">
        <v>0</v>
      </c>
      <c r="DC141" s="29">
        <v>0</v>
      </c>
      <c r="DD141" s="29">
        <v>0</v>
      </c>
      <c r="DE141" s="29">
        <v>0</v>
      </c>
      <c r="DF141" s="29">
        <v>0</v>
      </c>
      <c r="DG141" s="29">
        <v>0</v>
      </c>
      <c r="DH141" s="31">
        <v>0.1</v>
      </c>
      <c r="DI141" s="31">
        <v>7.0000000000000007E-2</v>
      </c>
      <c r="DJ141" s="31">
        <v>7.0000000000000007E-2</v>
      </c>
      <c r="DK141" s="31">
        <v>0.22</v>
      </c>
      <c r="DL141" s="31">
        <v>0.13</v>
      </c>
      <c r="DM141" s="31">
        <v>0.2</v>
      </c>
      <c r="DN141" s="31">
        <v>5.5E-2</v>
      </c>
      <c r="DO141" s="31">
        <v>5.1999999999999998E-2</v>
      </c>
      <c r="DP141" s="31">
        <v>7.8E-2</v>
      </c>
      <c r="DQ141" s="31">
        <v>0</v>
      </c>
      <c r="DR141" s="31">
        <v>0</v>
      </c>
      <c r="DS141" s="31">
        <v>0</v>
      </c>
      <c r="DT141" s="31">
        <v>0</v>
      </c>
      <c r="DU141" s="31">
        <v>0</v>
      </c>
      <c r="DV141" s="31">
        <v>0</v>
      </c>
      <c r="DW141" s="29">
        <v>4</v>
      </c>
      <c r="DX141" s="29">
        <v>3</v>
      </c>
      <c r="DY141" s="29">
        <v>3</v>
      </c>
      <c r="DZ141" s="29">
        <v>7</v>
      </c>
      <c r="EA141" s="29">
        <v>4</v>
      </c>
      <c r="EB141" s="29">
        <v>6</v>
      </c>
      <c r="EC141" s="29">
        <v>2</v>
      </c>
      <c r="ED141" s="29">
        <v>2</v>
      </c>
      <c r="EE141" s="29">
        <v>3</v>
      </c>
      <c r="EF141" s="29">
        <v>0</v>
      </c>
      <c r="EG141" s="29">
        <v>0</v>
      </c>
      <c r="EH141" s="29">
        <v>0</v>
      </c>
      <c r="EI141" s="29">
        <v>0</v>
      </c>
      <c r="EJ141" s="29">
        <v>0</v>
      </c>
      <c r="EK141" s="30">
        <v>0</v>
      </c>
      <c r="EM141" t="s">
        <v>205</v>
      </c>
      <c r="EO141" t="s">
        <v>486</v>
      </c>
      <c r="EV141" t="s">
        <v>248</v>
      </c>
      <c r="EX141" t="s">
        <v>205</v>
      </c>
      <c r="FB141" t="s">
        <v>205</v>
      </c>
      <c r="FE141" t="s">
        <v>249</v>
      </c>
      <c r="FF141" t="s">
        <v>249</v>
      </c>
      <c r="FJ141" t="s">
        <v>236</v>
      </c>
      <c r="FK141" t="s">
        <v>249</v>
      </c>
      <c r="FP141" t="s">
        <v>250</v>
      </c>
      <c r="FU141" t="s">
        <v>251</v>
      </c>
      <c r="FV141" t="s">
        <v>252</v>
      </c>
      <c r="GC141" t="s">
        <v>252</v>
      </c>
    </row>
    <row r="142" spans="1:193" x14ac:dyDescent="0.25">
      <c r="A142">
        <v>139</v>
      </c>
      <c r="B142" t="s">
        <v>739</v>
      </c>
      <c r="C142" t="s">
        <v>740</v>
      </c>
      <c r="D142">
        <v>54</v>
      </c>
      <c r="E142">
        <v>7.24</v>
      </c>
      <c r="F142" t="s">
        <v>120</v>
      </c>
      <c r="G142" s="28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2</v>
      </c>
      <c r="N142" s="29">
        <v>2</v>
      </c>
      <c r="O142" s="29">
        <v>3</v>
      </c>
      <c r="P142" s="29">
        <v>2</v>
      </c>
      <c r="Q142" s="29">
        <v>2</v>
      </c>
      <c r="R142" s="29">
        <v>2</v>
      </c>
      <c r="S142" s="29">
        <v>4</v>
      </c>
      <c r="T142" s="29">
        <v>5</v>
      </c>
      <c r="U142" s="29">
        <v>3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3.5999999999999997E-2</v>
      </c>
      <c r="AC142" s="31">
        <v>3.5999999999999997E-2</v>
      </c>
      <c r="AD142" s="31">
        <v>7.6999999999999999E-2</v>
      </c>
      <c r="AE142" s="31">
        <v>3.5999999999999997E-2</v>
      </c>
      <c r="AF142" s="31">
        <v>3.5999999999999997E-2</v>
      </c>
      <c r="AG142" s="31">
        <v>3.5999999999999997E-2</v>
      </c>
      <c r="AH142" s="31">
        <v>5.8000000000000003E-2</v>
      </c>
      <c r="AI142" s="31">
        <v>0.11</v>
      </c>
      <c r="AJ142" s="31">
        <v>8.1000000000000003E-2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2</v>
      </c>
      <c r="AR142" s="29">
        <v>2</v>
      </c>
      <c r="AS142" s="29">
        <v>3</v>
      </c>
      <c r="AT142" s="29">
        <v>2</v>
      </c>
      <c r="AU142" s="29">
        <v>2</v>
      </c>
      <c r="AV142" s="29">
        <v>2</v>
      </c>
      <c r="AW142" s="29">
        <v>3</v>
      </c>
      <c r="AX142" s="29">
        <v>5</v>
      </c>
      <c r="AY142" s="30">
        <v>3</v>
      </c>
      <c r="AZ142" s="28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F142" s="29">
        <v>0</v>
      </c>
      <c r="BG142" s="29">
        <v>0</v>
      </c>
      <c r="BH142" s="29">
        <v>0</v>
      </c>
      <c r="BI142" s="29">
        <v>2</v>
      </c>
      <c r="BJ142" s="29">
        <v>2</v>
      </c>
      <c r="BK142" s="29">
        <v>2</v>
      </c>
      <c r="BL142" s="29">
        <v>3</v>
      </c>
      <c r="BM142" s="29">
        <v>4</v>
      </c>
      <c r="BN142" s="29">
        <v>3</v>
      </c>
      <c r="BO142" s="31">
        <v>0</v>
      </c>
      <c r="BP142" s="31">
        <v>0</v>
      </c>
      <c r="BQ142" s="31">
        <v>0</v>
      </c>
      <c r="BR142" s="31">
        <v>0</v>
      </c>
      <c r="BS142" s="31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3.5999999999999997E-2</v>
      </c>
      <c r="BY142" s="31">
        <v>3.5999999999999997E-2</v>
      </c>
      <c r="BZ142" s="31">
        <v>3.5999999999999997E-2</v>
      </c>
      <c r="CA142" s="31">
        <v>8.1000000000000003E-2</v>
      </c>
      <c r="CB142" s="31">
        <v>9.9000000000000005E-2</v>
      </c>
      <c r="CC142" s="31">
        <v>7.6999999999999999E-2</v>
      </c>
      <c r="CD142" s="29">
        <v>0</v>
      </c>
      <c r="CE142" s="29">
        <v>0</v>
      </c>
      <c r="CF142" s="29">
        <v>0</v>
      </c>
      <c r="CG142" s="29">
        <v>0</v>
      </c>
      <c r="CH142" s="29">
        <v>0</v>
      </c>
      <c r="CI142" s="29">
        <v>0</v>
      </c>
      <c r="CJ142" s="29">
        <v>0</v>
      </c>
      <c r="CK142" s="29">
        <v>0</v>
      </c>
      <c r="CL142" s="29">
        <v>0</v>
      </c>
      <c r="CM142" s="29">
        <v>2</v>
      </c>
      <c r="CN142" s="29">
        <v>2</v>
      </c>
      <c r="CO142" s="29">
        <v>2</v>
      </c>
      <c r="CP142" s="29">
        <v>3</v>
      </c>
      <c r="CQ142" s="29">
        <v>4</v>
      </c>
      <c r="CR142" s="30">
        <v>3</v>
      </c>
      <c r="CS142" s="28">
        <v>0</v>
      </c>
      <c r="CT142" s="29">
        <v>0</v>
      </c>
      <c r="CU142" s="29">
        <v>0</v>
      </c>
      <c r="CV142" s="29">
        <v>0</v>
      </c>
      <c r="CW142" s="29">
        <v>0</v>
      </c>
      <c r="CX142" s="29">
        <v>0</v>
      </c>
      <c r="CY142" s="29">
        <v>0</v>
      </c>
      <c r="CZ142" s="29">
        <v>0</v>
      </c>
      <c r="DA142" s="29">
        <v>0</v>
      </c>
      <c r="DB142" s="29">
        <v>0</v>
      </c>
      <c r="DC142" s="29">
        <v>0</v>
      </c>
      <c r="DD142" s="29">
        <v>0</v>
      </c>
      <c r="DE142" s="29">
        <v>0</v>
      </c>
      <c r="DF142" s="29">
        <v>0</v>
      </c>
      <c r="DG142" s="29">
        <v>0</v>
      </c>
      <c r="DH142" s="31">
        <v>0</v>
      </c>
      <c r="DI142" s="31">
        <v>0</v>
      </c>
      <c r="DJ142" s="31">
        <v>0</v>
      </c>
      <c r="DK142" s="31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1">
        <v>0</v>
      </c>
      <c r="DV142" s="31">
        <v>0</v>
      </c>
      <c r="DW142" s="29">
        <v>0</v>
      </c>
      <c r="DX142" s="29">
        <v>0</v>
      </c>
      <c r="DY142" s="29">
        <v>0</v>
      </c>
      <c r="DZ142" s="29">
        <v>0</v>
      </c>
      <c r="EA142" s="29">
        <v>0</v>
      </c>
      <c r="EB142" s="29">
        <v>0</v>
      </c>
      <c r="EC142" s="29">
        <v>0</v>
      </c>
      <c r="ED142" s="29">
        <v>0</v>
      </c>
      <c r="EE142" s="29">
        <v>0</v>
      </c>
      <c r="EF142" s="29">
        <v>0</v>
      </c>
      <c r="EG142" s="29">
        <v>0</v>
      </c>
      <c r="EH142" s="29">
        <v>0</v>
      </c>
      <c r="EI142" s="29">
        <v>0</v>
      </c>
      <c r="EJ142" s="29">
        <v>0</v>
      </c>
      <c r="EK142" s="30">
        <v>0</v>
      </c>
      <c r="EO142" t="s">
        <v>406</v>
      </c>
      <c r="EQ142" t="s">
        <v>741</v>
      </c>
      <c r="ET142" t="s">
        <v>741</v>
      </c>
      <c r="EV142" t="s">
        <v>742</v>
      </c>
      <c r="FJ142" t="s">
        <v>236</v>
      </c>
      <c r="FL142" t="s">
        <v>52</v>
      </c>
      <c r="FQ142" t="s">
        <v>52</v>
      </c>
      <c r="GC142" t="s">
        <v>743</v>
      </c>
      <c r="GK142" t="s">
        <v>743</v>
      </c>
    </row>
    <row r="143" spans="1:193" x14ac:dyDescent="0.25">
      <c r="A143">
        <v>140</v>
      </c>
      <c r="B143" t="s">
        <v>744</v>
      </c>
      <c r="C143" t="s">
        <v>745</v>
      </c>
      <c r="D143">
        <v>100</v>
      </c>
      <c r="E143">
        <v>5.08</v>
      </c>
      <c r="F143" t="s">
        <v>120</v>
      </c>
      <c r="G143" s="28">
        <v>2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2</v>
      </c>
      <c r="N143" s="29">
        <v>0</v>
      </c>
      <c r="O143" s="29">
        <v>0</v>
      </c>
      <c r="P143" s="29">
        <v>2</v>
      </c>
      <c r="Q143" s="29">
        <v>0</v>
      </c>
      <c r="R143" s="29">
        <v>2</v>
      </c>
      <c r="S143" s="29">
        <v>2</v>
      </c>
      <c r="T143" s="29">
        <v>3</v>
      </c>
      <c r="U143" s="29">
        <v>0</v>
      </c>
      <c r="V143" s="31">
        <v>3.2000000000000001E-2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3.2000000000000001E-2</v>
      </c>
      <c r="AC143" s="31">
        <v>0</v>
      </c>
      <c r="AD143" s="31">
        <v>0</v>
      </c>
      <c r="AE143" s="31">
        <v>3.2000000000000001E-2</v>
      </c>
      <c r="AF143" s="31">
        <v>0</v>
      </c>
      <c r="AG143" s="31">
        <v>3.2000000000000001E-2</v>
      </c>
      <c r="AH143" s="31">
        <v>3.2000000000000001E-2</v>
      </c>
      <c r="AI143" s="31">
        <v>3.2000000000000001E-2</v>
      </c>
      <c r="AJ143" s="31">
        <v>0</v>
      </c>
      <c r="AK143" s="29">
        <v>2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2</v>
      </c>
      <c r="AR143" s="29">
        <v>0</v>
      </c>
      <c r="AS143" s="29">
        <v>0</v>
      </c>
      <c r="AT143" s="29">
        <v>2</v>
      </c>
      <c r="AU143" s="29">
        <v>0</v>
      </c>
      <c r="AV143" s="29">
        <v>2</v>
      </c>
      <c r="AW143" s="29">
        <v>2</v>
      </c>
      <c r="AX143" s="29">
        <v>2</v>
      </c>
      <c r="AY143" s="30">
        <v>0</v>
      </c>
      <c r="AZ143" s="28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F143" s="29">
        <v>0</v>
      </c>
      <c r="BG143" s="29">
        <v>0</v>
      </c>
      <c r="BH143" s="29">
        <v>0</v>
      </c>
      <c r="BI143" s="29">
        <v>0</v>
      </c>
      <c r="BJ143" s="29">
        <v>2</v>
      </c>
      <c r="BK143" s="29">
        <v>3</v>
      </c>
      <c r="BL143" s="29">
        <v>0</v>
      </c>
      <c r="BM143" s="29">
        <v>0</v>
      </c>
      <c r="BN143" s="29">
        <v>0</v>
      </c>
      <c r="BO143" s="31">
        <v>0</v>
      </c>
      <c r="BP143" s="31">
        <v>0</v>
      </c>
      <c r="BQ143" s="31">
        <v>0</v>
      </c>
      <c r="BR143" s="31">
        <v>0</v>
      </c>
      <c r="BS143" s="31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3.2000000000000001E-2</v>
      </c>
      <c r="BZ143" s="31">
        <v>3.2000000000000001E-2</v>
      </c>
      <c r="CA143" s="31">
        <v>0</v>
      </c>
      <c r="CB143" s="31">
        <v>0</v>
      </c>
      <c r="CC143" s="31">
        <v>0</v>
      </c>
      <c r="CD143" s="29">
        <v>0</v>
      </c>
      <c r="CE143" s="29">
        <v>0</v>
      </c>
      <c r="CF143" s="29">
        <v>0</v>
      </c>
      <c r="CG143" s="29">
        <v>0</v>
      </c>
      <c r="CH143" s="29">
        <v>0</v>
      </c>
      <c r="CI143" s="29">
        <v>0</v>
      </c>
      <c r="CJ143" s="29">
        <v>0</v>
      </c>
      <c r="CK143" s="29">
        <v>0</v>
      </c>
      <c r="CL143" s="29">
        <v>0</v>
      </c>
      <c r="CM143" s="29">
        <v>0</v>
      </c>
      <c r="CN143" s="29">
        <v>2</v>
      </c>
      <c r="CO143" s="29">
        <v>2</v>
      </c>
      <c r="CP143" s="29">
        <v>0</v>
      </c>
      <c r="CQ143" s="29">
        <v>0</v>
      </c>
      <c r="CR143" s="30">
        <v>0</v>
      </c>
      <c r="CS143" s="28">
        <v>0</v>
      </c>
      <c r="CT143" s="29">
        <v>0</v>
      </c>
      <c r="CU143" s="29">
        <v>0</v>
      </c>
      <c r="CV143" s="29">
        <v>0</v>
      </c>
      <c r="CW143" s="29">
        <v>0</v>
      </c>
      <c r="CX143" s="29">
        <v>0</v>
      </c>
      <c r="CY143" s="29">
        <v>0</v>
      </c>
      <c r="CZ143" s="29">
        <v>0</v>
      </c>
      <c r="DA143" s="29">
        <v>0</v>
      </c>
      <c r="DB143" s="29">
        <v>0</v>
      </c>
      <c r="DC143" s="29">
        <v>0</v>
      </c>
      <c r="DD143" s="29">
        <v>0</v>
      </c>
      <c r="DE143" s="29">
        <v>0</v>
      </c>
      <c r="DF143" s="29">
        <v>0</v>
      </c>
      <c r="DG143" s="29">
        <v>0</v>
      </c>
      <c r="DH143" s="31">
        <v>0</v>
      </c>
      <c r="DI143" s="31">
        <v>0</v>
      </c>
      <c r="DJ143" s="31">
        <v>0</v>
      </c>
      <c r="DK143" s="31">
        <v>0</v>
      </c>
      <c r="DL143" s="31">
        <v>0</v>
      </c>
      <c r="DM143" s="31">
        <v>0</v>
      </c>
      <c r="DN143" s="31">
        <v>0</v>
      </c>
      <c r="DO143" s="31">
        <v>0</v>
      </c>
      <c r="DP143" s="31">
        <v>0</v>
      </c>
      <c r="DQ143" s="31">
        <v>0</v>
      </c>
      <c r="DR143" s="31">
        <v>0</v>
      </c>
      <c r="DS143" s="31">
        <v>0</v>
      </c>
      <c r="DT143" s="31">
        <v>0</v>
      </c>
      <c r="DU143" s="31">
        <v>0</v>
      </c>
      <c r="DV143" s="31">
        <v>0</v>
      </c>
      <c r="DW143" s="29">
        <v>0</v>
      </c>
      <c r="DX143" s="29">
        <v>0</v>
      </c>
      <c r="DY143" s="29">
        <v>0</v>
      </c>
      <c r="DZ143" s="29">
        <v>0</v>
      </c>
      <c r="EA143" s="29">
        <v>0</v>
      </c>
      <c r="EB143" s="29">
        <v>0</v>
      </c>
      <c r="EC143" s="29">
        <v>0</v>
      </c>
      <c r="ED143" s="29">
        <v>0</v>
      </c>
      <c r="EE143" s="29">
        <v>0</v>
      </c>
      <c r="EF143" s="29">
        <v>0</v>
      </c>
      <c r="EG143" s="29">
        <v>0</v>
      </c>
      <c r="EH143" s="29">
        <v>0</v>
      </c>
      <c r="EI143" s="29">
        <v>0</v>
      </c>
      <c r="EJ143" s="29">
        <v>0</v>
      </c>
      <c r="EK143" s="30">
        <v>0</v>
      </c>
      <c r="EL143" t="s">
        <v>746</v>
      </c>
      <c r="EO143" t="s">
        <v>746</v>
      </c>
      <c r="FJ143" t="s">
        <v>236</v>
      </c>
      <c r="FL143" t="s">
        <v>47</v>
      </c>
      <c r="FQ143" t="s">
        <v>52</v>
      </c>
      <c r="FU143" t="s">
        <v>251</v>
      </c>
      <c r="GC143" t="s">
        <v>251</v>
      </c>
    </row>
    <row r="144" spans="1:193" x14ac:dyDescent="0.25">
      <c r="A144">
        <v>141</v>
      </c>
      <c r="B144" t="s">
        <v>747</v>
      </c>
      <c r="C144" t="s">
        <v>748</v>
      </c>
      <c r="D144">
        <v>57</v>
      </c>
      <c r="E144">
        <v>5.07</v>
      </c>
      <c r="F144" t="s">
        <v>120</v>
      </c>
      <c r="G144" s="28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2</v>
      </c>
      <c r="Q144" s="29">
        <v>2</v>
      </c>
      <c r="R144" s="29">
        <v>0</v>
      </c>
      <c r="S144" s="29">
        <v>5</v>
      </c>
      <c r="T144" s="29">
        <v>0</v>
      </c>
      <c r="U144" s="29">
        <v>3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4.9000000000000002E-2</v>
      </c>
      <c r="AF144" s="31">
        <v>4.4999999999999998E-2</v>
      </c>
      <c r="AG144" s="31">
        <v>0</v>
      </c>
      <c r="AH144" s="31">
        <v>9.8000000000000004E-2</v>
      </c>
      <c r="AI144" s="31">
        <v>0</v>
      </c>
      <c r="AJ144" s="31">
        <v>7.3999999999999996E-2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2</v>
      </c>
      <c r="AU144" s="29">
        <v>2</v>
      </c>
      <c r="AV144" s="29">
        <v>0</v>
      </c>
      <c r="AW144" s="29">
        <v>4</v>
      </c>
      <c r="AX144" s="29">
        <v>0</v>
      </c>
      <c r="AY144" s="30">
        <v>3</v>
      </c>
      <c r="AZ144" s="28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2</v>
      </c>
      <c r="BF144" s="29">
        <v>3</v>
      </c>
      <c r="BG144" s="29">
        <v>3</v>
      </c>
      <c r="BH144" s="29">
        <v>3</v>
      </c>
      <c r="BI144" s="29">
        <v>2</v>
      </c>
      <c r="BJ144" s="29">
        <v>2</v>
      </c>
      <c r="BK144" s="29">
        <v>2</v>
      </c>
      <c r="BL144" s="29">
        <v>0</v>
      </c>
      <c r="BM144" s="29">
        <v>0</v>
      </c>
      <c r="BN144" s="29">
        <v>2</v>
      </c>
      <c r="BO144" s="31">
        <v>0</v>
      </c>
      <c r="BP144" s="31">
        <v>0</v>
      </c>
      <c r="BQ144" s="31">
        <v>0</v>
      </c>
      <c r="BR144" s="31">
        <v>0</v>
      </c>
      <c r="BS144" s="31">
        <v>0</v>
      </c>
      <c r="BT144" s="31">
        <v>4.4999999999999998E-2</v>
      </c>
      <c r="BU144" s="31">
        <v>7.1999999999999995E-2</v>
      </c>
      <c r="BV144" s="31">
        <v>7.1999999999999995E-2</v>
      </c>
      <c r="BW144" s="31">
        <v>7.1999999999999995E-2</v>
      </c>
      <c r="BX144" s="31">
        <v>4.4999999999999998E-2</v>
      </c>
      <c r="BY144" s="31">
        <v>4.4999999999999998E-2</v>
      </c>
      <c r="BZ144" s="31">
        <v>4.4999999999999998E-2</v>
      </c>
      <c r="CA144" s="31">
        <v>0</v>
      </c>
      <c r="CB144" s="31">
        <v>0</v>
      </c>
      <c r="CC144" s="31">
        <v>5.0999999999999997E-2</v>
      </c>
      <c r="CD144" s="29">
        <v>0</v>
      </c>
      <c r="CE144" s="29">
        <v>0</v>
      </c>
      <c r="CF144" s="29">
        <v>0</v>
      </c>
      <c r="CG144" s="29">
        <v>0</v>
      </c>
      <c r="CH144" s="29">
        <v>0</v>
      </c>
      <c r="CI144" s="29">
        <v>2</v>
      </c>
      <c r="CJ144" s="29">
        <v>3</v>
      </c>
      <c r="CK144" s="29">
        <v>3</v>
      </c>
      <c r="CL144" s="29">
        <v>3</v>
      </c>
      <c r="CM144" s="29">
        <v>2</v>
      </c>
      <c r="CN144" s="29">
        <v>2</v>
      </c>
      <c r="CO144" s="29">
        <v>2</v>
      </c>
      <c r="CP144" s="29">
        <v>0</v>
      </c>
      <c r="CQ144" s="29">
        <v>0</v>
      </c>
      <c r="CR144" s="30">
        <v>2</v>
      </c>
      <c r="CS144" s="28">
        <v>0</v>
      </c>
      <c r="CT144" s="29">
        <v>0</v>
      </c>
      <c r="CU144" s="29">
        <v>0</v>
      </c>
      <c r="CV144" s="29">
        <v>0</v>
      </c>
      <c r="CW144" s="29">
        <v>0</v>
      </c>
      <c r="CX144" s="29">
        <v>0</v>
      </c>
      <c r="CY144" s="29">
        <v>0</v>
      </c>
      <c r="CZ144" s="29">
        <v>0</v>
      </c>
      <c r="DA144" s="29">
        <v>0</v>
      </c>
      <c r="DB144" s="29">
        <v>0</v>
      </c>
      <c r="DC144" s="29">
        <v>0</v>
      </c>
      <c r="DD144" s="29">
        <v>0</v>
      </c>
      <c r="DE144" s="29">
        <v>0</v>
      </c>
      <c r="DF144" s="29">
        <v>0</v>
      </c>
      <c r="DG144" s="29">
        <v>0</v>
      </c>
      <c r="DH144" s="31">
        <v>0</v>
      </c>
      <c r="DI144" s="31">
        <v>0</v>
      </c>
      <c r="DJ144" s="31">
        <v>0</v>
      </c>
      <c r="DK144" s="31">
        <v>0</v>
      </c>
      <c r="DL144" s="31">
        <v>0</v>
      </c>
      <c r="DM144" s="31">
        <v>0</v>
      </c>
      <c r="DN144" s="31">
        <v>0</v>
      </c>
      <c r="DO144" s="31">
        <v>0</v>
      </c>
      <c r="DP144" s="31">
        <v>0</v>
      </c>
      <c r="DQ144" s="31">
        <v>0</v>
      </c>
      <c r="DR144" s="31">
        <v>0</v>
      </c>
      <c r="DS144" s="31">
        <v>0</v>
      </c>
      <c r="DT144" s="31">
        <v>0</v>
      </c>
      <c r="DU144" s="31">
        <v>0</v>
      </c>
      <c r="DV144" s="31">
        <v>0</v>
      </c>
      <c r="DW144" s="29">
        <v>0</v>
      </c>
      <c r="DX144" s="29">
        <v>0</v>
      </c>
      <c r="DY144" s="29">
        <v>0</v>
      </c>
      <c r="DZ144" s="29">
        <v>0</v>
      </c>
      <c r="EA144" s="29">
        <v>0</v>
      </c>
      <c r="EB144" s="29">
        <v>0</v>
      </c>
      <c r="EC144" s="29">
        <v>0</v>
      </c>
      <c r="ED144" s="29">
        <v>0</v>
      </c>
      <c r="EE144" s="29">
        <v>0</v>
      </c>
      <c r="EF144" s="29">
        <v>0</v>
      </c>
      <c r="EG144" s="29">
        <v>0</v>
      </c>
      <c r="EH144" s="29">
        <v>0</v>
      </c>
      <c r="EI144" s="29">
        <v>0</v>
      </c>
      <c r="EJ144" s="29">
        <v>0</v>
      </c>
      <c r="EK144" s="30">
        <v>0</v>
      </c>
      <c r="EM144" t="s">
        <v>749</v>
      </c>
      <c r="EO144" t="s">
        <v>750</v>
      </c>
      <c r="EP144" t="s">
        <v>422</v>
      </c>
      <c r="EQ144" t="s">
        <v>751</v>
      </c>
      <c r="ET144" t="s">
        <v>751</v>
      </c>
      <c r="EU144" t="s">
        <v>752</v>
      </c>
      <c r="EV144" t="s">
        <v>750</v>
      </c>
      <c r="EX144" t="s">
        <v>547</v>
      </c>
      <c r="FF144" t="s">
        <v>753</v>
      </c>
      <c r="FJ144" t="s">
        <v>236</v>
      </c>
      <c r="FK144" t="s">
        <v>48</v>
      </c>
      <c r="FL144" t="s">
        <v>47</v>
      </c>
      <c r="FM144" t="s">
        <v>48</v>
      </c>
      <c r="FN144" t="s">
        <v>49</v>
      </c>
      <c r="FO144" t="s">
        <v>754</v>
      </c>
      <c r="FP144" t="s">
        <v>755</v>
      </c>
      <c r="FQ144" t="s">
        <v>52</v>
      </c>
      <c r="FU144" t="s">
        <v>756</v>
      </c>
      <c r="FV144" t="s">
        <v>757</v>
      </c>
      <c r="GC144" t="s">
        <v>757</v>
      </c>
      <c r="GK144" t="s">
        <v>758</v>
      </c>
    </row>
    <row r="145" spans="1:193" x14ac:dyDescent="0.25">
      <c r="A145">
        <v>142</v>
      </c>
      <c r="B145" t="s">
        <v>759</v>
      </c>
      <c r="C145" t="s">
        <v>760</v>
      </c>
      <c r="D145">
        <v>57</v>
      </c>
      <c r="E145">
        <v>6.1</v>
      </c>
      <c r="F145" t="s">
        <v>514</v>
      </c>
      <c r="G145" s="28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2</v>
      </c>
      <c r="Q145" s="29">
        <v>4</v>
      </c>
      <c r="R145" s="29">
        <v>0</v>
      </c>
      <c r="S145" s="29">
        <v>4</v>
      </c>
      <c r="T145" s="29">
        <v>2</v>
      </c>
      <c r="U145" s="29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5.0999999999999997E-2</v>
      </c>
      <c r="AF145" s="31">
        <v>5.0999999999999997E-2</v>
      </c>
      <c r="AG145" s="31">
        <v>0</v>
      </c>
      <c r="AH145" s="31">
        <v>7.2999999999999995E-2</v>
      </c>
      <c r="AI145" s="31">
        <v>0.04</v>
      </c>
      <c r="AJ145" s="31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2</v>
      </c>
      <c r="AU145" s="29">
        <v>2</v>
      </c>
      <c r="AV145" s="29">
        <v>0</v>
      </c>
      <c r="AW145" s="29">
        <v>3</v>
      </c>
      <c r="AX145" s="29">
        <v>2</v>
      </c>
      <c r="AY145" s="30">
        <v>0</v>
      </c>
      <c r="AZ145" s="28">
        <v>0</v>
      </c>
      <c r="BA145" s="29">
        <v>0</v>
      </c>
      <c r="BB145" s="29">
        <v>0</v>
      </c>
      <c r="BC145" s="29">
        <v>3</v>
      </c>
      <c r="BD145" s="29">
        <v>4</v>
      </c>
      <c r="BE145" s="29">
        <v>0</v>
      </c>
      <c r="BF145" s="29">
        <v>0</v>
      </c>
      <c r="BG145" s="29">
        <v>0</v>
      </c>
      <c r="BH145" s="29">
        <v>0</v>
      </c>
      <c r="BI145" s="29">
        <v>2</v>
      </c>
      <c r="BJ145" s="29">
        <v>2</v>
      </c>
      <c r="BK145" s="29">
        <v>2</v>
      </c>
      <c r="BL145" s="29">
        <v>0</v>
      </c>
      <c r="BM145" s="29">
        <v>2</v>
      </c>
      <c r="BN145" s="29">
        <v>2</v>
      </c>
      <c r="BO145" s="31">
        <v>0</v>
      </c>
      <c r="BP145" s="31">
        <v>0</v>
      </c>
      <c r="BQ145" s="31">
        <v>0</v>
      </c>
      <c r="BR145" s="31">
        <v>7.4999999999999997E-2</v>
      </c>
      <c r="BS145" s="31">
        <v>9.0999999999999998E-2</v>
      </c>
      <c r="BT145" s="31">
        <v>0</v>
      </c>
      <c r="BU145" s="31">
        <v>0</v>
      </c>
      <c r="BV145" s="31">
        <v>0</v>
      </c>
      <c r="BW145" s="31">
        <v>0</v>
      </c>
      <c r="BX145" s="31">
        <v>4.8000000000000001E-2</v>
      </c>
      <c r="BY145" s="31">
        <v>4.8000000000000001E-2</v>
      </c>
      <c r="BZ145" s="31">
        <v>5.0999999999999997E-2</v>
      </c>
      <c r="CA145" s="31">
        <v>0</v>
      </c>
      <c r="CB145" s="31">
        <v>4.8000000000000001E-2</v>
      </c>
      <c r="CC145" s="31">
        <v>4.8000000000000001E-2</v>
      </c>
      <c r="CD145" s="29">
        <v>0</v>
      </c>
      <c r="CE145" s="29">
        <v>0</v>
      </c>
      <c r="CF145" s="29">
        <v>0</v>
      </c>
      <c r="CG145" s="29">
        <v>3</v>
      </c>
      <c r="CH145" s="29">
        <v>4</v>
      </c>
      <c r="CI145" s="29">
        <v>0</v>
      </c>
      <c r="CJ145" s="29">
        <v>0</v>
      </c>
      <c r="CK145" s="29">
        <v>0</v>
      </c>
      <c r="CL145" s="29">
        <v>0</v>
      </c>
      <c r="CM145" s="29">
        <v>2</v>
      </c>
      <c r="CN145" s="29">
        <v>2</v>
      </c>
      <c r="CO145" s="29">
        <v>2</v>
      </c>
      <c r="CP145" s="29">
        <v>0</v>
      </c>
      <c r="CQ145" s="29">
        <v>2</v>
      </c>
      <c r="CR145" s="30">
        <v>2</v>
      </c>
      <c r="CS145" s="28">
        <v>0</v>
      </c>
      <c r="CT145" s="29">
        <v>0</v>
      </c>
      <c r="CU145" s="29">
        <v>0</v>
      </c>
      <c r="CV145" s="29">
        <v>0</v>
      </c>
      <c r="CW145" s="29">
        <v>0</v>
      </c>
      <c r="CX145" s="29">
        <v>0</v>
      </c>
      <c r="CY145" s="29">
        <v>0</v>
      </c>
      <c r="CZ145" s="29">
        <v>0</v>
      </c>
      <c r="DA145" s="29">
        <v>0</v>
      </c>
      <c r="DB145" s="29">
        <v>2</v>
      </c>
      <c r="DC145" s="29">
        <v>2</v>
      </c>
      <c r="DD145" s="29">
        <v>2</v>
      </c>
      <c r="DE145" s="29">
        <v>0</v>
      </c>
      <c r="DF145" s="29">
        <v>0</v>
      </c>
      <c r="DG145" s="29">
        <v>0</v>
      </c>
      <c r="DH145" s="31">
        <v>0</v>
      </c>
      <c r="DI145" s="31">
        <v>0</v>
      </c>
      <c r="DJ145" s="31">
        <v>0</v>
      </c>
      <c r="DK145" s="31">
        <v>0</v>
      </c>
      <c r="DL145" s="31">
        <v>0</v>
      </c>
      <c r="DM145" s="31">
        <v>0</v>
      </c>
      <c r="DN145" s="31">
        <v>0</v>
      </c>
      <c r="DO145" s="31">
        <v>0</v>
      </c>
      <c r="DP145" s="31">
        <v>0</v>
      </c>
      <c r="DQ145" s="31">
        <v>4.8000000000000001E-2</v>
      </c>
      <c r="DR145" s="31">
        <v>4.8000000000000001E-2</v>
      </c>
      <c r="DS145" s="31">
        <v>4.8000000000000001E-2</v>
      </c>
      <c r="DT145" s="31">
        <v>0</v>
      </c>
      <c r="DU145" s="31">
        <v>0</v>
      </c>
      <c r="DV145" s="31">
        <v>0</v>
      </c>
      <c r="DW145" s="29">
        <v>0</v>
      </c>
      <c r="DX145" s="29">
        <v>0</v>
      </c>
      <c r="DY145" s="29">
        <v>0</v>
      </c>
      <c r="DZ145" s="29">
        <v>0</v>
      </c>
      <c r="EA145" s="29">
        <v>0</v>
      </c>
      <c r="EB145" s="29">
        <v>0</v>
      </c>
      <c r="EC145" s="29">
        <v>0</v>
      </c>
      <c r="ED145" s="29">
        <v>0</v>
      </c>
      <c r="EE145" s="29">
        <v>0</v>
      </c>
      <c r="EF145" s="29">
        <v>2</v>
      </c>
      <c r="EG145" s="29">
        <v>2</v>
      </c>
      <c r="EH145" s="29">
        <v>2</v>
      </c>
      <c r="EI145" s="29">
        <v>0</v>
      </c>
      <c r="EJ145" s="29">
        <v>0</v>
      </c>
      <c r="EK145" s="30">
        <v>0</v>
      </c>
    </row>
    <row r="146" spans="1:193" x14ac:dyDescent="0.25">
      <c r="A146">
        <v>143</v>
      </c>
      <c r="B146" t="s">
        <v>761</v>
      </c>
      <c r="C146" t="s">
        <v>762</v>
      </c>
      <c r="D146">
        <v>92</v>
      </c>
      <c r="E146">
        <v>6.33</v>
      </c>
      <c r="F146" t="s">
        <v>514</v>
      </c>
      <c r="G146" s="28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30">
        <v>0</v>
      </c>
      <c r="AZ146" s="28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</v>
      </c>
      <c r="BJ146" s="29">
        <v>0</v>
      </c>
      <c r="BK146" s="29">
        <v>0</v>
      </c>
      <c r="BL146" s="29">
        <v>0</v>
      </c>
      <c r="BM146" s="29">
        <v>0</v>
      </c>
      <c r="BN146" s="29">
        <v>0</v>
      </c>
      <c r="BO146" s="31">
        <v>0</v>
      </c>
      <c r="BP146" s="31">
        <v>0</v>
      </c>
      <c r="BQ146" s="31">
        <v>0</v>
      </c>
      <c r="BR146" s="31">
        <v>0</v>
      </c>
      <c r="BS146" s="31">
        <v>0</v>
      </c>
      <c r="BT146" s="31">
        <v>0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1">
        <v>0</v>
      </c>
      <c r="CC146" s="31">
        <v>0</v>
      </c>
      <c r="CD146" s="29">
        <v>0</v>
      </c>
      <c r="CE146" s="29">
        <v>0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0</v>
      </c>
      <c r="CP146" s="29">
        <v>0</v>
      </c>
      <c r="CQ146" s="29">
        <v>0</v>
      </c>
      <c r="CR146" s="30">
        <v>0</v>
      </c>
      <c r="CS146" s="28">
        <v>2</v>
      </c>
      <c r="CT146" s="29">
        <v>2</v>
      </c>
      <c r="CU146" s="29">
        <v>2</v>
      </c>
      <c r="CV146" s="29">
        <v>4</v>
      </c>
      <c r="CW146" s="29">
        <v>4</v>
      </c>
      <c r="CX146" s="29">
        <v>4</v>
      </c>
      <c r="CY146" s="29">
        <v>5</v>
      </c>
      <c r="CZ146" s="29">
        <v>7</v>
      </c>
      <c r="DA146" s="29">
        <v>6</v>
      </c>
      <c r="DB146" s="29">
        <v>0</v>
      </c>
      <c r="DC146" s="29">
        <v>0</v>
      </c>
      <c r="DD146" s="29">
        <v>2</v>
      </c>
      <c r="DE146" s="29">
        <v>0</v>
      </c>
      <c r="DF146" s="29">
        <v>0</v>
      </c>
      <c r="DG146" s="29">
        <v>0</v>
      </c>
      <c r="DH146" s="31">
        <v>2.4E-2</v>
      </c>
      <c r="DI146" s="31">
        <v>2.4E-2</v>
      </c>
      <c r="DJ146" s="31">
        <v>2.4E-2</v>
      </c>
      <c r="DK146" s="31">
        <v>5.6000000000000001E-2</v>
      </c>
      <c r="DL146" s="31">
        <v>5.6000000000000001E-2</v>
      </c>
      <c r="DM146" s="31">
        <v>5.0999999999999997E-2</v>
      </c>
      <c r="DN146" s="31">
        <v>6.9000000000000006E-2</v>
      </c>
      <c r="DO146" s="31">
        <v>8.7999999999999995E-2</v>
      </c>
      <c r="DP146" s="31">
        <v>7.2999999999999995E-2</v>
      </c>
      <c r="DQ146" s="31">
        <v>0</v>
      </c>
      <c r="DR146" s="31">
        <v>0</v>
      </c>
      <c r="DS146" s="31">
        <v>2.4E-2</v>
      </c>
      <c r="DT146" s="31">
        <v>0</v>
      </c>
      <c r="DU146" s="31">
        <v>0</v>
      </c>
      <c r="DV146" s="31">
        <v>0</v>
      </c>
      <c r="DW146" s="29">
        <v>2</v>
      </c>
      <c r="DX146" s="29">
        <v>2</v>
      </c>
      <c r="DY146" s="29">
        <v>2</v>
      </c>
      <c r="DZ146" s="29">
        <v>4</v>
      </c>
      <c r="EA146" s="29">
        <v>4</v>
      </c>
      <c r="EB146" s="29">
        <v>4</v>
      </c>
      <c r="EC146" s="29">
        <v>5</v>
      </c>
      <c r="ED146" s="29">
        <v>6</v>
      </c>
      <c r="EE146" s="29">
        <v>5</v>
      </c>
      <c r="EF146" s="29">
        <v>0</v>
      </c>
      <c r="EG146" s="29">
        <v>0</v>
      </c>
      <c r="EH146" s="29">
        <v>2</v>
      </c>
      <c r="EI146" s="29">
        <v>0</v>
      </c>
      <c r="EJ146" s="29">
        <v>0</v>
      </c>
      <c r="EK146" s="30">
        <v>0</v>
      </c>
    </row>
    <row r="147" spans="1:193" x14ac:dyDescent="0.25">
      <c r="A147">
        <v>144</v>
      </c>
      <c r="B147" t="s">
        <v>763</v>
      </c>
      <c r="C147" t="s">
        <v>764</v>
      </c>
      <c r="D147">
        <v>60</v>
      </c>
      <c r="E147">
        <v>8.16</v>
      </c>
      <c r="F147" t="s">
        <v>120</v>
      </c>
      <c r="G147" s="28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23</v>
      </c>
      <c r="N147" s="29">
        <v>15</v>
      </c>
      <c r="O147" s="29">
        <v>21</v>
      </c>
      <c r="P147" s="29">
        <v>0</v>
      </c>
      <c r="Q147" s="29">
        <v>22</v>
      </c>
      <c r="R147" s="29">
        <v>23</v>
      </c>
      <c r="S147" s="29">
        <v>33</v>
      </c>
      <c r="T147" s="29">
        <v>32</v>
      </c>
      <c r="U147" s="29">
        <v>29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0.35</v>
      </c>
      <c r="AC147" s="31">
        <v>0.25</v>
      </c>
      <c r="AD147" s="31">
        <v>0.28999999999999998</v>
      </c>
      <c r="AE147" s="31">
        <v>0</v>
      </c>
      <c r="AF147" s="31">
        <v>0.37</v>
      </c>
      <c r="AG147" s="31">
        <v>0.39</v>
      </c>
      <c r="AH147" s="31">
        <v>0.47</v>
      </c>
      <c r="AI147" s="31">
        <v>0.46</v>
      </c>
      <c r="AJ147" s="31">
        <v>0.43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2</v>
      </c>
      <c r="AR147" s="29">
        <v>2</v>
      </c>
      <c r="AS147" s="29">
        <v>2</v>
      </c>
      <c r="AT147" s="29">
        <v>0</v>
      </c>
      <c r="AU147" s="29">
        <v>2</v>
      </c>
      <c r="AV147" s="29">
        <v>2</v>
      </c>
      <c r="AW147" s="29">
        <v>2</v>
      </c>
      <c r="AX147" s="29">
        <v>2</v>
      </c>
      <c r="AY147" s="30">
        <v>2</v>
      </c>
      <c r="AZ147" s="28">
        <v>0</v>
      </c>
      <c r="BA147" s="29">
        <v>0</v>
      </c>
      <c r="BB147" s="29">
        <v>0</v>
      </c>
      <c r="BC147" s="29">
        <v>16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43</v>
      </c>
      <c r="BK147" s="29">
        <v>37</v>
      </c>
      <c r="BL147" s="29">
        <v>0</v>
      </c>
      <c r="BM147" s="29">
        <v>0</v>
      </c>
      <c r="BN147" s="29">
        <v>0</v>
      </c>
      <c r="BO147" s="31">
        <v>0</v>
      </c>
      <c r="BP147" s="31">
        <v>0</v>
      </c>
      <c r="BQ147" s="31">
        <v>0</v>
      </c>
      <c r="BR147" s="31">
        <v>0.28000000000000003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0.55000000000000004</v>
      </c>
      <c r="BZ147" s="31">
        <v>0.55000000000000004</v>
      </c>
      <c r="CA147" s="31">
        <v>0</v>
      </c>
      <c r="CB147" s="31">
        <v>0</v>
      </c>
      <c r="CC147" s="31">
        <v>0</v>
      </c>
      <c r="CD147" s="29">
        <v>0</v>
      </c>
      <c r="CE147" s="29">
        <v>0</v>
      </c>
      <c r="CF147" s="29">
        <v>0</v>
      </c>
      <c r="CG147" s="29">
        <v>2</v>
      </c>
      <c r="CH147" s="29">
        <v>0</v>
      </c>
      <c r="CI147" s="29">
        <v>0</v>
      </c>
      <c r="CJ147" s="29">
        <v>0</v>
      </c>
      <c r="CK147" s="29">
        <v>0</v>
      </c>
      <c r="CL147" s="29">
        <v>0</v>
      </c>
      <c r="CM147" s="29">
        <v>0</v>
      </c>
      <c r="CN147" s="29">
        <v>3</v>
      </c>
      <c r="CO147" s="29">
        <v>3</v>
      </c>
      <c r="CP147" s="29">
        <v>0</v>
      </c>
      <c r="CQ147" s="29">
        <v>0</v>
      </c>
      <c r="CR147" s="30">
        <v>0</v>
      </c>
      <c r="CS147" s="28">
        <v>0</v>
      </c>
      <c r="CT147" s="29">
        <v>0</v>
      </c>
      <c r="CU147" s="29">
        <v>0</v>
      </c>
      <c r="CV147" s="29">
        <v>0</v>
      </c>
      <c r="CW147" s="29">
        <v>0</v>
      </c>
      <c r="CX147" s="29">
        <v>0</v>
      </c>
      <c r="CY147" s="29">
        <v>0</v>
      </c>
      <c r="CZ147" s="29">
        <v>0</v>
      </c>
      <c r="DA147" s="29">
        <v>0</v>
      </c>
      <c r="DB147" s="29">
        <v>0</v>
      </c>
      <c r="DC147" s="29">
        <v>0</v>
      </c>
      <c r="DD147" s="29">
        <v>0</v>
      </c>
      <c r="DE147" s="29">
        <v>0</v>
      </c>
      <c r="DF147" s="29">
        <v>0</v>
      </c>
      <c r="DG147" s="29">
        <v>0</v>
      </c>
      <c r="DH147" s="31">
        <v>0</v>
      </c>
      <c r="DI147" s="31">
        <v>0</v>
      </c>
      <c r="DJ147" s="31">
        <v>0</v>
      </c>
      <c r="DK147" s="31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0</v>
      </c>
      <c r="DR147" s="31">
        <v>0</v>
      </c>
      <c r="DS147" s="31">
        <v>0</v>
      </c>
      <c r="DT147" s="31">
        <v>0</v>
      </c>
      <c r="DU147" s="31">
        <v>0</v>
      </c>
      <c r="DV147" s="31">
        <v>0</v>
      </c>
      <c r="DW147" s="29">
        <v>0</v>
      </c>
      <c r="DX147" s="29">
        <v>0</v>
      </c>
      <c r="DY147" s="29">
        <v>0</v>
      </c>
      <c r="DZ147" s="29">
        <v>0</v>
      </c>
      <c r="EA147" s="29">
        <v>0</v>
      </c>
      <c r="EB147" s="29">
        <v>0</v>
      </c>
      <c r="EC147" s="29">
        <v>0</v>
      </c>
      <c r="ED147" s="29">
        <v>0</v>
      </c>
      <c r="EE147" s="29">
        <v>0</v>
      </c>
      <c r="EF147" s="29">
        <v>0</v>
      </c>
      <c r="EG147" s="29">
        <v>0</v>
      </c>
      <c r="EH147" s="29">
        <v>0</v>
      </c>
      <c r="EI147" s="29">
        <v>0</v>
      </c>
      <c r="EJ147" s="29">
        <v>0</v>
      </c>
      <c r="EK147" s="30">
        <v>0</v>
      </c>
      <c r="EO147" t="s">
        <v>765</v>
      </c>
      <c r="FG147" t="s">
        <v>197</v>
      </c>
      <c r="FJ147" t="s">
        <v>236</v>
      </c>
      <c r="FK147" t="s">
        <v>197</v>
      </c>
      <c r="FP147" t="s">
        <v>166</v>
      </c>
      <c r="GC147" t="s">
        <v>69</v>
      </c>
      <c r="GH147" t="s">
        <v>69</v>
      </c>
    </row>
    <row r="148" spans="1:193" x14ac:dyDescent="0.25">
      <c r="A148">
        <v>145</v>
      </c>
      <c r="B148" t="s">
        <v>766</v>
      </c>
      <c r="C148" t="s">
        <v>767</v>
      </c>
      <c r="D148">
        <v>12</v>
      </c>
      <c r="E148">
        <v>9.48</v>
      </c>
      <c r="F148" t="s">
        <v>120</v>
      </c>
      <c r="G148" s="28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5</v>
      </c>
      <c r="T148" s="29">
        <v>4</v>
      </c>
      <c r="U148" s="29">
        <v>3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0.36</v>
      </c>
      <c r="AI148" s="31">
        <v>0.36</v>
      </c>
      <c r="AJ148" s="31">
        <v>0.36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2</v>
      </c>
      <c r="AX148" s="29">
        <v>2</v>
      </c>
      <c r="AY148" s="30">
        <v>2</v>
      </c>
      <c r="AZ148" s="28">
        <v>0</v>
      </c>
      <c r="BA148" s="29">
        <v>0</v>
      </c>
      <c r="BB148" s="29">
        <v>0</v>
      </c>
      <c r="BC148" s="29">
        <v>6</v>
      </c>
      <c r="BD148" s="29">
        <v>7</v>
      </c>
      <c r="BE148" s="29">
        <v>7</v>
      </c>
      <c r="BF148" s="29">
        <v>0</v>
      </c>
      <c r="BG148" s="29">
        <v>0</v>
      </c>
      <c r="BH148" s="29">
        <v>0</v>
      </c>
      <c r="BI148" s="29">
        <v>0</v>
      </c>
      <c r="BJ148" s="29">
        <v>0</v>
      </c>
      <c r="BK148" s="29">
        <v>0</v>
      </c>
      <c r="BL148" s="29">
        <v>4</v>
      </c>
      <c r="BM148" s="29">
        <v>4</v>
      </c>
      <c r="BN148" s="29">
        <v>5</v>
      </c>
      <c r="BO148" s="31">
        <v>0</v>
      </c>
      <c r="BP148" s="31">
        <v>0</v>
      </c>
      <c r="BQ148" s="31">
        <v>0</v>
      </c>
      <c r="BR148" s="31">
        <v>0.36</v>
      </c>
      <c r="BS148" s="31">
        <v>0.36</v>
      </c>
      <c r="BT148" s="31">
        <v>0.36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0.36</v>
      </c>
      <c r="CB148" s="31">
        <v>0.36</v>
      </c>
      <c r="CC148" s="31">
        <v>0.36</v>
      </c>
      <c r="CD148" s="29">
        <v>0</v>
      </c>
      <c r="CE148" s="29">
        <v>0</v>
      </c>
      <c r="CF148" s="29">
        <v>0</v>
      </c>
      <c r="CG148" s="29">
        <v>2</v>
      </c>
      <c r="CH148" s="29">
        <v>2</v>
      </c>
      <c r="CI148" s="29">
        <v>2</v>
      </c>
      <c r="CJ148" s="29">
        <v>0</v>
      </c>
      <c r="CK148" s="29">
        <v>0</v>
      </c>
      <c r="CL148" s="29">
        <v>0</v>
      </c>
      <c r="CM148" s="29">
        <v>0</v>
      </c>
      <c r="CN148" s="29">
        <v>0</v>
      </c>
      <c r="CO148" s="29">
        <v>0</v>
      </c>
      <c r="CP148" s="29">
        <v>2</v>
      </c>
      <c r="CQ148" s="29">
        <v>2</v>
      </c>
      <c r="CR148" s="30">
        <v>2</v>
      </c>
      <c r="CS148" s="28">
        <v>0</v>
      </c>
      <c r="CT148" s="29">
        <v>0</v>
      </c>
      <c r="CU148" s="29">
        <v>0</v>
      </c>
      <c r="CV148" s="29">
        <v>0</v>
      </c>
      <c r="CW148" s="29">
        <v>0</v>
      </c>
      <c r="CX148" s="29">
        <v>0</v>
      </c>
      <c r="CY148" s="29">
        <v>0</v>
      </c>
      <c r="CZ148" s="29">
        <v>0</v>
      </c>
      <c r="DA148" s="29">
        <v>0</v>
      </c>
      <c r="DB148" s="29">
        <v>0</v>
      </c>
      <c r="DC148" s="29">
        <v>0</v>
      </c>
      <c r="DD148" s="29">
        <v>0</v>
      </c>
      <c r="DE148" s="29">
        <v>0</v>
      </c>
      <c r="DF148" s="29">
        <v>0</v>
      </c>
      <c r="DG148" s="29">
        <v>0</v>
      </c>
      <c r="DH148" s="31">
        <v>0</v>
      </c>
      <c r="DI148" s="31">
        <v>0</v>
      </c>
      <c r="DJ148" s="31">
        <v>0</v>
      </c>
      <c r="DK148" s="31">
        <v>0</v>
      </c>
      <c r="DL148" s="31">
        <v>0</v>
      </c>
      <c r="DM148" s="31">
        <v>0</v>
      </c>
      <c r="DN148" s="31">
        <v>0</v>
      </c>
      <c r="DO148" s="31">
        <v>0</v>
      </c>
      <c r="DP148" s="31">
        <v>0</v>
      </c>
      <c r="DQ148" s="31">
        <v>0</v>
      </c>
      <c r="DR148" s="31">
        <v>0</v>
      </c>
      <c r="DS148" s="31">
        <v>0</v>
      </c>
      <c r="DT148" s="31">
        <v>0</v>
      </c>
      <c r="DU148" s="31">
        <v>0</v>
      </c>
      <c r="DV148" s="31">
        <v>0</v>
      </c>
      <c r="DW148" s="29">
        <v>0</v>
      </c>
      <c r="DX148" s="29">
        <v>0</v>
      </c>
      <c r="DY148" s="29">
        <v>0</v>
      </c>
      <c r="DZ148" s="29">
        <v>0</v>
      </c>
      <c r="EA148" s="29">
        <v>0</v>
      </c>
      <c r="EB148" s="29">
        <v>0</v>
      </c>
      <c r="EC148" s="29">
        <v>0</v>
      </c>
      <c r="ED148" s="29">
        <v>0</v>
      </c>
      <c r="EE148" s="29">
        <v>0</v>
      </c>
      <c r="EF148" s="29">
        <v>0</v>
      </c>
      <c r="EG148" s="29">
        <v>0</v>
      </c>
      <c r="EH148" s="29">
        <v>0</v>
      </c>
      <c r="EI148" s="29">
        <v>0</v>
      </c>
      <c r="EJ148" s="29">
        <v>0</v>
      </c>
      <c r="EK148" s="30">
        <v>0</v>
      </c>
      <c r="EM148" t="s">
        <v>140</v>
      </c>
      <c r="EO148" t="s">
        <v>122</v>
      </c>
      <c r="EQ148" t="s">
        <v>122</v>
      </c>
      <c r="ES148" t="s">
        <v>148</v>
      </c>
      <c r="ET148" t="s">
        <v>122</v>
      </c>
      <c r="EV148" t="s">
        <v>140</v>
      </c>
      <c r="FB148" t="s">
        <v>142</v>
      </c>
      <c r="FJ148" t="s">
        <v>45</v>
      </c>
      <c r="FL148" t="s">
        <v>52</v>
      </c>
      <c r="FQ148" t="s">
        <v>52</v>
      </c>
      <c r="FU148" t="s">
        <v>143</v>
      </c>
      <c r="GC148" t="s">
        <v>143</v>
      </c>
    </row>
    <row r="149" spans="1:193" x14ac:dyDescent="0.25">
      <c r="A149">
        <v>146</v>
      </c>
      <c r="B149" t="s">
        <v>768</v>
      </c>
      <c r="C149" t="s">
        <v>769</v>
      </c>
      <c r="D149">
        <v>52</v>
      </c>
      <c r="E149">
        <v>7.02</v>
      </c>
      <c r="F149" t="s">
        <v>120</v>
      </c>
      <c r="G149" s="28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30">
        <v>0</v>
      </c>
      <c r="AZ149" s="28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31">
        <v>0</v>
      </c>
      <c r="BP149" s="31">
        <v>0</v>
      </c>
      <c r="BQ149" s="31">
        <v>0</v>
      </c>
      <c r="BR149" s="31">
        <v>0</v>
      </c>
      <c r="BS149" s="31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1">
        <v>0</v>
      </c>
      <c r="CD149" s="29">
        <v>0</v>
      </c>
      <c r="CE149" s="29">
        <v>0</v>
      </c>
      <c r="CF149" s="29">
        <v>0</v>
      </c>
      <c r="CG149" s="29">
        <v>0</v>
      </c>
      <c r="CH149" s="29">
        <v>0</v>
      </c>
      <c r="CI149" s="29">
        <v>0</v>
      </c>
      <c r="CJ149" s="29">
        <v>0</v>
      </c>
      <c r="CK149" s="29">
        <v>0</v>
      </c>
      <c r="CL149" s="29">
        <v>0</v>
      </c>
      <c r="CM149" s="29">
        <v>0</v>
      </c>
      <c r="CN149" s="29">
        <v>0</v>
      </c>
      <c r="CO149" s="29">
        <v>0</v>
      </c>
      <c r="CP149" s="29">
        <v>0</v>
      </c>
      <c r="CQ149" s="29">
        <v>0</v>
      </c>
      <c r="CR149" s="30">
        <v>0</v>
      </c>
      <c r="CS149" s="28">
        <v>3</v>
      </c>
      <c r="CT149" s="29">
        <v>3</v>
      </c>
      <c r="CU149" s="29">
        <v>4</v>
      </c>
      <c r="CV149" s="29">
        <v>6</v>
      </c>
      <c r="CW149" s="29">
        <v>6</v>
      </c>
      <c r="CX149" s="29">
        <v>7</v>
      </c>
      <c r="CY149" s="29">
        <v>0</v>
      </c>
      <c r="CZ149" s="29">
        <v>0</v>
      </c>
      <c r="DA149" s="29">
        <v>0</v>
      </c>
      <c r="DB149" s="29">
        <v>3</v>
      </c>
      <c r="DC149" s="29">
        <v>4</v>
      </c>
      <c r="DD149" s="29">
        <v>3</v>
      </c>
      <c r="DE149" s="29">
        <v>0</v>
      </c>
      <c r="DF149" s="29">
        <v>0</v>
      </c>
      <c r="DG149" s="29">
        <v>0</v>
      </c>
      <c r="DH149" s="31">
        <v>7.8E-2</v>
      </c>
      <c r="DI149" s="31">
        <v>7.8E-2</v>
      </c>
      <c r="DJ149" s="31">
        <v>9.7000000000000003E-2</v>
      </c>
      <c r="DK149" s="31">
        <v>0.12</v>
      </c>
      <c r="DL149" s="31">
        <v>0.12</v>
      </c>
      <c r="DM149" s="31">
        <v>0.16</v>
      </c>
      <c r="DN149" s="31">
        <v>0</v>
      </c>
      <c r="DO149" s="31">
        <v>0</v>
      </c>
      <c r="DP149" s="31">
        <v>0</v>
      </c>
      <c r="DQ149" s="31">
        <v>6.0999999999999999E-2</v>
      </c>
      <c r="DR149" s="31">
        <v>7.5999999999999998E-2</v>
      </c>
      <c r="DS149" s="31">
        <v>0.1</v>
      </c>
      <c r="DT149" s="31">
        <v>0</v>
      </c>
      <c r="DU149" s="31">
        <v>0</v>
      </c>
      <c r="DV149" s="31">
        <v>0</v>
      </c>
      <c r="DW149" s="29">
        <v>3</v>
      </c>
      <c r="DX149" s="29">
        <v>3</v>
      </c>
      <c r="DY149" s="29">
        <v>4</v>
      </c>
      <c r="DZ149" s="29">
        <v>4</v>
      </c>
      <c r="EA149" s="29">
        <v>4</v>
      </c>
      <c r="EB149" s="29">
        <v>6</v>
      </c>
      <c r="EC149" s="29">
        <v>0</v>
      </c>
      <c r="ED149" s="29">
        <v>0</v>
      </c>
      <c r="EE149" s="29">
        <v>0</v>
      </c>
      <c r="EF149" s="29">
        <v>3</v>
      </c>
      <c r="EG149" s="29">
        <v>3</v>
      </c>
      <c r="EH149" s="29">
        <v>3</v>
      </c>
      <c r="EI149" s="29">
        <v>0</v>
      </c>
      <c r="EJ149" s="29">
        <v>0</v>
      </c>
      <c r="EK149" s="30">
        <v>0</v>
      </c>
      <c r="EM149" t="s">
        <v>314</v>
      </c>
      <c r="EO149" t="s">
        <v>770</v>
      </c>
      <c r="EQ149" t="s">
        <v>122</v>
      </c>
      <c r="ET149" t="s">
        <v>122</v>
      </c>
      <c r="EV149" t="s">
        <v>771</v>
      </c>
      <c r="FD149" t="s">
        <v>39</v>
      </c>
      <c r="FJ149" t="s">
        <v>45</v>
      </c>
      <c r="FU149" t="s">
        <v>574</v>
      </c>
      <c r="GC149" t="s">
        <v>574</v>
      </c>
      <c r="GK149" t="s">
        <v>772</v>
      </c>
    </row>
    <row r="150" spans="1:193" x14ac:dyDescent="0.25">
      <c r="A150">
        <v>147</v>
      </c>
      <c r="B150" t="s">
        <v>773</v>
      </c>
      <c r="C150" t="s">
        <v>1257</v>
      </c>
      <c r="D150">
        <v>10</v>
      </c>
      <c r="E150">
        <v>7.04</v>
      </c>
      <c r="F150" t="s">
        <v>120</v>
      </c>
      <c r="G150" s="28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2</v>
      </c>
      <c r="R150" s="29">
        <v>0</v>
      </c>
      <c r="S150" s="29">
        <v>2</v>
      </c>
      <c r="T150" s="29">
        <v>0</v>
      </c>
      <c r="U150" s="29">
        <v>2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0.19</v>
      </c>
      <c r="AG150" s="31">
        <v>0</v>
      </c>
      <c r="AH150" s="31">
        <v>0.19</v>
      </c>
      <c r="AI150" s="31">
        <v>0</v>
      </c>
      <c r="AJ150" s="31">
        <v>0.19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2</v>
      </c>
      <c r="AV150" s="29">
        <v>0</v>
      </c>
      <c r="AW150" s="29">
        <v>2</v>
      </c>
      <c r="AX150" s="29">
        <v>0</v>
      </c>
      <c r="AY150" s="30">
        <v>2</v>
      </c>
      <c r="AZ150" s="28">
        <v>0</v>
      </c>
      <c r="BA150" s="29">
        <v>0</v>
      </c>
      <c r="BB150" s="29">
        <v>0</v>
      </c>
      <c r="BC150" s="29">
        <v>3</v>
      </c>
      <c r="BD150" s="29">
        <v>2</v>
      </c>
      <c r="BE150" s="29">
        <v>2</v>
      </c>
      <c r="BF150" s="29">
        <v>0</v>
      </c>
      <c r="BG150" s="29">
        <v>0</v>
      </c>
      <c r="BH150" s="29">
        <v>0</v>
      </c>
      <c r="BI150" s="29">
        <v>3</v>
      </c>
      <c r="BJ150" s="29">
        <v>0</v>
      </c>
      <c r="BK150" s="29">
        <v>2</v>
      </c>
      <c r="BL150" s="29">
        <v>0</v>
      </c>
      <c r="BM150" s="29">
        <v>0</v>
      </c>
      <c r="BN150" s="29">
        <v>0</v>
      </c>
      <c r="BO150" s="31">
        <v>0</v>
      </c>
      <c r="BP150" s="31">
        <v>0</v>
      </c>
      <c r="BQ150" s="31">
        <v>0</v>
      </c>
      <c r="BR150" s="31">
        <v>0.19</v>
      </c>
      <c r="BS150" s="31">
        <v>0.19</v>
      </c>
      <c r="BT150" s="31">
        <v>0.19</v>
      </c>
      <c r="BU150" s="31">
        <v>0</v>
      </c>
      <c r="BV150" s="31">
        <v>0</v>
      </c>
      <c r="BW150" s="31">
        <v>0</v>
      </c>
      <c r="BX150" s="31">
        <v>0.19</v>
      </c>
      <c r="BY150" s="31">
        <v>0</v>
      </c>
      <c r="BZ150" s="31">
        <v>0.19</v>
      </c>
      <c r="CA150" s="31">
        <v>0</v>
      </c>
      <c r="CB150" s="31">
        <v>0</v>
      </c>
      <c r="CC150" s="31">
        <v>0</v>
      </c>
      <c r="CD150" s="29">
        <v>0</v>
      </c>
      <c r="CE150" s="29">
        <v>0</v>
      </c>
      <c r="CF150" s="29">
        <v>0</v>
      </c>
      <c r="CG150" s="29">
        <v>2</v>
      </c>
      <c r="CH150" s="29">
        <v>2</v>
      </c>
      <c r="CI150" s="29">
        <v>2</v>
      </c>
      <c r="CJ150" s="29">
        <v>0</v>
      </c>
      <c r="CK150" s="29">
        <v>0</v>
      </c>
      <c r="CL150" s="29">
        <v>0</v>
      </c>
      <c r="CM150" s="29">
        <v>2</v>
      </c>
      <c r="CN150" s="29">
        <v>0</v>
      </c>
      <c r="CO150" s="29">
        <v>2</v>
      </c>
      <c r="CP150" s="29">
        <v>0</v>
      </c>
      <c r="CQ150" s="29">
        <v>0</v>
      </c>
      <c r="CR150" s="30">
        <v>0</v>
      </c>
      <c r="CS150" s="28">
        <v>0</v>
      </c>
      <c r="CT150" s="29">
        <v>0</v>
      </c>
      <c r="CU150" s="29">
        <v>0</v>
      </c>
      <c r="CV150" s="29">
        <v>0</v>
      </c>
      <c r="CW150" s="29">
        <v>0</v>
      </c>
      <c r="CX150" s="29">
        <v>0</v>
      </c>
      <c r="CY150" s="29">
        <v>0</v>
      </c>
      <c r="CZ150" s="29">
        <v>0</v>
      </c>
      <c r="DA150" s="29">
        <v>0</v>
      </c>
      <c r="DB150" s="29">
        <v>0</v>
      </c>
      <c r="DC150" s="29">
        <v>0</v>
      </c>
      <c r="DD150" s="29">
        <v>0</v>
      </c>
      <c r="DE150" s="29">
        <v>0</v>
      </c>
      <c r="DF150" s="29">
        <v>0</v>
      </c>
      <c r="DG150" s="29">
        <v>0</v>
      </c>
      <c r="DH150" s="31">
        <v>0</v>
      </c>
      <c r="DI150" s="31">
        <v>0</v>
      </c>
      <c r="DJ150" s="31">
        <v>0</v>
      </c>
      <c r="DK150" s="31">
        <v>0</v>
      </c>
      <c r="DL150" s="31">
        <v>0</v>
      </c>
      <c r="DM150" s="31">
        <v>0</v>
      </c>
      <c r="DN150" s="31">
        <v>0</v>
      </c>
      <c r="DO150" s="31">
        <v>0</v>
      </c>
      <c r="DP150" s="31">
        <v>0</v>
      </c>
      <c r="DQ150" s="31">
        <v>0</v>
      </c>
      <c r="DR150" s="31">
        <v>0</v>
      </c>
      <c r="DS150" s="31">
        <v>0</v>
      </c>
      <c r="DT150" s="31">
        <v>0</v>
      </c>
      <c r="DU150" s="31">
        <v>0</v>
      </c>
      <c r="DV150" s="31">
        <v>0</v>
      </c>
      <c r="DW150" s="29">
        <v>0</v>
      </c>
      <c r="DX150" s="29">
        <v>0</v>
      </c>
      <c r="DY150" s="29">
        <v>0</v>
      </c>
      <c r="DZ150" s="29">
        <v>0</v>
      </c>
      <c r="EA150" s="29">
        <v>0</v>
      </c>
      <c r="EB150" s="29">
        <v>0</v>
      </c>
      <c r="EC150" s="29">
        <v>0</v>
      </c>
      <c r="ED150" s="29">
        <v>0</v>
      </c>
      <c r="EE150" s="29">
        <v>0</v>
      </c>
      <c r="EF150" s="29">
        <v>0</v>
      </c>
      <c r="EG150" s="29">
        <v>0</v>
      </c>
      <c r="EH150" s="29">
        <v>0</v>
      </c>
      <c r="EI150" s="29">
        <v>0</v>
      </c>
      <c r="EJ150" s="29">
        <v>0</v>
      </c>
      <c r="EK150" s="30">
        <v>0</v>
      </c>
      <c r="EM150" t="s">
        <v>774</v>
      </c>
      <c r="EN150" t="s">
        <v>617</v>
      </c>
      <c r="EO150" t="s">
        <v>774</v>
      </c>
      <c r="ES150" t="s">
        <v>148</v>
      </c>
      <c r="EU150" t="s">
        <v>465</v>
      </c>
      <c r="EW150" t="s">
        <v>617</v>
      </c>
      <c r="FB150" t="s">
        <v>148</v>
      </c>
      <c r="FE150" t="s">
        <v>249</v>
      </c>
      <c r="FF150" t="s">
        <v>249</v>
      </c>
      <c r="FJ150" t="s">
        <v>45</v>
      </c>
      <c r="FK150" t="s">
        <v>249</v>
      </c>
      <c r="FP150" t="s">
        <v>249</v>
      </c>
    </row>
    <row r="151" spans="1:193" x14ac:dyDescent="0.25">
      <c r="A151">
        <v>148</v>
      </c>
      <c r="B151" t="s">
        <v>775</v>
      </c>
      <c r="C151" t="s">
        <v>776</v>
      </c>
      <c r="D151">
        <v>19</v>
      </c>
      <c r="E151">
        <v>5.3</v>
      </c>
      <c r="F151" t="s">
        <v>514</v>
      </c>
      <c r="G151" s="28">
        <v>3</v>
      </c>
      <c r="H151" s="29">
        <v>4</v>
      </c>
      <c r="I151" s="29">
        <v>2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2</v>
      </c>
      <c r="R151" s="29">
        <v>2</v>
      </c>
      <c r="S151" s="29">
        <v>0</v>
      </c>
      <c r="T151" s="29">
        <v>0</v>
      </c>
      <c r="U151" s="29">
        <v>0</v>
      </c>
      <c r="V151" s="31">
        <v>0.2</v>
      </c>
      <c r="W151" s="31">
        <v>0.24</v>
      </c>
      <c r="X151" s="31">
        <v>0.13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0.13</v>
      </c>
      <c r="AG151" s="31">
        <v>0.13</v>
      </c>
      <c r="AH151" s="31">
        <v>0</v>
      </c>
      <c r="AI151" s="31">
        <v>0</v>
      </c>
      <c r="AJ151" s="31">
        <v>0</v>
      </c>
      <c r="AK151" s="29">
        <v>3</v>
      </c>
      <c r="AL151" s="29">
        <v>4</v>
      </c>
      <c r="AM151" s="29">
        <v>2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2</v>
      </c>
      <c r="AV151" s="29">
        <v>2</v>
      </c>
      <c r="AW151" s="29">
        <v>0</v>
      </c>
      <c r="AX151" s="29">
        <v>0</v>
      </c>
      <c r="AY151" s="30">
        <v>0</v>
      </c>
      <c r="AZ151" s="28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2</v>
      </c>
      <c r="BF151" s="29">
        <v>0</v>
      </c>
      <c r="BG151" s="29">
        <v>0</v>
      </c>
      <c r="BH151" s="29">
        <v>0</v>
      </c>
      <c r="BI151" s="29">
        <v>0</v>
      </c>
      <c r="BJ151" s="29">
        <v>0</v>
      </c>
      <c r="BK151" s="29">
        <v>0</v>
      </c>
      <c r="BL151" s="29">
        <v>0</v>
      </c>
      <c r="BM151" s="29">
        <v>0</v>
      </c>
      <c r="BN151" s="29">
        <v>0</v>
      </c>
      <c r="BO151" s="31">
        <v>0</v>
      </c>
      <c r="BP151" s="31">
        <v>0</v>
      </c>
      <c r="BQ151" s="31">
        <v>0</v>
      </c>
      <c r="BR151" s="31">
        <v>0</v>
      </c>
      <c r="BS151" s="31">
        <v>0</v>
      </c>
      <c r="BT151" s="31">
        <v>0.11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1">
        <v>0</v>
      </c>
      <c r="CD151" s="29">
        <v>0</v>
      </c>
      <c r="CE151" s="29">
        <v>0</v>
      </c>
      <c r="CF151" s="29">
        <v>0</v>
      </c>
      <c r="CG151" s="29">
        <v>0</v>
      </c>
      <c r="CH151" s="29">
        <v>0</v>
      </c>
      <c r="CI151" s="29">
        <v>2</v>
      </c>
      <c r="CJ151" s="29">
        <v>0</v>
      </c>
      <c r="CK151" s="29">
        <v>0</v>
      </c>
      <c r="CL151" s="29">
        <v>0</v>
      </c>
      <c r="CM151" s="29">
        <v>0</v>
      </c>
      <c r="CN151" s="29">
        <v>0</v>
      </c>
      <c r="CO151" s="29">
        <v>0</v>
      </c>
      <c r="CP151" s="29">
        <v>0</v>
      </c>
      <c r="CQ151" s="29">
        <v>0</v>
      </c>
      <c r="CR151" s="30">
        <v>0</v>
      </c>
      <c r="CS151" s="28">
        <v>0</v>
      </c>
      <c r="CT151" s="29">
        <v>0</v>
      </c>
      <c r="CU151" s="29">
        <v>0</v>
      </c>
      <c r="CV151" s="29">
        <v>0</v>
      </c>
      <c r="CW151" s="29">
        <v>0</v>
      </c>
      <c r="CX151" s="29">
        <v>0</v>
      </c>
      <c r="CY151" s="29">
        <v>0</v>
      </c>
      <c r="CZ151" s="29">
        <v>0</v>
      </c>
      <c r="DA151" s="29">
        <v>0</v>
      </c>
      <c r="DB151" s="29">
        <v>0</v>
      </c>
      <c r="DC151" s="29">
        <v>0</v>
      </c>
      <c r="DD151" s="29">
        <v>0</v>
      </c>
      <c r="DE151" s="29">
        <v>0</v>
      </c>
      <c r="DF151" s="29">
        <v>0</v>
      </c>
      <c r="DG151" s="29">
        <v>0</v>
      </c>
      <c r="DH151" s="31">
        <v>0</v>
      </c>
      <c r="DI151" s="31">
        <v>0</v>
      </c>
      <c r="DJ151" s="31">
        <v>0</v>
      </c>
      <c r="DK151" s="31">
        <v>0</v>
      </c>
      <c r="DL151" s="31">
        <v>0</v>
      </c>
      <c r="DM151" s="31">
        <v>0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0</v>
      </c>
      <c r="DU151" s="31">
        <v>0</v>
      </c>
      <c r="DV151" s="31">
        <v>0</v>
      </c>
      <c r="DW151" s="29">
        <v>0</v>
      </c>
      <c r="DX151" s="29">
        <v>0</v>
      </c>
      <c r="DY151" s="29">
        <v>0</v>
      </c>
      <c r="DZ151" s="29">
        <v>0</v>
      </c>
      <c r="EA151" s="29">
        <v>0</v>
      </c>
      <c r="EB151" s="29">
        <v>0</v>
      </c>
      <c r="EC151" s="29">
        <v>0</v>
      </c>
      <c r="ED151" s="29">
        <v>0</v>
      </c>
      <c r="EE151" s="29">
        <v>0</v>
      </c>
      <c r="EF151" s="29">
        <v>0</v>
      </c>
      <c r="EG151" s="29">
        <v>0</v>
      </c>
      <c r="EH151" s="29">
        <v>0</v>
      </c>
      <c r="EI151" s="29">
        <v>0</v>
      </c>
      <c r="EJ151" s="29">
        <v>0</v>
      </c>
      <c r="EK151" s="30">
        <v>0</v>
      </c>
    </row>
    <row r="152" spans="1:193" x14ac:dyDescent="0.25">
      <c r="A152">
        <v>149</v>
      </c>
      <c r="B152" t="s">
        <v>777</v>
      </c>
      <c r="C152" t="s">
        <v>778</v>
      </c>
      <c r="D152">
        <v>39</v>
      </c>
      <c r="E152">
        <v>5.52</v>
      </c>
      <c r="F152" t="s">
        <v>120</v>
      </c>
      <c r="G152" s="28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30">
        <v>0</v>
      </c>
      <c r="AZ152" s="28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</v>
      </c>
      <c r="BJ152" s="29">
        <v>0</v>
      </c>
      <c r="BK152" s="29">
        <v>0</v>
      </c>
      <c r="BL152" s="29">
        <v>0</v>
      </c>
      <c r="BM152" s="29">
        <v>0</v>
      </c>
      <c r="BN152" s="29">
        <v>0</v>
      </c>
      <c r="BO152" s="31">
        <v>0</v>
      </c>
      <c r="BP152" s="31">
        <v>0</v>
      </c>
      <c r="BQ152" s="31">
        <v>0</v>
      </c>
      <c r="BR152" s="31">
        <v>0</v>
      </c>
      <c r="BS152" s="31">
        <v>0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1">
        <v>0</v>
      </c>
      <c r="CC152" s="31">
        <v>0</v>
      </c>
      <c r="CD152" s="29">
        <v>0</v>
      </c>
      <c r="CE152" s="29">
        <v>0</v>
      </c>
      <c r="CF152" s="29">
        <v>0</v>
      </c>
      <c r="CG152" s="29">
        <v>0</v>
      </c>
      <c r="CH152" s="29">
        <v>0</v>
      </c>
      <c r="CI152" s="29">
        <v>0</v>
      </c>
      <c r="CJ152" s="29">
        <v>0</v>
      </c>
      <c r="CK152" s="29">
        <v>0</v>
      </c>
      <c r="CL152" s="29">
        <v>0</v>
      </c>
      <c r="CM152" s="29">
        <v>0</v>
      </c>
      <c r="CN152" s="29">
        <v>0</v>
      </c>
      <c r="CO152" s="29">
        <v>0</v>
      </c>
      <c r="CP152" s="29">
        <v>0</v>
      </c>
      <c r="CQ152" s="29">
        <v>0</v>
      </c>
      <c r="CR152" s="30">
        <v>0</v>
      </c>
      <c r="CS152" s="28">
        <v>3</v>
      </c>
      <c r="CT152" s="29">
        <v>3</v>
      </c>
      <c r="CU152" s="29">
        <v>3</v>
      </c>
      <c r="CV152" s="29">
        <v>4</v>
      </c>
      <c r="CW152" s="29">
        <v>5</v>
      </c>
      <c r="CX152" s="29">
        <v>5</v>
      </c>
      <c r="CY152" s="29">
        <v>0</v>
      </c>
      <c r="CZ152" s="29">
        <v>2</v>
      </c>
      <c r="DA152" s="29">
        <v>0</v>
      </c>
      <c r="DB152" s="29">
        <v>0</v>
      </c>
      <c r="DC152" s="29">
        <v>0</v>
      </c>
      <c r="DD152" s="29">
        <v>0</v>
      </c>
      <c r="DE152" s="29">
        <v>0</v>
      </c>
      <c r="DF152" s="29">
        <v>0</v>
      </c>
      <c r="DG152" s="29">
        <v>0</v>
      </c>
      <c r="DH152" s="31">
        <v>8.4000000000000005E-2</v>
      </c>
      <c r="DI152" s="31">
        <v>0.14000000000000001</v>
      </c>
      <c r="DJ152" s="31">
        <v>6.5000000000000002E-2</v>
      </c>
      <c r="DK152" s="31">
        <v>0.16</v>
      </c>
      <c r="DL152" s="31">
        <v>0.16</v>
      </c>
      <c r="DM152" s="31">
        <v>0.16</v>
      </c>
      <c r="DN152" s="31">
        <v>0</v>
      </c>
      <c r="DO152" s="31">
        <v>4.5999999999999999E-2</v>
      </c>
      <c r="DP152" s="31">
        <v>0</v>
      </c>
      <c r="DQ152" s="31">
        <v>0</v>
      </c>
      <c r="DR152" s="31">
        <v>0</v>
      </c>
      <c r="DS152" s="31">
        <v>0</v>
      </c>
      <c r="DT152" s="31">
        <v>0</v>
      </c>
      <c r="DU152" s="31">
        <v>0</v>
      </c>
      <c r="DV152" s="31">
        <v>0</v>
      </c>
      <c r="DW152" s="29">
        <v>3</v>
      </c>
      <c r="DX152" s="29">
        <v>3</v>
      </c>
      <c r="DY152" s="29">
        <v>2</v>
      </c>
      <c r="DZ152" s="29">
        <v>4</v>
      </c>
      <c r="EA152" s="29">
        <v>4</v>
      </c>
      <c r="EB152" s="29">
        <v>4</v>
      </c>
      <c r="EC152" s="29">
        <v>0</v>
      </c>
      <c r="ED152" s="29">
        <v>2</v>
      </c>
      <c r="EE152" s="29">
        <v>0</v>
      </c>
      <c r="EF152" s="29">
        <v>0</v>
      </c>
      <c r="EG152" s="29">
        <v>0</v>
      </c>
      <c r="EH152" s="29">
        <v>0</v>
      </c>
      <c r="EI152" s="29">
        <v>0</v>
      </c>
      <c r="EJ152" s="29">
        <v>0</v>
      </c>
      <c r="EK152" s="30">
        <v>0</v>
      </c>
      <c r="EM152" t="s">
        <v>779</v>
      </c>
      <c r="EO152" t="s">
        <v>780</v>
      </c>
      <c r="EP152" t="s">
        <v>479</v>
      </c>
      <c r="EQ152" t="s">
        <v>780</v>
      </c>
      <c r="ET152" t="s">
        <v>780</v>
      </c>
      <c r="EX152" t="s">
        <v>781</v>
      </c>
      <c r="FB152" t="s">
        <v>782</v>
      </c>
      <c r="FJ152" t="s">
        <v>45</v>
      </c>
      <c r="GA152" t="s">
        <v>783</v>
      </c>
      <c r="GC152" t="s">
        <v>783</v>
      </c>
    </row>
    <row r="153" spans="1:193" x14ac:dyDescent="0.25">
      <c r="A153">
        <v>150</v>
      </c>
      <c r="B153" t="s">
        <v>784</v>
      </c>
      <c r="C153" t="s">
        <v>785</v>
      </c>
      <c r="D153">
        <v>79</v>
      </c>
      <c r="E153">
        <v>5.18</v>
      </c>
      <c r="F153" t="s">
        <v>120</v>
      </c>
      <c r="G153" s="28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30">
        <v>0</v>
      </c>
      <c r="AZ153" s="28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F153" s="29">
        <v>0</v>
      </c>
      <c r="BG153" s="29">
        <v>0</v>
      </c>
      <c r="BH153" s="29">
        <v>0</v>
      </c>
      <c r="BI153" s="29">
        <v>0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31">
        <v>0</v>
      </c>
      <c r="BP153" s="31">
        <v>0</v>
      </c>
      <c r="BQ153" s="31">
        <v>0</v>
      </c>
      <c r="BR153" s="31">
        <v>0</v>
      </c>
      <c r="BS153" s="31">
        <v>0</v>
      </c>
      <c r="BT153" s="31">
        <v>0</v>
      </c>
      <c r="BU153" s="31">
        <v>0</v>
      </c>
      <c r="BV153" s="31">
        <v>0</v>
      </c>
      <c r="BW153" s="31">
        <v>0</v>
      </c>
      <c r="BX153" s="31">
        <v>0</v>
      </c>
      <c r="BY153" s="31">
        <v>0</v>
      </c>
      <c r="BZ153" s="31">
        <v>0</v>
      </c>
      <c r="CA153" s="31">
        <v>0</v>
      </c>
      <c r="CB153" s="31">
        <v>0</v>
      </c>
      <c r="CC153" s="31">
        <v>0</v>
      </c>
      <c r="CD153" s="29">
        <v>0</v>
      </c>
      <c r="CE153" s="29">
        <v>0</v>
      </c>
      <c r="CF153" s="29">
        <v>0</v>
      </c>
      <c r="CG153" s="29">
        <v>0</v>
      </c>
      <c r="CH153" s="29">
        <v>0</v>
      </c>
      <c r="CI153" s="29">
        <v>0</v>
      </c>
      <c r="CJ153" s="29">
        <v>0</v>
      </c>
      <c r="CK153" s="29">
        <v>0</v>
      </c>
      <c r="CL153" s="29">
        <v>0</v>
      </c>
      <c r="CM153" s="29">
        <v>0</v>
      </c>
      <c r="CN153" s="29">
        <v>0</v>
      </c>
      <c r="CO153" s="29">
        <v>0</v>
      </c>
      <c r="CP153" s="29">
        <v>0</v>
      </c>
      <c r="CQ153" s="29">
        <v>0</v>
      </c>
      <c r="CR153" s="30">
        <v>0</v>
      </c>
      <c r="CS153" s="28">
        <v>3</v>
      </c>
      <c r="CT153" s="29">
        <v>4</v>
      </c>
      <c r="CU153" s="29">
        <v>6</v>
      </c>
      <c r="CV153" s="29">
        <v>4</v>
      </c>
      <c r="CW153" s="29">
        <v>4</v>
      </c>
      <c r="CX153" s="29">
        <v>4</v>
      </c>
      <c r="CY153" s="29">
        <v>2</v>
      </c>
      <c r="CZ153" s="29">
        <v>2</v>
      </c>
      <c r="DA153" s="29">
        <v>0</v>
      </c>
      <c r="DB153" s="29">
        <v>5</v>
      </c>
      <c r="DC153" s="29">
        <v>4</v>
      </c>
      <c r="DD153" s="29">
        <v>0</v>
      </c>
      <c r="DE153" s="29">
        <v>0</v>
      </c>
      <c r="DF153" s="29">
        <v>0</v>
      </c>
      <c r="DG153" s="29">
        <v>0</v>
      </c>
      <c r="DH153" s="31">
        <v>4.9000000000000002E-2</v>
      </c>
      <c r="DI153" s="31">
        <v>6.2E-2</v>
      </c>
      <c r="DJ153" s="31">
        <v>0.1</v>
      </c>
      <c r="DK153" s="31">
        <v>6.6000000000000003E-2</v>
      </c>
      <c r="DL153" s="31">
        <v>6.3E-2</v>
      </c>
      <c r="DM153" s="31">
        <v>6.9000000000000006E-2</v>
      </c>
      <c r="DN153" s="31">
        <v>3.6999999999999998E-2</v>
      </c>
      <c r="DO153" s="31">
        <v>3.6999999999999998E-2</v>
      </c>
      <c r="DP153" s="31">
        <v>0</v>
      </c>
      <c r="DQ153" s="31">
        <v>6.3E-2</v>
      </c>
      <c r="DR153" s="31">
        <v>7.3999999999999996E-2</v>
      </c>
      <c r="DS153" s="31">
        <v>0</v>
      </c>
      <c r="DT153" s="31">
        <v>0</v>
      </c>
      <c r="DU153" s="31">
        <v>0</v>
      </c>
      <c r="DV153" s="31">
        <v>0</v>
      </c>
      <c r="DW153" s="29">
        <v>2</v>
      </c>
      <c r="DX153" s="29">
        <v>3</v>
      </c>
      <c r="DY153" s="29">
        <v>5</v>
      </c>
      <c r="DZ153" s="29">
        <v>3</v>
      </c>
      <c r="EA153" s="29">
        <v>3</v>
      </c>
      <c r="EB153" s="29">
        <v>3</v>
      </c>
      <c r="EC153" s="29">
        <v>2</v>
      </c>
      <c r="ED153" s="29">
        <v>2</v>
      </c>
      <c r="EE153" s="29">
        <v>0</v>
      </c>
      <c r="EF153" s="29">
        <v>3</v>
      </c>
      <c r="EG153" s="29">
        <v>3</v>
      </c>
      <c r="EH153" s="29">
        <v>0</v>
      </c>
      <c r="EI153" s="29">
        <v>0</v>
      </c>
      <c r="EJ153" s="29">
        <v>0</v>
      </c>
      <c r="EK153" s="30">
        <v>0</v>
      </c>
      <c r="EM153" t="s">
        <v>786</v>
      </c>
      <c r="EO153" t="s">
        <v>122</v>
      </c>
      <c r="EQ153" t="s">
        <v>122</v>
      </c>
      <c r="ES153" t="s">
        <v>164</v>
      </c>
      <c r="ET153" t="s">
        <v>122</v>
      </c>
      <c r="EV153" t="s">
        <v>140</v>
      </c>
      <c r="FB153" t="s">
        <v>164</v>
      </c>
      <c r="FJ153" t="s">
        <v>45</v>
      </c>
      <c r="FU153" t="s">
        <v>597</v>
      </c>
      <c r="FV153" t="s">
        <v>618</v>
      </c>
      <c r="GC153" t="s">
        <v>251</v>
      </c>
    </row>
    <row r="154" spans="1:193" x14ac:dyDescent="0.25">
      <c r="A154">
        <v>151</v>
      </c>
      <c r="B154" t="s">
        <v>787</v>
      </c>
      <c r="C154" t="s">
        <v>788</v>
      </c>
      <c r="D154">
        <v>11</v>
      </c>
      <c r="E154">
        <v>9.5299999999999994</v>
      </c>
      <c r="F154" t="s">
        <v>514</v>
      </c>
      <c r="G154" s="28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5</v>
      </c>
      <c r="Q154" s="29">
        <v>0</v>
      </c>
      <c r="R154" s="29">
        <v>0</v>
      </c>
      <c r="S154" s="29">
        <v>0</v>
      </c>
      <c r="T154" s="29">
        <v>0</v>
      </c>
      <c r="U154" s="29">
        <v>4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0.65</v>
      </c>
      <c r="AF154" s="31">
        <v>0</v>
      </c>
      <c r="AG154" s="31">
        <v>0</v>
      </c>
      <c r="AH154" s="31">
        <v>0</v>
      </c>
      <c r="AI154" s="31">
        <v>0</v>
      </c>
      <c r="AJ154" s="31">
        <v>0.65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2</v>
      </c>
      <c r="AU154" s="29">
        <v>0</v>
      </c>
      <c r="AV154" s="29">
        <v>0</v>
      </c>
      <c r="AW154" s="29">
        <v>0</v>
      </c>
      <c r="AX154" s="29">
        <v>0</v>
      </c>
      <c r="AY154" s="30">
        <v>2</v>
      </c>
      <c r="AZ154" s="28">
        <v>0</v>
      </c>
      <c r="BA154" s="29">
        <v>0</v>
      </c>
      <c r="BB154" s="29">
        <v>0</v>
      </c>
      <c r="BC154" s="29">
        <v>0</v>
      </c>
      <c r="BD154" s="29">
        <v>2</v>
      </c>
      <c r="BE154" s="29">
        <v>0</v>
      </c>
      <c r="BF154" s="29">
        <v>0</v>
      </c>
      <c r="BG154" s="29">
        <v>0</v>
      </c>
      <c r="BH154" s="29">
        <v>0</v>
      </c>
      <c r="BI154" s="29">
        <v>0</v>
      </c>
      <c r="BJ154" s="29">
        <v>0</v>
      </c>
      <c r="BK154" s="29">
        <v>5</v>
      </c>
      <c r="BL154" s="29">
        <v>0</v>
      </c>
      <c r="BM154" s="29">
        <v>0</v>
      </c>
      <c r="BN154" s="29">
        <v>0</v>
      </c>
      <c r="BO154" s="31">
        <v>0</v>
      </c>
      <c r="BP154" s="31">
        <v>0</v>
      </c>
      <c r="BQ154" s="31">
        <v>0</v>
      </c>
      <c r="BR154" s="31">
        <v>0</v>
      </c>
      <c r="BS154" s="31">
        <v>0.25</v>
      </c>
      <c r="BT154" s="31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0.65</v>
      </c>
      <c r="CA154" s="31">
        <v>0</v>
      </c>
      <c r="CB154" s="31">
        <v>0</v>
      </c>
      <c r="CC154" s="31">
        <v>0</v>
      </c>
      <c r="CD154" s="29">
        <v>0</v>
      </c>
      <c r="CE154" s="29">
        <v>0</v>
      </c>
      <c r="CF154" s="29">
        <v>0</v>
      </c>
      <c r="CG154" s="29">
        <v>0</v>
      </c>
      <c r="CH154" s="29">
        <v>2</v>
      </c>
      <c r="CI154" s="29">
        <v>0</v>
      </c>
      <c r="CJ154" s="29">
        <v>0</v>
      </c>
      <c r="CK154" s="29">
        <v>0</v>
      </c>
      <c r="CL154" s="29">
        <v>0</v>
      </c>
      <c r="CM154" s="29">
        <v>0</v>
      </c>
      <c r="CN154" s="29">
        <v>0</v>
      </c>
      <c r="CO154" s="29">
        <v>2</v>
      </c>
      <c r="CP154" s="29">
        <v>0</v>
      </c>
      <c r="CQ154" s="29">
        <v>0</v>
      </c>
      <c r="CR154" s="30">
        <v>0</v>
      </c>
      <c r="CS154" s="28">
        <v>0</v>
      </c>
      <c r="CT154" s="29">
        <v>0</v>
      </c>
      <c r="CU154" s="29">
        <v>0</v>
      </c>
      <c r="CV154" s="29">
        <v>0</v>
      </c>
      <c r="CW154" s="29">
        <v>0</v>
      </c>
      <c r="CX154" s="29">
        <v>0</v>
      </c>
      <c r="CY154" s="29">
        <v>0</v>
      </c>
      <c r="CZ154" s="29">
        <v>0</v>
      </c>
      <c r="DA154" s="29">
        <v>0</v>
      </c>
      <c r="DB154" s="29">
        <v>0</v>
      </c>
      <c r="DC154" s="29">
        <v>0</v>
      </c>
      <c r="DD154" s="29">
        <v>0</v>
      </c>
      <c r="DE154" s="29">
        <v>0</v>
      </c>
      <c r="DF154" s="29">
        <v>0</v>
      </c>
      <c r="DG154" s="29">
        <v>0</v>
      </c>
      <c r="DH154" s="31">
        <v>0</v>
      </c>
      <c r="DI154" s="31">
        <v>0</v>
      </c>
      <c r="DJ154" s="31">
        <v>0</v>
      </c>
      <c r="DK154" s="31">
        <v>0</v>
      </c>
      <c r="DL154" s="31">
        <v>0</v>
      </c>
      <c r="DM154" s="31">
        <v>0</v>
      </c>
      <c r="DN154" s="31">
        <v>0</v>
      </c>
      <c r="DO154" s="31">
        <v>0</v>
      </c>
      <c r="DP154" s="31">
        <v>0</v>
      </c>
      <c r="DQ154" s="31">
        <v>0</v>
      </c>
      <c r="DR154" s="31">
        <v>0</v>
      </c>
      <c r="DS154" s="31">
        <v>0</v>
      </c>
      <c r="DT154" s="31">
        <v>0</v>
      </c>
      <c r="DU154" s="31">
        <v>0</v>
      </c>
      <c r="DV154" s="31">
        <v>0</v>
      </c>
      <c r="DW154" s="29">
        <v>0</v>
      </c>
      <c r="DX154" s="29">
        <v>0</v>
      </c>
      <c r="DY154" s="29">
        <v>0</v>
      </c>
      <c r="DZ154" s="29">
        <v>0</v>
      </c>
      <c r="EA154" s="29">
        <v>0</v>
      </c>
      <c r="EB154" s="29">
        <v>0</v>
      </c>
      <c r="EC154" s="29">
        <v>0</v>
      </c>
      <c r="ED154" s="29">
        <v>0</v>
      </c>
      <c r="EE154" s="29">
        <v>0</v>
      </c>
      <c r="EF154" s="29">
        <v>0</v>
      </c>
      <c r="EG154" s="29">
        <v>0</v>
      </c>
      <c r="EH154" s="29">
        <v>0</v>
      </c>
      <c r="EI154" s="29">
        <v>0</v>
      </c>
      <c r="EJ154" s="29">
        <v>0</v>
      </c>
      <c r="EK154" s="30">
        <v>0</v>
      </c>
    </row>
    <row r="155" spans="1:193" x14ac:dyDescent="0.25">
      <c r="A155">
        <v>152</v>
      </c>
      <c r="B155" t="s">
        <v>789</v>
      </c>
      <c r="C155" t="s">
        <v>790</v>
      </c>
      <c r="D155">
        <v>15</v>
      </c>
      <c r="E155">
        <v>9.09</v>
      </c>
      <c r="F155" t="s">
        <v>120</v>
      </c>
      <c r="G155" s="28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3</v>
      </c>
      <c r="S155" s="29">
        <v>0</v>
      </c>
      <c r="T155" s="29">
        <v>4</v>
      </c>
      <c r="U155" s="29">
        <v>2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0.17</v>
      </c>
      <c r="AH155" s="31">
        <v>0</v>
      </c>
      <c r="AI155" s="31">
        <v>0.17</v>
      </c>
      <c r="AJ155" s="31">
        <v>0.17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2</v>
      </c>
      <c r="AW155" s="29">
        <v>0</v>
      </c>
      <c r="AX155" s="29">
        <v>2</v>
      </c>
      <c r="AY155" s="30">
        <v>2</v>
      </c>
      <c r="AZ155" s="28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F155" s="29">
        <v>0</v>
      </c>
      <c r="BG155" s="29">
        <v>0</v>
      </c>
      <c r="BH155" s="29">
        <v>0</v>
      </c>
      <c r="BI155" s="29">
        <v>0</v>
      </c>
      <c r="BJ155" s="29">
        <v>0</v>
      </c>
      <c r="BK155" s="29">
        <v>0</v>
      </c>
      <c r="BL155" s="29">
        <v>0</v>
      </c>
      <c r="BM155" s="29">
        <v>0</v>
      </c>
      <c r="BN155" s="29">
        <v>0</v>
      </c>
      <c r="BO155" s="31">
        <v>0</v>
      </c>
      <c r="BP155" s="31">
        <v>0</v>
      </c>
      <c r="BQ155" s="31">
        <v>0</v>
      </c>
      <c r="BR155" s="31">
        <v>0</v>
      </c>
      <c r="BS155" s="31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1">
        <v>0</v>
      </c>
      <c r="CD155" s="29">
        <v>0</v>
      </c>
      <c r="CE155" s="29">
        <v>0</v>
      </c>
      <c r="CF155" s="29">
        <v>0</v>
      </c>
      <c r="CG155" s="29">
        <v>0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0</v>
      </c>
      <c r="CN155" s="29">
        <v>0</v>
      </c>
      <c r="CO155" s="29">
        <v>0</v>
      </c>
      <c r="CP155" s="29">
        <v>0</v>
      </c>
      <c r="CQ155" s="29">
        <v>0</v>
      </c>
      <c r="CR155" s="30">
        <v>0</v>
      </c>
      <c r="CS155" s="28">
        <v>0</v>
      </c>
      <c r="CT155" s="29">
        <v>0</v>
      </c>
      <c r="CU155" s="29">
        <v>0</v>
      </c>
      <c r="CV155" s="29">
        <v>0</v>
      </c>
      <c r="CW155" s="29">
        <v>0</v>
      </c>
      <c r="CX155" s="29">
        <v>0</v>
      </c>
      <c r="CY155" s="29">
        <v>0</v>
      </c>
      <c r="CZ155" s="29">
        <v>0</v>
      </c>
      <c r="DA155" s="29">
        <v>0</v>
      </c>
      <c r="DB155" s="29">
        <v>0</v>
      </c>
      <c r="DC155" s="29">
        <v>0</v>
      </c>
      <c r="DD155" s="29">
        <v>0</v>
      </c>
      <c r="DE155" s="29">
        <v>0</v>
      </c>
      <c r="DF155" s="29">
        <v>0</v>
      </c>
      <c r="DG155" s="29">
        <v>0</v>
      </c>
      <c r="DH155" s="31">
        <v>0</v>
      </c>
      <c r="DI155" s="31">
        <v>0</v>
      </c>
      <c r="DJ155" s="31">
        <v>0</v>
      </c>
      <c r="DK155" s="31">
        <v>0</v>
      </c>
      <c r="DL155" s="31">
        <v>0</v>
      </c>
      <c r="DM155" s="31">
        <v>0</v>
      </c>
      <c r="DN155" s="31">
        <v>0</v>
      </c>
      <c r="DO155" s="31">
        <v>0</v>
      </c>
      <c r="DP155" s="31">
        <v>0</v>
      </c>
      <c r="DQ155" s="31">
        <v>0</v>
      </c>
      <c r="DR155" s="31">
        <v>0</v>
      </c>
      <c r="DS155" s="31">
        <v>0</v>
      </c>
      <c r="DT155" s="31">
        <v>0</v>
      </c>
      <c r="DU155" s="31">
        <v>0</v>
      </c>
      <c r="DV155" s="31">
        <v>0</v>
      </c>
      <c r="DW155" s="29">
        <v>0</v>
      </c>
      <c r="DX155" s="29">
        <v>0</v>
      </c>
      <c r="DY155" s="29">
        <v>0</v>
      </c>
      <c r="DZ155" s="29">
        <v>0</v>
      </c>
      <c r="EA155" s="29">
        <v>0</v>
      </c>
      <c r="EB155" s="29">
        <v>0</v>
      </c>
      <c r="EC155" s="29">
        <v>0</v>
      </c>
      <c r="ED155" s="29">
        <v>0</v>
      </c>
      <c r="EE155" s="29">
        <v>0</v>
      </c>
      <c r="EF155" s="29">
        <v>0</v>
      </c>
      <c r="EG155" s="29">
        <v>0</v>
      </c>
      <c r="EH155" s="29">
        <v>0</v>
      </c>
      <c r="EI155" s="29">
        <v>0</v>
      </c>
      <c r="EJ155" s="29">
        <v>0</v>
      </c>
      <c r="EK155" s="30">
        <v>0</v>
      </c>
      <c r="EO155" t="s">
        <v>495</v>
      </c>
      <c r="EQ155" t="s">
        <v>791</v>
      </c>
      <c r="ET155" t="s">
        <v>791</v>
      </c>
      <c r="EV155" t="s">
        <v>792</v>
      </c>
      <c r="FB155" t="s">
        <v>495</v>
      </c>
      <c r="FF155" t="s">
        <v>684</v>
      </c>
      <c r="FJ155" t="s">
        <v>45</v>
      </c>
      <c r="FK155" t="s">
        <v>793</v>
      </c>
      <c r="FL155" t="s">
        <v>47</v>
      </c>
      <c r="FP155" t="s">
        <v>793</v>
      </c>
      <c r="FR155" t="s">
        <v>793</v>
      </c>
      <c r="FU155" t="s">
        <v>794</v>
      </c>
      <c r="GC155" t="s">
        <v>475</v>
      </c>
      <c r="GK155" t="s">
        <v>686</v>
      </c>
    </row>
    <row r="156" spans="1:193" x14ac:dyDescent="0.25">
      <c r="A156">
        <v>153</v>
      </c>
      <c r="B156" t="s">
        <v>795</v>
      </c>
      <c r="C156" t="s">
        <v>796</v>
      </c>
      <c r="D156">
        <v>28</v>
      </c>
      <c r="E156">
        <v>4.43</v>
      </c>
      <c r="F156" t="s">
        <v>120</v>
      </c>
      <c r="G156" s="28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31">
        <v>0</v>
      </c>
      <c r="AI156" s="31">
        <v>0</v>
      </c>
      <c r="AJ156" s="31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30">
        <v>0</v>
      </c>
      <c r="AZ156" s="28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F156" s="29">
        <v>0</v>
      </c>
      <c r="BG156" s="29">
        <v>0</v>
      </c>
      <c r="BH156" s="29">
        <v>0</v>
      </c>
      <c r="BI156" s="29">
        <v>0</v>
      </c>
      <c r="BJ156" s="29">
        <v>0</v>
      </c>
      <c r="BK156" s="29">
        <v>0</v>
      </c>
      <c r="BL156" s="29">
        <v>0</v>
      </c>
      <c r="BM156" s="29">
        <v>0</v>
      </c>
      <c r="BN156" s="29">
        <v>0</v>
      </c>
      <c r="BO156" s="31">
        <v>0</v>
      </c>
      <c r="BP156" s="31">
        <v>0</v>
      </c>
      <c r="BQ156" s="31">
        <v>0</v>
      </c>
      <c r="BR156" s="31">
        <v>0</v>
      </c>
      <c r="BS156" s="31">
        <v>0</v>
      </c>
      <c r="BT156" s="31">
        <v>0</v>
      </c>
      <c r="BU156" s="31">
        <v>0</v>
      </c>
      <c r="BV156" s="31">
        <v>0</v>
      </c>
      <c r="BW156" s="31">
        <v>0</v>
      </c>
      <c r="BX156" s="31">
        <v>0</v>
      </c>
      <c r="BY156" s="31">
        <v>0</v>
      </c>
      <c r="BZ156" s="31">
        <v>0</v>
      </c>
      <c r="CA156" s="31">
        <v>0</v>
      </c>
      <c r="CB156" s="31">
        <v>0</v>
      </c>
      <c r="CC156" s="31">
        <v>0</v>
      </c>
      <c r="CD156" s="29">
        <v>0</v>
      </c>
      <c r="CE156" s="29">
        <v>0</v>
      </c>
      <c r="CF156" s="29">
        <v>0</v>
      </c>
      <c r="CG156" s="29">
        <v>0</v>
      </c>
      <c r="CH156" s="29">
        <v>0</v>
      </c>
      <c r="CI156" s="29">
        <v>0</v>
      </c>
      <c r="CJ156" s="29">
        <v>0</v>
      </c>
      <c r="CK156" s="29">
        <v>0</v>
      </c>
      <c r="CL156" s="29">
        <v>0</v>
      </c>
      <c r="CM156" s="29">
        <v>0</v>
      </c>
      <c r="CN156" s="29">
        <v>0</v>
      </c>
      <c r="CO156" s="29">
        <v>0</v>
      </c>
      <c r="CP156" s="29">
        <v>0</v>
      </c>
      <c r="CQ156" s="29">
        <v>0</v>
      </c>
      <c r="CR156" s="30">
        <v>0</v>
      </c>
      <c r="CS156" s="28">
        <v>0</v>
      </c>
      <c r="CT156" s="29">
        <v>0</v>
      </c>
      <c r="CU156" s="29">
        <v>0</v>
      </c>
      <c r="CV156" s="29">
        <v>4</v>
      </c>
      <c r="CW156" s="29">
        <v>3</v>
      </c>
      <c r="CX156" s="29">
        <v>6</v>
      </c>
      <c r="CY156" s="29">
        <v>0</v>
      </c>
      <c r="CZ156" s="29">
        <v>0</v>
      </c>
      <c r="DA156" s="29">
        <v>0</v>
      </c>
      <c r="DB156" s="29">
        <v>3</v>
      </c>
      <c r="DC156" s="29">
        <v>4</v>
      </c>
      <c r="DD156" s="29">
        <v>6</v>
      </c>
      <c r="DE156" s="29">
        <v>0</v>
      </c>
      <c r="DF156" s="29">
        <v>0</v>
      </c>
      <c r="DG156" s="29">
        <v>2</v>
      </c>
      <c r="DH156" s="31">
        <v>0</v>
      </c>
      <c r="DI156" s="31">
        <v>0</v>
      </c>
      <c r="DJ156" s="31">
        <v>0</v>
      </c>
      <c r="DK156" s="31">
        <v>0.18</v>
      </c>
      <c r="DL156" s="31">
        <v>0.18</v>
      </c>
      <c r="DM156" s="31">
        <v>0.28999999999999998</v>
      </c>
      <c r="DN156" s="31">
        <v>0</v>
      </c>
      <c r="DO156" s="31">
        <v>0</v>
      </c>
      <c r="DP156" s="31">
        <v>0</v>
      </c>
      <c r="DQ156" s="31">
        <v>0.14000000000000001</v>
      </c>
      <c r="DR156" s="31">
        <v>0.14000000000000001</v>
      </c>
      <c r="DS156" s="31">
        <v>0.26</v>
      </c>
      <c r="DT156" s="31">
        <v>0</v>
      </c>
      <c r="DU156" s="31">
        <v>0</v>
      </c>
      <c r="DV156" s="31">
        <v>9.4E-2</v>
      </c>
      <c r="DW156" s="29">
        <v>0</v>
      </c>
      <c r="DX156" s="29">
        <v>0</v>
      </c>
      <c r="DY156" s="29">
        <v>0</v>
      </c>
      <c r="DZ156" s="29">
        <v>3</v>
      </c>
      <c r="EA156" s="29">
        <v>3</v>
      </c>
      <c r="EB156" s="29">
        <v>5</v>
      </c>
      <c r="EC156" s="29">
        <v>0</v>
      </c>
      <c r="ED156" s="29">
        <v>0</v>
      </c>
      <c r="EE156" s="29">
        <v>0</v>
      </c>
      <c r="EF156" s="29">
        <v>3</v>
      </c>
      <c r="EG156" s="29">
        <v>3</v>
      </c>
      <c r="EH156" s="29">
        <v>6</v>
      </c>
      <c r="EI156" s="29">
        <v>0</v>
      </c>
      <c r="EJ156" s="29">
        <v>0</v>
      </c>
      <c r="EK156" s="30">
        <v>2</v>
      </c>
      <c r="EM156" t="s">
        <v>797</v>
      </c>
      <c r="EO156" t="s">
        <v>798</v>
      </c>
      <c r="EP156" t="s">
        <v>799</v>
      </c>
      <c r="EQ156" t="s">
        <v>800</v>
      </c>
      <c r="ES156" t="s">
        <v>801</v>
      </c>
      <c r="ET156" t="s">
        <v>800</v>
      </c>
      <c r="EV156" t="s">
        <v>802</v>
      </c>
      <c r="EX156" t="s">
        <v>205</v>
      </c>
      <c r="FB156" t="s">
        <v>205</v>
      </c>
      <c r="FF156" t="s">
        <v>41</v>
      </c>
      <c r="FG156" t="s">
        <v>803</v>
      </c>
      <c r="FJ156" t="s">
        <v>236</v>
      </c>
      <c r="FK156" t="s">
        <v>803</v>
      </c>
      <c r="FL156" t="s">
        <v>804</v>
      </c>
      <c r="FM156" t="s">
        <v>48</v>
      </c>
      <c r="FN156" t="s">
        <v>49</v>
      </c>
      <c r="FO156" t="s">
        <v>804</v>
      </c>
      <c r="FP156" t="s">
        <v>804</v>
      </c>
      <c r="FQ156" t="s">
        <v>551</v>
      </c>
      <c r="FU156" t="s">
        <v>239</v>
      </c>
      <c r="GC156" t="s">
        <v>239</v>
      </c>
    </row>
    <row r="157" spans="1:193" x14ac:dyDescent="0.25">
      <c r="A157">
        <v>154</v>
      </c>
      <c r="B157" t="s">
        <v>805</v>
      </c>
      <c r="C157" t="s">
        <v>806</v>
      </c>
      <c r="D157">
        <v>36</v>
      </c>
      <c r="E157">
        <v>8.73</v>
      </c>
      <c r="F157" t="s">
        <v>120</v>
      </c>
      <c r="G157" s="28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2</v>
      </c>
      <c r="Q157" s="29">
        <v>2</v>
      </c>
      <c r="R157" s="29">
        <v>0</v>
      </c>
      <c r="S157" s="29">
        <v>2</v>
      </c>
      <c r="T157" s="29">
        <v>0</v>
      </c>
      <c r="U157" s="29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6.6000000000000003E-2</v>
      </c>
      <c r="AF157" s="31">
        <v>6.6000000000000003E-2</v>
      </c>
      <c r="AG157" s="31">
        <v>0</v>
      </c>
      <c r="AH157" s="31">
        <v>6.6000000000000003E-2</v>
      </c>
      <c r="AI157" s="31">
        <v>0</v>
      </c>
      <c r="AJ157" s="31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2</v>
      </c>
      <c r="AU157" s="29">
        <v>2</v>
      </c>
      <c r="AV157" s="29">
        <v>0</v>
      </c>
      <c r="AW157" s="29">
        <v>2</v>
      </c>
      <c r="AX157" s="29">
        <v>0</v>
      </c>
      <c r="AY157" s="30">
        <v>0</v>
      </c>
      <c r="AZ157" s="28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5</v>
      </c>
      <c r="BG157" s="29">
        <v>5</v>
      </c>
      <c r="BH157" s="29">
        <v>4</v>
      </c>
      <c r="BI157" s="29">
        <v>2</v>
      </c>
      <c r="BJ157" s="29">
        <v>0</v>
      </c>
      <c r="BK157" s="29">
        <v>2</v>
      </c>
      <c r="BL157" s="29">
        <v>0</v>
      </c>
      <c r="BM157" s="29">
        <v>0</v>
      </c>
      <c r="BN157" s="29">
        <v>0</v>
      </c>
      <c r="BO157" s="31">
        <v>0</v>
      </c>
      <c r="BP157" s="31">
        <v>0</v>
      </c>
      <c r="BQ157" s="31">
        <v>0</v>
      </c>
      <c r="BR157" s="31">
        <v>0</v>
      </c>
      <c r="BS157" s="31">
        <v>0</v>
      </c>
      <c r="BT157" s="31">
        <v>0</v>
      </c>
      <c r="BU157" s="31">
        <v>0.23</v>
      </c>
      <c r="BV157" s="31">
        <v>0.21</v>
      </c>
      <c r="BW157" s="31">
        <v>0.16</v>
      </c>
      <c r="BX157" s="31">
        <v>6.6000000000000003E-2</v>
      </c>
      <c r="BY157" s="31">
        <v>0</v>
      </c>
      <c r="BZ157" s="31">
        <v>6.6000000000000003E-2</v>
      </c>
      <c r="CA157" s="31">
        <v>0</v>
      </c>
      <c r="CB157" s="31">
        <v>0</v>
      </c>
      <c r="CC157" s="31">
        <v>0</v>
      </c>
      <c r="CD157" s="29">
        <v>0</v>
      </c>
      <c r="CE157" s="29">
        <v>0</v>
      </c>
      <c r="CF157" s="29">
        <v>0</v>
      </c>
      <c r="CG157" s="29">
        <v>0</v>
      </c>
      <c r="CH157" s="29">
        <v>0</v>
      </c>
      <c r="CI157" s="29">
        <v>0</v>
      </c>
      <c r="CJ157" s="29">
        <v>5</v>
      </c>
      <c r="CK157" s="29">
        <v>5</v>
      </c>
      <c r="CL157" s="29">
        <v>3</v>
      </c>
      <c r="CM157" s="29">
        <v>2</v>
      </c>
      <c r="CN157" s="29">
        <v>0</v>
      </c>
      <c r="CO157" s="29">
        <v>2</v>
      </c>
      <c r="CP157" s="29">
        <v>0</v>
      </c>
      <c r="CQ157" s="29">
        <v>0</v>
      </c>
      <c r="CR157" s="30">
        <v>0</v>
      </c>
      <c r="CS157" s="28">
        <v>0</v>
      </c>
      <c r="CT157" s="29">
        <v>0</v>
      </c>
      <c r="CU157" s="29">
        <v>0</v>
      </c>
      <c r="CV157" s="29">
        <v>0</v>
      </c>
      <c r="CW157" s="29">
        <v>0</v>
      </c>
      <c r="CX157" s="29">
        <v>0</v>
      </c>
      <c r="CY157" s="29">
        <v>0</v>
      </c>
      <c r="CZ157" s="29">
        <v>0</v>
      </c>
      <c r="DA157" s="29">
        <v>0</v>
      </c>
      <c r="DB157" s="29">
        <v>0</v>
      </c>
      <c r="DC157" s="29">
        <v>0</v>
      </c>
      <c r="DD157" s="29">
        <v>0</v>
      </c>
      <c r="DE157" s="29">
        <v>4</v>
      </c>
      <c r="DF157" s="29">
        <v>3</v>
      </c>
      <c r="DG157" s="29">
        <v>6</v>
      </c>
      <c r="DH157" s="31">
        <v>0</v>
      </c>
      <c r="DI157" s="31">
        <v>0</v>
      </c>
      <c r="DJ157" s="31">
        <v>0</v>
      </c>
      <c r="DK157" s="31">
        <v>0</v>
      </c>
      <c r="DL157" s="31">
        <v>0</v>
      </c>
      <c r="DM157" s="31">
        <v>0</v>
      </c>
      <c r="DN157" s="31">
        <v>0</v>
      </c>
      <c r="DO157" s="31">
        <v>0</v>
      </c>
      <c r="DP157" s="31">
        <v>0</v>
      </c>
      <c r="DQ157" s="31">
        <v>0</v>
      </c>
      <c r="DR157" s="31">
        <v>0</v>
      </c>
      <c r="DS157" s="31">
        <v>0</v>
      </c>
      <c r="DT157" s="31">
        <v>0.12</v>
      </c>
      <c r="DU157" s="31">
        <v>0.12</v>
      </c>
      <c r="DV157" s="31">
        <v>0.12</v>
      </c>
      <c r="DW157" s="29">
        <v>0</v>
      </c>
      <c r="DX157" s="29">
        <v>0</v>
      </c>
      <c r="DY157" s="29">
        <v>0</v>
      </c>
      <c r="DZ157" s="29">
        <v>0</v>
      </c>
      <c r="EA157" s="29">
        <v>0</v>
      </c>
      <c r="EB157" s="29">
        <v>0</v>
      </c>
      <c r="EC157" s="29">
        <v>0</v>
      </c>
      <c r="ED157" s="29">
        <v>0</v>
      </c>
      <c r="EE157" s="29">
        <v>0</v>
      </c>
      <c r="EF157" s="29">
        <v>0</v>
      </c>
      <c r="EG157" s="29">
        <v>0</v>
      </c>
      <c r="EH157" s="29">
        <v>0</v>
      </c>
      <c r="EI157" s="29">
        <v>2</v>
      </c>
      <c r="EJ157" s="29">
        <v>2</v>
      </c>
      <c r="EK157" s="30">
        <v>2</v>
      </c>
      <c r="EM157" t="s">
        <v>807</v>
      </c>
      <c r="EO157" t="s">
        <v>808</v>
      </c>
      <c r="EP157" t="s">
        <v>808</v>
      </c>
      <c r="EV157" t="s">
        <v>742</v>
      </c>
      <c r="FF157" t="s">
        <v>41</v>
      </c>
      <c r="FG157" t="s">
        <v>809</v>
      </c>
      <c r="FJ157" t="s">
        <v>236</v>
      </c>
      <c r="FK157" t="s">
        <v>810</v>
      </c>
      <c r="FL157" t="s">
        <v>47</v>
      </c>
      <c r="FN157" t="s">
        <v>49</v>
      </c>
      <c r="FO157" t="s">
        <v>810</v>
      </c>
      <c r="FP157" t="s">
        <v>810</v>
      </c>
      <c r="FQ157" t="s">
        <v>52</v>
      </c>
      <c r="FU157" t="s">
        <v>451</v>
      </c>
      <c r="FV157" t="s">
        <v>811</v>
      </c>
      <c r="GC157" t="s">
        <v>812</v>
      </c>
    </row>
    <row r="158" spans="1:193" x14ac:dyDescent="0.25">
      <c r="A158">
        <v>155</v>
      </c>
      <c r="B158" t="s">
        <v>813</v>
      </c>
      <c r="C158" t="s">
        <v>814</v>
      </c>
      <c r="D158">
        <v>57</v>
      </c>
      <c r="E158">
        <v>4.95</v>
      </c>
      <c r="F158" t="s">
        <v>514</v>
      </c>
      <c r="G158" s="28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30">
        <v>0</v>
      </c>
      <c r="AZ158" s="28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F158" s="29">
        <v>0</v>
      </c>
      <c r="BG158" s="29">
        <v>0</v>
      </c>
      <c r="BH158" s="29">
        <v>0</v>
      </c>
      <c r="BI158" s="29">
        <v>0</v>
      </c>
      <c r="BJ158" s="29">
        <v>0</v>
      </c>
      <c r="BK158" s="29">
        <v>0</v>
      </c>
      <c r="BL158" s="29">
        <v>0</v>
      </c>
      <c r="BM158" s="29">
        <v>0</v>
      </c>
      <c r="BN158" s="29">
        <v>0</v>
      </c>
      <c r="BO158" s="31">
        <v>0</v>
      </c>
      <c r="BP158" s="31">
        <v>0</v>
      </c>
      <c r="BQ158" s="31">
        <v>0</v>
      </c>
      <c r="BR158" s="31">
        <v>0</v>
      </c>
      <c r="BS158" s="31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  <c r="BZ158" s="31">
        <v>0</v>
      </c>
      <c r="CA158" s="31">
        <v>0</v>
      </c>
      <c r="CB158" s="31">
        <v>0</v>
      </c>
      <c r="CC158" s="31">
        <v>0</v>
      </c>
      <c r="CD158" s="29">
        <v>0</v>
      </c>
      <c r="CE158" s="29">
        <v>0</v>
      </c>
      <c r="CF158" s="29">
        <v>0</v>
      </c>
      <c r="CG158" s="29">
        <v>0</v>
      </c>
      <c r="CH158" s="29">
        <v>0</v>
      </c>
      <c r="CI158" s="29">
        <v>0</v>
      </c>
      <c r="CJ158" s="29">
        <v>0</v>
      </c>
      <c r="CK158" s="29">
        <v>0</v>
      </c>
      <c r="CL158" s="29">
        <v>0</v>
      </c>
      <c r="CM158" s="29">
        <v>0</v>
      </c>
      <c r="CN158" s="29">
        <v>0</v>
      </c>
      <c r="CO158" s="29">
        <v>0</v>
      </c>
      <c r="CP158" s="29">
        <v>0</v>
      </c>
      <c r="CQ158" s="29">
        <v>0</v>
      </c>
      <c r="CR158" s="30">
        <v>0</v>
      </c>
      <c r="CS158" s="28">
        <v>0</v>
      </c>
      <c r="CT158" s="29">
        <v>0</v>
      </c>
      <c r="CU158" s="29">
        <v>0</v>
      </c>
      <c r="CV158" s="29">
        <v>2</v>
      </c>
      <c r="CW158" s="29">
        <v>2</v>
      </c>
      <c r="CX158" s="29">
        <v>0</v>
      </c>
      <c r="CY158" s="29">
        <v>8</v>
      </c>
      <c r="CZ158" s="29">
        <v>7</v>
      </c>
      <c r="DA158" s="29">
        <v>9</v>
      </c>
      <c r="DB158" s="29">
        <v>0</v>
      </c>
      <c r="DC158" s="29">
        <v>0</v>
      </c>
      <c r="DD158" s="29">
        <v>0</v>
      </c>
      <c r="DE158" s="29">
        <v>0</v>
      </c>
      <c r="DF158" s="29">
        <v>0</v>
      </c>
      <c r="DG158" s="29">
        <v>0</v>
      </c>
      <c r="DH158" s="31">
        <v>0</v>
      </c>
      <c r="DI158" s="31">
        <v>0</v>
      </c>
      <c r="DJ158" s="31">
        <v>0</v>
      </c>
      <c r="DK158" s="31">
        <v>4.1000000000000002E-2</v>
      </c>
      <c r="DL158" s="31">
        <v>3.9E-2</v>
      </c>
      <c r="DM158" s="31">
        <v>0</v>
      </c>
      <c r="DN158" s="31">
        <v>0.13</v>
      </c>
      <c r="DO158" s="31">
        <v>0.11</v>
      </c>
      <c r="DP158" s="31">
        <v>0.13</v>
      </c>
      <c r="DQ158" s="31">
        <v>0</v>
      </c>
      <c r="DR158" s="31">
        <v>0</v>
      </c>
      <c r="DS158" s="31">
        <v>0</v>
      </c>
      <c r="DT158" s="31">
        <v>0</v>
      </c>
      <c r="DU158" s="31">
        <v>0</v>
      </c>
      <c r="DV158" s="31">
        <v>0</v>
      </c>
      <c r="DW158" s="29">
        <v>0</v>
      </c>
      <c r="DX158" s="29">
        <v>0</v>
      </c>
      <c r="DY158" s="29">
        <v>0</v>
      </c>
      <c r="DZ158" s="29">
        <v>2</v>
      </c>
      <c r="EA158" s="29">
        <v>2</v>
      </c>
      <c r="EB158" s="29">
        <v>0</v>
      </c>
      <c r="EC158" s="29">
        <v>7</v>
      </c>
      <c r="ED158" s="29">
        <v>6</v>
      </c>
      <c r="EE158" s="29">
        <v>7</v>
      </c>
      <c r="EF158" s="29">
        <v>0</v>
      </c>
      <c r="EG158" s="29">
        <v>0</v>
      </c>
      <c r="EH158" s="29">
        <v>0</v>
      </c>
      <c r="EI158" s="29">
        <v>0</v>
      </c>
      <c r="EJ158" s="29">
        <v>0</v>
      </c>
      <c r="EK158" s="30">
        <v>0</v>
      </c>
    </row>
    <row r="159" spans="1:193" x14ac:dyDescent="0.25">
      <c r="A159">
        <v>156</v>
      </c>
      <c r="B159" t="s">
        <v>815</v>
      </c>
      <c r="C159" t="s">
        <v>816</v>
      </c>
      <c r="D159">
        <v>25</v>
      </c>
      <c r="E159">
        <v>7.19</v>
      </c>
      <c r="F159" t="s">
        <v>120</v>
      </c>
      <c r="G159" s="28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2</v>
      </c>
      <c r="R159" s="29">
        <v>2</v>
      </c>
      <c r="S159" s="29">
        <v>2</v>
      </c>
      <c r="T159" s="29">
        <v>2</v>
      </c>
      <c r="U159" s="29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9.6000000000000002E-2</v>
      </c>
      <c r="AG159" s="31">
        <v>9.6000000000000002E-2</v>
      </c>
      <c r="AH159" s="31">
        <v>9.6000000000000002E-2</v>
      </c>
      <c r="AI159" s="31">
        <v>9.6000000000000002E-2</v>
      </c>
      <c r="AJ159" s="31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2</v>
      </c>
      <c r="AV159" s="29">
        <v>2</v>
      </c>
      <c r="AW159" s="29">
        <v>2</v>
      </c>
      <c r="AX159" s="29">
        <v>2</v>
      </c>
      <c r="AY159" s="30">
        <v>0</v>
      </c>
      <c r="AZ159" s="28">
        <v>0</v>
      </c>
      <c r="BA159" s="29">
        <v>0</v>
      </c>
      <c r="BB159" s="29">
        <v>0</v>
      </c>
      <c r="BC159" s="29">
        <v>0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2</v>
      </c>
      <c r="BK159" s="29">
        <v>2</v>
      </c>
      <c r="BL159" s="29">
        <v>0</v>
      </c>
      <c r="BM159" s="29">
        <v>0</v>
      </c>
      <c r="BN159" s="29">
        <v>0</v>
      </c>
      <c r="BO159" s="31">
        <v>0</v>
      </c>
      <c r="BP159" s="31">
        <v>0</v>
      </c>
      <c r="BQ159" s="31">
        <v>0</v>
      </c>
      <c r="BR159" s="31">
        <v>0</v>
      </c>
      <c r="BS159" s="31">
        <v>0</v>
      </c>
      <c r="BT159" s="31">
        <v>0</v>
      </c>
      <c r="BU159" s="31">
        <v>0</v>
      </c>
      <c r="BV159" s="31">
        <v>0</v>
      </c>
      <c r="BW159" s="31">
        <v>0</v>
      </c>
      <c r="BX159" s="31">
        <v>0</v>
      </c>
      <c r="BY159" s="31">
        <v>9.6000000000000002E-2</v>
      </c>
      <c r="BZ159" s="31">
        <v>0.1</v>
      </c>
      <c r="CA159" s="31">
        <v>0</v>
      </c>
      <c r="CB159" s="31">
        <v>0</v>
      </c>
      <c r="CC159" s="31">
        <v>0</v>
      </c>
      <c r="CD159" s="29">
        <v>0</v>
      </c>
      <c r="CE159" s="29">
        <v>0</v>
      </c>
      <c r="CF159" s="29">
        <v>0</v>
      </c>
      <c r="CG159" s="29">
        <v>0</v>
      </c>
      <c r="CH159" s="29">
        <v>0</v>
      </c>
      <c r="CI159" s="29">
        <v>0</v>
      </c>
      <c r="CJ159" s="29">
        <v>0</v>
      </c>
      <c r="CK159" s="29">
        <v>0</v>
      </c>
      <c r="CL159" s="29">
        <v>0</v>
      </c>
      <c r="CM159" s="29">
        <v>0</v>
      </c>
      <c r="CN159" s="29">
        <v>2</v>
      </c>
      <c r="CO159" s="29">
        <v>2</v>
      </c>
      <c r="CP159" s="29">
        <v>0</v>
      </c>
      <c r="CQ159" s="29">
        <v>0</v>
      </c>
      <c r="CR159" s="30">
        <v>0</v>
      </c>
      <c r="CS159" s="28">
        <v>0</v>
      </c>
      <c r="CT159" s="29">
        <v>0</v>
      </c>
      <c r="CU159" s="29">
        <v>0</v>
      </c>
      <c r="CV159" s="29">
        <v>0</v>
      </c>
      <c r="CW159" s="29">
        <v>0</v>
      </c>
      <c r="CX159" s="29">
        <v>0</v>
      </c>
      <c r="CY159" s="29">
        <v>0</v>
      </c>
      <c r="CZ159" s="29">
        <v>0</v>
      </c>
      <c r="DA159" s="29">
        <v>0</v>
      </c>
      <c r="DB159" s="29">
        <v>0</v>
      </c>
      <c r="DC159" s="29">
        <v>0</v>
      </c>
      <c r="DD159" s="29">
        <v>0</v>
      </c>
      <c r="DE159" s="29">
        <v>0</v>
      </c>
      <c r="DF159" s="29">
        <v>0</v>
      </c>
      <c r="DG159" s="29">
        <v>0</v>
      </c>
      <c r="DH159" s="31">
        <v>0</v>
      </c>
      <c r="DI159" s="31">
        <v>0</v>
      </c>
      <c r="DJ159" s="31">
        <v>0</v>
      </c>
      <c r="DK159" s="31">
        <v>0</v>
      </c>
      <c r="DL159" s="31">
        <v>0</v>
      </c>
      <c r="DM159" s="31">
        <v>0</v>
      </c>
      <c r="DN159" s="31">
        <v>0</v>
      </c>
      <c r="DO159" s="31">
        <v>0</v>
      </c>
      <c r="DP159" s="31">
        <v>0</v>
      </c>
      <c r="DQ159" s="31">
        <v>0</v>
      </c>
      <c r="DR159" s="31">
        <v>0</v>
      </c>
      <c r="DS159" s="31">
        <v>0</v>
      </c>
      <c r="DT159" s="31">
        <v>0</v>
      </c>
      <c r="DU159" s="31">
        <v>0</v>
      </c>
      <c r="DV159" s="31">
        <v>0</v>
      </c>
      <c r="DW159" s="29">
        <v>0</v>
      </c>
      <c r="DX159" s="29">
        <v>0</v>
      </c>
      <c r="DY159" s="29">
        <v>0</v>
      </c>
      <c r="DZ159" s="29">
        <v>0</v>
      </c>
      <c r="EA159" s="29">
        <v>0</v>
      </c>
      <c r="EB159" s="29">
        <v>0</v>
      </c>
      <c r="EC159" s="29">
        <v>0</v>
      </c>
      <c r="ED159" s="29">
        <v>0</v>
      </c>
      <c r="EE159" s="29">
        <v>0</v>
      </c>
      <c r="EF159" s="29">
        <v>0</v>
      </c>
      <c r="EG159" s="29">
        <v>0</v>
      </c>
      <c r="EH159" s="29">
        <v>0</v>
      </c>
      <c r="EI159" s="29">
        <v>0</v>
      </c>
      <c r="EJ159" s="29">
        <v>0</v>
      </c>
      <c r="EK159" s="30">
        <v>0</v>
      </c>
      <c r="EL159" t="s">
        <v>154</v>
      </c>
      <c r="EM159" t="s">
        <v>323</v>
      </c>
      <c r="EO159" t="s">
        <v>448</v>
      </c>
      <c r="EP159" t="s">
        <v>817</v>
      </c>
      <c r="EQ159" t="s">
        <v>176</v>
      </c>
      <c r="ET159" t="s">
        <v>448</v>
      </c>
      <c r="EX159" t="s">
        <v>817</v>
      </c>
      <c r="EZ159" t="s">
        <v>818</v>
      </c>
      <c r="FA159" t="s">
        <v>818</v>
      </c>
      <c r="FB159" t="s">
        <v>819</v>
      </c>
      <c r="FF159" t="s">
        <v>350</v>
      </c>
      <c r="FJ159" t="s">
        <v>167</v>
      </c>
      <c r="FK159" t="s">
        <v>820</v>
      </c>
      <c r="FL159" t="s">
        <v>52</v>
      </c>
      <c r="FO159" t="s">
        <v>350</v>
      </c>
      <c r="FP159" t="s">
        <v>350</v>
      </c>
      <c r="FQ159" t="s">
        <v>52</v>
      </c>
    </row>
    <row r="160" spans="1:193" x14ac:dyDescent="0.25">
      <c r="A160">
        <v>157</v>
      </c>
      <c r="B160" t="s">
        <v>821</v>
      </c>
      <c r="C160" t="s">
        <v>822</v>
      </c>
      <c r="D160">
        <v>16</v>
      </c>
      <c r="E160">
        <v>4.05</v>
      </c>
      <c r="F160" t="s">
        <v>120</v>
      </c>
      <c r="G160" s="28">
        <v>3</v>
      </c>
      <c r="H160" s="29">
        <v>3</v>
      </c>
      <c r="I160" s="29">
        <v>3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31">
        <v>0.25</v>
      </c>
      <c r="W160" s="31">
        <v>0.25</v>
      </c>
      <c r="X160" s="31">
        <v>0.25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29">
        <v>3</v>
      </c>
      <c r="AL160" s="29">
        <v>3</v>
      </c>
      <c r="AM160" s="29">
        <v>3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30">
        <v>0</v>
      </c>
      <c r="AZ160" s="28">
        <v>0</v>
      </c>
      <c r="BA160" s="29">
        <v>0</v>
      </c>
      <c r="BB160" s="29">
        <v>0</v>
      </c>
      <c r="BC160" s="29">
        <v>0</v>
      </c>
      <c r="BD160" s="29">
        <v>0</v>
      </c>
      <c r="BE160" s="29">
        <v>0</v>
      </c>
      <c r="BF160" s="29">
        <v>0</v>
      </c>
      <c r="BG160" s="29">
        <v>0</v>
      </c>
      <c r="BH160" s="29">
        <v>0</v>
      </c>
      <c r="BI160" s="29">
        <v>0</v>
      </c>
      <c r="BJ160" s="29">
        <v>0</v>
      </c>
      <c r="BK160" s="29">
        <v>0</v>
      </c>
      <c r="BL160" s="29">
        <v>0</v>
      </c>
      <c r="BM160" s="29">
        <v>0</v>
      </c>
      <c r="BN160" s="29">
        <v>0</v>
      </c>
      <c r="BO160" s="31">
        <v>0</v>
      </c>
      <c r="BP160" s="31">
        <v>0</v>
      </c>
      <c r="BQ160" s="31">
        <v>0</v>
      </c>
      <c r="BR160" s="31">
        <v>0</v>
      </c>
      <c r="BS160" s="31">
        <v>0</v>
      </c>
      <c r="BT160" s="31">
        <v>0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1">
        <v>0</v>
      </c>
      <c r="CC160" s="31">
        <v>0</v>
      </c>
      <c r="CD160" s="29">
        <v>0</v>
      </c>
      <c r="CE160" s="29">
        <v>0</v>
      </c>
      <c r="CF160" s="29">
        <v>0</v>
      </c>
      <c r="CG160" s="29">
        <v>0</v>
      </c>
      <c r="CH160" s="29">
        <v>0</v>
      </c>
      <c r="CI160" s="29">
        <v>0</v>
      </c>
      <c r="CJ160" s="29">
        <v>0</v>
      </c>
      <c r="CK160" s="29">
        <v>0</v>
      </c>
      <c r="CL160" s="29">
        <v>0</v>
      </c>
      <c r="CM160" s="29">
        <v>0</v>
      </c>
      <c r="CN160" s="29">
        <v>0</v>
      </c>
      <c r="CO160" s="29">
        <v>0</v>
      </c>
      <c r="CP160" s="29">
        <v>0</v>
      </c>
      <c r="CQ160" s="29">
        <v>0</v>
      </c>
      <c r="CR160" s="30">
        <v>0</v>
      </c>
      <c r="CS160" s="28">
        <v>0</v>
      </c>
      <c r="CT160" s="29">
        <v>0</v>
      </c>
      <c r="CU160" s="29">
        <v>0</v>
      </c>
      <c r="CV160" s="29">
        <v>0</v>
      </c>
      <c r="CW160" s="29">
        <v>0</v>
      </c>
      <c r="CX160" s="29">
        <v>0</v>
      </c>
      <c r="CY160" s="29">
        <v>0</v>
      </c>
      <c r="CZ160" s="29">
        <v>0</v>
      </c>
      <c r="DA160" s="29">
        <v>0</v>
      </c>
      <c r="DB160" s="29">
        <v>0</v>
      </c>
      <c r="DC160" s="29">
        <v>0</v>
      </c>
      <c r="DD160" s="29">
        <v>0</v>
      </c>
      <c r="DE160" s="29">
        <v>0</v>
      </c>
      <c r="DF160" s="29">
        <v>0</v>
      </c>
      <c r="DG160" s="29">
        <v>0</v>
      </c>
      <c r="DH160" s="31">
        <v>0</v>
      </c>
      <c r="DI160" s="31">
        <v>0</v>
      </c>
      <c r="DJ160" s="31">
        <v>0</v>
      </c>
      <c r="DK160" s="31">
        <v>0</v>
      </c>
      <c r="DL160" s="31">
        <v>0</v>
      </c>
      <c r="DM160" s="31">
        <v>0</v>
      </c>
      <c r="DN160" s="31">
        <v>0</v>
      </c>
      <c r="DO160" s="31">
        <v>0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1">
        <v>0</v>
      </c>
      <c r="DV160" s="31">
        <v>0</v>
      </c>
      <c r="DW160" s="29">
        <v>0</v>
      </c>
      <c r="DX160" s="29">
        <v>0</v>
      </c>
      <c r="DY160" s="29">
        <v>0</v>
      </c>
      <c r="DZ160" s="29">
        <v>0</v>
      </c>
      <c r="EA160" s="29">
        <v>0</v>
      </c>
      <c r="EB160" s="29">
        <v>0</v>
      </c>
      <c r="EC160" s="29">
        <v>0</v>
      </c>
      <c r="ED160" s="29">
        <v>0</v>
      </c>
      <c r="EE160" s="29">
        <v>0</v>
      </c>
      <c r="EF160" s="29">
        <v>0</v>
      </c>
      <c r="EG160" s="29">
        <v>0</v>
      </c>
      <c r="EH160" s="29">
        <v>0</v>
      </c>
      <c r="EI160" s="29">
        <v>0</v>
      </c>
      <c r="EJ160" s="29">
        <v>0</v>
      </c>
      <c r="EK160" s="30">
        <v>0</v>
      </c>
      <c r="EM160" t="s">
        <v>797</v>
      </c>
      <c r="EO160" t="s">
        <v>797</v>
      </c>
      <c r="EP160" t="s">
        <v>281</v>
      </c>
      <c r="EX160" t="s">
        <v>281</v>
      </c>
      <c r="FJ160" t="s">
        <v>236</v>
      </c>
      <c r="FU160" t="s">
        <v>251</v>
      </c>
      <c r="GC160" t="s">
        <v>251</v>
      </c>
    </row>
    <row r="161" spans="1:193" x14ac:dyDescent="0.25">
      <c r="A161">
        <v>158</v>
      </c>
      <c r="B161" t="s">
        <v>823</v>
      </c>
      <c r="C161" t="s">
        <v>824</v>
      </c>
      <c r="D161">
        <v>193</v>
      </c>
      <c r="E161">
        <v>7.28</v>
      </c>
      <c r="F161" t="s">
        <v>120</v>
      </c>
      <c r="G161" s="28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30">
        <v>0</v>
      </c>
      <c r="AZ161" s="28">
        <v>0</v>
      </c>
      <c r="BA161" s="29">
        <v>0</v>
      </c>
      <c r="BB161" s="29">
        <v>0</v>
      </c>
      <c r="BC161" s="29">
        <v>0</v>
      </c>
      <c r="BD161" s="29">
        <v>0</v>
      </c>
      <c r="BE161" s="29">
        <v>0</v>
      </c>
      <c r="BF161" s="29">
        <v>0</v>
      </c>
      <c r="BG161" s="29">
        <v>0</v>
      </c>
      <c r="BH161" s="29">
        <v>0</v>
      </c>
      <c r="BI161" s="29">
        <v>0</v>
      </c>
      <c r="BJ161" s="29">
        <v>0</v>
      </c>
      <c r="BK161" s="29">
        <v>0</v>
      </c>
      <c r="BL161" s="29">
        <v>0</v>
      </c>
      <c r="BM161" s="29">
        <v>0</v>
      </c>
      <c r="BN161" s="29">
        <v>0</v>
      </c>
      <c r="BO161" s="31">
        <v>0</v>
      </c>
      <c r="BP161" s="31">
        <v>0</v>
      </c>
      <c r="BQ161" s="31">
        <v>0</v>
      </c>
      <c r="BR161" s="31">
        <v>0</v>
      </c>
      <c r="BS161" s="31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1">
        <v>0</v>
      </c>
      <c r="CD161" s="29">
        <v>0</v>
      </c>
      <c r="CE161" s="29">
        <v>0</v>
      </c>
      <c r="CF161" s="29">
        <v>0</v>
      </c>
      <c r="CG161" s="29">
        <v>0</v>
      </c>
      <c r="CH161" s="29">
        <v>0</v>
      </c>
      <c r="CI161" s="29">
        <v>0</v>
      </c>
      <c r="CJ161" s="29">
        <v>0</v>
      </c>
      <c r="CK161" s="29">
        <v>0</v>
      </c>
      <c r="CL161" s="29">
        <v>0</v>
      </c>
      <c r="CM161" s="29">
        <v>0</v>
      </c>
      <c r="CN161" s="29">
        <v>0</v>
      </c>
      <c r="CO161" s="29">
        <v>0</v>
      </c>
      <c r="CP161" s="29">
        <v>0</v>
      </c>
      <c r="CQ161" s="29">
        <v>0</v>
      </c>
      <c r="CR161" s="30">
        <v>0</v>
      </c>
      <c r="CS161" s="28">
        <v>0</v>
      </c>
      <c r="CT161" s="29">
        <v>0</v>
      </c>
      <c r="CU161" s="29">
        <v>0</v>
      </c>
      <c r="CV161" s="29">
        <v>104</v>
      </c>
      <c r="CW161" s="29">
        <v>101</v>
      </c>
      <c r="CX161" s="29">
        <v>113</v>
      </c>
      <c r="CY161" s="29">
        <v>0</v>
      </c>
      <c r="CZ161" s="29">
        <v>0</v>
      </c>
      <c r="DA161" s="29">
        <v>0</v>
      </c>
      <c r="DB161" s="29">
        <v>102</v>
      </c>
      <c r="DC161" s="29">
        <v>108</v>
      </c>
      <c r="DD161" s="29">
        <v>101</v>
      </c>
      <c r="DE161" s="29">
        <v>0</v>
      </c>
      <c r="DF161" s="29">
        <v>0</v>
      </c>
      <c r="DG161" s="29">
        <v>0</v>
      </c>
      <c r="DH161" s="31">
        <v>0</v>
      </c>
      <c r="DI161" s="31">
        <v>0</v>
      </c>
      <c r="DJ161" s="31">
        <v>0</v>
      </c>
      <c r="DK161" s="31">
        <v>0.37</v>
      </c>
      <c r="DL161" s="31">
        <v>0.34</v>
      </c>
      <c r="DM161" s="31">
        <v>0.39</v>
      </c>
      <c r="DN161" s="31">
        <v>0</v>
      </c>
      <c r="DO161" s="31">
        <v>0</v>
      </c>
      <c r="DP161" s="31">
        <v>0</v>
      </c>
      <c r="DQ161" s="31">
        <v>0.35</v>
      </c>
      <c r="DR161" s="31">
        <v>0.38</v>
      </c>
      <c r="DS161" s="31">
        <v>0.35</v>
      </c>
      <c r="DT161" s="31">
        <v>0</v>
      </c>
      <c r="DU161" s="31">
        <v>0</v>
      </c>
      <c r="DV161" s="31">
        <v>0</v>
      </c>
      <c r="DW161" s="29">
        <v>0</v>
      </c>
      <c r="DX161" s="29">
        <v>0</v>
      </c>
      <c r="DY161" s="29">
        <v>0</v>
      </c>
      <c r="DZ161" s="29">
        <v>2</v>
      </c>
      <c r="EA161" s="29">
        <v>2</v>
      </c>
      <c r="EB161" s="29">
        <v>2</v>
      </c>
      <c r="EC161" s="29">
        <v>0</v>
      </c>
      <c r="ED161" s="29">
        <v>0</v>
      </c>
      <c r="EE161" s="29">
        <v>0</v>
      </c>
      <c r="EF161" s="29">
        <v>2</v>
      </c>
      <c r="EG161" s="29">
        <v>2</v>
      </c>
      <c r="EH161" s="29">
        <v>2</v>
      </c>
      <c r="EI161" s="29">
        <v>0</v>
      </c>
      <c r="EJ161" s="29">
        <v>0</v>
      </c>
      <c r="EK161" s="30">
        <v>0</v>
      </c>
      <c r="EM161" t="s">
        <v>141</v>
      </c>
      <c r="EO161" t="s">
        <v>608</v>
      </c>
      <c r="EQ161" t="s">
        <v>608</v>
      </c>
      <c r="ES161" t="s">
        <v>140</v>
      </c>
      <c r="ET161" t="s">
        <v>608</v>
      </c>
      <c r="EV161" t="s">
        <v>141</v>
      </c>
      <c r="EW161" t="s">
        <v>825</v>
      </c>
      <c r="FB161" t="s">
        <v>825</v>
      </c>
      <c r="FJ161" t="s">
        <v>45</v>
      </c>
      <c r="FL161" t="s">
        <v>52</v>
      </c>
      <c r="FQ161" t="s">
        <v>52</v>
      </c>
      <c r="FU161" t="s">
        <v>168</v>
      </c>
      <c r="GA161" t="s">
        <v>151</v>
      </c>
      <c r="GC161" t="s">
        <v>151</v>
      </c>
    </row>
    <row r="162" spans="1:193" x14ac:dyDescent="0.25">
      <c r="A162">
        <v>159</v>
      </c>
      <c r="B162" t="s">
        <v>826</v>
      </c>
      <c r="C162" t="s">
        <v>827</v>
      </c>
      <c r="D162">
        <v>50</v>
      </c>
      <c r="E162">
        <v>4.82</v>
      </c>
      <c r="F162" t="s">
        <v>120</v>
      </c>
      <c r="G162" s="28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30">
        <v>0</v>
      </c>
      <c r="AZ162" s="28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F162" s="29">
        <v>0</v>
      </c>
      <c r="BG162" s="29">
        <v>0</v>
      </c>
      <c r="BH162" s="29">
        <v>0</v>
      </c>
      <c r="BI162" s="29">
        <v>0</v>
      </c>
      <c r="BJ162" s="29">
        <v>3</v>
      </c>
      <c r="BK162" s="29">
        <v>0</v>
      </c>
      <c r="BL162" s="29">
        <v>0</v>
      </c>
      <c r="BM162" s="29">
        <v>0</v>
      </c>
      <c r="BN162" s="29">
        <v>0</v>
      </c>
      <c r="BO162" s="31">
        <v>0</v>
      </c>
      <c r="BP162" s="31">
        <v>0</v>
      </c>
      <c r="BQ162" s="31">
        <v>0</v>
      </c>
      <c r="BR162" s="31">
        <v>0</v>
      </c>
      <c r="BS162" s="31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7.0999999999999994E-2</v>
      </c>
      <c r="BZ162" s="31">
        <v>0</v>
      </c>
      <c r="CA162" s="31">
        <v>0</v>
      </c>
      <c r="CB162" s="31">
        <v>0</v>
      </c>
      <c r="CC162" s="31">
        <v>0</v>
      </c>
      <c r="CD162" s="29">
        <v>0</v>
      </c>
      <c r="CE162" s="29">
        <v>0</v>
      </c>
      <c r="CF162" s="29">
        <v>0</v>
      </c>
      <c r="CG162" s="29">
        <v>0</v>
      </c>
      <c r="CH162" s="29">
        <v>0</v>
      </c>
      <c r="CI162" s="29">
        <v>0</v>
      </c>
      <c r="CJ162" s="29">
        <v>0</v>
      </c>
      <c r="CK162" s="29">
        <v>0</v>
      </c>
      <c r="CL162" s="29">
        <v>0</v>
      </c>
      <c r="CM162" s="29">
        <v>0</v>
      </c>
      <c r="CN162" s="29">
        <v>3</v>
      </c>
      <c r="CO162" s="29">
        <v>0</v>
      </c>
      <c r="CP162" s="29">
        <v>0</v>
      </c>
      <c r="CQ162" s="29">
        <v>0</v>
      </c>
      <c r="CR162" s="30">
        <v>0</v>
      </c>
      <c r="CS162" s="28">
        <v>0</v>
      </c>
      <c r="CT162" s="29">
        <v>0</v>
      </c>
      <c r="CU162" s="29">
        <v>0</v>
      </c>
      <c r="CV162" s="29">
        <v>4</v>
      </c>
      <c r="CW162" s="29">
        <v>3</v>
      </c>
      <c r="CX162" s="29">
        <v>6</v>
      </c>
      <c r="CY162" s="29">
        <v>0</v>
      </c>
      <c r="CZ162" s="29">
        <v>0</v>
      </c>
      <c r="DA162" s="29">
        <v>0</v>
      </c>
      <c r="DB162" s="29">
        <v>6</v>
      </c>
      <c r="DC162" s="29">
        <v>7</v>
      </c>
      <c r="DD162" s="29">
        <v>4</v>
      </c>
      <c r="DE162" s="29">
        <v>0</v>
      </c>
      <c r="DF162" s="29">
        <v>0</v>
      </c>
      <c r="DG162" s="29">
        <v>0</v>
      </c>
      <c r="DH162" s="31">
        <v>0</v>
      </c>
      <c r="DI162" s="31">
        <v>0</v>
      </c>
      <c r="DJ162" s="31">
        <v>0</v>
      </c>
      <c r="DK162" s="31">
        <v>0.11</v>
      </c>
      <c r="DL162" s="31">
        <v>7.8E-2</v>
      </c>
      <c r="DM162" s="31">
        <v>0.18</v>
      </c>
      <c r="DN162" s="31">
        <v>0</v>
      </c>
      <c r="DO162" s="31">
        <v>0</v>
      </c>
      <c r="DP162" s="31">
        <v>0</v>
      </c>
      <c r="DQ162" s="31">
        <v>0.17</v>
      </c>
      <c r="DR162" s="31">
        <v>0.17</v>
      </c>
      <c r="DS162" s="31">
        <v>0.12</v>
      </c>
      <c r="DT162" s="31">
        <v>0</v>
      </c>
      <c r="DU162" s="31">
        <v>0</v>
      </c>
      <c r="DV162" s="31">
        <v>0</v>
      </c>
      <c r="DW162" s="29">
        <v>0</v>
      </c>
      <c r="DX162" s="29">
        <v>0</v>
      </c>
      <c r="DY162" s="29">
        <v>0</v>
      </c>
      <c r="DZ162" s="29">
        <v>4</v>
      </c>
      <c r="EA162" s="29">
        <v>3</v>
      </c>
      <c r="EB162" s="29">
        <v>6</v>
      </c>
      <c r="EC162" s="29">
        <v>0</v>
      </c>
      <c r="ED162" s="29">
        <v>0</v>
      </c>
      <c r="EE162" s="29">
        <v>0</v>
      </c>
      <c r="EF162" s="29">
        <v>6</v>
      </c>
      <c r="EG162" s="29">
        <v>6</v>
      </c>
      <c r="EH162" s="29">
        <v>4</v>
      </c>
      <c r="EI162" s="29">
        <v>0</v>
      </c>
      <c r="EJ162" s="29">
        <v>0</v>
      </c>
      <c r="EK162" s="30">
        <v>0</v>
      </c>
      <c r="EO162" t="s">
        <v>828</v>
      </c>
      <c r="EV162" t="s">
        <v>248</v>
      </c>
      <c r="FF162" t="s">
        <v>41</v>
      </c>
      <c r="FG162" t="s">
        <v>381</v>
      </c>
      <c r="FJ162" t="s">
        <v>236</v>
      </c>
      <c r="FK162" t="s">
        <v>381</v>
      </c>
      <c r="FP162" t="s">
        <v>381</v>
      </c>
      <c r="FU162" t="s">
        <v>829</v>
      </c>
      <c r="FV162" t="s">
        <v>830</v>
      </c>
      <c r="GC162" t="s">
        <v>829</v>
      </c>
      <c r="GH162" t="s">
        <v>198</v>
      </c>
    </row>
    <row r="163" spans="1:193" x14ac:dyDescent="0.25">
      <c r="A163">
        <v>160</v>
      </c>
      <c r="B163" t="s">
        <v>831</v>
      </c>
      <c r="C163" t="s">
        <v>832</v>
      </c>
      <c r="D163">
        <v>12</v>
      </c>
      <c r="E163">
        <v>8.4600000000000009</v>
      </c>
      <c r="F163" t="s">
        <v>120</v>
      </c>
      <c r="G163" s="28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2</v>
      </c>
      <c r="U163" s="29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0.32</v>
      </c>
      <c r="AJ163" s="31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2</v>
      </c>
      <c r="AY163" s="30">
        <v>0</v>
      </c>
      <c r="AZ163" s="28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4</v>
      </c>
      <c r="BK163" s="29">
        <v>3</v>
      </c>
      <c r="BL163" s="29">
        <v>0</v>
      </c>
      <c r="BM163" s="29">
        <v>0</v>
      </c>
      <c r="BN163" s="29">
        <v>0</v>
      </c>
      <c r="BO163" s="31">
        <v>0</v>
      </c>
      <c r="BP163" s="31">
        <v>0</v>
      </c>
      <c r="BQ163" s="31">
        <v>0</v>
      </c>
      <c r="BR163" s="31">
        <v>0</v>
      </c>
      <c r="BS163" s="31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0.47</v>
      </c>
      <c r="BZ163" s="31">
        <v>0.43</v>
      </c>
      <c r="CA163" s="31">
        <v>0</v>
      </c>
      <c r="CB163" s="31">
        <v>0</v>
      </c>
      <c r="CC163" s="31">
        <v>0</v>
      </c>
      <c r="CD163" s="29">
        <v>0</v>
      </c>
      <c r="CE163" s="29">
        <v>0</v>
      </c>
      <c r="CF163" s="29">
        <v>0</v>
      </c>
      <c r="CG163" s="29">
        <v>0</v>
      </c>
      <c r="CH163" s="29">
        <v>0</v>
      </c>
      <c r="CI163" s="29">
        <v>0</v>
      </c>
      <c r="CJ163" s="29">
        <v>0</v>
      </c>
      <c r="CK163" s="29">
        <v>0</v>
      </c>
      <c r="CL163" s="29">
        <v>0</v>
      </c>
      <c r="CM163" s="29">
        <v>0</v>
      </c>
      <c r="CN163" s="29">
        <v>3</v>
      </c>
      <c r="CO163" s="29">
        <v>2</v>
      </c>
      <c r="CP163" s="29">
        <v>0</v>
      </c>
      <c r="CQ163" s="29">
        <v>0</v>
      </c>
      <c r="CR163" s="30">
        <v>0</v>
      </c>
      <c r="CS163" s="28">
        <v>0</v>
      </c>
      <c r="CT163" s="29">
        <v>0</v>
      </c>
      <c r="CU163" s="29">
        <v>0</v>
      </c>
      <c r="CV163" s="29">
        <v>0</v>
      </c>
      <c r="CW163" s="29">
        <v>0</v>
      </c>
      <c r="CX163" s="29">
        <v>0</v>
      </c>
      <c r="CY163" s="29">
        <v>0</v>
      </c>
      <c r="CZ163" s="29">
        <v>0</v>
      </c>
      <c r="DA163" s="29">
        <v>0</v>
      </c>
      <c r="DB163" s="29">
        <v>0</v>
      </c>
      <c r="DC163" s="29">
        <v>0</v>
      </c>
      <c r="DD163" s="29">
        <v>0</v>
      </c>
      <c r="DE163" s="29">
        <v>0</v>
      </c>
      <c r="DF163" s="29">
        <v>0</v>
      </c>
      <c r="DG163" s="29">
        <v>0</v>
      </c>
      <c r="DH163" s="31">
        <v>0</v>
      </c>
      <c r="DI163" s="31">
        <v>0</v>
      </c>
      <c r="DJ163" s="31">
        <v>0</v>
      </c>
      <c r="DK163" s="31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1">
        <v>0</v>
      </c>
      <c r="DV163" s="31">
        <v>0</v>
      </c>
      <c r="DW163" s="29">
        <v>0</v>
      </c>
      <c r="DX163" s="29">
        <v>0</v>
      </c>
      <c r="DY163" s="29">
        <v>0</v>
      </c>
      <c r="DZ163" s="29">
        <v>0</v>
      </c>
      <c r="EA163" s="29">
        <v>0</v>
      </c>
      <c r="EB163" s="29">
        <v>0</v>
      </c>
      <c r="EC163" s="29">
        <v>0</v>
      </c>
      <c r="ED163" s="29">
        <v>0</v>
      </c>
      <c r="EE163" s="29">
        <v>0</v>
      </c>
      <c r="EF163" s="29">
        <v>0</v>
      </c>
      <c r="EG163" s="29">
        <v>0</v>
      </c>
      <c r="EH163" s="29">
        <v>0</v>
      </c>
      <c r="EI163" s="29">
        <v>0</v>
      </c>
      <c r="EJ163" s="29">
        <v>0</v>
      </c>
      <c r="EK163" s="30">
        <v>0</v>
      </c>
      <c r="EM163" t="s">
        <v>140</v>
      </c>
      <c r="EO163" t="s">
        <v>122</v>
      </c>
      <c r="EQ163" t="s">
        <v>122</v>
      </c>
      <c r="ES163" t="s">
        <v>148</v>
      </c>
      <c r="ET163" t="s">
        <v>122</v>
      </c>
      <c r="EV163" t="s">
        <v>140</v>
      </c>
      <c r="FB163" t="s">
        <v>142</v>
      </c>
      <c r="FJ163" t="s">
        <v>45</v>
      </c>
      <c r="FL163" t="s">
        <v>52</v>
      </c>
      <c r="FQ163" t="s">
        <v>52</v>
      </c>
      <c r="FU163" t="s">
        <v>143</v>
      </c>
      <c r="GC163" t="s">
        <v>143</v>
      </c>
    </row>
    <row r="164" spans="1:193" x14ac:dyDescent="0.25">
      <c r="A164">
        <v>161</v>
      </c>
      <c r="B164" t="s">
        <v>833</v>
      </c>
      <c r="C164" t="s">
        <v>834</v>
      </c>
      <c r="D164">
        <v>82</v>
      </c>
      <c r="E164">
        <v>6.05</v>
      </c>
      <c r="F164" t="s">
        <v>120</v>
      </c>
      <c r="G164" s="28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2</v>
      </c>
      <c r="N164" s="29">
        <v>0</v>
      </c>
      <c r="O164" s="29">
        <v>0</v>
      </c>
      <c r="P164" s="29">
        <v>0</v>
      </c>
      <c r="Q164" s="29">
        <v>2</v>
      </c>
      <c r="R164" s="29">
        <v>2</v>
      </c>
      <c r="S164" s="29">
        <v>3</v>
      </c>
      <c r="T164" s="29">
        <v>2</v>
      </c>
      <c r="U164" s="29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2.7E-2</v>
      </c>
      <c r="AC164" s="31">
        <v>0</v>
      </c>
      <c r="AD164" s="31">
        <v>0</v>
      </c>
      <c r="AE164" s="31">
        <v>0</v>
      </c>
      <c r="AF164" s="31">
        <v>3.2000000000000001E-2</v>
      </c>
      <c r="AG164" s="31">
        <v>3.2000000000000001E-2</v>
      </c>
      <c r="AH164" s="31">
        <v>4.2000000000000003E-2</v>
      </c>
      <c r="AI164" s="31">
        <v>3.2000000000000001E-2</v>
      </c>
      <c r="AJ164" s="31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2</v>
      </c>
      <c r="AR164" s="29">
        <v>0</v>
      </c>
      <c r="AS164" s="29">
        <v>0</v>
      </c>
      <c r="AT164" s="29">
        <v>0</v>
      </c>
      <c r="AU164" s="29">
        <v>2</v>
      </c>
      <c r="AV164" s="29">
        <v>2</v>
      </c>
      <c r="AW164" s="29">
        <v>3</v>
      </c>
      <c r="AX164" s="29">
        <v>2</v>
      </c>
      <c r="AY164" s="30">
        <v>0</v>
      </c>
      <c r="AZ164" s="28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2</v>
      </c>
      <c r="BJ164" s="29">
        <v>3</v>
      </c>
      <c r="BK164" s="29">
        <v>4</v>
      </c>
      <c r="BL164" s="29">
        <v>0</v>
      </c>
      <c r="BM164" s="29">
        <v>2</v>
      </c>
      <c r="BN164" s="29">
        <v>2</v>
      </c>
      <c r="BO164" s="31">
        <v>0</v>
      </c>
      <c r="BP164" s="31">
        <v>0</v>
      </c>
      <c r="BQ164" s="31">
        <v>0</v>
      </c>
      <c r="BR164" s="31">
        <v>0</v>
      </c>
      <c r="BS164" s="31">
        <v>0</v>
      </c>
      <c r="BT164" s="31">
        <v>0</v>
      </c>
      <c r="BU164" s="31">
        <v>0</v>
      </c>
      <c r="BV164" s="31">
        <v>0</v>
      </c>
      <c r="BW164" s="31">
        <v>0</v>
      </c>
      <c r="BX164" s="31">
        <v>3.2000000000000001E-2</v>
      </c>
      <c r="BY164" s="31">
        <v>3.2000000000000001E-2</v>
      </c>
      <c r="BZ164" s="31">
        <v>4.2000000000000003E-2</v>
      </c>
      <c r="CA164" s="31">
        <v>0</v>
      </c>
      <c r="CB164" s="31">
        <v>3.2000000000000001E-2</v>
      </c>
      <c r="CC164" s="31">
        <v>3.2000000000000001E-2</v>
      </c>
      <c r="CD164" s="29">
        <v>0</v>
      </c>
      <c r="CE164" s="29">
        <v>0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2</v>
      </c>
      <c r="CN164" s="29">
        <v>2</v>
      </c>
      <c r="CO164" s="29">
        <v>3</v>
      </c>
      <c r="CP164" s="29">
        <v>0</v>
      </c>
      <c r="CQ164" s="29">
        <v>2</v>
      </c>
      <c r="CR164" s="30">
        <v>2</v>
      </c>
      <c r="CS164" s="28">
        <v>0</v>
      </c>
      <c r="CT164" s="29">
        <v>0</v>
      </c>
      <c r="CU164" s="29">
        <v>0</v>
      </c>
      <c r="CV164" s="29">
        <v>0</v>
      </c>
      <c r="CW164" s="29">
        <v>0</v>
      </c>
      <c r="CX164" s="29">
        <v>0</v>
      </c>
      <c r="CY164" s="29">
        <v>0</v>
      </c>
      <c r="CZ164" s="29">
        <v>0</v>
      </c>
      <c r="DA164" s="29">
        <v>0</v>
      </c>
      <c r="DB164" s="29">
        <v>0</v>
      </c>
      <c r="DC164" s="29">
        <v>0</v>
      </c>
      <c r="DD164" s="29">
        <v>0</v>
      </c>
      <c r="DE164" s="29">
        <v>0</v>
      </c>
      <c r="DF164" s="29">
        <v>0</v>
      </c>
      <c r="DG164" s="29">
        <v>0</v>
      </c>
      <c r="DH164" s="31">
        <v>0</v>
      </c>
      <c r="DI164" s="31">
        <v>0</v>
      </c>
      <c r="DJ164" s="31">
        <v>0</v>
      </c>
      <c r="DK164" s="31">
        <v>0</v>
      </c>
      <c r="DL164" s="31">
        <v>0</v>
      </c>
      <c r="DM164" s="31">
        <v>0</v>
      </c>
      <c r="DN164" s="31">
        <v>0</v>
      </c>
      <c r="DO164" s="31">
        <v>0</v>
      </c>
      <c r="DP164" s="31">
        <v>0</v>
      </c>
      <c r="DQ164" s="31">
        <v>0</v>
      </c>
      <c r="DR164" s="31">
        <v>0</v>
      </c>
      <c r="DS164" s="31">
        <v>0</v>
      </c>
      <c r="DT164" s="31">
        <v>0</v>
      </c>
      <c r="DU164" s="31">
        <v>0</v>
      </c>
      <c r="DV164" s="31">
        <v>0</v>
      </c>
      <c r="DW164" s="29">
        <v>0</v>
      </c>
      <c r="DX164" s="29">
        <v>0</v>
      </c>
      <c r="DY164" s="29">
        <v>0</v>
      </c>
      <c r="DZ164" s="29">
        <v>0</v>
      </c>
      <c r="EA164" s="29">
        <v>0</v>
      </c>
      <c r="EB164" s="29">
        <v>0</v>
      </c>
      <c r="EC164" s="29">
        <v>0</v>
      </c>
      <c r="ED164" s="29">
        <v>0</v>
      </c>
      <c r="EE164" s="29">
        <v>0</v>
      </c>
      <c r="EF164" s="29">
        <v>0</v>
      </c>
      <c r="EG164" s="29">
        <v>0</v>
      </c>
      <c r="EH164" s="29">
        <v>0</v>
      </c>
      <c r="EI164" s="29">
        <v>0</v>
      </c>
      <c r="EJ164" s="29">
        <v>0</v>
      </c>
      <c r="EK164" s="30">
        <v>0</v>
      </c>
      <c r="EL164" t="s">
        <v>835</v>
      </c>
      <c r="EM164" t="s">
        <v>836</v>
      </c>
      <c r="EO164" t="s">
        <v>835</v>
      </c>
      <c r="EP164" t="s">
        <v>196</v>
      </c>
      <c r="ET164" t="s">
        <v>836</v>
      </c>
      <c r="EU164" t="s">
        <v>288</v>
      </c>
      <c r="EX164" t="s">
        <v>196</v>
      </c>
      <c r="FB164" t="s">
        <v>837</v>
      </c>
      <c r="FF164" t="s">
        <v>838</v>
      </c>
      <c r="FG164" t="s">
        <v>197</v>
      </c>
      <c r="FJ164" t="s">
        <v>236</v>
      </c>
      <c r="FK164" t="s">
        <v>197</v>
      </c>
      <c r="FL164" t="s">
        <v>52</v>
      </c>
      <c r="FN164" t="s">
        <v>49</v>
      </c>
      <c r="FP164" t="s">
        <v>197</v>
      </c>
      <c r="FQ164" t="s">
        <v>52</v>
      </c>
      <c r="FU164" t="s">
        <v>839</v>
      </c>
      <c r="GC164" t="s">
        <v>240</v>
      </c>
      <c r="GD164" t="s">
        <v>240</v>
      </c>
      <c r="GH164" t="s">
        <v>69</v>
      </c>
      <c r="GI164" t="s">
        <v>840</v>
      </c>
    </row>
    <row r="165" spans="1:193" x14ac:dyDescent="0.25">
      <c r="A165">
        <v>162</v>
      </c>
      <c r="B165" t="s">
        <v>841</v>
      </c>
      <c r="C165" t="s">
        <v>842</v>
      </c>
      <c r="D165">
        <v>270</v>
      </c>
      <c r="E165">
        <v>5.94</v>
      </c>
      <c r="F165" t="s">
        <v>120</v>
      </c>
      <c r="G165" s="28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2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1.0999999999999999E-2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30">
        <v>2</v>
      </c>
      <c r="AZ165" s="28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F165" s="29">
        <v>0</v>
      </c>
      <c r="BG165" s="29">
        <v>0</v>
      </c>
      <c r="BH165" s="29">
        <v>0</v>
      </c>
      <c r="BI165" s="29">
        <v>0</v>
      </c>
      <c r="BJ165" s="29">
        <v>0</v>
      </c>
      <c r="BK165" s="29">
        <v>0</v>
      </c>
      <c r="BL165" s="29">
        <v>0</v>
      </c>
      <c r="BM165" s="29">
        <v>0</v>
      </c>
      <c r="BN165" s="29">
        <v>0</v>
      </c>
      <c r="BO165" s="31">
        <v>0</v>
      </c>
      <c r="BP165" s="31">
        <v>0</v>
      </c>
      <c r="BQ165" s="31">
        <v>0</v>
      </c>
      <c r="BR165" s="31">
        <v>0</v>
      </c>
      <c r="BS165" s="31">
        <v>0</v>
      </c>
      <c r="BT165" s="31">
        <v>0</v>
      </c>
      <c r="BU165" s="31">
        <v>0</v>
      </c>
      <c r="BV165" s="31">
        <v>0</v>
      </c>
      <c r="BW165" s="31">
        <v>0</v>
      </c>
      <c r="BX165" s="31">
        <v>0</v>
      </c>
      <c r="BY165" s="31">
        <v>0</v>
      </c>
      <c r="BZ165" s="31">
        <v>0</v>
      </c>
      <c r="CA165" s="31">
        <v>0</v>
      </c>
      <c r="CB165" s="31">
        <v>0</v>
      </c>
      <c r="CC165" s="31">
        <v>0</v>
      </c>
      <c r="CD165" s="29">
        <v>0</v>
      </c>
      <c r="CE165" s="29">
        <v>0</v>
      </c>
      <c r="CF165" s="29">
        <v>0</v>
      </c>
      <c r="CG165" s="29">
        <v>0</v>
      </c>
      <c r="CH165" s="29">
        <v>0</v>
      </c>
      <c r="CI165" s="29">
        <v>0</v>
      </c>
      <c r="CJ165" s="29">
        <v>0</v>
      </c>
      <c r="CK165" s="29">
        <v>0</v>
      </c>
      <c r="CL165" s="29">
        <v>0</v>
      </c>
      <c r="CM165" s="29">
        <v>0</v>
      </c>
      <c r="CN165" s="29">
        <v>0</v>
      </c>
      <c r="CO165" s="29">
        <v>0</v>
      </c>
      <c r="CP165" s="29">
        <v>0</v>
      </c>
      <c r="CQ165" s="29">
        <v>0</v>
      </c>
      <c r="CR165" s="30">
        <v>0</v>
      </c>
      <c r="CS165" s="28">
        <v>0</v>
      </c>
      <c r="CT165" s="29">
        <v>0</v>
      </c>
      <c r="CU165" s="29">
        <v>0</v>
      </c>
      <c r="CV165" s="29">
        <v>0</v>
      </c>
      <c r="CW165" s="29">
        <v>0</v>
      </c>
      <c r="CX165" s="29">
        <v>0</v>
      </c>
      <c r="CY165" s="29">
        <v>0</v>
      </c>
      <c r="CZ165" s="29">
        <v>0</v>
      </c>
      <c r="DA165" s="29">
        <v>0</v>
      </c>
      <c r="DB165" s="29">
        <v>3</v>
      </c>
      <c r="DC165" s="29">
        <v>0</v>
      </c>
      <c r="DD165" s="29">
        <v>2</v>
      </c>
      <c r="DE165" s="29">
        <v>0</v>
      </c>
      <c r="DF165" s="29">
        <v>0</v>
      </c>
      <c r="DG165" s="29">
        <v>0</v>
      </c>
      <c r="DH165" s="31">
        <v>0</v>
      </c>
      <c r="DI165" s="31">
        <v>0</v>
      </c>
      <c r="DJ165" s="31">
        <v>0</v>
      </c>
      <c r="DK165" s="31">
        <v>0</v>
      </c>
      <c r="DL165" s="31">
        <v>0</v>
      </c>
      <c r="DM165" s="31">
        <v>0</v>
      </c>
      <c r="DN165" s="31">
        <v>0</v>
      </c>
      <c r="DO165" s="31">
        <v>0</v>
      </c>
      <c r="DP165" s="31">
        <v>0</v>
      </c>
      <c r="DQ165" s="31">
        <v>1.4E-2</v>
      </c>
      <c r="DR165" s="31">
        <v>0</v>
      </c>
      <c r="DS165" s="31">
        <v>9.1000000000000004E-3</v>
      </c>
      <c r="DT165" s="31">
        <v>0</v>
      </c>
      <c r="DU165" s="31">
        <v>0</v>
      </c>
      <c r="DV165" s="31">
        <v>0</v>
      </c>
      <c r="DW165" s="29">
        <v>0</v>
      </c>
      <c r="DX165" s="29">
        <v>0</v>
      </c>
      <c r="DY165" s="29">
        <v>0</v>
      </c>
      <c r="DZ165" s="29">
        <v>0</v>
      </c>
      <c r="EA165" s="29">
        <v>0</v>
      </c>
      <c r="EB165" s="29">
        <v>0</v>
      </c>
      <c r="EC165" s="29">
        <v>0</v>
      </c>
      <c r="ED165" s="29">
        <v>0</v>
      </c>
      <c r="EE165" s="29">
        <v>0</v>
      </c>
      <c r="EF165" s="29">
        <v>3</v>
      </c>
      <c r="EG165" s="29">
        <v>0</v>
      </c>
      <c r="EH165" s="29">
        <v>2</v>
      </c>
      <c r="EI165" s="29">
        <v>0</v>
      </c>
      <c r="EJ165" s="29">
        <v>0</v>
      </c>
      <c r="EK165" s="30">
        <v>0</v>
      </c>
      <c r="EM165" t="s">
        <v>843</v>
      </c>
      <c r="EO165" t="s">
        <v>248</v>
      </c>
      <c r="EP165" t="s">
        <v>349</v>
      </c>
      <c r="EQ165" t="s">
        <v>176</v>
      </c>
      <c r="ET165" t="s">
        <v>349</v>
      </c>
      <c r="EV165" t="s">
        <v>248</v>
      </c>
      <c r="EX165" t="s">
        <v>349</v>
      </c>
      <c r="FB165" t="s">
        <v>843</v>
      </c>
      <c r="FD165" t="s">
        <v>39</v>
      </c>
      <c r="FF165" t="s">
        <v>844</v>
      </c>
      <c r="FG165" t="s">
        <v>844</v>
      </c>
      <c r="FJ165" t="s">
        <v>45</v>
      </c>
      <c r="FK165" t="s">
        <v>844</v>
      </c>
      <c r="FL165" t="s">
        <v>52</v>
      </c>
      <c r="FP165" t="s">
        <v>844</v>
      </c>
      <c r="FQ165" t="s">
        <v>52</v>
      </c>
      <c r="FU165" t="s">
        <v>845</v>
      </c>
      <c r="GC165" t="s">
        <v>198</v>
      </c>
      <c r="GH165" t="s">
        <v>198</v>
      </c>
    </row>
    <row r="166" spans="1:193" x14ac:dyDescent="0.25">
      <c r="A166">
        <v>163</v>
      </c>
      <c r="B166" t="s">
        <v>846</v>
      </c>
      <c r="C166" t="s">
        <v>847</v>
      </c>
      <c r="D166">
        <v>50</v>
      </c>
      <c r="E166">
        <v>9.5</v>
      </c>
      <c r="F166" t="s">
        <v>514</v>
      </c>
      <c r="G166" s="28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30">
        <v>0</v>
      </c>
      <c r="AZ166" s="28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F166" s="29">
        <v>3</v>
      </c>
      <c r="BG166" s="29">
        <v>6</v>
      </c>
      <c r="BH166" s="29">
        <v>5</v>
      </c>
      <c r="BI166" s="29">
        <v>0</v>
      </c>
      <c r="BJ166" s="29">
        <v>0</v>
      </c>
      <c r="BK166" s="29">
        <v>0</v>
      </c>
      <c r="BL166" s="29">
        <v>0</v>
      </c>
      <c r="BM166" s="29">
        <v>0</v>
      </c>
      <c r="BN166" s="29">
        <v>0</v>
      </c>
      <c r="BO166" s="31">
        <v>0</v>
      </c>
      <c r="BP166" s="31">
        <v>0</v>
      </c>
      <c r="BQ166" s="31">
        <v>0</v>
      </c>
      <c r="BR166" s="31">
        <v>0</v>
      </c>
      <c r="BS166" s="31">
        <v>0</v>
      </c>
      <c r="BT166" s="31">
        <v>0</v>
      </c>
      <c r="BU166" s="31">
        <v>0.05</v>
      </c>
      <c r="BV166" s="31">
        <v>6.7000000000000004E-2</v>
      </c>
      <c r="BW166" s="31">
        <v>6.7000000000000004E-2</v>
      </c>
      <c r="BX166" s="31">
        <v>0</v>
      </c>
      <c r="BY166" s="31">
        <v>0</v>
      </c>
      <c r="BZ166" s="31">
        <v>0</v>
      </c>
      <c r="CA166" s="31">
        <v>0</v>
      </c>
      <c r="CB166" s="31">
        <v>0</v>
      </c>
      <c r="CC166" s="31">
        <v>0</v>
      </c>
      <c r="CD166" s="29">
        <v>0</v>
      </c>
      <c r="CE166" s="29">
        <v>0</v>
      </c>
      <c r="CF166" s="29">
        <v>0</v>
      </c>
      <c r="CG166" s="29">
        <v>0</v>
      </c>
      <c r="CH166" s="29">
        <v>0</v>
      </c>
      <c r="CI166" s="29">
        <v>0</v>
      </c>
      <c r="CJ166" s="29">
        <v>3</v>
      </c>
      <c r="CK166" s="29">
        <v>5</v>
      </c>
      <c r="CL166" s="29">
        <v>5</v>
      </c>
      <c r="CM166" s="29">
        <v>0</v>
      </c>
      <c r="CN166" s="29">
        <v>0</v>
      </c>
      <c r="CO166" s="29">
        <v>0</v>
      </c>
      <c r="CP166" s="29">
        <v>0</v>
      </c>
      <c r="CQ166" s="29">
        <v>0</v>
      </c>
      <c r="CR166" s="30">
        <v>0</v>
      </c>
      <c r="CS166" s="28">
        <v>0</v>
      </c>
      <c r="CT166" s="29">
        <v>0</v>
      </c>
      <c r="CU166" s="29">
        <v>0</v>
      </c>
      <c r="CV166" s="29">
        <v>0</v>
      </c>
      <c r="CW166" s="29">
        <v>0</v>
      </c>
      <c r="CX166" s="29">
        <v>0</v>
      </c>
      <c r="CY166" s="29">
        <v>2</v>
      </c>
      <c r="CZ166" s="29">
        <v>0</v>
      </c>
      <c r="DA166" s="29">
        <v>0</v>
      </c>
      <c r="DB166" s="29">
        <v>0</v>
      </c>
      <c r="DC166" s="29">
        <v>0</v>
      </c>
      <c r="DD166" s="29">
        <v>0</v>
      </c>
      <c r="DE166" s="29">
        <v>2</v>
      </c>
      <c r="DF166" s="29">
        <v>0</v>
      </c>
      <c r="DG166" s="29">
        <v>0</v>
      </c>
      <c r="DH166" s="31">
        <v>0</v>
      </c>
      <c r="DI166" s="31">
        <v>0</v>
      </c>
      <c r="DJ166" s="31">
        <v>0</v>
      </c>
      <c r="DK166" s="31">
        <v>0</v>
      </c>
      <c r="DL166" s="31">
        <v>0</v>
      </c>
      <c r="DM166" s="31">
        <v>0</v>
      </c>
      <c r="DN166" s="31">
        <v>3.9E-2</v>
      </c>
      <c r="DO166" s="31">
        <v>0</v>
      </c>
      <c r="DP166" s="31">
        <v>0</v>
      </c>
      <c r="DQ166" s="31">
        <v>0</v>
      </c>
      <c r="DR166" s="31">
        <v>0</v>
      </c>
      <c r="DS166" s="31">
        <v>0</v>
      </c>
      <c r="DT166" s="31">
        <v>4.2999999999999997E-2</v>
      </c>
      <c r="DU166" s="31">
        <v>0</v>
      </c>
      <c r="DV166" s="31">
        <v>0</v>
      </c>
      <c r="DW166" s="29">
        <v>0</v>
      </c>
      <c r="DX166" s="29">
        <v>0</v>
      </c>
      <c r="DY166" s="29">
        <v>0</v>
      </c>
      <c r="DZ166" s="29">
        <v>0</v>
      </c>
      <c r="EA166" s="29">
        <v>0</v>
      </c>
      <c r="EB166" s="29">
        <v>0</v>
      </c>
      <c r="EC166" s="29">
        <v>2</v>
      </c>
      <c r="ED166" s="29">
        <v>0</v>
      </c>
      <c r="EE166" s="29">
        <v>0</v>
      </c>
      <c r="EF166" s="29">
        <v>0</v>
      </c>
      <c r="EG166" s="29">
        <v>0</v>
      </c>
      <c r="EH166" s="29">
        <v>0</v>
      </c>
      <c r="EI166" s="29">
        <v>2</v>
      </c>
      <c r="EJ166" s="29">
        <v>0</v>
      </c>
      <c r="EK166" s="30">
        <v>0</v>
      </c>
    </row>
    <row r="167" spans="1:193" x14ac:dyDescent="0.25">
      <c r="A167">
        <v>164</v>
      </c>
      <c r="B167" t="s">
        <v>848</v>
      </c>
      <c r="C167" t="s">
        <v>849</v>
      </c>
      <c r="D167">
        <v>50</v>
      </c>
      <c r="E167">
        <v>4.6900000000000004</v>
      </c>
      <c r="F167" t="s">
        <v>120</v>
      </c>
      <c r="G167" s="28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30">
        <v>0</v>
      </c>
      <c r="AZ167" s="28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</v>
      </c>
      <c r="BJ167" s="29">
        <v>0</v>
      </c>
      <c r="BK167" s="29">
        <v>0</v>
      </c>
      <c r="BL167" s="29">
        <v>0</v>
      </c>
      <c r="BM167" s="29">
        <v>0</v>
      </c>
      <c r="BN167" s="29">
        <v>0</v>
      </c>
      <c r="BO167" s="31">
        <v>0</v>
      </c>
      <c r="BP167" s="31">
        <v>0</v>
      </c>
      <c r="BQ167" s="31">
        <v>0</v>
      </c>
      <c r="BR167" s="31">
        <v>0</v>
      </c>
      <c r="BS167" s="31">
        <v>0</v>
      </c>
      <c r="BT167" s="31">
        <v>0</v>
      </c>
      <c r="BU167" s="31">
        <v>0</v>
      </c>
      <c r="BV167" s="31">
        <v>0</v>
      </c>
      <c r="BW167" s="31">
        <v>0</v>
      </c>
      <c r="BX167" s="31">
        <v>0</v>
      </c>
      <c r="BY167" s="31">
        <v>0</v>
      </c>
      <c r="BZ167" s="31">
        <v>0</v>
      </c>
      <c r="CA167" s="31">
        <v>0</v>
      </c>
      <c r="CB167" s="31">
        <v>0</v>
      </c>
      <c r="CC167" s="31">
        <v>0</v>
      </c>
      <c r="CD167" s="29">
        <v>0</v>
      </c>
      <c r="CE167" s="29">
        <v>0</v>
      </c>
      <c r="CF167" s="29">
        <v>0</v>
      </c>
      <c r="CG167" s="29">
        <v>0</v>
      </c>
      <c r="CH167" s="29">
        <v>0</v>
      </c>
      <c r="CI167" s="29">
        <v>0</v>
      </c>
      <c r="CJ167" s="29">
        <v>0</v>
      </c>
      <c r="CK167" s="29">
        <v>0</v>
      </c>
      <c r="CL167" s="29">
        <v>0</v>
      </c>
      <c r="CM167" s="29">
        <v>0</v>
      </c>
      <c r="CN167" s="29">
        <v>0</v>
      </c>
      <c r="CO167" s="29">
        <v>0</v>
      </c>
      <c r="CP167" s="29">
        <v>0</v>
      </c>
      <c r="CQ167" s="29">
        <v>0</v>
      </c>
      <c r="CR167" s="30">
        <v>0</v>
      </c>
      <c r="CS167" s="28">
        <v>0</v>
      </c>
      <c r="CT167" s="29">
        <v>0</v>
      </c>
      <c r="CU167" s="29">
        <v>0</v>
      </c>
      <c r="CV167" s="29">
        <v>3</v>
      </c>
      <c r="CW167" s="29">
        <v>3</v>
      </c>
      <c r="CX167" s="29">
        <v>6</v>
      </c>
      <c r="CY167" s="29">
        <v>0</v>
      </c>
      <c r="CZ167" s="29">
        <v>0</v>
      </c>
      <c r="DA167" s="29">
        <v>0</v>
      </c>
      <c r="DB167" s="29">
        <v>5</v>
      </c>
      <c r="DC167" s="29">
        <v>4</v>
      </c>
      <c r="DD167" s="29">
        <v>3</v>
      </c>
      <c r="DE167" s="29">
        <v>0</v>
      </c>
      <c r="DF167" s="29">
        <v>0</v>
      </c>
      <c r="DG167" s="29">
        <v>0</v>
      </c>
      <c r="DH167" s="31">
        <v>0</v>
      </c>
      <c r="DI167" s="31">
        <v>0</v>
      </c>
      <c r="DJ167" s="31">
        <v>0</v>
      </c>
      <c r="DK167" s="31">
        <v>9.1999999999999998E-2</v>
      </c>
      <c r="DL167" s="31">
        <v>8.8999999999999996E-2</v>
      </c>
      <c r="DM167" s="31">
        <v>0.17</v>
      </c>
      <c r="DN167" s="31">
        <v>0</v>
      </c>
      <c r="DO167" s="31">
        <v>0</v>
      </c>
      <c r="DP167" s="31">
        <v>0</v>
      </c>
      <c r="DQ167" s="31">
        <v>0.15</v>
      </c>
      <c r="DR167" s="31">
        <v>0.1</v>
      </c>
      <c r="DS167" s="31">
        <v>0.1</v>
      </c>
      <c r="DT167" s="31">
        <v>0</v>
      </c>
      <c r="DU167" s="31">
        <v>0</v>
      </c>
      <c r="DV167" s="31">
        <v>0</v>
      </c>
      <c r="DW167" s="29">
        <v>0</v>
      </c>
      <c r="DX167" s="29">
        <v>0</v>
      </c>
      <c r="DY167" s="29">
        <v>0</v>
      </c>
      <c r="DZ167" s="29">
        <v>3</v>
      </c>
      <c r="EA167" s="29">
        <v>3</v>
      </c>
      <c r="EB167" s="29">
        <v>5</v>
      </c>
      <c r="EC167" s="29">
        <v>0</v>
      </c>
      <c r="ED167" s="29">
        <v>0</v>
      </c>
      <c r="EE167" s="29">
        <v>0</v>
      </c>
      <c r="EF167" s="29">
        <v>4</v>
      </c>
      <c r="EG167" s="29">
        <v>3</v>
      </c>
      <c r="EH167" s="29">
        <v>3</v>
      </c>
      <c r="EI167" s="29">
        <v>0</v>
      </c>
      <c r="EJ167" s="29">
        <v>0</v>
      </c>
      <c r="EK167" s="30">
        <v>0</v>
      </c>
      <c r="EM167" t="s">
        <v>203</v>
      </c>
      <c r="EO167" t="s">
        <v>850</v>
      </c>
      <c r="EQ167" t="s">
        <v>176</v>
      </c>
      <c r="ET167" t="s">
        <v>176</v>
      </c>
      <c r="EV167" t="s">
        <v>248</v>
      </c>
      <c r="EX167" t="s">
        <v>205</v>
      </c>
      <c r="FB167" t="s">
        <v>203</v>
      </c>
      <c r="FF167" t="s">
        <v>403</v>
      </c>
      <c r="FG167" t="s">
        <v>381</v>
      </c>
      <c r="FJ167" t="s">
        <v>45</v>
      </c>
      <c r="FK167" t="s">
        <v>381</v>
      </c>
      <c r="FP167" t="s">
        <v>381</v>
      </c>
      <c r="FU167" t="s">
        <v>829</v>
      </c>
      <c r="FV167" t="s">
        <v>830</v>
      </c>
      <c r="GC167" t="s">
        <v>829</v>
      </c>
      <c r="GH167" t="s">
        <v>198</v>
      </c>
    </row>
    <row r="168" spans="1:193" x14ac:dyDescent="0.25">
      <c r="A168">
        <v>165</v>
      </c>
      <c r="B168" t="s">
        <v>851</v>
      </c>
      <c r="C168" t="s">
        <v>852</v>
      </c>
      <c r="D168">
        <v>38</v>
      </c>
      <c r="E168">
        <v>6.6</v>
      </c>
      <c r="F168" t="s">
        <v>120</v>
      </c>
      <c r="G168" s="28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30">
        <v>0</v>
      </c>
      <c r="AZ168" s="28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F168" s="29">
        <v>0</v>
      </c>
      <c r="BG168" s="29">
        <v>0</v>
      </c>
      <c r="BH168" s="29">
        <v>0</v>
      </c>
      <c r="BI168" s="29">
        <v>0</v>
      </c>
      <c r="BJ168" s="29">
        <v>0</v>
      </c>
      <c r="BK168" s="29">
        <v>0</v>
      </c>
      <c r="BL168" s="29">
        <v>0</v>
      </c>
      <c r="BM168" s="29">
        <v>0</v>
      </c>
      <c r="BN168" s="29">
        <v>0</v>
      </c>
      <c r="BO168" s="31">
        <v>0</v>
      </c>
      <c r="BP168" s="31">
        <v>0</v>
      </c>
      <c r="BQ168" s="31">
        <v>0</v>
      </c>
      <c r="BR168" s="31">
        <v>0</v>
      </c>
      <c r="BS168" s="31">
        <v>0</v>
      </c>
      <c r="BT168" s="31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0</v>
      </c>
      <c r="CC168" s="31">
        <v>0</v>
      </c>
      <c r="CD168" s="29">
        <v>0</v>
      </c>
      <c r="CE168" s="29">
        <v>0</v>
      </c>
      <c r="CF168" s="29">
        <v>0</v>
      </c>
      <c r="CG168" s="29">
        <v>0</v>
      </c>
      <c r="CH168" s="29">
        <v>0</v>
      </c>
      <c r="CI168" s="29">
        <v>0</v>
      </c>
      <c r="CJ168" s="29">
        <v>0</v>
      </c>
      <c r="CK168" s="29">
        <v>0</v>
      </c>
      <c r="CL168" s="29">
        <v>0</v>
      </c>
      <c r="CM168" s="29">
        <v>0</v>
      </c>
      <c r="CN168" s="29">
        <v>0</v>
      </c>
      <c r="CO168" s="29">
        <v>0</v>
      </c>
      <c r="CP168" s="29">
        <v>0</v>
      </c>
      <c r="CQ168" s="29">
        <v>0</v>
      </c>
      <c r="CR168" s="30">
        <v>0</v>
      </c>
      <c r="CS168" s="28">
        <v>2</v>
      </c>
      <c r="CT168" s="29">
        <v>2</v>
      </c>
      <c r="CU168" s="29">
        <v>2</v>
      </c>
      <c r="CV168" s="29">
        <v>3</v>
      </c>
      <c r="CW168" s="29">
        <v>2</v>
      </c>
      <c r="CX168" s="29">
        <v>3</v>
      </c>
      <c r="CY168" s="29">
        <v>3</v>
      </c>
      <c r="CZ168" s="29">
        <v>4</v>
      </c>
      <c r="DA168" s="29">
        <v>3</v>
      </c>
      <c r="DB168" s="29">
        <v>4</v>
      </c>
      <c r="DC168" s="29">
        <v>4</v>
      </c>
      <c r="DD168" s="29">
        <v>3</v>
      </c>
      <c r="DE168" s="29">
        <v>0</v>
      </c>
      <c r="DF168" s="29">
        <v>0</v>
      </c>
      <c r="DG168" s="29">
        <v>0</v>
      </c>
      <c r="DH168" s="31">
        <v>6.2E-2</v>
      </c>
      <c r="DI168" s="31">
        <v>6.2E-2</v>
      </c>
      <c r="DJ168" s="31">
        <v>6.2E-2</v>
      </c>
      <c r="DK168" s="31">
        <v>0.12</v>
      </c>
      <c r="DL168" s="31">
        <v>6.2E-2</v>
      </c>
      <c r="DM168" s="31">
        <v>0.14000000000000001</v>
      </c>
      <c r="DN168" s="31">
        <v>0.12</v>
      </c>
      <c r="DO168" s="31">
        <v>0.12</v>
      </c>
      <c r="DP168" s="31">
        <v>0.12</v>
      </c>
      <c r="DQ168" s="31">
        <v>0.13</v>
      </c>
      <c r="DR168" s="31">
        <v>0.13</v>
      </c>
      <c r="DS168" s="31">
        <v>8.5999999999999993E-2</v>
      </c>
      <c r="DT168" s="31">
        <v>0</v>
      </c>
      <c r="DU168" s="31">
        <v>0</v>
      </c>
      <c r="DV168" s="31">
        <v>0</v>
      </c>
      <c r="DW168" s="29">
        <v>2</v>
      </c>
      <c r="DX168" s="29">
        <v>2</v>
      </c>
      <c r="DY168" s="29">
        <v>2</v>
      </c>
      <c r="DZ168" s="29">
        <v>3</v>
      </c>
      <c r="EA168" s="29">
        <v>2</v>
      </c>
      <c r="EB168" s="29">
        <v>3</v>
      </c>
      <c r="EC168" s="29">
        <v>3</v>
      </c>
      <c r="ED168" s="29">
        <v>3</v>
      </c>
      <c r="EE168" s="29">
        <v>3</v>
      </c>
      <c r="EF168" s="29">
        <v>4</v>
      </c>
      <c r="EG168" s="29">
        <v>4</v>
      </c>
      <c r="EH168" s="29">
        <v>3</v>
      </c>
      <c r="EI168" s="29">
        <v>0</v>
      </c>
      <c r="EJ168" s="29">
        <v>0</v>
      </c>
      <c r="EK168" s="30">
        <v>0</v>
      </c>
      <c r="EM168" t="s">
        <v>853</v>
      </c>
      <c r="EO168" t="s">
        <v>854</v>
      </c>
      <c r="EP168" t="s">
        <v>855</v>
      </c>
      <c r="EV168" t="s">
        <v>856</v>
      </c>
      <c r="EX168" t="s">
        <v>855</v>
      </c>
      <c r="FB168" t="s">
        <v>857</v>
      </c>
      <c r="FE168" t="s">
        <v>249</v>
      </c>
      <c r="FF168" t="s">
        <v>249</v>
      </c>
      <c r="FJ168" t="s">
        <v>45</v>
      </c>
      <c r="FK168" t="s">
        <v>653</v>
      </c>
      <c r="FP168" t="s">
        <v>653</v>
      </c>
      <c r="FU168" t="s">
        <v>858</v>
      </c>
      <c r="GC168" t="s">
        <v>858</v>
      </c>
      <c r="GH168" t="s">
        <v>481</v>
      </c>
    </row>
    <row r="169" spans="1:193" x14ac:dyDescent="0.25">
      <c r="A169">
        <v>166</v>
      </c>
      <c r="B169" t="s">
        <v>859</v>
      </c>
      <c r="C169" t="s">
        <v>860</v>
      </c>
      <c r="D169">
        <v>309</v>
      </c>
      <c r="E169">
        <v>5.15</v>
      </c>
      <c r="F169" t="s">
        <v>120</v>
      </c>
      <c r="G169" s="28">
        <v>0</v>
      </c>
      <c r="H169" s="29">
        <v>2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4</v>
      </c>
      <c r="T169" s="29">
        <v>4</v>
      </c>
      <c r="U169" s="29">
        <v>5</v>
      </c>
      <c r="V169" s="31">
        <v>0</v>
      </c>
      <c r="W169" s="31">
        <v>8.5000000000000006E-3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1.7000000000000001E-2</v>
      </c>
      <c r="AI169" s="31">
        <v>1.7000000000000001E-2</v>
      </c>
      <c r="AJ169" s="31">
        <v>0.02</v>
      </c>
      <c r="AK169" s="29">
        <v>0</v>
      </c>
      <c r="AL169" s="29">
        <v>2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4</v>
      </c>
      <c r="AX169" s="29">
        <v>4</v>
      </c>
      <c r="AY169" s="30">
        <v>5</v>
      </c>
      <c r="AZ169" s="28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F169" s="29">
        <v>0</v>
      </c>
      <c r="BG169" s="29">
        <v>0</v>
      </c>
      <c r="BH169" s="29">
        <v>0</v>
      </c>
      <c r="BI169" s="29">
        <v>0</v>
      </c>
      <c r="BJ169" s="29">
        <v>0</v>
      </c>
      <c r="BK169" s="29">
        <v>0</v>
      </c>
      <c r="BL169" s="29">
        <v>3</v>
      </c>
      <c r="BM169" s="29">
        <v>4</v>
      </c>
      <c r="BN169" s="29">
        <v>4</v>
      </c>
      <c r="BO169" s="31">
        <v>0</v>
      </c>
      <c r="BP169" s="31">
        <v>0</v>
      </c>
      <c r="BQ169" s="31">
        <v>0</v>
      </c>
      <c r="BR169" s="31">
        <v>0</v>
      </c>
      <c r="BS169" s="31">
        <v>0</v>
      </c>
      <c r="BT169" s="31">
        <v>0</v>
      </c>
      <c r="BU169" s="31">
        <v>0</v>
      </c>
      <c r="BV169" s="31">
        <v>0</v>
      </c>
      <c r="BW169" s="31">
        <v>0</v>
      </c>
      <c r="BX169" s="31">
        <v>0</v>
      </c>
      <c r="BY169" s="31">
        <v>0</v>
      </c>
      <c r="BZ169" s="31">
        <v>0</v>
      </c>
      <c r="CA169" s="31">
        <v>1.2E-2</v>
      </c>
      <c r="CB169" s="31">
        <v>1.2E-2</v>
      </c>
      <c r="CC169" s="31">
        <v>1.6E-2</v>
      </c>
      <c r="CD169" s="29">
        <v>0</v>
      </c>
      <c r="CE169" s="29">
        <v>0</v>
      </c>
      <c r="CF169" s="29">
        <v>0</v>
      </c>
      <c r="CG169" s="29">
        <v>0</v>
      </c>
      <c r="CH169" s="29">
        <v>0</v>
      </c>
      <c r="CI169" s="29">
        <v>0</v>
      </c>
      <c r="CJ169" s="29">
        <v>0</v>
      </c>
      <c r="CK169" s="29">
        <v>0</v>
      </c>
      <c r="CL169" s="29">
        <v>0</v>
      </c>
      <c r="CM169" s="29">
        <v>0</v>
      </c>
      <c r="CN169" s="29">
        <v>0</v>
      </c>
      <c r="CO169" s="29">
        <v>0</v>
      </c>
      <c r="CP169" s="29">
        <v>3</v>
      </c>
      <c r="CQ169" s="29">
        <v>3</v>
      </c>
      <c r="CR169" s="30">
        <v>4</v>
      </c>
      <c r="CS169" s="28">
        <v>0</v>
      </c>
      <c r="CT169" s="29">
        <v>0</v>
      </c>
      <c r="CU169" s="29">
        <v>0</v>
      </c>
      <c r="CV169" s="29">
        <v>0</v>
      </c>
      <c r="CW169" s="29">
        <v>0</v>
      </c>
      <c r="CX169" s="29">
        <v>0</v>
      </c>
      <c r="CY169" s="29">
        <v>0</v>
      </c>
      <c r="CZ169" s="29">
        <v>0</v>
      </c>
      <c r="DA169" s="29">
        <v>0</v>
      </c>
      <c r="DB169" s="29">
        <v>0</v>
      </c>
      <c r="DC169" s="29">
        <v>0</v>
      </c>
      <c r="DD169" s="29">
        <v>0</v>
      </c>
      <c r="DE169" s="29">
        <v>0</v>
      </c>
      <c r="DF169" s="29">
        <v>0</v>
      </c>
      <c r="DG169" s="29">
        <v>0</v>
      </c>
      <c r="DH169" s="31">
        <v>0</v>
      </c>
      <c r="DI169" s="31">
        <v>0</v>
      </c>
      <c r="DJ169" s="31">
        <v>0</v>
      </c>
      <c r="DK169" s="31">
        <v>0</v>
      </c>
      <c r="DL169" s="31">
        <v>0</v>
      </c>
      <c r="DM169" s="31">
        <v>0</v>
      </c>
      <c r="DN169" s="31">
        <v>0</v>
      </c>
      <c r="DO169" s="31">
        <v>0</v>
      </c>
      <c r="DP169" s="31">
        <v>0</v>
      </c>
      <c r="DQ169" s="31">
        <v>0</v>
      </c>
      <c r="DR169" s="31">
        <v>0</v>
      </c>
      <c r="DS169" s="31">
        <v>0</v>
      </c>
      <c r="DT169" s="31">
        <v>0</v>
      </c>
      <c r="DU169" s="31">
        <v>0</v>
      </c>
      <c r="DV169" s="31">
        <v>0</v>
      </c>
      <c r="DW169" s="29">
        <v>0</v>
      </c>
      <c r="DX169" s="29">
        <v>0</v>
      </c>
      <c r="DY169" s="29">
        <v>0</v>
      </c>
      <c r="DZ169" s="29">
        <v>0</v>
      </c>
      <c r="EA169" s="29">
        <v>0</v>
      </c>
      <c r="EB169" s="29">
        <v>0</v>
      </c>
      <c r="EC169" s="29">
        <v>0</v>
      </c>
      <c r="ED169" s="29">
        <v>0</v>
      </c>
      <c r="EE169" s="29">
        <v>0</v>
      </c>
      <c r="EF169" s="29">
        <v>0</v>
      </c>
      <c r="EG169" s="29">
        <v>0</v>
      </c>
      <c r="EH169" s="29">
        <v>0</v>
      </c>
      <c r="EI169" s="29">
        <v>0</v>
      </c>
      <c r="EJ169" s="29">
        <v>0</v>
      </c>
      <c r="EK169" s="30">
        <v>0</v>
      </c>
      <c r="EL169" t="s">
        <v>154</v>
      </c>
      <c r="EM169" t="s">
        <v>205</v>
      </c>
      <c r="EO169" t="s">
        <v>203</v>
      </c>
      <c r="EP169" t="s">
        <v>861</v>
      </c>
      <c r="EQ169" t="s">
        <v>176</v>
      </c>
      <c r="ET169" t="s">
        <v>176</v>
      </c>
      <c r="EX169" t="s">
        <v>205</v>
      </c>
      <c r="FB169" t="s">
        <v>862</v>
      </c>
      <c r="FF169" t="s">
        <v>43</v>
      </c>
      <c r="FH169" t="s">
        <v>43</v>
      </c>
      <c r="FJ169" t="s">
        <v>45</v>
      </c>
      <c r="FK169" t="s">
        <v>178</v>
      </c>
      <c r="FL169" t="s">
        <v>292</v>
      </c>
      <c r="FP169" t="s">
        <v>178</v>
      </c>
      <c r="FQ169" t="s">
        <v>292</v>
      </c>
      <c r="FU169" t="s">
        <v>208</v>
      </c>
      <c r="GC169" t="s">
        <v>208</v>
      </c>
    </row>
    <row r="170" spans="1:193" x14ac:dyDescent="0.25">
      <c r="A170">
        <v>167</v>
      </c>
      <c r="B170" t="s">
        <v>863</v>
      </c>
      <c r="C170" t="s">
        <v>864</v>
      </c>
      <c r="D170">
        <v>22</v>
      </c>
      <c r="E170">
        <v>9.3699999999999992</v>
      </c>
      <c r="F170" t="s">
        <v>120</v>
      </c>
      <c r="G170" s="28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2</v>
      </c>
      <c r="P170" s="29">
        <v>0</v>
      </c>
      <c r="Q170" s="29">
        <v>0</v>
      </c>
      <c r="R170" s="29">
        <v>0</v>
      </c>
      <c r="S170" s="29">
        <v>0</v>
      </c>
      <c r="T170" s="29">
        <v>2</v>
      </c>
      <c r="U170" s="29">
        <v>2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0.1</v>
      </c>
      <c r="AE170" s="31">
        <v>0</v>
      </c>
      <c r="AF170" s="31">
        <v>0</v>
      </c>
      <c r="AG170" s="31">
        <v>0</v>
      </c>
      <c r="AH170" s="31">
        <v>0</v>
      </c>
      <c r="AI170" s="31">
        <v>0.1</v>
      </c>
      <c r="AJ170" s="31">
        <v>0.1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2</v>
      </c>
      <c r="AT170" s="29">
        <v>0</v>
      </c>
      <c r="AU170" s="29">
        <v>0</v>
      </c>
      <c r="AV170" s="29">
        <v>0</v>
      </c>
      <c r="AW170" s="29">
        <v>0</v>
      </c>
      <c r="AX170" s="29">
        <v>2</v>
      </c>
      <c r="AY170" s="30">
        <v>2</v>
      </c>
      <c r="AZ170" s="28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F170" s="29">
        <v>0</v>
      </c>
      <c r="BG170" s="29">
        <v>0</v>
      </c>
      <c r="BH170" s="29">
        <v>0</v>
      </c>
      <c r="BI170" s="29">
        <v>0</v>
      </c>
      <c r="BJ170" s="29">
        <v>0</v>
      </c>
      <c r="BK170" s="29">
        <v>0</v>
      </c>
      <c r="BL170" s="29">
        <v>0</v>
      </c>
      <c r="BM170" s="29">
        <v>0</v>
      </c>
      <c r="BN170" s="29">
        <v>0</v>
      </c>
      <c r="BO170" s="31">
        <v>0</v>
      </c>
      <c r="BP170" s="31">
        <v>0</v>
      </c>
      <c r="BQ170" s="31">
        <v>0</v>
      </c>
      <c r="BR170" s="31">
        <v>0</v>
      </c>
      <c r="BS170" s="31">
        <v>0</v>
      </c>
      <c r="BT170" s="31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0</v>
      </c>
      <c r="CB170" s="31">
        <v>0</v>
      </c>
      <c r="CC170" s="31">
        <v>0</v>
      </c>
      <c r="CD170" s="29">
        <v>0</v>
      </c>
      <c r="CE170" s="29">
        <v>0</v>
      </c>
      <c r="CF170" s="29">
        <v>0</v>
      </c>
      <c r="CG170" s="29">
        <v>0</v>
      </c>
      <c r="CH170" s="29">
        <v>0</v>
      </c>
      <c r="CI170" s="29">
        <v>0</v>
      </c>
      <c r="CJ170" s="29">
        <v>0</v>
      </c>
      <c r="CK170" s="29">
        <v>0</v>
      </c>
      <c r="CL170" s="29">
        <v>0</v>
      </c>
      <c r="CM170" s="29">
        <v>0</v>
      </c>
      <c r="CN170" s="29">
        <v>0</v>
      </c>
      <c r="CO170" s="29">
        <v>0</v>
      </c>
      <c r="CP170" s="29">
        <v>0</v>
      </c>
      <c r="CQ170" s="29">
        <v>0</v>
      </c>
      <c r="CR170" s="30">
        <v>0</v>
      </c>
      <c r="CS170" s="28">
        <v>0</v>
      </c>
      <c r="CT170" s="29">
        <v>0</v>
      </c>
      <c r="CU170" s="29">
        <v>0</v>
      </c>
      <c r="CV170" s="29">
        <v>0</v>
      </c>
      <c r="CW170" s="29">
        <v>0</v>
      </c>
      <c r="CX170" s="29">
        <v>0</v>
      </c>
      <c r="CY170" s="29">
        <v>0</v>
      </c>
      <c r="CZ170" s="29">
        <v>0</v>
      </c>
      <c r="DA170" s="29">
        <v>0</v>
      </c>
      <c r="DB170" s="29">
        <v>0</v>
      </c>
      <c r="DC170" s="29">
        <v>0</v>
      </c>
      <c r="DD170" s="29">
        <v>0</v>
      </c>
      <c r="DE170" s="29">
        <v>0</v>
      </c>
      <c r="DF170" s="29">
        <v>0</v>
      </c>
      <c r="DG170" s="29">
        <v>0</v>
      </c>
      <c r="DH170" s="31">
        <v>0</v>
      </c>
      <c r="DI170" s="31">
        <v>0</v>
      </c>
      <c r="DJ170" s="31">
        <v>0</v>
      </c>
      <c r="DK170" s="31">
        <v>0</v>
      </c>
      <c r="DL170" s="31">
        <v>0</v>
      </c>
      <c r="DM170" s="31">
        <v>0</v>
      </c>
      <c r="DN170" s="31">
        <v>0</v>
      </c>
      <c r="DO170" s="31">
        <v>0</v>
      </c>
      <c r="DP170" s="31">
        <v>0</v>
      </c>
      <c r="DQ170" s="31">
        <v>0</v>
      </c>
      <c r="DR170" s="31">
        <v>0</v>
      </c>
      <c r="DS170" s="31">
        <v>0</v>
      </c>
      <c r="DT170" s="31">
        <v>0</v>
      </c>
      <c r="DU170" s="31">
        <v>0</v>
      </c>
      <c r="DV170" s="31">
        <v>0</v>
      </c>
      <c r="DW170" s="29">
        <v>0</v>
      </c>
      <c r="DX170" s="29">
        <v>0</v>
      </c>
      <c r="DY170" s="29">
        <v>0</v>
      </c>
      <c r="DZ170" s="29">
        <v>0</v>
      </c>
      <c r="EA170" s="29">
        <v>0</v>
      </c>
      <c r="EB170" s="29">
        <v>0</v>
      </c>
      <c r="EC170" s="29">
        <v>0</v>
      </c>
      <c r="ED170" s="29">
        <v>0</v>
      </c>
      <c r="EE170" s="29">
        <v>0</v>
      </c>
      <c r="EF170" s="29">
        <v>0</v>
      </c>
      <c r="EG170" s="29">
        <v>0</v>
      </c>
      <c r="EH170" s="29">
        <v>0</v>
      </c>
      <c r="EI170" s="29">
        <v>0</v>
      </c>
      <c r="EJ170" s="29">
        <v>0</v>
      </c>
      <c r="EK170" s="30">
        <v>0</v>
      </c>
      <c r="EL170" t="s">
        <v>154</v>
      </c>
      <c r="EM170" t="s">
        <v>865</v>
      </c>
      <c r="EO170" t="s">
        <v>203</v>
      </c>
      <c r="EX170" t="s">
        <v>205</v>
      </c>
      <c r="FB170" t="s">
        <v>369</v>
      </c>
      <c r="FL170" t="s">
        <v>52</v>
      </c>
      <c r="FQ170" t="s">
        <v>52</v>
      </c>
      <c r="GC170" t="s">
        <v>866</v>
      </c>
      <c r="GD170" t="s">
        <v>866</v>
      </c>
    </row>
    <row r="171" spans="1:193" x14ac:dyDescent="0.25">
      <c r="A171">
        <v>168</v>
      </c>
      <c r="B171" t="s">
        <v>867</v>
      </c>
      <c r="C171" t="s">
        <v>868</v>
      </c>
      <c r="D171">
        <v>41</v>
      </c>
      <c r="E171">
        <v>6.06</v>
      </c>
      <c r="F171" t="s">
        <v>514</v>
      </c>
      <c r="G171" s="28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7</v>
      </c>
      <c r="T171" s="29">
        <v>8</v>
      </c>
      <c r="U171" s="29">
        <v>10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0.27</v>
      </c>
      <c r="AI171" s="31">
        <v>0.3</v>
      </c>
      <c r="AJ171" s="31">
        <v>0.3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4</v>
      </c>
      <c r="AX171" s="29">
        <v>4</v>
      </c>
      <c r="AY171" s="30">
        <v>4</v>
      </c>
      <c r="AZ171" s="28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F171" s="29">
        <v>0</v>
      </c>
      <c r="BG171" s="29">
        <v>0</v>
      </c>
      <c r="BH171" s="29">
        <v>0</v>
      </c>
      <c r="BI171" s="29">
        <v>4</v>
      </c>
      <c r="BJ171" s="29">
        <v>6</v>
      </c>
      <c r="BK171" s="29">
        <v>6</v>
      </c>
      <c r="BL171" s="29">
        <v>0</v>
      </c>
      <c r="BM171" s="29">
        <v>0</v>
      </c>
      <c r="BN171" s="29">
        <v>0</v>
      </c>
      <c r="BO171" s="31">
        <v>0</v>
      </c>
      <c r="BP171" s="31">
        <v>0</v>
      </c>
      <c r="BQ171" s="31">
        <v>0</v>
      </c>
      <c r="BR171" s="31">
        <v>0</v>
      </c>
      <c r="BS171" s="31">
        <v>0</v>
      </c>
      <c r="BT171" s="31">
        <v>0</v>
      </c>
      <c r="BU171" s="31">
        <v>0</v>
      </c>
      <c r="BV171" s="31">
        <v>0</v>
      </c>
      <c r="BW171" s="31">
        <v>0</v>
      </c>
      <c r="BX171" s="31">
        <v>0.13</v>
      </c>
      <c r="BY171" s="31">
        <v>0.23</v>
      </c>
      <c r="BZ171" s="31">
        <v>0.24</v>
      </c>
      <c r="CA171" s="31">
        <v>0</v>
      </c>
      <c r="CB171" s="31">
        <v>0</v>
      </c>
      <c r="CC171" s="31">
        <v>0</v>
      </c>
      <c r="CD171" s="29">
        <v>0</v>
      </c>
      <c r="CE171" s="29">
        <v>0</v>
      </c>
      <c r="CF171" s="29">
        <v>0</v>
      </c>
      <c r="CG171" s="29">
        <v>0</v>
      </c>
      <c r="CH171" s="29">
        <v>0</v>
      </c>
      <c r="CI171" s="29">
        <v>0</v>
      </c>
      <c r="CJ171" s="29">
        <v>0</v>
      </c>
      <c r="CK171" s="29">
        <v>0</v>
      </c>
      <c r="CL171" s="29">
        <v>0</v>
      </c>
      <c r="CM171" s="29">
        <v>2</v>
      </c>
      <c r="CN171" s="29">
        <v>4</v>
      </c>
      <c r="CO171" s="29">
        <v>4</v>
      </c>
      <c r="CP171" s="29">
        <v>0</v>
      </c>
      <c r="CQ171" s="29">
        <v>0</v>
      </c>
      <c r="CR171" s="30">
        <v>0</v>
      </c>
      <c r="CS171" s="28">
        <v>0</v>
      </c>
      <c r="CT171" s="29">
        <v>0</v>
      </c>
      <c r="CU171" s="29">
        <v>0</v>
      </c>
      <c r="CV171" s="29">
        <v>0</v>
      </c>
      <c r="CW171" s="29">
        <v>0</v>
      </c>
      <c r="CX171" s="29">
        <v>0</v>
      </c>
      <c r="CY171" s="29">
        <v>0</v>
      </c>
      <c r="CZ171" s="29">
        <v>0</v>
      </c>
      <c r="DA171" s="29">
        <v>0</v>
      </c>
      <c r="DB171" s="29">
        <v>0</v>
      </c>
      <c r="DC171" s="29">
        <v>0</v>
      </c>
      <c r="DD171" s="29">
        <v>0</v>
      </c>
      <c r="DE171" s="29">
        <v>0</v>
      </c>
      <c r="DF171" s="29">
        <v>0</v>
      </c>
      <c r="DG171" s="29">
        <v>0</v>
      </c>
      <c r="DH171" s="31">
        <v>0</v>
      </c>
      <c r="DI171" s="31">
        <v>0</v>
      </c>
      <c r="DJ171" s="31">
        <v>0</v>
      </c>
      <c r="DK171" s="31">
        <v>0</v>
      </c>
      <c r="DL171" s="31">
        <v>0</v>
      </c>
      <c r="DM171" s="31">
        <v>0</v>
      </c>
      <c r="DN171" s="31">
        <v>0</v>
      </c>
      <c r="DO171" s="31">
        <v>0</v>
      </c>
      <c r="DP171" s="31">
        <v>0</v>
      </c>
      <c r="DQ171" s="31">
        <v>0</v>
      </c>
      <c r="DR171" s="31">
        <v>0</v>
      </c>
      <c r="DS171" s="31">
        <v>0</v>
      </c>
      <c r="DT171" s="31">
        <v>0</v>
      </c>
      <c r="DU171" s="31">
        <v>0</v>
      </c>
      <c r="DV171" s="31">
        <v>0</v>
      </c>
      <c r="DW171" s="29">
        <v>0</v>
      </c>
      <c r="DX171" s="29">
        <v>0</v>
      </c>
      <c r="DY171" s="29">
        <v>0</v>
      </c>
      <c r="DZ171" s="29">
        <v>0</v>
      </c>
      <c r="EA171" s="29">
        <v>0</v>
      </c>
      <c r="EB171" s="29">
        <v>0</v>
      </c>
      <c r="EC171" s="29">
        <v>0</v>
      </c>
      <c r="ED171" s="29">
        <v>0</v>
      </c>
      <c r="EE171" s="29">
        <v>0</v>
      </c>
      <c r="EF171" s="29">
        <v>0</v>
      </c>
      <c r="EG171" s="29">
        <v>0</v>
      </c>
      <c r="EH171" s="29">
        <v>0</v>
      </c>
      <c r="EI171" s="29">
        <v>0</v>
      </c>
      <c r="EJ171" s="29">
        <v>0</v>
      </c>
      <c r="EK171" s="30">
        <v>0</v>
      </c>
    </row>
    <row r="172" spans="1:193" x14ac:dyDescent="0.25">
      <c r="A172">
        <v>169</v>
      </c>
      <c r="B172" t="s">
        <v>869</v>
      </c>
      <c r="C172" t="s">
        <v>870</v>
      </c>
      <c r="D172">
        <v>76</v>
      </c>
      <c r="E172">
        <v>5.37</v>
      </c>
      <c r="F172" t="s">
        <v>120</v>
      </c>
      <c r="G172" s="28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30">
        <v>0</v>
      </c>
      <c r="AZ172" s="28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F172" s="29">
        <v>0</v>
      </c>
      <c r="BG172" s="29">
        <v>0</v>
      </c>
      <c r="BH172" s="29">
        <v>0</v>
      </c>
      <c r="BI172" s="29">
        <v>0</v>
      </c>
      <c r="BJ172" s="29">
        <v>0</v>
      </c>
      <c r="BK172" s="29">
        <v>0</v>
      </c>
      <c r="BL172" s="29">
        <v>0</v>
      </c>
      <c r="BM172" s="29">
        <v>0</v>
      </c>
      <c r="BN172" s="29">
        <v>0</v>
      </c>
      <c r="BO172" s="31">
        <v>0</v>
      </c>
      <c r="BP172" s="31">
        <v>0</v>
      </c>
      <c r="BQ172" s="31">
        <v>0</v>
      </c>
      <c r="BR172" s="31">
        <v>0</v>
      </c>
      <c r="BS172" s="31">
        <v>0</v>
      </c>
      <c r="BT172" s="31">
        <v>0</v>
      </c>
      <c r="BU172" s="31">
        <v>0</v>
      </c>
      <c r="BV172" s="31">
        <v>0</v>
      </c>
      <c r="BW172" s="31">
        <v>0</v>
      </c>
      <c r="BX172" s="31">
        <v>0</v>
      </c>
      <c r="BY172" s="31">
        <v>0</v>
      </c>
      <c r="BZ172" s="31">
        <v>0</v>
      </c>
      <c r="CA172" s="31">
        <v>0</v>
      </c>
      <c r="CB172" s="31">
        <v>0</v>
      </c>
      <c r="CC172" s="31">
        <v>0</v>
      </c>
      <c r="CD172" s="29">
        <v>0</v>
      </c>
      <c r="CE172" s="29">
        <v>0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0</v>
      </c>
      <c r="CP172" s="29">
        <v>0</v>
      </c>
      <c r="CQ172" s="29">
        <v>0</v>
      </c>
      <c r="CR172" s="30">
        <v>0</v>
      </c>
      <c r="CS172" s="28">
        <v>0</v>
      </c>
      <c r="CT172" s="29">
        <v>0</v>
      </c>
      <c r="CU172" s="29">
        <v>0</v>
      </c>
      <c r="CV172" s="29">
        <v>0</v>
      </c>
      <c r="CW172" s="29">
        <v>0</v>
      </c>
      <c r="CX172" s="29">
        <v>2</v>
      </c>
      <c r="CY172" s="29">
        <v>4</v>
      </c>
      <c r="CZ172" s="29">
        <v>5</v>
      </c>
      <c r="DA172" s="29">
        <v>5</v>
      </c>
      <c r="DB172" s="29">
        <v>3</v>
      </c>
      <c r="DC172" s="29">
        <v>3</v>
      </c>
      <c r="DD172" s="29">
        <v>4</v>
      </c>
      <c r="DE172" s="29">
        <v>0</v>
      </c>
      <c r="DF172" s="29">
        <v>0</v>
      </c>
      <c r="DG172" s="29">
        <v>0</v>
      </c>
      <c r="DH172" s="31">
        <v>0</v>
      </c>
      <c r="DI172" s="31">
        <v>0</v>
      </c>
      <c r="DJ172" s="31">
        <v>0</v>
      </c>
      <c r="DK172" s="31">
        <v>0</v>
      </c>
      <c r="DL172" s="31">
        <v>0</v>
      </c>
      <c r="DM172" s="31">
        <v>3.4000000000000002E-2</v>
      </c>
      <c r="DN172" s="31">
        <v>3.4000000000000002E-2</v>
      </c>
      <c r="DO172" s="31">
        <v>3.4000000000000002E-2</v>
      </c>
      <c r="DP172" s="31">
        <v>3.4000000000000002E-2</v>
      </c>
      <c r="DQ172" s="31">
        <v>5.1999999999999998E-2</v>
      </c>
      <c r="DR172" s="31">
        <v>3.4000000000000002E-2</v>
      </c>
      <c r="DS172" s="31">
        <v>5.5E-2</v>
      </c>
      <c r="DT172" s="31">
        <v>0</v>
      </c>
      <c r="DU172" s="31">
        <v>0</v>
      </c>
      <c r="DV172" s="31">
        <v>0</v>
      </c>
      <c r="DW172" s="29">
        <v>0</v>
      </c>
      <c r="DX172" s="29">
        <v>0</v>
      </c>
      <c r="DY172" s="29">
        <v>0</v>
      </c>
      <c r="DZ172" s="29">
        <v>0</v>
      </c>
      <c r="EA172" s="29">
        <v>0</v>
      </c>
      <c r="EB172" s="29">
        <v>2</v>
      </c>
      <c r="EC172" s="29">
        <v>2</v>
      </c>
      <c r="ED172" s="29">
        <v>2</v>
      </c>
      <c r="EE172" s="29">
        <v>2</v>
      </c>
      <c r="EF172" s="29">
        <v>3</v>
      </c>
      <c r="EG172" s="29">
        <v>2</v>
      </c>
      <c r="EH172" s="29">
        <v>3</v>
      </c>
      <c r="EI172" s="29">
        <v>0</v>
      </c>
      <c r="EJ172" s="29">
        <v>0</v>
      </c>
      <c r="EK172" s="30">
        <v>0</v>
      </c>
      <c r="EM172" t="s">
        <v>140</v>
      </c>
      <c r="EO172" t="s">
        <v>140</v>
      </c>
      <c r="ES172" t="s">
        <v>164</v>
      </c>
      <c r="EV172" t="s">
        <v>140</v>
      </c>
      <c r="FB172" t="s">
        <v>164</v>
      </c>
      <c r="FJ172" t="s">
        <v>45</v>
      </c>
      <c r="FU172" t="s">
        <v>251</v>
      </c>
      <c r="FV172" t="s">
        <v>618</v>
      </c>
      <c r="GC172" t="s">
        <v>618</v>
      </c>
    </row>
    <row r="173" spans="1:193" x14ac:dyDescent="0.25">
      <c r="A173">
        <v>170</v>
      </c>
      <c r="B173" t="s">
        <v>871</v>
      </c>
      <c r="C173" t="s">
        <v>872</v>
      </c>
      <c r="D173">
        <v>87</v>
      </c>
      <c r="E173">
        <v>4.45</v>
      </c>
      <c r="F173" t="s">
        <v>120</v>
      </c>
      <c r="G173" s="28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30">
        <v>0</v>
      </c>
      <c r="AZ173" s="28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F173" s="29">
        <v>0</v>
      </c>
      <c r="BG173" s="29">
        <v>0</v>
      </c>
      <c r="BH173" s="29">
        <v>0</v>
      </c>
      <c r="BI173" s="29">
        <v>0</v>
      </c>
      <c r="BJ173" s="29">
        <v>0</v>
      </c>
      <c r="BK173" s="29">
        <v>0</v>
      </c>
      <c r="BL173" s="29">
        <v>0</v>
      </c>
      <c r="BM173" s="29">
        <v>0</v>
      </c>
      <c r="BN173" s="29">
        <v>0</v>
      </c>
      <c r="BO173" s="31">
        <v>0</v>
      </c>
      <c r="BP173" s="31">
        <v>0</v>
      </c>
      <c r="BQ173" s="31">
        <v>0</v>
      </c>
      <c r="BR173" s="31">
        <v>0</v>
      </c>
      <c r="BS173" s="31">
        <v>0</v>
      </c>
      <c r="BT173" s="31">
        <v>0</v>
      </c>
      <c r="BU173" s="31">
        <v>0</v>
      </c>
      <c r="BV173" s="31">
        <v>0</v>
      </c>
      <c r="BW173" s="31">
        <v>0</v>
      </c>
      <c r="BX173" s="31">
        <v>0</v>
      </c>
      <c r="BY173" s="31">
        <v>0</v>
      </c>
      <c r="BZ173" s="31">
        <v>0</v>
      </c>
      <c r="CA173" s="31">
        <v>0</v>
      </c>
      <c r="CB173" s="31">
        <v>0</v>
      </c>
      <c r="CC173" s="31">
        <v>0</v>
      </c>
      <c r="CD173" s="29">
        <v>0</v>
      </c>
      <c r="CE173" s="29">
        <v>0</v>
      </c>
      <c r="CF173" s="29">
        <v>0</v>
      </c>
      <c r="CG173" s="29">
        <v>0</v>
      </c>
      <c r="CH173" s="29">
        <v>0</v>
      </c>
      <c r="CI173" s="29">
        <v>0</v>
      </c>
      <c r="CJ173" s="29">
        <v>0</v>
      </c>
      <c r="CK173" s="29">
        <v>0</v>
      </c>
      <c r="CL173" s="29">
        <v>0</v>
      </c>
      <c r="CM173" s="29">
        <v>0</v>
      </c>
      <c r="CN173" s="29">
        <v>0</v>
      </c>
      <c r="CO173" s="29">
        <v>0</v>
      </c>
      <c r="CP173" s="29">
        <v>0</v>
      </c>
      <c r="CQ173" s="29">
        <v>0</v>
      </c>
      <c r="CR173" s="30">
        <v>0</v>
      </c>
      <c r="CS173" s="28">
        <v>0</v>
      </c>
      <c r="CT173" s="29">
        <v>0</v>
      </c>
      <c r="CU173" s="29">
        <v>0</v>
      </c>
      <c r="CV173" s="29">
        <v>3</v>
      </c>
      <c r="CW173" s="29">
        <v>3</v>
      </c>
      <c r="CX173" s="29">
        <v>3</v>
      </c>
      <c r="CY173" s="29">
        <v>0</v>
      </c>
      <c r="CZ173" s="29">
        <v>0</v>
      </c>
      <c r="DA173" s="29">
        <v>0</v>
      </c>
      <c r="DB173" s="29">
        <v>3</v>
      </c>
      <c r="DC173" s="29">
        <v>2</v>
      </c>
      <c r="DD173" s="29">
        <v>4</v>
      </c>
      <c r="DE173" s="29">
        <v>2</v>
      </c>
      <c r="DF173" s="29">
        <v>2</v>
      </c>
      <c r="DG173" s="29">
        <v>2</v>
      </c>
      <c r="DH173" s="31">
        <v>0</v>
      </c>
      <c r="DI173" s="31">
        <v>0</v>
      </c>
      <c r="DJ173" s="31">
        <v>0</v>
      </c>
      <c r="DK173" s="31">
        <v>5.2999999999999999E-2</v>
      </c>
      <c r="DL173" s="31">
        <v>5.2999999999999999E-2</v>
      </c>
      <c r="DM173" s="31">
        <v>5.2999999999999999E-2</v>
      </c>
      <c r="DN173" s="31">
        <v>0</v>
      </c>
      <c r="DO173" s="31">
        <v>0</v>
      </c>
      <c r="DP173" s="31">
        <v>0</v>
      </c>
      <c r="DQ173" s="31">
        <v>4.2999999999999997E-2</v>
      </c>
      <c r="DR173" s="31">
        <v>3.2000000000000001E-2</v>
      </c>
      <c r="DS173" s="31">
        <v>6.4000000000000001E-2</v>
      </c>
      <c r="DT173" s="31">
        <v>3.2000000000000001E-2</v>
      </c>
      <c r="DU173" s="31">
        <v>3.2000000000000001E-2</v>
      </c>
      <c r="DV173" s="31">
        <v>3.2000000000000001E-2</v>
      </c>
      <c r="DW173" s="29">
        <v>0</v>
      </c>
      <c r="DX173" s="29">
        <v>0</v>
      </c>
      <c r="DY173" s="29">
        <v>0</v>
      </c>
      <c r="DZ173" s="29">
        <v>3</v>
      </c>
      <c r="EA173" s="29">
        <v>3</v>
      </c>
      <c r="EB173" s="29">
        <v>3</v>
      </c>
      <c r="EC173" s="29">
        <v>0</v>
      </c>
      <c r="ED173" s="29">
        <v>0</v>
      </c>
      <c r="EE173" s="29">
        <v>0</v>
      </c>
      <c r="EF173" s="29">
        <v>3</v>
      </c>
      <c r="EG173" s="29">
        <v>2</v>
      </c>
      <c r="EH173" s="29">
        <v>4</v>
      </c>
      <c r="EI173" s="29">
        <v>2</v>
      </c>
      <c r="EJ173" s="29">
        <v>2</v>
      </c>
      <c r="EK173" s="30">
        <v>2</v>
      </c>
      <c r="EL173" t="s">
        <v>154</v>
      </c>
      <c r="EM173" t="s">
        <v>873</v>
      </c>
      <c r="EO173" t="s">
        <v>874</v>
      </c>
      <c r="EP173" t="s">
        <v>875</v>
      </c>
      <c r="EQ173" t="s">
        <v>876</v>
      </c>
      <c r="ER173" t="s">
        <v>875</v>
      </c>
      <c r="ES173" t="s">
        <v>142</v>
      </c>
      <c r="ET173" t="s">
        <v>876</v>
      </c>
      <c r="EV173" t="s">
        <v>877</v>
      </c>
      <c r="EW173" t="s">
        <v>878</v>
      </c>
      <c r="EX173" t="s">
        <v>581</v>
      </c>
      <c r="EZ173" t="s">
        <v>879</v>
      </c>
      <c r="FA173" t="s">
        <v>879</v>
      </c>
      <c r="FB173" t="s">
        <v>165</v>
      </c>
      <c r="FE173" t="s">
        <v>880</v>
      </c>
      <c r="FF173" t="s">
        <v>41</v>
      </c>
      <c r="FG173" t="s">
        <v>881</v>
      </c>
      <c r="FI173" t="s">
        <v>44</v>
      </c>
      <c r="FJ173" t="s">
        <v>45</v>
      </c>
      <c r="FK173" t="s">
        <v>880</v>
      </c>
      <c r="FL173" t="s">
        <v>52</v>
      </c>
      <c r="FN173" t="s">
        <v>882</v>
      </c>
      <c r="FO173" t="s">
        <v>883</v>
      </c>
      <c r="FP173" t="s">
        <v>178</v>
      </c>
      <c r="FQ173" t="s">
        <v>52</v>
      </c>
      <c r="FU173" t="s">
        <v>179</v>
      </c>
      <c r="GA173" t="s">
        <v>424</v>
      </c>
      <c r="GC173" t="s">
        <v>260</v>
      </c>
    </row>
    <row r="174" spans="1:193" x14ac:dyDescent="0.25">
      <c r="A174">
        <v>171</v>
      </c>
      <c r="B174" t="s">
        <v>884</v>
      </c>
      <c r="C174" t="s">
        <v>885</v>
      </c>
      <c r="D174">
        <v>31</v>
      </c>
      <c r="E174">
        <v>8.9</v>
      </c>
      <c r="F174" t="s">
        <v>120</v>
      </c>
      <c r="G174" s="28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4</v>
      </c>
      <c r="T174" s="29">
        <v>2</v>
      </c>
      <c r="U174" s="29">
        <v>2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0.18</v>
      </c>
      <c r="AI174" s="31">
        <v>7.3999999999999996E-2</v>
      </c>
      <c r="AJ174" s="31">
        <v>7.3999999999999996E-2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4</v>
      </c>
      <c r="AX174" s="29">
        <v>2</v>
      </c>
      <c r="AY174" s="30">
        <v>2</v>
      </c>
      <c r="AZ174" s="28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2</v>
      </c>
      <c r="BJ174" s="29">
        <v>2</v>
      </c>
      <c r="BK174" s="29">
        <v>2</v>
      </c>
      <c r="BL174" s="29">
        <v>0</v>
      </c>
      <c r="BM174" s="29">
        <v>0</v>
      </c>
      <c r="BN174" s="29">
        <v>0</v>
      </c>
      <c r="BO174" s="31">
        <v>0</v>
      </c>
      <c r="BP174" s="31">
        <v>0</v>
      </c>
      <c r="BQ174" s="31">
        <v>0</v>
      </c>
      <c r="BR174" s="31">
        <v>0</v>
      </c>
      <c r="BS174" s="31">
        <v>0</v>
      </c>
      <c r="BT174" s="31">
        <v>0</v>
      </c>
      <c r="BU174" s="31">
        <v>0</v>
      </c>
      <c r="BV174" s="31">
        <v>0</v>
      </c>
      <c r="BW174" s="31">
        <v>0</v>
      </c>
      <c r="BX174" s="31">
        <v>0.11</v>
      </c>
      <c r="BY174" s="31">
        <v>0.11</v>
      </c>
      <c r="BZ174" s="31">
        <v>0.11</v>
      </c>
      <c r="CA174" s="31">
        <v>0</v>
      </c>
      <c r="CB174" s="31">
        <v>0</v>
      </c>
      <c r="CC174" s="31">
        <v>0</v>
      </c>
      <c r="CD174" s="29">
        <v>0</v>
      </c>
      <c r="CE174" s="29">
        <v>0</v>
      </c>
      <c r="CF174" s="29">
        <v>0</v>
      </c>
      <c r="CG174" s="29">
        <v>0</v>
      </c>
      <c r="CH174" s="29">
        <v>0</v>
      </c>
      <c r="CI174" s="29">
        <v>0</v>
      </c>
      <c r="CJ174" s="29">
        <v>0</v>
      </c>
      <c r="CK174" s="29">
        <v>0</v>
      </c>
      <c r="CL174" s="29">
        <v>0</v>
      </c>
      <c r="CM174" s="29">
        <v>2</v>
      </c>
      <c r="CN174" s="29">
        <v>2</v>
      </c>
      <c r="CO174" s="29">
        <v>2</v>
      </c>
      <c r="CP174" s="29">
        <v>0</v>
      </c>
      <c r="CQ174" s="29">
        <v>0</v>
      </c>
      <c r="CR174" s="30">
        <v>0</v>
      </c>
      <c r="CS174" s="28">
        <v>0</v>
      </c>
      <c r="CT174" s="29">
        <v>0</v>
      </c>
      <c r="CU174" s="29">
        <v>0</v>
      </c>
      <c r="CV174" s="29">
        <v>0</v>
      </c>
      <c r="CW174" s="29">
        <v>0</v>
      </c>
      <c r="CX174" s="29">
        <v>0</v>
      </c>
      <c r="CY174" s="29">
        <v>0</v>
      </c>
      <c r="CZ174" s="29">
        <v>0</v>
      </c>
      <c r="DA174" s="29">
        <v>0</v>
      </c>
      <c r="DB174" s="29">
        <v>0</v>
      </c>
      <c r="DC174" s="29">
        <v>0</v>
      </c>
      <c r="DD174" s="29">
        <v>0</v>
      </c>
      <c r="DE174" s="29">
        <v>0</v>
      </c>
      <c r="DF174" s="29">
        <v>0</v>
      </c>
      <c r="DG174" s="29">
        <v>0</v>
      </c>
      <c r="DH174" s="31">
        <v>0</v>
      </c>
      <c r="DI174" s="31">
        <v>0</v>
      </c>
      <c r="DJ174" s="31">
        <v>0</v>
      </c>
      <c r="DK174" s="31">
        <v>0</v>
      </c>
      <c r="DL174" s="31">
        <v>0</v>
      </c>
      <c r="DM174" s="31">
        <v>0</v>
      </c>
      <c r="DN174" s="31">
        <v>0</v>
      </c>
      <c r="DO174" s="31">
        <v>0</v>
      </c>
      <c r="DP174" s="31">
        <v>0</v>
      </c>
      <c r="DQ174" s="31">
        <v>0</v>
      </c>
      <c r="DR174" s="31">
        <v>0</v>
      </c>
      <c r="DS174" s="31">
        <v>0</v>
      </c>
      <c r="DT174" s="31">
        <v>0</v>
      </c>
      <c r="DU174" s="31">
        <v>0</v>
      </c>
      <c r="DV174" s="31">
        <v>0</v>
      </c>
      <c r="DW174" s="29">
        <v>0</v>
      </c>
      <c r="DX174" s="29">
        <v>0</v>
      </c>
      <c r="DY174" s="29">
        <v>0</v>
      </c>
      <c r="DZ174" s="29">
        <v>0</v>
      </c>
      <c r="EA174" s="29">
        <v>0</v>
      </c>
      <c r="EB174" s="29">
        <v>0</v>
      </c>
      <c r="EC174" s="29">
        <v>0</v>
      </c>
      <c r="ED174" s="29">
        <v>0</v>
      </c>
      <c r="EE174" s="29">
        <v>0</v>
      </c>
      <c r="EF174" s="29">
        <v>0</v>
      </c>
      <c r="EG174" s="29">
        <v>0</v>
      </c>
      <c r="EH174" s="29">
        <v>0</v>
      </c>
      <c r="EI174" s="29">
        <v>0</v>
      </c>
      <c r="EJ174" s="29">
        <v>0</v>
      </c>
      <c r="EK174" s="30">
        <v>0</v>
      </c>
      <c r="EQ174" t="s">
        <v>886</v>
      </c>
      <c r="ET174" t="s">
        <v>886</v>
      </c>
      <c r="FF174" t="s">
        <v>887</v>
      </c>
      <c r="FJ174" t="s">
        <v>236</v>
      </c>
      <c r="FK174" t="s">
        <v>887</v>
      </c>
      <c r="FL174" t="s">
        <v>887</v>
      </c>
      <c r="FM174" t="s">
        <v>48</v>
      </c>
      <c r="FN174" t="s">
        <v>49</v>
      </c>
      <c r="FO174" t="s">
        <v>887</v>
      </c>
      <c r="FP174" t="s">
        <v>887</v>
      </c>
      <c r="FU174" t="s">
        <v>888</v>
      </c>
      <c r="GC174" t="s">
        <v>888</v>
      </c>
      <c r="GK174" t="s">
        <v>889</v>
      </c>
    </row>
    <row r="175" spans="1:193" x14ac:dyDescent="0.25">
      <c r="A175">
        <v>172</v>
      </c>
      <c r="B175" t="s">
        <v>890</v>
      </c>
      <c r="C175" t="s">
        <v>891</v>
      </c>
      <c r="D175">
        <v>53</v>
      </c>
      <c r="E175">
        <v>5.35</v>
      </c>
      <c r="F175" t="s">
        <v>514</v>
      </c>
      <c r="G175" s="28">
        <v>0</v>
      </c>
      <c r="H175" s="29">
        <v>0</v>
      </c>
      <c r="I175" s="29">
        <v>0</v>
      </c>
      <c r="J175" s="29">
        <v>0</v>
      </c>
      <c r="K175" s="29">
        <v>5</v>
      </c>
      <c r="L175" s="29">
        <v>7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0.12</v>
      </c>
      <c r="AA175" s="31">
        <v>0.16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2</v>
      </c>
      <c r="AP175" s="29">
        <v>2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30">
        <v>0</v>
      </c>
      <c r="AZ175" s="28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F175" s="29">
        <v>4</v>
      </c>
      <c r="BG175" s="29">
        <v>7</v>
      </c>
      <c r="BH175" s="29">
        <v>5</v>
      </c>
      <c r="BI175" s="29">
        <v>0</v>
      </c>
      <c r="BJ175" s="29">
        <v>0</v>
      </c>
      <c r="BK175" s="29">
        <v>0</v>
      </c>
      <c r="BL175" s="29">
        <v>0</v>
      </c>
      <c r="BM175" s="29">
        <v>0</v>
      </c>
      <c r="BN175" s="29">
        <v>0</v>
      </c>
      <c r="BO175" s="31">
        <v>0</v>
      </c>
      <c r="BP175" s="31">
        <v>0</v>
      </c>
      <c r="BQ175" s="31">
        <v>0</v>
      </c>
      <c r="BR175" s="31">
        <v>0</v>
      </c>
      <c r="BS175" s="31">
        <v>0</v>
      </c>
      <c r="BT175" s="31">
        <v>0</v>
      </c>
      <c r="BU175" s="31">
        <v>0.1</v>
      </c>
      <c r="BV175" s="31">
        <v>0.17</v>
      </c>
      <c r="BW175" s="31">
        <v>0.13</v>
      </c>
      <c r="BX175" s="31">
        <v>0</v>
      </c>
      <c r="BY175" s="31">
        <v>0</v>
      </c>
      <c r="BZ175" s="31">
        <v>0</v>
      </c>
      <c r="CA175" s="31">
        <v>0</v>
      </c>
      <c r="CB175" s="31">
        <v>0</v>
      </c>
      <c r="CC175" s="31">
        <v>0</v>
      </c>
      <c r="CD175" s="29">
        <v>0</v>
      </c>
      <c r="CE175" s="29">
        <v>0</v>
      </c>
      <c r="CF175" s="29">
        <v>0</v>
      </c>
      <c r="CG175" s="29">
        <v>0</v>
      </c>
      <c r="CH175" s="29">
        <v>0</v>
      </c>
      <c r="CI175" s="29">
        <v>0</v>
      </c>
      <c r="CJ175" s="29">
        <v>2</v>
      </c>
      <c r="CK175" s="29">
        <v>4</v>
      </c>
      <c r="CL175" s="29">
        <v>3</v>
      </c>
      <c r="CM175" s="29">
        <v>0</v>
      </c>
      <c r="CN175" s="29">
        <v>0</v>
      </c>
      <c r="CO175" s="29">
        <v>0</v>
      </c>
      <c r="CP175" s="29">
        <v>0</v>
      </c>
      <c r="CQ175" s="29">
        <v>0</v>
      </c>
      <c r="CR175" s="30">
        <v>0</v>
      </c>
      <c r="CS175" s="28">
        <v>0</v>
      </c>
      <c r="CT175" s="29">
        <v>0</v>
      </c>
      <c r="CU175" s="29">
        <v>0</v>
      </c>
      <c r="CV175" s="29">
        <v>0</v>
      </c>
      <c r="CW175" s="29">
        <v>0</v>
      </c>
      <c r="CX175" s="29">
        <v>0</v>
      </c>
      <c r="CY175" s="29">
        <v>0</v>
      </c>
      <c r="CZ175" s="29">
        <v>0</v>
      </c>
      <c r="DA175" s="29">
        <v>0</v>
      </c>
      <c r="DB175" s="29">
        <v>0</v>
      </c>
      <c r="DC175" s="29">
        <v>0</v>
      </c>
      <c r="DD175" s="29">
        <v>0</v>
      </c>
      <c r="DE175" s="29">
        <v>0</v>
      </c>
      <c r="DF175" s="29">
        <v>0</v>
      </c>
      <c r="DG175" s="29">
        <v>0</v>
      </c>
      <c r="DH175" s="31">
        <v>0</v>
      </c>
      <c r="DI175" s="31">
        <v>0</v>
      </c>
      <c r="DJ175" s="31">
        <v>0</v>
      </c>
      <c r="DK175" s="31">
        <v>0</v>
      </c>
      <c r="DL175" s="31">
        <v>0</v>
      </c>
      <c r="DM175" s="31">
        <v>0</v>
      </c>
      <c r="DN175" s="31">
        <v>0</v>
      </c>
      <c r="DO175" s="31">
        <v>0</v>
      </c>
      <c r="DP175" s="31">
        <v>0</v>
      </c>
      <c r="DQ175" s="31">
        <v>0</v>
      </c>
      <c r="DR175" s="31">
        <v>0</v>
      </c>
      <c r="DS175" s="31">
        <v>0</v>
      </c>
      <c r="DT175" s="31">
        <v>0</v>
      </c>
      <c r="DU175" s="31">
        <v>0</v>
      </c>
      <c r="DV175" s="31">
        <v>0</v>
      </c>
      <c r="DW175" s="29">
        <v>0</v>
      </c>
      <c r="DX175" s="29">
        <v>0</v>
      </c>
      <c r="DY175" s="29">
        <v>0</v>
      </c>
      <c r="DZ175" s="29">
        <v>0</v>
      </c>
      <c r="EA175" s="29">
        <v>0</v>
      </c>
      <c r="EB175" s="29">
        <v>0</v>
      </c>
      <c r="EC175" s="29">
        <v>0</v>
      </c>
      <c r="ED175" s="29">
        <v>0</v>
      </c>
      <c r="EE175" s="29">
        <v>0</v>
      </c>
      <c r="EF175" s="29">
        <v>0</v>
      </c>
      <c r="EG175" s="29">
        <v>0</v>
      </c>
      <c r="EH175" s="29">
        <v>0</v>
      </c>
      <c r="EI175" s="29">
        <v>0</v>
      </c>
      <c r="EJ175" s="29">
        <v>0</v>
      </c>
      <c r="EK175" s="30">
        <v>0</v>
      </c>
    </row>
    <row r="176" spans="1:193" x14ac:dyDescent="0.25">
      <c r="A176">
        <v>173</v>
      </c>
      <c r="B176" t="s">
        <v>892</v>
      </c>
      <c r="C176" t="s">
        <v>893</v>
      </c>
      <c r="D176">
        <v>11</v>
      </c>
      <c r="E176">
        <v>6.89</v>
      </c>
      <c r="F176" t="s">
        <v>120</v>
      </c>
      <c r="G176" s="28">
        <v>2</v>
      </c>
      <c r="H176" s="29">
        <v>0</v>
      </c>
      <c r="I176" s="29">
        <v>2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31">
        <v>0.25</v>
      </c>
      <c r="W176" s="31">
        <v>0</v>
      </c>
      <c r="X176" s="31">
        <v>0.25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29">
        <v>2</v>
      </c>
      <c r="AL176" s="29">
        <v>0</v>
      </c>
      <c r="AM176" s="29">
        <v>2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30">
        <v>0</v>
      </c>
      <c r="AZ176" s="28">
        <v>2</v>
      </c>
      <c r="BA176" s="29">
        <v>2</v>
      </c>
      <c r="BB176" s="29">
        <v>0</v>
      </c>
      <c r="BC176" s="29">
        <v>0</v>
      </c>
      <c r="BD176" s="29">
        <v>0</v>
      </c>
      <c r="BE176" s="29">
        <v>0</v>
      </c>
      <c r="BF176" s="29">
        <v>0</v>
      </c>
      <c r="BG176" s="29">
        <v>0</v>
      </c>
      <c r="BH176" s="29">
        <v>0</v>
      </c>
      <c r="BI176" s="29">
        <v>2</v>
      </c>
      <c r="BJ176" s="29">
        <v>0</v>
      </c>
      <c r="BK176" s="29">
        <v>2</v>
      </c>
      <c r="BL176" s="29">
        <v>2</v>
      </c>
      <c r="BM176" s="29">
        <v>0</v>
      </c>
      <c r="BN176" s="29">
        <v>2</v>
      </c>
      <c r="BO176" s="31">
        <v>0.25</v>
      </c>
      <c r="BP176" s="31">
        <v>0.25</v>
      </c>
      <c r="BQ176" s="31">
        <v>0</v>
      </c>
      <c r="BR176" s="31">
        <v>0</v>
      </c>
      <c r="BS176" s="31">
        <v>0</v>
      </c>
      <c r="BT176" s="31">
        <v>0</v>
      </c>
      <c r="BU176" s="31">
        <v>0</v>
      </c>
      <c r="BV176" s="31">
        <v>0</v>
      </c>
      <c r="BW176" s="31">
        <v>0</v>
      </c>
      <c r="BX176" s="31">
        <v>0.24</v>
      </c>
      <c r="BY176" s="31">
        <v>0</v>
      </c>
      <c r="BZ176" s="31">
        <v>0.24</v>
      </c>
      <c r="CA176" s="31">
        <v>0.24</v>
      </c>
      <c r="CB176" s="31">
        <v>0</v>
      </c>
      <c r="CC176" s="31">
        <v>0.24</v>
      </c>
      <c r="CD176" s="29">
        <v>2</v>
      </c>
      <c r="CE176" s="29">
        <v>2</v>
      </c>
      <c r="CF176" s="29">
        <v>0</v>
      </c>
      <c r="CG176" s="29">
        <v>0</v>
      </c>
      <c r="CH176" s="29">
        <v>0</v>
      </c>
      <c r="CI176" s="29">
        <v>0</v>
      </c>
      <c r="CJ176" s="29">
        <v>0</v>
      </c>
      <c r="CK176" s="29">
        <v>0</v>
      </c>
      <c r="CL176" s="29">
        <v>0</v>
      </c>
      <c r="CM176" s="29">
        <v>2</v>
      </c>
      <c r="CN176" s="29">
        <v>0</v>
      </c>
      <c r="CO176" s="29">
        <v>2</v>
      </c>
      <c r="CP176" s="29">
        <v>2</v>
      </c>
      <c r="CQ176" s="29">
        <v>0</v>
      </c>
      <c r="CR176" s="30">
        <v>2</v>
      </c>
      <c r="CS176" s="28">
        <v>0</v>
      </c>
      <c r="CT176" s="29">
        <v>0</v>
      </c>
      <c r="CU176" s="29">
        <v>0</v>
      </c>
      <c r="CV176" s="29">
        <v>0</v>
      </c>
      <c r="CW176" s="29">
        <v>0</v>
      </c>
      <c r="CX176" s="29">
        <v>0</v>
      </c>
      <c r="CY176" s="29">
        <v>0</v>
      </c>
      <c r="CZ176" s="29">
        <v>0</v>
      </c>
      <c r="DA176" s="29">
        <v>0</v>
      </c>
      <c r="DB176" s="29">
        <v>0</v>
      </c>
      <c r="DC176" s="29">
        <v>0</v>
      </c>
      <c r="DD176" s="29">
        <v>0</v>
      </c>
      <c r="DE176" s="29">
        <v>0</v>
      </c>
      <c r="DF176" s="29">
        <v>0</v>
      </c>
      <c r="DG176" s="29">
        <v>0</v>
      </c>
      <c r="DH176" s="31">
        <v>0</v>
      </c>
      <c r="DI176" s="31">
        <v>0</v>
      </c>
      <c r="DJ176" s="31">
        <v>0</v>
      </c>
      <c r="DK176" s="31">
        <v>0</v>
      </c>
      <c r="DL176" s="31">
        <v>0</v>
      </c>
      <c r="DM176" s="31">
        <v>0</v>
      </c>
      <c r="DN176" s="31">
        <v>0</v>
      </c>
      <c r="DO176" s="31">
        <v>0</v>
      </c>
      <c r="DP176" s="31">
        <v>0</v>
      </c>
      <c r="DQ176" s="31">
        <v>0</v>
      </c>
      <c r="DR176" s="31">
        <v>0</v>
      </c>
      <c r="DS176" s="31">
        <v>0</v>
      </c>
      <c r="DT176" s="31">
        <v>0</v>
      </c>
      <c r="DU176" s="31">
        <v>0</v>
      </c>
      <c r="DV176" s="31">
        <v>0</v>
      </c>
      <c r="DW176" s="29">
        <v>0</v>
      </c>
      <c r="DX176" s="29">
        <v>0</v>
      </c>
      <c r="DY176" s="29">
        <v>0</v>
      </c>
      <c r="DZ176" s="29">
        <v>0</v>
      </c>
      <c r="EA176" s="29">
        <v>0</v>
      </c>
      <c r="EB176" s="29">
        <v>0</v>
      </c>
      <c r="EC176" s="29">
        <v>0</v>
      </c>
      <c r="ED176" s="29">
        <v>0</v>
      </c>
      <c r="EE176" s="29">
        <v>0</v>
      </c>
      <c r="EF176" s="29">
        <v>0</v>
      </c>
      <c r="EG176" s="29">
        <v>0</v>
      </c>
      <c r="EH176" s="29">
        <v>0</v>
      </c>
      <c r="EI176" s="29">
        <v>0</v>
      </c>
      <c r="EJ176" s="29">
        <v>0</v>
      </c>
      <c r="EK176" s="30">
        <v>0</v>
      </c>
      <c r="EM176" t="s">
        <v>894</v>
      </c>
      <c r="EO176" t="s">
        <v>895</v>
      </c>
      <c r="EP176" t="s">
        <v>895</v>
      </c>
      <c r="FB176" t="s">
        <v>380</v>
      </c>
      <c r="FJ176" t="s">
        <v>167</v>
      </c>
      <c r="FK176" t="s">
        <v>49</v>
      </c>
      <c r="FN176" t="s">
        <v>49</v>
      </c>
    </row>
    <row r="177" spans="1:193" x14ac:dyDescent="0.25">
      <c r="A177">
        <v>174</v>
      </c>
      <c r="B177" t="s">
        <v>896</v>
      </c>
      <c r="C177" t="s">
        <v>897</v>
      </c>
      <c r="D177">
        <v>102</v>
      </c>
      <c r="E177">
        <v>4.84</v>
      </c>
      <c r="F177" t="s">
        <v>120</v>
      </c>
      <c r="G177" s="28">
        <v>0</v>
      </c>
      <c r="H177" s="29">
        <v>0</v>
      </c>
      <c r="I177" s="29">
        <v>0</v>
      </c>
      <c r="J177" s="29">
        <v>2</v>
      </c>
      <c r="K177" s="29">
        <v>2</v>
      </c>
      <c r="L177" s="29">
        <v>0</v>
      </c>
      <c r="M177" s="29">
        <v>0</v>
      </c>
      <c r="N177" s="29">
        <v>0</v>
      </c>
      <c r="O177" s="29">
        <v>0</v>
      </c>
      <c r="P177" s="29">
        <v>2</v>
      </c>
      <c r="Q177" s="29">
        <v>2</v>
      </c>
      <c r="R177" s="29">
        <v>2</v>
      </c>
      <c r="S177" s="29">
        <v>0</v>
      </c>
      <c r="T177" s="29">
        <v>0</v>
      </c>
      <c r="U177" s="29">
        <v>0</v>
      </c>
      <c r="V177" s="31">
        <v>0</v>
      </c>
      <c r="W177" s="31">
        <v>0</v>
      </c>
      <c r="X177" s="31">
        <v>0</v>
      </c>
      <c r="Y177" s="31">
        <v>0.03</v>
      </c>
      <c r="Z177" s="31">
        <v>0.03</v>
      </c>
      <c r="AA177" s="31">
        <v>0</v>
      </c>
      <c r="AB177" s="31">
        <v>0</v>
      </c>
      <c r="AC177" s="31">
        <v>0</v>
      </c>
      <c r="AD177" s="31">
        <v>0</v>
      </c>
      <c r="AE177" s="31">
        <v>0.03</v>
      </c>
      <c r="AF177" s="31">
        <v>0.03</v>
      </c>
      <c r="AG177" s="31">
        <v>0.03</v>
      </c>
      <c r="AH177" s="31">
        <v>0</v>
      </c>
      <c r="AI177" s="31">
        <v>0</v>
      </c>
      <c r="AJ177" s="31">
        <v>0</v>
      </c>
      <c r="AK177" s="29">
        <v>0</v>
      </c>
      <c r="AL177" s="29">
        <v>0</v>
      </c>
      <c r="AM177" s="29">
        <v>0</v>
      </c>
      <c r="AN177" s="29">
        <v>2</v>
      </c>
      <c r="AO177" s="29">
        <v>2</v>
      </c>
      <c r="AP177" s="29">
        <v>0</v>
      </c>
      <c r="AQ177" s="29">
        <v>0</v>
      </c>
      <c r="AR177" s="29">
        <v>0</v>
      </c>
      <c r="AS177" s="29">
        <v>0</v>
      </c>
      <c r="AT177" s="29">
        <v>2</v>
      </c>
      <c r="AU177" s="29">
        <v>2</v>
      </c>
      <c r="AV177" s="29">
        <v>2</v>
      </c>
      <c r="AW177" s="29">
        <v>0</v>
      </c>
      <c r="AX177" s="29">
        <v>0</v>
      </c>
      <c r="AY177" s="30">
        <v>0</v>
      </c>
      <c r="AZ177" s="28">
        <v>0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F177" s="29">
        <v>0</v>
      </c>
      <c r="BG177" s="29">
        <v>0</v>
      </c>
      <c r="BH177" s="29">
        <v>0</v>
      </c>
      <c r="BI177" s="29">
        <v>3</v>
      </c>
      <c r="BJ177" s="29">
        <v>3</v>
      </c>
      <c r="BK177" s="29">
        <v>3</v>
      </c>
      <c r="BL177" s="29">
        <v>0</v>
      </c>
      <c r="BM177" s="29">
        <v>0</v>
      </c>
      <c r="BN177" s="29">
        <v>0</v>
      </c>
      <c r="BO177" s="31">
        <v>0</v>
      </c>
      <c r="BP177" s="31">
        <v>0</v>
      </c>
      <c r="BQ177" s="31">
        <v>0</v>
      </c>
      <c r="BR177" s="31">
        <v>0</v>
      </c>
      <c r="BS177" s="31">
        <v>0</v>
      </c>
      <c r="BT177" s="31">
        <v>0</v>
      </c>
      <c r="BU177" s="31">
        <v>0</v>
      </c>
      <c r="BV177" s="31">
        <v>0</v>
      </c>
      <c r="BW177" s="31">
        <v>0</v>
      </c>
      <c r="BX177" s="31">
        <v>3.7999999999999999E-2</v>
      </c>
      <c r="BY177" s="31">
        <v>0.03</v>
      </c>
      <c r="BZ177" s="31">
        <v>0.04</v>
      </c>
      <c r="CA177" s="31">
        <v>0</v>
      </c>
      <c r="CB177" s="31">
        <v>0</v>
      </c>
      <c r="CC177" s="31">
        <v>0</v>
      </c>
      <c r="CD177" s="29">
        <v>0</v>
      </c>
      <c r="CE177" s="29">
        <v>0</v>
      </c>
      <c r="CF177" s="29">
        <v>0</v>
      </c>
      <c r="CG177" s="29">
        <v>0</v>
      </c>
      <c r="CH177" s="29">
        <v>0</v>
      </c>
      <c r="CI177" s="29">
        <v>0</v>
      </c>
      <c r="CJ177" s="29">
        <v>0</v>
      </c>
      <c r="CK177" s="29">
        <v>0</v>
      </c>
      <c r="CL177" s="29">
        <v>0</v>
      </c>
      <c r="CM177" s="29">
        <v>3</v>
      </c>
      <c r="CN177" s="29">
        <v>2</v>
      </c>
      <c r="CO177" s="29">
        <v>3</v>
      </c>
      <c r="CP177" s="29">
        <v>0</v>
      </c>
      <c r="CQ177" s="29">
        <v>0</v>
      </c>
      <c r="CR177" s="30">
        <v>0</v>
      </c>
      <c r="CS177" s="28">
        <v>0</v>
      </c>
      <c r="CT177" s="29">
        <v>0</v>
      </c>
      <c r="CU177" s="29">
        <v>0</v>
      </c>
      <c r="CV177" s="29">
        <v>0</v>
      </c>
      <c r="CW177" s="29">
        <v>0</v>
      </c>
      <c r="CX177" s="29">
        <v>0</v>
      </c>
      <c r="CY177" s="29">
        <v>0</v>
      </c>
      <c r="CZ177" s="29">
        <v>0</v>
      </c>
      <c r="DA177" s="29">
        <v>0</v>
      </c>
      <c r="DB177" s="29">
        <v>0</v>
      </c>
      <c r="DC177" s="29">
        <v>0</v>
      </c>
      <c r="DD177" s="29">
        <v>0</v>
      </c>
      <c r="DE177" s="29">
        <v>0</v>
      </c>
      <c r="DF177" s="29">
        <v>0</v>
      </c>
      <c r="DG177" s="29">
        <v>0</v>
      </c>
      <c r="DH177" s="31">
        <v>0</v>
      </c>
      <c r="DI177" s="31">
        <v>0</v>
      </c>
      <c r="DJ177" s="31">
        <v>0</v>
      </c>
      <c r="DK177" s="31">
        <v>0</v>
      </c>
      <c r="DL177" s="31">
        <v>0</v>
      </c>
      <c r="DM177" s="31">
        <v>0</v>
      </c>
      <c r="DN177" s="31">
        <v>0</v>
      </c>
      <c r="DO177" s="31">
        <v>0</v>
      </c>
      <c r="DP177" s="31">
        <v>0</v>
      </c>
      <c r="DQ177" s="31">
        <v>0</v>
      </c>
      <c r="DR177" s="31">
        <v>0</v>
      </c>
      <c r="DS177" s="31">
        <v>0</v>
      </c>
      <c r="DT177" s="31">
        <v>0</v>
      </c>
      <c r="DU177" s="31">
        <v>0</v>
      </c>
      <c r="DV177" s="31">
        <v>0</v>
      </c>
      <c r="DW177" s="29">
        <v>0</v>
      </c>
      <c r="DX177" s="29">
        <v>0</v>
      </c>
      <c r="DY177" s="29">
        <v>0</v>
      </c>
      <c r="DZ177" s="29">
        <v>0</v>
      </c>
      <c r="EA177" s="29">
        <v>0</v>
      </c>
      <c r="EB177" s="29">
        <v>0</v>
      </c>
      <c r="EC177" s="29">
        <v>0</v>
      </c>
      <c r="ED177" s="29">
        <v>0</v>
      </c>
      <c r="EE177" s="29">
        <v>0</v>
      </c>
      <c r="EF177" s="29">
        <v>0</v>
      </c>
      <c r="EG177" s="29">
        <v>0</v>
      </c>
      <c r="EH177" s="29">
        <v>0</v>
      </c>
      <c r="EI177" s="29">
        <v>0</v>
      </c>
      <c r="EJ177" s="29">
        <v>0</v>
      </c>
      <c r="EK177" s="30">
        <v>0</v>
      </c>
      <c r="EM177" t="s">
        <v>749</v>
      </c>
      <c r="EO177" t="s">
        <v>749</v>
      </c>
      <c r="EQ177" t="s">
        <v>682</v>
      </c>
      <c r="ET177" t="s">
        <v>682</v>
      </c>
      <c r="FF177" t="s">
        <v>838</v>
      </c>
      <c r="FG177" t="s">
        <v>235</v>
      </c>
      <c r="FJ177" t="s">
        <v>236</v>
      </c>
      <c r="FK177" t="s">
        <v>235</v>
      </c>
      <c r="FL177" t="s">
        <v>52</v>
      </c>
      <c r="FQ177" t="s">
        <v>898</v>
      </c>
      <c r="FU177" t="s">
        <v>597</v>
      </c>
      <c r="GC177" t="s">
        <v>597</v>
      </c>
      <c r="GK177" t="s">
        <v>899</v>
      </c>
    </row>
    <row r="178" spans="1:193" x14ac:dyDescent="0.25">
      <c r="A178">
        <v>175</v>
      </c>
      <c r="B178" t="s">
        <v>900</v>
      </c>
      <c r="C178" t="s">
        <v>901</v>
      </c>
      <c r="D178">
        <v>435</v>
      </c>
      <c r="E178">
        <v>9.6</v>
      </c>
      <c r="F178" t="s">
        <v>120</v>
      </c>
      <c r="G178" s="28">
        <v>0</v>
      </c>
      <c r="H178" s="29">
        <v>3</v>
      </c>
      <c r="I178" s="29">
        <v>2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2</v>
      </c>
      <c r="U178" s="29">
        <v>3</v>
      </c>
      <c r="V178" s="31">
        <v>0</v>
      </c>
      <c r="W178" s="31">
        <v>1.2999999999999999E-2</v>
      </c>
      <c r="X178" s="31">
        <v>8.8999999999999999E-3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8.8999999999999999E-3</v>
      </c>
      <c r="AJ178" s="31">
        <v>1.2999999999999999E-2</v>
      </c>
      <c r="AK178" s="29">
        <v>0</v>
      </c>
      <c r="AL178" s="29">
        <v>3</v>
      </c>
      <c r="AM178" s="29">
        <v>2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2</v>
      </c>
      <c r="AY178" s="30">
        <v>3</v>
      </c>
      <c r="AZ178" s="28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0</v>
      </c>
      <c r="BH178" s="29">
        <v>0</v>
      </c>
      <c r="BI178" s="29">
        <v>2</v>
      </c>
      <c r="BJ178" s="29">
        <v>2</v>
      </c>
      <c r="BK178" s="29">
        <v>2</v>
      </c>
      <c r="BL178" s="29">
        <v>0</v>
      </c>
      <c r="BM178" s="29">
        <v>3</v>
      </c>
      <c r="BN178" s="29">
        <v>2</v>
      </c>
      <c r="BO178" s="31">
        <v>0</v>
      </c>
      <c r="BP178" s="31">
        <v>0</v>
      </c>
      <c r="BQ178" s="31">
        <v>0</v>
      </c>
      <c r="BR178" s="31">
        <v>0</v>
      </c>
      <c r="BS178" s="31">
        <v>0</v>
      </c>
      <c r="BT178" s="31">
        <v>0</v>
      </c>
      <c r="BU178" s="31">
        <v>0</v>
      </c>
      <c r="BV178" s="31">
        <v>0</v>
      </c>
      <c r="BW178" s="31">
        <v>0</v>
      </c>
      <c r="BX178" s="31">
        <v>8.8999999999999999E-3</v>
      </c>
      <c r="BY178" s="31">
        <v>8.8999999999999999E-3</v>
      </c>
      <c r="BZ178" s="31">
        <v>8.8999999999999999E-3</v>
      </c>
      <c r="CA178" s="31">
        <v>0</v>
      </c>
      <c r="CB178" s="31">
        <v>8.8999999999999999E-3</v>
      </c>
      <c r="CC178" s="31">
        <v>8.8999999999999999E-3</v>
      </c>
      <c r="CD178" s="29">
        <v>0</v>
      </c>
      <c r="CE178" s="29">
        <v>0</v>
      </c>
      <c r="CF178" s="29">
        <v>0</v>
      </c>
      <c r="CG178" s="29">
        <v>0</v>
      </c>
      <c r="CH178" s="29">
        <v>0</v>
      </c>
      <c r="CI178" s="29">
        <v>0</v>
      </c>
      <c r="CJ178" s="29">
        <v>0</v>
      </c>
      <c r="CK178" s="29">
        <v>0</v>
      </c>
      <c r="CL178" s="29">
        <v>0</v>
      </c>
      <c r="CM178" s="29">
        <v>2</v>
      </c>
      <c r="CN178" s="29">
        <v>2</v>
      </c>
      <c r="CO178" s="29">
        <v>2</v>
      </c>
      <c r="CP178" s="29">
        <v>0</v>
      </c>
      <c r="CQ178" s="29">
        <v>2</v>
      </c>
      <c r="CR178" s="30">
        <v>2</v>
      </c>
      <c r="CS178" s="28">
        <v>0</v>
      </c>
      <c r="CT178" s="29">
        <v>0</v>
      </c>
      <c r="CU178" s="29">
        <v>0</v>
      </c>
      <c r="CV178" s="29">
        <v>0</v>
      </c>
      <c r="CW178" s="29">
        <v>0</v>
      </c>
      <c r="CX178" s="29">
        <v>0</v>
      </c>
      <c r="CY178" s="29">
        <v>0</v>
      </c>
      <c r="CZ178" s="29">
        <v>0</v>
      </c>
      <c r="DA178" s="29">
        <v>0</v>
      </c>
      <c r="DB178" s="29">
        <v>0</v>
      </c>
      <c r="DC178" s="29">
        <v>0</v>
      </c>
      <c r="DD178" s="29">
        <v>0</v>
      </c>
      <c r="DE178" s="29">
        <v>0</v>
      </c>
      <c r="DF178" s="29">
        <v>0</v>
      </c>
      <c r="DG178" s="29">
        <v>0</v>
      </c>
      <c r="DH178" s="31">
        <v>0</v>
      </c>
      <c r="DI178" s="31">
        <v>0</v>
      </c>
      <c r="DJ178" s="31">
        <v>0</v>
      </c>
      <c r="DK178" s="31">
        <v>0</v>
      </c>
      <c r="DL178" s="31">
        <v>0</v>
      </c>
      <c r="DM178" s="31">
        <v>0</v>
      </c>
      <c r="DN178" s="31">
        <v>0</v>
      </c>
      <c r="DO178" s="31">
        <v>0</v>
      </c>
      <c r="DP178" s="31">
        <v>0</v>
      </c>
      <c r="DQ178" s="31">
        <v>0</v>
      </c>
      <c r="DR178" s="31">
        <v>0</v>
      </c>
      <c r="DS178" s="31">
        <v>0</v>
      </c>
      <c r="DT178" s="31">
        <v>0</v>
      </c>
      <c r="DU178" s="31">
        <v>0</v>
      </c>
      <c r="DV178" s="31">
        <v>0</v>
      </c>
      <c r="DW178" s="29">
        <v>0</v>
      </c>
      <c r="DX178" s="29">
        <v>0</v>
      </c>
      <c r="DY178" s="29">
        <v>0</v>
      </c>
      <c r="DZ178" s="29">
        <v>0</v>
      </c>
      <c r="EA178" s="29">
        <v>0</v>
      </c>
      <c r="EB178" s="29">
        <v>0</v>
      </c>
      <c r="EC178" s="29">
        <v>0</v>
      </c>
      <c r="ED178" s="29">
        <v>0</v>
      </c>
      <c r="EE178" s="29">
        <v>0</v>
      </c>
      <c r="EF178" s="29">
        <v>0</v>
      </c>
      <c r="EG178" s="29">
        <v>0</v>
      </c>
      <c r="EH178" s="29">
        <v>0</v>
      </c>
      <c r="EI178" s="29">
        <v>0</v>
      </c>
      <c r="EJ178" s="29">
        <v>0</v>
      </c>
      <c r="EK178" s="30">
        <v>0</v>
      </c>
      <c r="EO178" t="s">
        <v>211</v>
      </c>
      <c r="EP178" t="s">
        <v>211</v>
      </c>
      <c r="EX178" t="s">
        <v>247</v>
      </c>
      <c r="FF178" t="s">
        <v>317</v>
      </c>
      <c r="FG178" t="s">
        <v>197</v>
      </c>
      <c r="FK178" t="s">
        <v>197</v>
      </c>
      <c r="FN178" t="s">
        <v>49</v>
      </c>
      <c r="FP178" t="s">
        <v>197</v>
      </c>
      <c r="FU178" t="s">
        <v>251</v>
      </c>
      <c r="GC178" t="s">
        <v>69</v>
      </c>
      <c r="GH178" t="s">
        <v>69</v>
      </c>
    </row>
    <row r="179" spans="1:193" x14ac:dyDescent="0.25">
      <c r="A179">
        <v>176</v>
      </c>
      <c r="B179" t="s">
        <v>902</v>
      </c>
      <c r="C179" t="s">
        <v>903</v>
      </c>
      <c r="D179">
        <v>103</v>
      </c>
      <c r="E179">
        <v>5.07</v>
      </c>
      <c r="F179" t="s">
        <v>120</v>
      </c>
      <c r="G179" s="28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0</v>
      </c>
      <c r="AI179" s="31">
        <v>0</v>
      </c>
      <c r="AJ179" s="31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30">
        <v>0</v>
      </c>
      <c r="AZ179" s="28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F179" s="29">
        <v>0</v>
      </c>
      <c r="BG179" s="29">
        <v>0</v>
      </c>
      <c r="BH179" s="29">
        <v>0</v>
      </c>
      <c r="BI179" s="29">
        <v>0</v>
      </c>
      <c r="BJ179" s="29">
        <v>0</v>
      </c>
      <c r="BK179" s="29">
        <v>0</v>
      </c>
      <c r="BL179" s="29">
        <v>0</v>
      </c>
      <c r="BM179" s="29">
        <v>0</v>
      </c>
      <c r="BN179" s="29">
        <v>0</v>
      </c>
      <c r="BO179" s="31">
        <v>0</v>
      </c>
      <c r="BP179" s="31">
        <v>0</v>
      </c>
      <c r="BQ179" s="31">
        <v>0</v>
      </c>
      <c r="BR179" s="31">
        <v>0</v>
      </c>
      <c r="BS179" s="31">
        <v>0</v>
      </c>
      <c r="BT179" s="31">
        <v>0</v>
      </c>
      <c r="BU179" s="31">
        <v>0</v>
      </c>
      <c r="BV179" s="31">
        <v>0</v>
      </c>
      <c r="BW179" s="31">
        <v>0</v>
      </c>
      <c r="BX179" s="31">
        <v>0</v>
      </c>
      <c r="BY179" s="31">
        <v>0</v>
      </c>
      <c r="BZ179" s="31">
        <v>0</v>
      </c>
      <c r="CA179" s="31">
        <v>0</v>
      </c>
      <c r="CB179" s="31">
        <v>0</v>
      </c>
      <c r="CC179" s="31">
        <v>0</v>
      </c>
      <c r="CD179" s="29">
        <v>0</v>
      </c>
      <c r="CE179" s="29">
        <v>0</v>
      </c>
      <c r="CF179" s="29">
        <v>0</v>
      </c>
      <c r="CG179" s="29">
        <v>0</v>
      </c>
      <c r="CH179" s="29">
        <v>0</v>
      </c>
      <c r="CI179" s="29">
        <v>0</v>
      </c>
      <c r="CJ179" s="29">
        <v>0</v>
      </c>
      <c r="CK179" s="29">
        <v>0</v>
      </c>
      <c r="CL179" s="29">
        <v>0</v>
      </c>
      <c r="CM179" s="29">
        <v>0</v>
      </c>
      <c r="CN179" s="29">
        <v>0</v>
      </c>
      <c r="CO179" s="29">
        <v>0</v>
      </c>
      <c r="CP179" s="29">
        <v>0</v>
      </c>
      <c r="CQ179" s="29">
        <v>0</v>
      </c>
      <c r="CR179" s="30">
        <v>0</v>
      </c>
      <c r="CS179" s="28">
        <v>0</v>
      </c>
      <c r="CT179" s="29">
        <v>0</v>
      </c>
      <c r="CU179" s="29">
        <v>0</v>
      </c>
      <c r="CV179" s="29">
        <v>3</v>
      </c>
      <c r="CW179" s="29">
        <v>4</v>
      </c>
      <c r="CX179" s="29">
        <v>4</v>
      </c>
      <c r="CY179" s="29">
        <v>0</v>
      </c>
      <c r="CZ179" s="29">
        <v>0</v>
      </c>
      <c r="DA179" s="29">
        <v>0</v>
      </c>
      <c r="DB179" s="29">
        <v>5</v>
      </c>
      <c r="DC179" s="29">
        <v>2</v>
      </c>
      <c r="DD179" s="29">
        <v>5</v>
      </c>
      <c r="DE179" s="29">
        <v>0</v>
      </c>
      <c r="DF179" s="29">
        <v>0</v>
      </c>
      <c r="DG179" s="29">
        <v>0</v>
      </c>
      <c r="DH179" s="31">
        <v>0</v>
      </c>
      <c r="DI179" s="31">
        <v>0</v>
      </c>
      <c r="DJ179" s="31">
        <v>0</v>
      </c>
      <c r="DK179" s="31">
        <v>3.9E-2</v>
      </c>
      <c r="DL179" s="31">
        <v>6.2E-2</v>
      </c>
      <c r="DM179" s="31">
        <v>6.2E-2</v>
      </c>
      <c r="DN179" s="31">
        <v>0</v>
      </c>
      <c r="DO179" s="31">
        <v>0</v>
      </c>
      <c r="DP179" s="31">
        <v>0</v>
      </c>
      <c r="DQ179" s="31">
        <v>5.8000000000000003E-2</v>
      </c>
      <c r="DR179" s="31">
        <v>3.5000000000000003E-2</v>
      </c>
      <c r="DS179" s="31">
        <v>7.0000000000000007E-2</v>
      </c>
      <c r="DT179" s="31">
        <v>0</v>
      </c>
      <c r="DU179" s="31">
        <v>0</v>
      </c>
      <c r="DV179" s="31">
        <v>0</v>
      </c>
      <c r="DW179" s="29">
        <v>0</v>
      </c>
      <c r="DX179" s="29">
        <v>0</v>
      </c>
      <c r="DY179" s="29">
        <v>0</v>
      </c>
      <c r="DZ179" s="29">
        <v>3</v>
      </c>
      <c r="EA179" s="29">
        <v>4</v>
      </c>
      <c r="EB179" s="29">
        <v>4</v>
      </c>
      <c r="EC179" s="29">
        <v>0</v>
      </c>
      <c r="ED179" s="29">
        <v>0</v>
      </c>
      <c r="EE179" s="29">
        <v>0</v>
      </c>
      <c r="EF179" s="29">
        <v>4</v>
      </c>
      <c r="EG179" s="29">
        <v>2</v>
      </c>
      <c r="EH179" s="29">
        <v>4</v>
      </c>
      <c r="EI179" s="29">
        <v>0</v>
      </c>
      <c r="EJ179" s="29">
        <v>0</v>
      </c>
      <c r="EK179" s="30">
        <v>0</v>
      </c>
      <c r="EL179" t="s">
        <v>904</v>
      </c>
      <c r="EM179" t="s">
        <v>905</v>
      </c>
      <c r="EO179" t="s">
        <v>203</v>
      </c>
      <c r="EQ179" t="s">
        <v>176</v>
      </c>
      <c r="ET179" t="s">
        <v>176</v>
      </c>
      <c r="EX179" t="s">
        <v>205</v>
      </c>
      <c r="FB179" t="s">
        <v>205</v>
      </c>
      <c r="FF179" t="s">
        <v>41</v>
      </c>
      <c r="FG179" t="s">
        <v>549</v>
      </c>
      <c r="FJ179" t="s">
        <v>45</v>
      </c>
      <c r="FK179" t="s">
        <v>49</v>
      </c>
      <c r="FL179" t="s">
        <v>52</v>
      </c>
      <c r="FN179" t="s">
        <v>49</v>
      </c>
      <c r="FP179" t="s">
        <v>178</v>
      </c>
      <c r="FQ179" t="s">
        <v>52</v>
      </c>
      <c r="FU179" t="s">
        <v>251</v>
      </c>
      <c r="GC179" t="s">
        <v>906</v>
      </c>
      <c r="GI179" t="s">
        <v>906</v>
      </c>
    </row>
    <row r="180" spans="1:193" x14ac:dyDescent="0.25">
      <c r="A180">
        <v>177</v>
      </c>
      <c r="B180" t="s">
        <v>907</v>
      </c>
      <c r="C180" t="s">
        <v>908</v>
      </c>
      <c r="D180">
        <v>47</v>
      </c>
      <c r="E180">
        <v>4.53</v>
      </c>
      <c r="F180" t="s">
        <v>514</v>
      </c>
      <c r="G180" s="28">
        <v>0</v>
      </c>
      <c r="H180" s="29">
        <v>0</v>
      </c>
      <c r="I180" s="29">
        <v>0</v>
      </c>
      <c r="J180" s="29">
        <v>6</v>
      </c>
      <c r="K180" s="29">
        <v>5</v>
      </c>
      <c r="L180" s="29">
        <v>6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31">
        <v>0</v>
      </c>
      <c r="W180" s="31">
        <v>0</v>
      </c>
      <c r="X180" s="31">
        <v>0</v>
      </c>
      <c r="Y180" s="31">
        <v>0.15</v>
      </c>
      <c r="Z180" s="31">
        <v>0.12</v>
      </c>
      <c r="AA180" s="31">
        <v>0.13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1">
        <v>0</v>
      </c>
      <c r="AK180" s="29">
        <v>0</v>
      </c>
      <c r="AL180" s="29">
        <v>0</v>
      </c>
      <c r="AM180" s="29">
        <v>0</v>
      </c>
      <c r="AN180" s="29">
        <v>5</v>
      </c>
      <c r="AO180" s="29">
        <v>4</v>
      </c>
      <c r="AP180" s="29">
        <v>5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30">
        <v>0</v>
      </c>
      <c r="AZ180" s="28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F180" s="29">
        <v>3</v>
      </c>
      <c r="BG180" s="29">
        <v>5</v>
      </c>
      <c r="BH180" s="29">
        <v>2</v>
      </c>
      <c r="BI180" s="29">
        <v>0</v>
      </c>
      <c r="BJ180" s="29">
        <v>0</v>
      </c>
      <c r="BK180" s="29">
        <v>0</v>
      </c>
      <c r="BL180" s="29">
        <v>0</v>
      </c>
      <c r="BM180" s="29">
        <v>0</v>
      </c>
      <c r="BN180" s="29">
        <v>0</v>
      </c>
      <c r="BO180" s="31">
        <v>0</v>
      </c>
      <c r="BP180" s="31">
        <v>0</v>
      </c>
      <c r="BQ180" s="31">
        <v>0</v>
      </c>
      <c r="BR180" s="31">
        <v>0</v>
      </c>
      <c r="BS180" s="31">
        <v>0</v>
      </c>
      <c r="BT180" s="31">
        <v>0</v>
      </c>
      <c r="BU180" s="31">
        <v>6.7000000000000004E-2</v>
      </c>
      <c r="BV180" s="31">
        <v>0.13</v>
      </c>
      <c r="BW180" s="31">
        <v>4.5999999999999999E-2</v>
      </c>
      <c r="BX180" s="31">
        <v>0</v>
      </c>
      <c r="BY180" s="31">
        <v>0</v>
      </c>
      <c r="BZ180" s="31">
        <v>0</v>
      </c>
      <c r="CA180" s="31">
        <v>0</v>
      </c>
      <c r="CB180" s="31">
        <v>0</v>
      </c>
      <c r="CC180" s="31">
        <v>0</v>
      </c>
      <c r="CD180" s="29">
        <v>0</v>
      </c>
      <c r="CE180" s="29">
        <v>0</v>
      </c>
      <c r="CF180" s="29">
        <v>0</v>
      </c>
      <c r="CG180" s="29">
        <v>0</v>
      </c>
      <c r="CH180" s="29">
        <v>0</v>
      </c>
      <c r="CI180" s="29">
        <v>0</v>
      </c>
      <c r="CJ180" s="29">
        <v>3</v>
      </c>
      <c r="CK180" s="29">
        <v>5</v>
      </c>
      <c r="CL180" s="29">
        <v>2</v>
      </c>
      <c r="CM180" s="29">
        <v>0</v>
      </c>
      <c r="CN180" s="29">
        <v>0</v>
      </c>
      <c r="CO180" s="29">
        <v>0</v>
      </c>
      <c r="CP180" s="29">
        <v>0</v>
      </c>
      <c r="CQ180" s="29">
        <v>0</v>
      </c>
      <c r="CR180" s="30">
        <v>0</v>
      </c>
      <c r="CS180" s="28">
        <v>0</v>
      </c>
      <c r="CT180" s="29">
        <v>0</v>
      </c>
      <c r="CU180" s="29">
        <v>0</v>
      </c>
      <c r="CV180" s="29">
        <v>0</v>
      </c>
      <c r="CW180" s="29">
        <v>0</v>
      </c>
      <c r="CX180" s="29">
        <v>0</v>
      </c>
      <c r="CY180" s="29">
        <v>0</v>
      </c>
      <c r="CZ180" s="29">
        <v>0</v>
      </c>
      <c r="DA180" s="29">
        <v>0</v>
      </c>
      <c r="DB180" s="29">
        <v>0</v>
      </c>
      <c r="DC180" s="29">
        <v>0</v>
      </c>
      <c r="DD180" s="29">
        <v>0</v>
      </c>
      <c r="DE180" s="29">
        <v>0</v>
      </c>
      <c r="DF180" s="29">
        <v>0</v>
      </c>
      <c r="DG180" s="29">
        <v>0</v>
      </c>
      <c r="DH180" s="31">
        <v>0</v>
      </c>
      <c r="DI180" s="31">
        <v>0</v>
      </c>
      <c r="DJ180" s="31">
        <v>0</v>
      </c>
      <c r="DK180" s="31">
        <v>0</v>
      </c>
      <c r="DL180" s="31">
        <v>0</v>
      </c>
      <c r="DM180" s="31">
        <v>0</v>
      </c>
      <c r="DN180" s="31">
        <v>0</v>
      </c>
      <c r="DO180" s="31">
        <v>0</v>
      </c>
      <c r="DP180" s="31">
        <v>0</v>
      </c>
      <c r="DQ180" s="31">
        <v>0</v>
      </c>
      <c r="DR180" s="31">
        <v>0</v>
      </c>
      <c r="DS180" s="31">
        <v>0</v>
      </c>
      <c r="DT180" s="31">
        <v>0</v>
      </c>
      <c r="DU180" s="31">
        <v>0</v>
      </c>
      <c r="DV180" s="31">
        <v>0</v>
      </c>
      <c r="DW180" s="29">
        <v>0</v>
      </c>
      <c r="DX180" s="29">
        <v>0</v>
      </c>
      <c r="DY180" s="29">
        <v>0</v>
      </c>
      <c r="DZ180" s="29">
        <v>0</v>
      </c>
      <c r="EA180" s="29">
        <v>0</v>
      </c>
      <c r="EB180" s="29">
        <v>0</v>
      </c>
      <c r="EC180" s="29">
        <v>0</v>
      </c>
      <c r="ED180" s="29">
        <v>0</v>
      </c>
      <c r="EE180" s="29">
        <v>0</v>
      </c>
      <c r="EF180" s="29">
        <v>0</v>
      </c>
      <c r="EG180" s="29">
        <v>0</v>
      </c>
      <c r="EH180" s="29">
        <v>0</v>
      </c>
      <c r="EI180" s="29">
        <v>0</v>
      </c>
      <c r="EJ180" s="29">
        <v>0</v>
      </c>
      <c r="EK180" s="30">
        <v>0</v>
      </c>
    </row>
    <row r="181" spans="1:193" x14ac:dyDescent="0.25">
      <c r="A181">
        <v>178</v>
      </c>
      <c r="B181" t="s">
        <v>909</v>
      </c>
      <c r="C181" t="s">
        <v>910</v>
      </c>
      <c r="D181">
        <v>40</v>
      </c>
      <c r="E181">
        <v>8.4499999999999993</v>
      </c>
      <c r="F181" t="s">
        <v>120</v>
      </c>
      <c r="G181" s="28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3</v>
      </c>
      <c r="T181" s="29">
        <v>2</v>
      </c>
      <c r="U181" s="29">
        <v>2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7.6999999999999999E-2</v>
      </c>
      <c r="AI181" s="31">
        <v>7.6999999999999999E-2</v>
      </c>
      <c r="AJ181" s="31">
        <v>7.6999999999999999E-2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2</v>
      </c>
      <c r="AX181" s="29">
        <v>2</v>
      </c>
      <c r="AY181" s="30">
        <v>2</v>
      </c>
      <c r="AZ181" s="28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F181" s="29">
        <v>0</v>
      </c>
      <c r="BG181" s="29">
        <v>0</v>
      </c>
      <c r="BH181" s="29">
        <v>0</v>
      </c>
      <c r="BI181" s="29">
        <v>2</v>
      </c>
      <c r="BJ181" s="29">
        <v>2</v>
      </c>
      <c r="BK181" s="29">
        <v>0</v>
      </c>
      <c r="BL181" s="29">
        <v>3</v>
      </c>
      <c r="BM181" s="29">
        <v>2</v>
      </c>
      <c r="BN181" s="29">
        <v>3</v>
      </c>
      <c r="BO181" s="31">
        <v>0</v>
      </c>
      <c r="BP181" s="31">
        <v>0</v>
      </c>
      <c r="BQ181" s="31">
        <v>0</v>
      </c>
      <c r="BR181" s="31">
        <v>0</v>
      </c>
      <c r="BS181" s="31">
        <v>0</v>
      </c>
      <c r="BT181" s="31">
        <v>0</v>
      </c>
      <c r="BU181" s="31">
        <v>0</v>
      </c>
      <c r="BV181" s="31">
        <v>0</v>
      </c>
      <c r="BW181" s="31">
        <v>0</v>
      </c>
      <c r="BX181" s="31">
        <v>7.6999999999999999E-2</v>
      </c>
      <c r="BY181" s="31">
        <v>7.6999999999999999E-2</v>
      </c>
      <c r="BZ181" s="31">
        <v>0</v>
      </c>
      <c r="CA181" s="31">
        <v>0.08</v>
      </c>
      <c r="CB181" s="31">
        <v>7.6999999999999999E-2</v>
      </c>
      <c r="CC181" s="31">
        <v>0.08</v>
      </c>
      <c r="CD181" s="29">
        <v>0</v>
      </c>
      <c r="CE181" s="29">
        <v>0</v>
      </c>
      <c r="CF181" s="29">
        <v>0</v>
      </c>
      <c r="CG181" s="29">
        <v>0</v>
      </c>
      <c r="CH181" s="29">
        <v>0</v>
      </c>
      <c r="CI181" s="29">
        <v>0</v>
      </c>
      <c r="CJ181" s="29">
        <v>0</v>
      </c>
      <c r="CK181" s="29">
        <v>0</v>
      </c>
      <c r="CL181" s="29">
        <v>0</v>
      </c>
      <c r="CM181" s="29">
        <v>2</v>
      </c>
      <c r="CN181" s="29">
        <v>2</v>
      </c>
      <c r="CO181" s="29">
        <v>0</v>
      </c>
      <c r="CP181" s="29">
        <v>3</v>
      </c>
      <c r="CQ181" s="29">
        <v>2</v>
      </c>
      <c r="CR181" s="30">
        <v>3</v>
      </c>
      <c r="CS181" s="28">
        <v>0</v>
      </c>
      <c r="CT181" s="29">
        <v>0</v>
      </c>
      <c r="CU181" s="29">
        <v>0</v>
      </c>
      <c r="CV181" s="29">
        <v>0</v>
      </c>
      <c r="CW181" s="29">
        <v>0</v>
      </c>
      <c r="CX181" s="29">
        <v>0</v>
      </c>
      <c r="CY181" s="29">
        <v>0</v>
      </c>
      <c r="CZ181" s="29">
        <v>0</v>
      </c>
      <c r="DA181" s="29">
        <v>0</v>
      </c>
      <c r="DB181" s="29">
        <v>0</v>
      </c>
      <c r="DC181" s="29">
        <v>0</v>
      </c>
      <c r="DD181" s="29">
        <v>0</v>
      </c>
      <c r="DE181" s="29">
        <v>0</v>
      </c>
      <c r="DF181" s="29">
        <v>0</v>
      </c>
      <c r="DG181" s="29">
        <v>0</v>
      </c>
      <c r="DH181" s="31">
        <v>0</v>
      </c>
      <c r="DI181" s="31">
        <v>0</v>
      </c>
      <c r="DJ181" s="31">
        <v>0</v>
      </c>
      <c r="DK181" s="31">
        <v>0</v>
      </c>
      <c r="DL181" s="31">
        <v>0</v>
      </c>
      <c r="DM181" s="31">
        <v>0</v>
      </c>
      <c r="DN181" s="31">
        <v>0</v>
      </c>
      <c r="DO181" s="31">
        <v>0</v>
      </c>
      <c r="DP181" s="31">
        <v>0</v>
      </c>
      <c r="DQ181" s="31">
        <v>0</v>
      </c>
      <c r="DR181" s="31">
        <v>0</v>
      </c>
      <c r="DS181" s="31">
        <v>0</v>
      </c>
      <c r="DT181" s="31">
        <v>0</v>
      </c>
      <c r="DU181" s="31">
        <v>0</v>
      </c>
      <c r="DV181" s="31">
        <v>0</v>
      </c>
      <c r="DW181" s="29">
        <v>0</v>
      </c>
      <c r="DX181" s="29">
        <v>0</v>
      </c>
      <c r="DY181" s="29">
        <v>0</v>
      </c>
      <c r="DZ181" s="29">
        <v>0</v>
      </c>
      <c r="EA181" s="29">
        <v>0</v>
      </c>
      <c r="EB181" s="29">
        <v>0</v>
      </c>
      <c r="EC181" s="29">
        <v>0</v>
      </c>
      <c r="ED181" s="29">
        <v>0</v>
      </c>
      <c r="EE181" s="29">
        <v>0</v>
      </c>
      <c r="EF181" s="29">
        <v>0</v>
      </c>
      <c r="EG181" s="29">
        <v>0</v>
      </c>
      <c r="EH181" s="29">
        <v>0</v>
      </c>
      <c r="EI181" s="29">
        <v>0</v>
      </c>
      <c r="EJ181" s="29">
        <v>0</v>
      </c>
      <c r="EK181" s="30">
        <v>0</v>
      </c>
      <c r="EM181" t="s">
        <v>911</v>
      </c>
      <c r="EO181" t="s">
        <v>203</v>
      </c>
      <c r="EP181" t="s">
        <v>912</v>
      </c>
      <c r="EQ181" t="s">
        <v>176</v>
      </c>
      <c r="ES181" t="s">
        <v>361</v>
      </c>
      <c r="ET181" t="s">
        <v>176</v>
      </c>
      <c r="EV181" t="s">
        <v>913</v>
      </c>
      <c r="EX181" t="s">
        <v>205</v>
      </c>
      <c r="FB181" t="s">
        <v>205</v>
      </c>
      <c r="FF181" t="s">
        <v>403</v>
      </c>
      <c r="FJ181" t="s">
        <v>45</v>
      </c>
      <c r="FL181" t="s">
        <v>47</v>
      </c>
      <c r="FQ181" t="s">
        <v>914</v>
      </c>
      <c r="FU181" t="s">
        <v>915</v>
      </c>
      <c r="GC181" t="s">
        <v>597</v>
      </c>
    </row>
    <row r="182" spans="1:193" x14ac:dyDescent="0.25">
      <c r="A182">
        <v>179</v>
      </c>
      <c r="B182" t="s">
        <v>916</v>
      </c>
      <c r="C182" t="s">
        <v>917</v>
      </c>
      <c r="D182">
        <v>48</v>
      </c>
      <c r="E182">
        <v>4.04</v>
      </c>
      <c r="F182" t="s">
        <v>120</v>
      </c>
      <c r="G182" s="28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1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30">
        <v>0</v>
      </c>
      <c r="AZ182" s="28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31">
        <v>0</v>
      </c>
      <c r="BP182" s="31">
        <v>0</v>
      </c>
      <c r="BQ182" s="31">
        <v>0</v>
      </c>
      <c r="BR182" s="31">
        <v>0</v>
      </c>
      <c r="BS182" s="31">
        <v>0</v>
      </c>
      <c r="BT182" s="31">
        <v>0</v>
      </c>
      <c r="BU182" s="31">
        <v>0</v>
      </c>
      <c r="BV182" s="31">
        <v>0</v>
      </c>
      <c r="BW182" s="31">
        <v>0</v>
      </c>
      <c r="BX182" s="31">
        <v>0</v>
      </c>
      <c r="BY182" s="31">
        <v>0</v>
      </c>
      <c r="BZ182" s="31">
        <v>0</v>
      </c>
      <c r="CA182" s="31">
        <v>0</v>
      </c>
      <c r="CB182" s="31">
        <v>0</v>
      </c>
      <c r="CC182" s="31">
        <v>0</v>
      </c>
      <c r="CD182" s="29">
        <v>0</v>
      </c>
      <c r="CE182" s="29">
        <v>0</v>
      </c>
      <c r="CF182" s="29">
        <v>0</v>
      </c>
      <c r="CG182" s="29">
        <v>0</v>
      </c>
      <c r="CH182" s="29">
        <v>0</v>
      </c>
      <c r="CI182" s="29">
        <v>0</v>
      </c>
      <c r="CJ182" s="29">
        <v>0</v>
      </c>
      <c r="CK182" s="29">
        <v>0</v>
      </c>
      <c r="CL182" s="29">
        <v>0</v>
      </c>
      <c r="CM182" s="29">
        <v>0</v>
      </c>
      <c r="CN182" s="29">
        <v>0</v>
      </c>
      <c r="CO182" s="29">
        <v>0</v>
      </c>
      <c r="CP182" s="29">
        <v>0</v>
      </c>
      <c r="CQ182" s="29">
        <v>0</v>
      </c>
      <c r="CR182" s="30">
        <v>0</v>
      </c>
      <c r="CS182" s="28">
        <v>0</v>
      </c>
      <c r="CT182" s="29">
        <v>0</v>
      </c>
      <c r="CU182" s="29">
        <v>0</v>
      </c>
      <c r="CV182" s="29">
        <v>4</v>
      </c>
      <c r="CW182" s="29">
        <v>4</v>
      </c>
      <c r="CX182" s="29">
        <v>4</v>
      </c>
      <c r="CY182" s="29">
        <v>0</v>
      </c>
      <c r="CZ182" s="29">
        <v>0</v>
      </c>
      <c r="DA182" s="29">
        <v>0</v>
      </c>
      <c r="DB182" s="29">
        <v>3</v>
      </c>
      <c r="DC182" s="29">
        <v>2</v>
      </c>
      <c r="DD182" s="29">
        <v>3</v>
      </c>
      <c r="DE182" s="29">
        <v>0</v>
      </c>
      <c r="DF182" s="29">
        <v>0</v>
      </c>
      <c r="DG182" s="29">
        <v>0</v>
      </c>
      <c r="DH182" s="31">
        <v>0</v>
      </c>
      <c r="DI182" s="31">
        <v>0</v>
      </c>
      <c r="DJ182" s="31">
        <v>0</v>
      </c>
      <c r="DK182" s="31">
        <v>9.6000000000000002E-2</v>
      </c>
      <c r="DL182" s="31">
        <v>0.15</v>
      </c>
      <c r="DM182" s="31">
        <v>0.11</v>
      </c>
      <c r="DN182" s="31">
        <v>0</v>
      </c>
      <c r="DO182" s="31">
        <v>0</v>
      </c>
      <c r="DP182" s="31">
        <v>0</v>
      </c>
      <c r="DQ182" s="31">
        <v>0.06</v>
      </c>
      <c r="DR182" s="31">
        <v>0.06</v>
      </c>
      <c r="DS182" s="31">
        <v>0.06</v>
      </c>
      <c r="DT182" s="31">
        <v>0</v>
      </c>
      <c r="DU182" s="31">
        <v>0</v>
      </c>
      <c r="DV182" s="31">
        <v>0</v>
      </c>
      <c r="DW182" s="29">
        <v>0</v>
      </c>
      <c r="DX182" s="29">
        <v>0</v>
      </c>
      <c r="DY182" s="29">
        <v>0</v>
      </c>
      <c r="DZ182" s="29">
        <v>3</v>
      </c>
      <c r="EA182" s="29">
        <v>4</v>
      </c>
      <c r="EB182" s="29">
        <v>3</v>
      </c>
      <c r="EC182" s="29">
        <v>0</v>
      </c>
      <c r="ED182" s="29">
        <v>0</v>
      </c>
      <c r="EE182" s="29">
        <v>0</v>
      </c>
      <c r="EF182" s="29">
        <v>2</v>
      </c>
      <c r="EG182" s="29">
        <v>2</v>
      </c>
      <c r="EH182" s="29">
        <v>2</v>
      </c>
      <c r="EI182" s="29">
        <v>0</v>
      </c>
      <c r="EJ182" s="29">
        <v>0</v>
      </c>
      <c r="EK182" s="30">
        <v>0</v>
      </c>
      <c r="EM182" t="s">
        <v>918</v>
      </c>
      <c r="EO182" t="s">
        <v>919</v>
      </c>
      <c r="EP182" t="s">
        <v>920</v>
      </c>
      <c r="EQ182" t="s">
        <v>921</v>
      </c>
      <c r="ES182" t="s">
        <v>519</v>
      </c>
      <c r="ET182" t="s">
        <v>921</v>
      </c>
      <c r="EV182" t="s">
        <v>922</v>
      </c>
      <c r="EX182" t="s">
        <v>923</v>
      </c>
      <c r="EZ182" t="s">
        <v>130</v>
      </c>
      <c r="FA182" t="s">
        <v>130</v>
      </c>
      <c r="FB182" t="s">
        <v>924</v>
      </c>
      <c r="FE182" t="s">
        <v>40</v>
      </c>
      <c r="FF182" t="s">
        <v>41</v>
      </c>
      <c r="FH182" t="s">
        <v>43</v>
      </c>
      <c r="FJ182" t="s">
        <v>45</v>
      </c>
      <c r="FK182" t="s">
        <v>586</v>
      </c>
      <c r="FL182" t="s">
        <v>47</v>
      </c>
      <c r="FN182" t="s">
        <v>49</v>
      </c>
      <c r="FP182" t="s">
        <v>925</v>
      </c>
      <c r="FQ182" t="s">
        <v>292</v>
      </c>
      <c r="FU182" t="s">
        <v>168</v>
      </c>
      <c r="GC182" t="s">
        <v>208</v>
      </c>
    </row>
    <row r="183" spans="1:193" x14ac:dyDescent="0.25">
      <c r="A183">
        <v>180</v>
      </c>
      <c r="B183" t="s">
        <v>926</v>
      </c>
      <c r="C183" t="s">
        <v>927</v>
      </c>
      <c r="D183">
        <v>129</v>
      </c>
      <c r="E183">
        <v>4.95</v>
      </c>
      <c r="F183" t="s">
        <v>514</v>
      </c>
      <c r="G183" s="28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4</v>
      </c>
      <c r="T183" s="29">
        <v>7</v>
      </c>
      <c r="U183" s="29">
        <v>4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4.2000000000000003E-2</v>
      </c>
      <c r="AI183" s="31">
        <v>7.0999999999999994E-2</v>
      </c>
      <c r="AJ183" s="31">
        <v>4.2999999999999997E-2</v>
      </c>
      <c r="AK183" s="29">
        <v>0</v>
      </c>
      <c r="AL183" s="29">
        <v>0</v>
      </c>
      <c r="AM183" s="29">
        <v>0</v>
      </c>
      <c r="AN183" s="29">
        <v>0</v>
      </c>
      <c r="AO183" s="29">
        <v>0</v>
      </c>
      <c r="AP183" s="29">
        <v>0</v>
      </c>
      <c r="AQ183" s="29">
        <v>0</v>
      </c>
      <c r="AR183" s="29">
        <v>0</v>
      </c>
      <c r="AS183" s="29">
        <v>0</v>
      </c>
      <c r="AT183" s="29">
        <v>0</v>
      </c>
      <c r="AU183" s="29">
        <v>0</v>
      </c>
      <c r="AV183" s="29">
        <v>0</v>
      </c>
      <c r="AW183" s="29">
        <v>4</v>
      </c>
      <c r="AX183" s="29">
        <v>7</v>
      </c>
      <c r="AY183" s="30">
        <v>4</v>
      </c>
      <c r="AZ183" s="28">
        <v>0</v>
      </c>
      <c r="BA183" s="29">
        <v>0</v>
      </c>
      <c r="BB183" s="29">
        <v>0</v>
      </c>
      <c r="BC183" s="29">
        <v>0</v>
      </c>
      <c r="BD183" s="29">
        <v>0</v>
      </c>
      <c r="BE183" s="29">
        <v>0</v>
      </c>
      <c r="BF183" s="29">
        <v>0</v>
      </c>
      <c r="BG183" s="29">
        <v>0</v>
      </c>
      <c r="BH183" s="29">
        <v>0</v>
      </c>
      <c r="BI183" s="29">
        <v>0</v>
      </c>
      <c r="BJ183" s="29">
        <v>0</v>
      </c>
      <c r="BK183" s="29">
        <v>0</v>
      </c>
      <c r="BL183" s="29">
        <v>2</v>
      </c>
      <c r="BM183" s="29">
        <v>3</v>
      </c>
      <c r="BN183" s="29">
        <v>2</v>
      </c>
      <c r="BO183" s="31">
        <v>0</v>
      </c>
      <c r="BP183" s="31">
        <v>0</v>
      </c>
      <c r="BQ183" s="31">
        <v>0</v>
      </c>
      <c r="BR183" s="31">
        <v>0</v>
      </c>
      <c r="BS183" s="31">
        <v>0</v>
      </c>
      <c r="BT183" s="31">
        <v>0</v>
      </c>
      <c r="BU183" s="31">
        <v>0</v>
      </c>
      <c r="BV183" s="31">
        <v>0</v>
      </c>
      <c r="BW183" s="31">
        <v>0</v>
      </c>
      <c r="BX183" s="31">
        <v>0</v>
      </c>
      <c r="BY183" s="31">
        <v>0</v>
      </c>
      <c r="BZ183" s="31">
        <v>0</v>
      </c>
      <c r="CA183" s="31">
        <v>2.1999999999999999E-2</v>
      </c>
      <c r="CB183" s="31">
        <v>3.3000000000000002E-2</v>
      </c>
      <c r="CC183" s="31">
        <v>2.3E-2</v>
      </c>
      <c r="CD183" s="29">
        <v>0</v>
      </c>
      <c r="CE183" s="29">
        <v>0</v>
      </c>
      <c r="CF183" s="29">
        <v>0</v>
      </c>
      <c r="CG183" s="29">
        <v>0</v>
      </c>
      <c r="CH183" s="29">
        <v>0</v>
      </c>
      <c r="CI183" s="29">
        <v>0</v>
      </c>
      <c r="CJ183" s="29">
        <v>0</v>
      </c>
      <c r="CK183" s="29">
        <v>0</v>
      </c>
      <c r="CL183" s="29">
        <v>0</v>
      </c>
      <c r="CM183" s="29">
        <v>0</v>
      </c>
      <c r="CN183" s="29">
        <v>0</v>
      </c>
      <c r="CO183" s="29">
        <v>0</v>
      </c>
      <c r="CP183" s="29">
        <v>2</v>
      </c>
      <c r="CQ183" s="29">
        <v>3</v>
      </c>
      <c r="CR183" s="30">
        <v>2</v>
      </c>
      <c r="CS183" s="28">
        <v>0</v>
      </c>
      <c r="CT183" s="29">
        <v>0</v>
      </c>
      <c r="CU183" s="29">
        <v>0</v>
      </c>
      <c r="CV183" s="29">
        <v>0</v>
      </c>
      <c r="CW183" s="29">
        <v>0</v>
      </c>
      <c r="CX183" s="29">
        <v>0</v>
      </c>
      <c r="CY183" s="29">
        <v>0</v>
      </c>
      <c r="CZ183" s="29">
        <v>0</v>
      </c>
      <c r="DA183" s="29">
        <v>0</v>
      </c>
      <c r="DB183" s="29">
        <v>0</v>
      </c>
      <c r="DC183" s="29">
        <v>0</v>
      </c>
      <c r="DD183" s="29">
        <v>0</v>
      </c>
      <c r="DE183" s="29">
        <v>0</v>
      </c>
      <c r="DF183" s="29">
        <v>0</v>
      </c>
      <c r="DG183" s="29">
        <v>0</v>
      </c>
      <c r="DH183" s="31">
        <v>0</v>
      </c>
      <c r="DI183" s="31">
        <v>0</v>
      </c>
      <c r="DJ183" s="31">
        <v>0</v>
      </c>
      <c r="DK183" s="31">
        <v>0</v>
      </c>
      <c r="DL183" s="31">
        <v>0</v>
      </c>
      <c r="DM183" s="31">
        <v>0</v>
      </c>
      <c r="DN183" s="31">
        <v>0</v>
      </c>
      <c r="DO183" s="31">
        <v>0</v>
      </c>
      <c r="DP183" s="31">
        <v>0</v>
      </c>
      <c r="DQ183" s="31">
        <v>0</v>
      </c>
      <c r="DR183" s="31">
        <v>0</v>
      </c>
      <c r="DS183" s="31">
        <v>0</v>
      </c>
      <c r="DT183" s="31">
        <v>0</v>
      </c>
      <c r="DU183" s="31">
        <v>0</v>
      </c>
      <c r="DV183" s="31">
        <v>0</v>
      </c>
      <c r="DW183" s="29">
        <v>0</v>
      </c>
      <c r="DX183" s="29">
        <v>0</v>
      </c>
      <c r="DY183" s="29">
        <v>0</v>
      </c>
      <c r="DZ183" s="29">
        <v>0</v>
      </c>
      <c r="EA183" s="29">
        <v>0</v>
      </c>
      <c r="EB183" s="29">
        <v>0</v>
      </c>
      <c r="EC183" s="29">
        <v>0</v>
      </c>
      <c r="ED183" s="29">
        <v>0</v>
      </c>
      <c r="EE183" s="29">
        <v>0</v>
      </c>
      <c r="EF183" s="29">
        <v>0</v>
      </c>
      <c r="EG183" s="29">
        <v>0</v>
      </c>
      <c r="EH183" s="29">
        <v>0</v>
      </c>
      <c r="EI183" s="29">
        <v>0</v>
      </c>
      <c r="EJ183" s="29">
        <v>0</v>
      </c>
      <c r="EK183" s="30">
        <v>0</v>
      </c>
    </row>
    <row r="184" spans="1:193" x14ac:dyDescent="0.25">
      <c r="A184">
        <v>181</v>
      </c>
      <c r="B184" t="s">
        <v>928</v>
      </c>
      <c r="C184" t="s">
        <v>929</v>
      </c>
      <c r="D184">
        <v>18</v>
      </c>
      <c r="E184">
        <v>4.57</v>
      </c>
      <c r="F184" t="s">
        <v>120</v>
      </c>
      <c r="G184" s="28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1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30">
        <v>0</v>
      </c>
      <c r="AZ184" s="28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0</v>
      </c>
      <c r="BF184" s="29">
        <v>0</v>
      </c>
      <c r="BG184" s="29">
        <v>0</v>
      </c>
      <c r="BH184" s="29">
        <v>0</v>
      </c>
      <c r="BI184" s="29">
        <v>0</v>
      </c>
      <c r="BJ184" s="29">
        <v>0</v>
      </c>
      <c r="BK184" s="29">
        <v>0</v>
      </c>
      <c r="BL184" s="29">
        <v>0</v>
      </c>
      <c r="BM184" s="29">
        <v>0</v>
      </c>
      <c r="BN184" s="29">
        <v>0</v>
      </c>
      <c r="BO184" s="31">
        <v>0</v>
      </c>
      <c r="BP184" s="31">
        <v>0</v>
      </c>
      <c r="BQ184" s="31">
        <v>0</v>
      </c>
      <c r="BR184" s="31">
        <v>0</v>
      </c>
      <c r="BS184" s="31">
        <v>0</v>
      </c>
      <c r="BT184" s="31">
        <v>0</v>
      </c>
      <c r="BU184" s="31">
        <v>0</v>
      </c>
      <c r="BV184" s="31">
        <v>0</v>
      </c>
      <c r="BW184" s="31">
        <v>0</v>
      </c>
      <c r="BX184" s="31">
        <v>0</v>
      </c>
      <c r="BY184" s="31">
        <v>0</v>
      </c>
      <c r="BZ184" s="31">
        <v>0</v>
      </c>
      <c r="CA184" s="31">
        <v>0</v>
      </c>
      <c r="CB184" s="31">
        <v>0</v>
      </c>
      <c r="CC184" s="31">
        <v>0</v>
      </c>
      <c r="CD184" s="29">
        <v>0</v>
      </c>
      <c r="CE184" s="29">
        <v>0</v>
      </c>
      <c r="CF184" s="29">
        <v>0</v>
      </c>
      <c r="CG184" s="29">
        <v>0</v>
      </c>
      <c r="CH184" s="29">
        <v>0</v>
      </c>
      <c r="CI184" s="29">
        <v>0</v>
      </c>
      <c r="CJ184" s="29">
        <v>0</v>
      </c>
      <c r="CK184" s="29">
        <v>0</v>
      </c>
      <c r="CL184" s="29">
        <v>0</v>
      </c>
      <c r="CM184" s="29">
        <v>0</v>
      </c>
      <c r="CN184" s="29">
        <v>0</v>
      </c>
      <c r="CO184" s="29">
        <v>0</v>
      </c>
      <c r="CP184" s="29">
        <v>0</v>
      </c>
      <c r="CQ184" s="29">
        <v>0</v>
      </c>
      <c r="CR184" s="30">
        <v>0</v>
      </c>
      <c r="CS184" s="28">
        <v>0</v>
      </c>
      <c r="CT184" s="29">
        <v>0</v>
      </c>
      <c r="CU184" s="29">
        <v>0</v>
      </c>
      <c r="CV184" s="29">
        <v>2</v>
      </c>
      <c r="CW184" s="29">
        <v>2</v>
      </c>
      <c r="CX184" s="29">
        <v>2</v>
      </c>
      <c r="CY184" s="29">
        <v>0</v>
      </c>
      <c r="CZ184" s="29">
        <v>0</v>
      </c>
      <c r="DA184" s="29">
        <v>0</v>
      </c>
      <c r="DB184" s="29">
        <v>3</v>
      </c>
      <c r="DC184" s="29">
        <v>0</v>
      </c>
      <c r="DD184" s="29">
        <v>0</v>
      </c>
      <c r="DE184" s="29">
        <v>6</v>
      </c>
      <c r="DF184" s="29">
        <v>5</v>
      </c>
      <c r="DG184" s="29">
        <v>5</v>
      </c>
      <c r="DH184" s="31">
        <v>0</v>
      </c>
      <c r="DI184" s="31">
        <v>0</v>
      </c>
      <c r="DJ184" s="31">
        <v>0</v>
      </c>
      <c r="DK184" s="31">
        <v>0.17</v>
      </c>
      <c r="DL184" s="31">
        <v>0.17</v>
      </c>
      <c r="DM184" s="31">
        <v>0.17</v>
      </c>
      <c r="DN184" s="31">
        <v>0</v>
      </c>
      <c r="DO184" s="31">
        <v>0</v>
      </c>
      <c r="DP184" s="31">
        <v>0</v>
      </c>
      <c r="DQ184" s="31">
        <v>0.17</v>
      </c>
      <c r="DR184" s="31">
        <v>0</v>
      </c>
      <c r="DS184" s="31">
        <v>0</v>
      </c>
      <c r="DT184" s="31">
        <v>0.19</v>
      </c>
      <c r="DU184" s="31">
        <v>0.19</v>
      </c>
      <c r="DV184" s="31">
        <v>0.19</v>
      </c>
      <c r="DW184" s="29">
        <v>0</v>
      </c>
      <c r="DX184" s="29">
        <v>0</v>
      </c>
      <c r="DY184" s="29">
        <v>0</v>
      </c>
      <c r="DZ184" s="29">
        <v>2</v>
      </c>
      <c r="EA184" s="29">
        <v>2</v>
      </c>
      <c r="EB184" s="29">
        <v>2</v>
      </c>
      <c r="EC184" s="29">
        <v>0</v>
      </c>
      <c r="ED184" s="29">
        <v>0</v>
      </c>
      <c r="EE184" s="29">
        <v>0</v>
      </c>
      <c r="EF184" s="29">
        <v>2</v>
      </c>
      <c r="EG184" s="29">
        <v>0</v>
      </c>
      <c r="EH184" s="29">
        <v>0</v>
      </c>
      <c r="EI184" s="29">
        <v>3</v>
      </c>
      <c r="EJ184" s="29">
        <v>3</v>
      </c>
      <c r="EK184" s="30">
        <v>3</v>
      </c>
      <c r="EM184" t="s">
        <v>930</v>
      </c>
      <c r="EO184" t="s">
        <v>203</v>
      </c>
      <c r="EP184" t="s">
        <v>931</v>
      </c>
      <c r="EQ184" t="s">
        <v>176</v>
      </c>
      <c r="ET184" t="s">
        <v>932</v>
      </c>
      <c r="EV184" t="s">
        <v>933</v>
      </c>
      <c r="EX184" t="s">
        <v>931</v>
      </c>
      <c r="FB184" t="s">
        <v>203</v>
      </c>
      <c r="FE184" t="s">
        <v>395</v>
      </c>
      <c r="FF184" t="s">
        <v>934</v>
      </c>
      <c r="FJ184" t="s">
        <v>45</v>
      </c>
      <c r="FK184" t="s">
        <v>178</v>
      </c>
      <c r="FL184" t="s">
        <v>395</v>
      </c>
      <c r="FO184" t="s">
        <v>395</v>
      </c>
      <c r="FP184" t="s">
        <v>395</v>
      </c>
    </row>
    <row r="185" spans="1:193" x14ac:dyDescent="0.25">
      <c r="A185">
        <v>182</v>
      </c>
      <c r="B185" t="s">
        <v>935</v>
      </c>
      <c r="C185" t="s">
        <v>936</v>
      </c>
      <c r="D185">
        <v>60</v>
      </c>
      <c r="E185">
        <v>9.56</v>
      </c>
      <c r="F185" t="s">
        <v>120</v>
      </c>
      <c r="G185" s="28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2</v>
      </c>
      <c r="T185" s="29">
        <v>0</v>
      </c>
      <c r="U185" s="29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4.2000000000000003E-2</v>
      </c>
      <c r="AI185" s="31">
        <v>0</v>
      </c>
      <c r="AJ185" s="31">
        <v>0</v>
      </c>
      <c r="AK185" s="29">
        <v>0</v>
      </c>
      <c r="AL185" s="29">
        <v>0</v>
      </c>
      <c r="AM185" s="29">
        <v>0</v>
      </c>
      <c r="AN185" s="29">
        <v>0</v>
      </c>
      <c r="AO185" s="29">
        <v>0</v>
      </c>
      <c r="AP185" s="29">
        <v>0</v>
      </c>
      <c r="AQ185" s="29">
        <v>0</v>
      </c>
      <c r="AR185" s="29">
        <v>0</v>
      </c>
      <c r="AS185" s="29">
        <v>0</v>
      </c>
      <c r="AT185" s="29">
        <v>0</v>
      </c>
      <c r="AU185" s="29">
        <v>0</v>
      </c>
      <c r="AV185" s="29">
        <v>0</v>
      </c>
      <c r="AW185" s="29">
        <v>2</v>
      </c>
      <c r="AX185" s="29">
        <v>0</v>
      </c>
      <c r="AY185" s="30">
        <v>0</v>
      </c>
      <c r="AZ185" s="28">
        <v>0</v>
      </c>
      <c r="BA185" s="29">
        <v>0</v>
      </c>
      <c r="BB185" s="29">
        <v>0</v>
      </c>
      <c r="BC185" s="29">
        <v>0</v>
      </c>
      <c r="BD185" s="29">
        <v>0</v>
      </c>
      <c r="BE185" s="29">
        <v>0</v>
      </c>
      <c r="BF185" s="29">
        <v>0</v>
      </c>
      <c r="BG185" s="29">
        <v>0</v>
      </c>
      <c r="BH185" s="29">
        <v>0</v>
      </c>
      <c r="BI185" s="29">
        <v>0</v>
      </c>
      <c r="BJ185" s="29">
        <v>0</v>
      </c>
      <c r="BK185" s="29">
        <v>0</v>
      </c>
      <c r="BL185" s="29">
        <v>2</v>
      </c>
      <c r="BM185" s="29">
        <v>0</v>
      </c>
      <c r="BN185" s="29">
        <v>0</v>
      </c>
      <c r="BO185" s="31">
        <v>0</v>
      </c>
      <c r="BP185" s="31">
        <v>0</v>
      </c>
      <c r="BQ185" s="31">
        <v>0</v>
      </c>
      <c r="BR185" s="31">
        <v>0</v>
      </c>
      <c r="BS185" s="31">
        <v>0</v>
      </c>
      <c r="BT185" s="31">
        <v>0</v>
      </c>
      <c r="BU185" s="31">
        <v>0</v>
      </c>
      <c r="BV185" s="31">
        <v>0</v>
      </c>
      <c r="BW185" s="31">
        <v>0</v>
      </c>
      <c r="BX185" s="31">
        <v>0</v>
      </c>
      <c r="BY185" s="31">
        <v>0</v>
      </c>
      <c r="BZ185" s="31">
        <v>0</v>
      </c>
      <c r="CA185" s="31">
        <v>3.5999999999999997E-2</v>
      </c>
      <c r="CB185" s="31">
        <v>0</v>
      </c>
      <c r="CC185" s="31">
        <v>0</v>
      </c>
      <c r="CD185" s="29">
        <v>0</v>
      </c>
      <c r="CE185" s="29">
        <v>0</v>
      </c>
      <c r="CF185" s="29">
        <v>0</v>
      </c>
      <c r="CG185" s="29">
        <v>0</v>
      </c>
      <c r="CH185" s="29">
        <v>0</v>
      </c>
      <c r="CI185" s="29">
        <v>0</v>
      </c>
      <c r="CJ185" s="29">
        <v>0</v>
      </c>
      <c r="CK185" s="29">
        <v>0</v>
      </c>
      <c r="CL185" s="29">
        <v>0</v>
      </c>
      <c r="CM185" s="29">
        <v>0</v>
      </c>
      <c r="CN185" s="29">
        <v>0</v>
      </c>
      <c r="CO185" s="29">
        <v>0</v>
      </c>
      <c r="CP185" s="29">
        <v>2</v>
      </c>
      <c r="CQ185" s="29">
        <v>0</v>
      </c>
      <c r="CR185" s="30">
        <v>0</v>
      </c>
      <c r="CS185" s="28">
        <v>0</v>
      </c>
      <c r="CT185" s="29">
        <v>0</v>
      </c>
      <c r="CU185" s="29">
        <v>0</v>
      </c>
      <c r="CV185" s="29">
        <v>0</v>
      </c>
      <c r="CW185" s="29">
        <v>0</v>
      </c>
      <c r="CX185" s="29">
        <v>0</v>
      </c>
      <c r="CY185" s="29">
        <v>0</v>
      </c>
      <c r="CZ185" s="29">
        <v>0</v>
      </c>
      <c r="DA185" s="29">
        <v>0</v>
      </c>
      <c r="DB185" s="29">
        <v>0</v>
      </c>
      <c r="DC185" s="29">
        <v>0</v>
      </c>
      <c r="DD185" s="29">
        <v>0</v>
      </c>
      <c r="DE185" s="29">
        <v>0</v>
      </c>
      <c r="DF185" s="29">
        <v>0</v>
      </c>
      <c r="DG185" s="29">
        <v>0</v>
      </c>
      <c r="DH185" s="31">
        <v>0</v>
      </c>
      <c r="DI185" s="31">
        <v>0</v>
      </c>
      <c r="DJ185" s="31">
        <v>0</v>
      </c>
      <c r="DK185" s="31">
        <v>0</v>
      </c>
      <c r="DL185" s="31">
        <v>0</v>
      </c>
      <c r="DM185" s="31">
        <v>0</v>
      </c>
      <c r="DN185" s="31">
        <v>0</v>
      </c>
      <c r="DO185" s="31">
        <v>0</v>
      </c>
      <c r="DP185" s="31">
        <v>0</v>
      </c>
      <c r="DQ185" s="31">
        <v>0</v>
      </c>
      <c r="DR185" s="31">
        <v>0</v>
      </c>
      <c r="DS185" s="31">
        <v>0</v>
      </c>
      <c r="DT185" s="31">
        <v>0</v>
      </c>
      <c r="DU185" s="31">
        <v>0</v>
      </c>
      <c r="DV185" s="31">
        <v>0</v>
      </c>
      <c r="DW185" s="29">
        <v>0</v>
      </c>
      <c r="DX185" s="29">
        <v>0</v>
      </c>
      <c r="DY185" s="29">
        <v>0</v>
      </c>
      <c r="DZ185" s="29">
        <v>0</v>
      </c>
      <c r="EA185" s="29">
        <v>0</v>
      </c>
      <c r="EB185" s="29">
        <v>0</v>
      </c>
      <c r="EC185" s="29">
        <v>0</v>
      </c>
      <c r="ED185" s="29">
        <v>0</v>
      </c>
      <c r="EE185" s="29">
        <v>0</v>
      </c>
      <c r="EF185" s="29">
        <v>0</v>
      </c>
      <c r="EG185" s="29">
        <v>0</v>
      </c>
      <c r="EH185" s="29">
        <v>0</v>
      </c>
      <c r="EI185" s="29">
        <v>0</v>
      </c>
      <c r="EJ185" s="29">
        <v>0</v>
      </c>
      <c r="EK185" s="30">
        <v>0</v>
      </c>
      <c r="EM185" t="s">
        <v>937</v>
      </c>
      <c r="EO185" t="s">
        <v>750</v>
      </c>
      <c r="EP185" t="s">
        <v>938</v>
      </c>
      <c r="EQ185" t="s">
        <v>751</v>
      </c>
      <c r="ET185" t="s">
        <v>751</v>
      </c>
      <c r="EV185" t="s">
        <v>750</v>
      </c>
      <c r="EX185" t="s">
        <v>938</v>
      </c>
      <c r="FF185" t="s">
        <v>753</v>
      </c>
      <c r="FJ185" t="s">
        <v>236</v>
      </c>
      <c r="FK185" t="s">
        <v>48</v>
      </c>
      <c r="FL185" t="s">
        <v>47</v>
      </c>
      <c r="FM185" t="s">
        <v>48</v>
      </c>
      <c r="FO185" t="s">
        <v>939</v>
      </c>
      <c r="FP185" t="s">
        <v>754</v>
      </c>
      <c r="FQ185" t="s">
        <v>52</v>
      </c>
      <c r="FU185" t="s">
        <v>756</v>
      </c>
      <c r="FV185" t="s">
        <v>757</v>
      </c>
      <c r="GC185" t="s">
        <v>757</v>
      </c>
      <c r="GK185" t="s">
        <v>758</v>
      </c>
    </row>
    <row r="186" spans="1:193" x14ac:dyDescent="0.25">
      <c r="A186">
        <v>183</v>
      </c>
      <c r="B186" t="s">
        <v>940</v>
      </c>
      <c r="C186" t="s">
        <v>941</v>
      </c>
      <c r="D186">
        <v>86</v>
      </c>
      <c r="E186">
        <v>6.19</v>
      </c>
      <c r="F186" t="s">
        <v>120</v>
      </c>
      <c r="G186" s="28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29">
        <v>0</v>
      </c>
      <c r="AL186" s="29">
        <v>0</v>
      </c>
      <c r="AM186" s="29">
        <v>0</v>
      </c>
      <c r="AN186" s="29">
        <v>0</v>
      </c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T186" s="29">
        <v>0</v>
      </c>
      <c r="AU186" s="29">
        <v>0</v>
      </c>
      <c r="AV186" s="29">
        <v>0</v>
      </c>
      <c r="AW186" s="29">
        <v>0</v>
      </c>
      <c r="AX186" s="29">
        <v>0</v>
      </c>
      <c r="AY186" s="30">
        <v>0</v>
      </c>
      <c r="AZ186" s="28">
        <v>0</v>
      </c>
      <c r="BA186" s="29">
        <v>0</v>
      </c>
      <c r="BB186" s="29">
        <v>0</v>
      </c>
      <c r="BC186" s="29">
        <v>0</v>
      </c>
      <c r="BD186" s="29">
        <v>0</v>
      </c>
      <c r="BE186" s="29">
        <v>0</v>
      </c>
      <c r="BF186" s="29">
        <v>0</v>
      </c>
      <c r="BG186" s="29">
        <v>0</v>
      </c>
      <c r="BH186" s="29">
        <v>0</v>
      </c>
      <c r="BI186" s="29">
        <v>0</v>
      </c>
      <c r="BJ186" s="29">
        <v>0</v>
      </c>
      <c r="BK186" s="29">
        <v>0</v>
      </c>
      <c r="BL186" s="29">
        <v>0</v>
      </c>
      <c r="BM186" s="29">
        <v>0</v>
      </c>
      <c r="BN186" s="29">
        <v>0</v>
      </c>
      <c r="BO186" s="31">
        <v>0</v>
      </c>
      <c r="BP186" s="31">
        <v>0</v>
      </c>
      <c r="BQ186" s="31">
        <v>0</v>
      </c>
      <c r="BR186" s="31">
        <v>0</v>
      </c>
      <c r="BS186" s="31">
        <v>0</v>
      </c>
      <c r="BT186" s="31">
        <v>0</v>
      </c>
      <c r="BU186" s="31">
        <v>0</v>
      </c>
      <c r="BV186" s="31">
        <v>0</v>
      </c>
      <c r="BW186" s="31">
        <v>0</v>
      </c>
      <c r="BX186" s="31">
        <v>0</v>
      </c>
      <c r="BY186" s="31">
        <v>0</v>
      </c>
      <c r="BZ186" s="31">
        <v>0</v>
      </c>
      <c r="CA186" s="31">
        <v>0</v>
      </c>
      <c r="CB186" s="31">
        <v>0</v>
      </c>
      <c r="CC186" s="31">
        <v>0</v>
      </c>
      <c r="CD186" s="29">
        <v>0</v>
      </c>
      <c r="CE186" s="29">
        <v>0</v>
      </c>
      <c r="CF186" s="29">
        <v>0</v>
      </c>
      <c r="CG186" s="29">
        <v>0</v>
      </c>
      <c r="CH186" s="29">
        <v>0</v>
      </c>
      <c r="CI186" s="29">
        <v>0</v>
      </c>
      <c r="CJ186" s="29">
        <v>0</v>
      </c>
      <c r="CK186" s="29">
        <v>0</v>
      </c>
      <c r="CL186" s="29">
        <v>0</v>
      </c>
      <c r="CM186" s="29">
        <v>0</v>
      </c>
      <c r="CN186" s="29">
        <v>0</v>
      </c>
      <c r="CO186" s="29">
        <v>0</v>
      </c>
      <c r="CP186" s="29">
        <v>0</v>
      </c>
      <c r="CQ186" s="29">
        <v>0</v>
      </c>
      <c r="CR186" s="30">
        <v>0</v>
      </c>
      <c r="CS186" s="28">
        <v>0</v>
      </c>
      <c r="CT186" s="29">
        <v>2</v>
      </c>
      <c r="CU186" s="29">
        <v>0</v>
      </c>
      <c r="CV186" s="29">
        <v>0</v>
      </c>
      <c r="CW186" s="29">
        <v>0</v>
      </c>
      <c r="CX186" s="29">
        <v>0</v>
      </c>
      <c r="CY186" s="29">
        <v>4</v>
      </c>
      <c r="CZ186" s="29">
        <v>4</v>
      </c>
      <c r="DA186" s="29">
        <v>3</v>
      </c>
      <c r="DB186" s="29">
        <v>0</v>
      </c>
      <c r="DC186" s="29">
        <v>2</v>
      </c>
      <c r="DD186" s="29">
        <v>3</v>
      </c>
      <c r="DE186" s="29">
        <v>0</v>
      </c>
      <c r="DF186" s="29">
        <v>0</v>
      </c>
      <c r="DG186" s="29">
        <v>0</v>
      </c>
      <c r="DH186" s="31">
        <v>0</v>
      </c>
      <c r="DI186" s="31">
        <v>3.3000000000000002E-2</v>
      </c>
      <c r="DJ186" s="31">
        <v>0</v>
      </c>
      <c r="DK186" s="31">
        <v>0</v>
      </c>
      <c r="DL186" s="31">
        <v>0</v>
      </c>
      <c r="DM186" s="31">
        <v>0</v>
      </c>
      <c r="DN186" s="31">
        <v>5.5E-2</v>
      </c>
      <c r="DO186" s="31">
        <v>5.5E-2</v>
      </c>
      <c r="DP186" s="31">
        <v>4.1000000000000002E-2</v>
      </c>
      <c r="DQ186" s="31">
        <v>0</v>
      </c>
      <c r="DR186" s="31">
        <v>3.5999999999999997E-2</v>
      </c>
      <c r="DS186" s="31">
        <v>3.5999999999999997E-2</v>
      </c>
      <c r="DT186" s="31">
        <v>0</v>
      </c>
      <c r="DU186" s="31">
        <v>0</v>
      </c>
      <c r="DV186" s="31">
        <v>0</v>
      </c>
      <c r="DW186" s="29">
        <v>0</v>
      </c>
      <c r="DX186" s="29">
        <v>2</v>
      </c>
      <c r="DY186" s="29">
        <v>0</v>
      </c>
      <c r="DZ186" s="29">
        <v>0</v>
      </c>
      <c r="EA186" s="29">
        <v>0</v>
      </c>
      <c r="EB186" s="29">
        <v>0</v>
      </c>
      <c r="EC186" s="29">
        <v>3</v>
      </c>
      <c r="ED186" s="29">
        <v>3</v>
      </c>
      <c r="EE186" s="29">
        <v>2</v>
      </c>
      <c r="EF186" s="29">
        <v>0</v>
      </c>
      <c r="EG186" s="29">
        <v>2</v>
      </c>
      <c r="EH186" s="29">
        <v>2</v>
      </c>
      <c r="EI186" s="29">
        <v>0</v>
      </c>
      <c r="EJ186" s="29">
        <v>0</v>
      </c>
      <c r="EK186" s="30">
        <v>0</v>
      </c>
      <c r="EM186" t="s">
        <v>942</v>
      </c>
      <c r="EO186" t="s">
        <v>943</v>
      </c>
      <c r="EP186" t="s">
        <v>943</v>
      </c>
      <c r="EQ186" t="s">
        <v>944</v>
      </c>
      <c r="ER186" t="s">
        <v>222</v>
      </c>
      <c r="ET186" t="s">
        <v>945</v>
      </c>
      <c r="EV186" t="s">
        <v>942</v>
      </c>
      <c r="EX186" t="s">
        <v>222</v>
      </c>
      <c r="FB186" t="s">
        <v>222</v>
      </c>
      <c r="FF186" t="s">
        <v>946</v>
      </c>
      <c r="FG186" t="s">
        <v>131</v>
      </c>
      <c r="FJ186" t="s">
        <v>45</v>
      </c>
      <c r="FK186" t="s">
        <v>947</v>
      </c>
      <c r="FL186" t="s">
        <v>52</v>
      </c>
      <c r="FP186" t="s">
        <v>948</v>
      </c>
      <c r="FQ186" t="s">
        <v>52</v>
      </c>
      <c r="FU186" t="s">
        <v>251</v>
      </c>
      <c r="GC186" t="s">
        <v>949</v>
      </c>
    </row>
    <row r="187" spans="1:193" x14ac:dyDescent="0.25">
      <c r="A187">
        <v>184</v>
      </c>
      <c r="B187" t="s">
        <v>950</v>
      </c>
      <c r="C187" t="s">
        <v>951</v>
      </c>
      <c r="D187">
        <v>55</v>
      </c>
      <c r="E187">
        <v>6.24</v>
      </c>
      <c r="F187" t="s">
        <v>120</v>
      </c>
      <c r="G187" s="28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29">
        <v>0</v>
      </c>
      <c r="AL187" s="29">
        <v>0</v>
      </c>
      <c r="AM187" s="29">
        <v>0</v>
      </c>
      <c r="AN187" s="29">
        <v>0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29">
        <v>0</v>
      </c>
      <c r="AU187" s="29">
        <v>0</v>
      </c>
      <c r="AV187" s="29">
        <v>0</v>
      </c>
      <c r="AW187" s="29">
        <v>0</v>
      </c>
      <c r="AX187" s="29">
        <v>0</v>
      </c>
      <c r="AY187" s="30">
        <v>0</v>
      </c>
      <c r="AZ187" s="28">
        <v>0</v>
      </c>
      <c r="BA187" s="29">
        <v>0</v>
      </c>
      <c r="BB187" s="29">
        <v>0</v>
      </c>
      <c r="BC187" s="29">
        <v>0</v>
      </c>
      <c r="BD187" s="29">
        <v>0</v>
      </c>
      <c r="BE187" s="29">
        <v>0</v>
      </c>
      <c r="BF187" s="29">
        <v>0</v>
      </c>
      <c r="BG187" s="29">
        <v>0</v>
      </c>
      <c r="BH187" s="29">
        <v>0</v>
      </c>
      <c r="BI187" s="29">
        <v>0</v>
      </c>
      <c r="BJ187" s="29">
        <v>0</v>
      </c>
      <c r="BK187" s="29">
        <v>0</v>
      </c>
      <c r="BL187" s="29">
        <v>0</v>
      </c>
      <c r="BM187" s="29">
        <v>0</v>
      </c>
      <c r="BN187" s="29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29">
        <v>0</v>
      </c>
      <c r="CE187" s="29">
        <v>0</v>
      </c>
      <c r="CF187" s="29">
        <v>0</v>
      </c>
      <c r="CG187" s="29">
        <v>0</v>
      </c>
      <c r="CH187" s="29">
        <v>0</v>
      </c>
      <c r="CI187" s="29">
        <v>0</v>
      </c>
      <c r="CJ187" s="29">
        <v>0</v>
      </c>
      <c r="CK187" s="29">
        <v>0</v>
      </c>
      <c r="CL187" s="29">
        <v>0</v>
      </c>
      <c r="CM187" s="29">
        <v>0</v>
      </c>
      <c r="CN187" s="29">
        <v>0</v>
      </c>
      <c r="CO187" s="29">
        <v>0</v>
      </c>
      <c r="CP187" s="29">
        <v>0</v>
      </c>
      <c r="CQ187" s="29">
        <v>0</v>
      </c>
      <c r="CR187" s="30">
        <v>0</v>
      </c>
      <c r="CS187" s="28">
        <v>2</v>
      </c>
      <c r="CT187" s="29">
        <v>2</v>
      </c>
      <c r="CU187" s="29">
        <v>2</v>
      </c>
      <c r="CV187" s="29">
        <v>3</v>
      </c>
      <c r="CW187" s="29">
        <v>3</v>
      </c>
      <c r="CX187" s="29">
        <v>2</v>
      </c>
      <c r="CY187" s="29">
        <v>0</v>
      </c>
      <c r="CZ187" s="29">
        <v>0</v>
      </c>
      <c r="DA187" s="29">
        <v>0</v>
      </c>
      <c r="DB187" s="29">
        <v>4</v>
      </c>
      <c r="DC187" s="29">
        <v>3</v>
      </c>
      <c r="DD187" s="29">
        <v>0</v>
      </c>
      <c r="DE187" s="29">
        <v>0</v>
      </c>
      <c r="DF187" s="29">
        <v>0</v>
      </c>
      <c r="DG187" s="29">
        <v>0</v>
      </c>
      <c r="DH187" s="31">
        <v>4.2999999999999997E-2</v>
      </c>
      <c r="DI187" s="31">
        <v>4.2999999999999997E-2</v>
      </c>
      <c r="DJ187" s="31">
        <v>4.2999999999999997E-2</v>
      </c>
      <c r="DK187" s="31">
        <v>0.11</v>
      </c>
      <c r="DL187" s="31">
        <v>0.12</v>
      </c>
      <c r="DM187" s="31">
        <v>9.6000000000000002E-2</v>
      </c>
      <c r="DN187" s="31">
        <v>0</v>
      </c>
      <c r="DO187" s="31">
        <v>0</v>
      </c>
      <c r="DP187" s="31">
        <v>0</v>
      </c>
      <c r="DQ187" s="31">
        <v>0.11</v>
      </c>
      <c r="DR187" s="31">
        <v>0.11</v>
      </c>
      <c r="DS187" s="31">
        <v>0</v>
      </c>
      <c r="DT187" s="31">
        <v>0</v>
      </c>
      <c r="DU187" s="31">
        <v>0</v>
      </c>
      <c r="DV187" s="31">
        <v>0</v>
      </c>
      <c r="DW187" s="29">
        <v>2</v>
      </c>
      <c r="DX187" s="29">
        <v>2</v>
      </c>
      <c r="DY187" s="29">
        <v>2</v>
      </c>
      <c r="DZ187" s="29">
        <v>2</v>
      </c>
      <c r="EA187" s="29">
        <v>3</v>
      </c>
      <c r="EB187" s="29">
        <v>2</v>
      </c>
      <c r="EC187" s="29">
        <v>0</v>
      </c>
      <c r="ED187" s="29">
        <v>0</v>
      </c>
      <c r="EE187" s="29">
        <v>0</v>
      </c>
      <c r="EF187" s="29">
        <v>2</v>
      </c>
      <c r="EG187" s="29">
        <v>2</v>
      </c>
      <c r="EH187" s="29">
        <v>0</v>
      </c>
      <c r="EI187" s="29">
        <v>0</v>
      </c>
      <c r="EJ187" s="29">
        <v>0</v>
      </c>
      <c r="EK187" s="30">
        <v>0</v>
      </c>
      <c r="EM187" t="s">
        <v>205</v>
      </c>
      <c r="EO187" t="s">
        <v>203</v>
      </c>
      <c r="EP187" t="s">
        <v>952</v>
      </c>
      <c r="EQ187" t="s">
        <v>176</v>
      </c>
      <c r="ET187" t="s">
        <v>176</v>
      </c>
      <c r="EX187" t="s">
        <v>952</v>
      </c>
      <c r="FB187" t="s">
        <v>953</v>
      </c>
      <c r="FF187" t="s">
        <v>178</v>
      </c>
      <c r="FJ187" t="s">
        <v>45</v>
      </c>
      <c r="FK187" t="s">
        <v>178</v>
      </c>
      <c r="FP187" t="s">
        <v>178</v>
      </c>
      <c r="FU187" t="s">
        <v>597</v>
      </c>
      <c r="GA187" t="s">
        <v>151</v>
      </c>
      <c r="GC187" t="s">
        <v>597</v>
      </c>
    </row>
    <row r="188" spans="1:193" x14ac:dyDescent="0.25">
      <c r="A188">
        <v>185</v>
      </c>
      <c r="B188" t="s">
        <v>954</v>
      </c>
      <c r="C188" t="s">
        <v>955</v>
      </c>
      <c r="D188">
        <v>14</v>
      </c>
      <c r="E188">
        <v>4.59</v>
      </c>
      <c r="F188" t="s">
        <v>514</v>
      </c>
      <c r="G188" s="28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2</v>
      </c>
      <c r="S188" s="29">
        <v>0</v>
      </c>
      <c r="T188" s="29">
        <v>0</v>
      </c>
      <c r="U188" s="29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0.27</v>
      </c>
      <c r="AH188" s="31">
        <v>0</v>
      </c>
      <c r="AI188" s="31">
        <v>0</v>
      </c>
      <c r="AJ188" s="31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2</v>
      </c>
      <c r="AW188" s="29">
        <v>0</v>
      </c>
      <c r="AX188" s="29">
        <v>0</v>
      </c>
      <c r="AY188" s="30">
        <v>0</v>
      </c>
      <c r="AZ188" s="28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3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31">
        <v>0</v>
      </c>
      <c r="BP188" s="31">
        <v>0</v>
      </c>
      <c r="BQ188" s="31">
        <v>0</v>
      </c>
      <c r="BR188" s="31">
        <v>0</v>
      </c>
      <c r="BS188" s="31">
        <v>0</v>
      </c>
      <c r="BT188" s="31">
        <v>0</v>
      </c>
      <c r="BU188" s="31">
        <v>0</v>
      </c>
      <c r="BV188" s="31">
        <v>0</v>
      </c>
      <c r="BW188" s="31">
        <v>0</v>
      </c>
      <c r="BX188" s="31">
        <v>0.27</v>
      </c>
      <c r="BY188" s="31">
        <v>0</v>
      </c>
      <c r="BZ188" s="31">
        <v>0</v>
      </c>
      <c r="CA188" s="31">
        <v>0</v>
      </c>
      <c r="CB188" s="31">
        <v>0</v>
      </c>
      <c r="CC188" s="31">
        <v>0</v>
      </c>
      <c r="CD188" s="29">
        <v>0</v>
      </c>
      <c r="CE188" s="29">
        <v>0</v>
      </c>
      <c r="CF188" s="29">
        <v>0</v>
      </c>
      <c r="CG188" s="29">
        <v>0</v>
      </c>
      <c r="CH188" s="29">
        <v>0</v>
      </c>
      <c r="CI188" s="29">
        <v>0</v>
      </c>
      <c r="CJ188" s="29">
        <v>0</v>
      </c>
      <c r="CK188" s="29">
        <v>0</v>
      </c>
      <c r="CL188" s="29">
        <v>0</v>
      </c>
      <c r="CM188" s="29">
        <v>2</v>
      </c>
      <c r="CN188" s="29">
        <v>0</v>
      </c>
      <c r="CO188" s="29">
        <v>0</v>
      </c>
      <c r="CP188" s="29">
        <v>0</v>
      </c>
      <c r="CQ188" s="29">
        <v>0</v>
      </c>
      <c r="CR188" s="30">
        <v>0</v>
      </c>
      <c r="CS188" s="28">
        <v>0</v>
      </c>
      <c r="CT188" s="29">
        <v>0</v>
      </c>
      <c r="CU188" s="29">
        <v>0</v>
      </c>
      <c r="CV188" s="29">
        <v>0</v>
      </c>
      <c r="CW188" s="29">
        <v>0</v>
      </c>
      <c r="CX188" s="29">
        <v>0</v>
      </c>
      <c r="CY188" s="29">
        <v>0</v>
      </c>
      <c r="CZ188" s="29">
        <v>0</v>
      </c>
      <c r="DA188" s="29">
        <v>0</v>
      </c>
      <c r="DB188" s="29">
        <v>0</v>
      </c>
      <c r="DC188" s="29">
        <v>0</v>
      </c>
      <c r="DD188" s="29">
        <v>0</v>
      </c>
      <c r="DE188" s="29">
        <v>0</v>
      </c>
      <c r="DF188" s="29">
        <v>0</v>
      </c>
      <c r="DG188" s="29">
        <v>0</v>
      </c>
      <c r="DH188" s="31">
        <v>0</v>
      </c>
      <c r="DI188" s="31">
        <v>0</v>
      </c>
      <c r="DJ188" s="31">
        <v>0</v>
      </c>
      <c r="DK188" s="31">
        <v>0</v>
      </c>
      <c r="DL188" s="31">
        <v>0</v>
      </c>
      <c r="DM188" s="31">
        <v>0</v>
      </c>
      <c r="DN188" s="31">
        <v>0</v>
      </c>
      <c r="DO188" s="31">
        <v>0</v>
      </c>
      <c r="DP188" s="31">
        <v>0</v>
      </c>
      <c r="DQ188" s="31">
        <v>0</v>
      </c>
      <c r="DR188" s="31">
        <v>0</v>
      </c>
      <c r="DS188" s="31">
        <v>0</v>
      </c>
      <c r="DT188" s="31">
        <v>0</v>
      </c>
      <c r="DU188" s="31">
        <v>0</v>
      </c>
      <c r="DV188" s="31">
        <v>0</v>
      </c>
      <c r="DW188" s="29">
        <v>0</v>
      </c>
      <c r="DX188" s="29">
        <v>0</v>
      </c>
      <c r="DY188" s="29">
        <v>0</v>
      </c>
      <c r="DZ188" s="29">
        <v>0</v>
      </c>
      <c r="EA188" s="29">
        <v>0</v>
      </c>
      <c r="EB188" s="29">
        <v>0</v>
      </c>
      <c r="EC188" s="29">
        <v>0</v>
      </c>
      <c r="ED188" s="29">
        <v>0</v>
      </c>
      <c r="EE188" s="29">
        <v>0</v>
      </c>
      <c r="EF188" s="29">
        <v>0</v>
      </c>
      <c r="EG188" s="29">
        <v>0</v>
      </c>
      <c r="EH188" s="29">
        <v>0</v>
      </c>
      <c r="EI188" s="29">
        <v>0</v>
      </c>
      <c r="EJ188" s="29">
        <v>0</v>
      </c>
      <c r="EK188" s="30">
        <v>0</v>
      </c>
    </row>
    <row r="189" spans="1:193" x14ac:dyDescent="0.25">
      <c r="A189">
        <v>186</v>
      </c>
      <c r="B189" t="s">
        <v>956</v>
      </c>
      <c r="C189" t="s">
        <v>957</v>
      </c>
      <c r="D189">
        <v>15</v>
      </c>
      <c r="E189">
        <v>9.1300000000000008</v>
      </c>
      <c r="F189" t="s">
        <v>120</v>
      </c>
      <c r="G189" s="28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2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8.6999999999999994E-2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29">
        <v>0</v>
      </c>
      <c r="AL189" s="29">
        <v>0</v>
      </c>
      <c r="AM189" s="29">
        <v>0</v>
      </c>
      <c r="AN189" s="29">
        <v>0</v>
      </c>
      <c r="AO189" s="29">
        <v>0</v>
      </c>
      <c r="AP189" s="29">
        <v>0</v>
      </c>
      <c r="AQ189" s="29">
        <v>2</v>
      </c>
      <c r="AR189" s="29">
        <v>0</v>
      </c>
      <c r="AS189" s="29">
        <v>0</v>
      </c>
      <c r="AT189" s="29">
        <v>0</v>
      </c>
      <c r="AU189" s="29">
        <v>0</v>
      </c>
      <c r="AV189" s="29">
        <v>0</v>
      </c>
      <c r="AW189" s="29">
        <v>0</v>
      </c>
      <c r="AX189" s="29">
        <v>0</v>
      </c>
      <c r="AY189" s="30">
        <v>0</v>
      </c>
      <c r="AZ189" s="28">
        <v>0</v>
      </c>
      <c r="BA189" s="29">
        <v>0</v>
      </c>
      <c r="BB189" s="29">
        <v>0</v>
      </c>
      <c r="BC189" s="29">
        <v>0</v>
      </c>
      <c r="BD189" s="29">
        <v>0</v>
      </c>
      <c r="BE189" s="29">
        <v>0</v>
      </c>
      <c r="BF189" s="29">
        <v>0</v>
      </c>
      <c r="BG189" s="29">
        <v>0</v>
      </c>
      <c r="BH189" s="29">
        <v>0</v>
      </c>
      <c r="BI189" s="29">
        <v>0</v>
      </c>
      <c r="BJ189" s="29">
        <v>0</v>
      </c>
      <c r="BK189" s="29">
        <v>0</v>
      </c>
      <c r="BL189" s="29">
        <v>0</v>
      </c>
      <c r="BM189" s="29">
        <v>0</v>
      </c>
      <c r="BN189" s="29">
        <v>0</v>
      </c>
      <c r="BO189" s="31">
        <v>0</v>
      </c>
      <c r="BP189" s="31">
        <v>0</v>
      </c>
      <c r="BQ189" s="31">
        <v>0</v>
      </c>
      <c r="BR189" s="31">
        <v>0</v>
      </c>
      <c r="BS189" s="31">
        <v>0</v>
      </c>
      <c r="BT189" s="31">
        <v>0</v>
      </c>
      <c r="BU189" s="31">
        <v>0</v>
      </c>
      <c r="BV189" s="31">
        <v>0</v>
      </c>
      <c r="BW189" s="31">
        <v>0</v>
      </c>
      <c r="BX189" s="31">
        <v>0</v>
      </c>
      <c r="BY189" s="31">
        <v>0</v>
      </c>
      <c r="BZ189" s="31">
        <v>0</v>
      </c>
      <c r="CA189" s="31">
        <v>0</v>
      </c>
      <c r="CB189" s="31">
        <v>0</v>
      </c>
      <c r="CC189" s="31">
        <v>0</v>
      </c>
      <c r="CD189" s="29">
        <v>0</v>
      </c>
      <c r="CE189" s="29">
        <v>0</v>
      </c>
      <c r="CF189" s="29">
        <v>0</v>
      </c>
      <c r="CG189" s="29">
        <v>0</v>
      </c>
      <c r="CH189" s="29">
        <v>0</v>
      </c>
      <c r="CI189" s="29">
        <v>0</v>
      </c>
      <c r="CJ189" s="29">
        <v>0</v>
      </c>
      <c r="CK189" s="29">
        <v>0</v>
      </c>
      <c r="CL189" s="29">
        <v>0</v>
      </c>
      <c r="CM189" s="29">
        <v>0</v>
      </c>
      <c r="CN189" s="29">
        <v>0</v>
      </c>
      <c r="CO189" s="29">
        <v>0</v>
      </c>
      <c r="CP189" s="29">
        <v>0</v>
      </c>
      <c r="CQ189" s="29">
        <v>0</v>
      </c>
      <c r="CR189" s="30">
        <v>0</v>
      </c>
      <c r="CS189" s="28">
        <v>0</v>
      </c>
      <c r="CT189" s="29">
        <v>0</v>
      </c>
      <c r="CU189" s="29">
        <v>0</v>
      </c>
      <c r="CV189" s="29">
        <v>0</v>
      </c>
      <c r="CW189" s="29">
        <v>0</v>
      </c>
      <c r="CX189" s="29">
        <v>0</v>
      </c>
      <c r="CY189" s="29">
        <v>0</v>
      </c>
      <c r="CZ189" s="29">
        <v>0</v>
      </c>
      <c r="DA189" s="29">
        <v>0</v>
      </c>
      <c r="DB189" s="29">
        <v>2</v>
      </c>
      <c r="DC189" s="29">
        <v>0</v>
      </c>
      <c r="DD189" s="29">
        <v>2</v>
      </c>
      <c r="DE189" s="29">
        <v>0</v>
      </c>
      <c r="DF189" s="29">
        <v>0</v>
      </c>
      <c r="DG189" s="29">
        <v>0</v>
      </c>
      <c r="DH189" s="31">
        <v>0</v>
      </c>
      <c r="DI189" s="31">
        <v>0</v>
      </c>
      <c r="DJ189" s="31">
        <v>0</v>
      </c>
      <c r="DK189" s="31">
        <v>0</v>
      </c>
      <c r="DL189" s="31">
        <v>0</v>
      </c>
      <c r="DM189" s="31">
        <v>0</v>
      </c>
      <c r="DN189" s="31">
        <v>0</v>
      </c>
      <c r="DO189" s="31">
        <v>0</v>
      </c>
      <c r="DP189" s="31">
        <v>0</v>
      </c>
      <c r="DQ189" s="31">
        <v>0.19</v>
      </c>
      <c r="DR189" s="31">
        <v>0</v>
      </c>
      <c r="DS189" s="31">
        <v>0.19</v>
      </c>
      <c r="DT189" s="31">
        <v>0</v>
      </c>
      <c r="DU189" s="31">
        <v>0</v>
      </c>
      <c r="DV189" s="31">
        <v>0</v>
      </c>
      <c r="DW189" s="29">
        <v>0</v>
      </c>
      <c r="DX189" s="29">
        <v>0</v>
      </c>
      <c r="DY189" s="29">
        <v>0</v>
      </c>
      <c r="DZ189" s="29">
        <v>0</v>
      </c>
      <c r="EA189" s="29">
        <v>0</v>
      </c>
      <c r="EB189" s="29">
        <v>0</v>
      </c>
      <c r="EC189" s="29">
        <v>0</v>
      </c>
      <c r="ED189" s="29">
        <v>0</v>
      </c>
      <c r="EE189" s="29">
        <v>0</v>
      </c>
      <c r="EF189" s="29">
        <v>2</v>
      </c>
      <c r="EG189" s="29">
        <v>0</v>
      </c>
      <c r="EH189" s="29">
        <v>2</v>
      </c>
      <c r="EI189" s="29">
        <v>0</v>
      </c>
      <c r="EJ189" s="29">
        <v>0</v>
      </c>
      <c r="EK189" s="30">
        <v>0</v>
      </c>
      <c r="EV189" t="s">
        <v>223</v>
      </c>
      <c r="FJ189" t="s">
        <v>958</v>
      </c>
      <c r="GC189" t="s">
        <v>227</v>
      </c>
      <c r="GK189" t="s">
        <v>227</v>
      </c>
    </row>
    <row r="190" spans="1:193" x14ac:dyDescent="0.25">
      <c r="A190">
        <v>187</v>
      </c>
      <c r="B190" t="s">
        <v>959</v>
      </c>
      <c r="C190" t="s">
        <v>960</v>
      </c>
      <c r="D190">
        <v>53</v>
      </c>
      <c r="E190">
        <v>6.68</v>
      </c>
      <c r="F190" t="s">
        <v>120</v>
      </c>
      <c r="G190" s="28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1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30">
        <v>0</v>
      </c>
      <c r="AZ190" s="28">
        <v>2</v>
      </c>
      <c r="BA190" s="29">
        <v>2</v>
      </c>
      <c r="BB190" s="29">
        <v>2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4</v>
      </c>
      <c r="BM190" s="29">
        <v>4</v>
      </c>
      <c r="BN190" s="29">
        <v>4</v>
      </c>
      <c r="BO190" s="31">
        <v>4.5999999999999999E-2</v>
      </c>
      <c r="BP190" s="31">
        <v>4.5999999999999999E-2</v>
      </c>
      <c r="BQ190" s="31">
        <v>4.5999999999999999E-2</v>
      </c>
      <c r="BR190" s="31">
        <v>0</v>
      </c>
      <c r="BS190" s="31">
        <v>0</v>
      </c>
      <c r="BT190" s="31">
        <v>0</v>
      </c>
      <c r="BU190" s="31">
        <v>0</v>
      </c>
      <c r="BV190" s="31">
        <v>0</v>
      </c>
      <c r="BW190" s="31">
        <v>0</v>
      </c>
      <c r="BX190" s="31">
        <v>0</v>
      </c>
      <c r="BY190" s="31">
        <v>0</v>
      </c>
      <c r="BZ190" s="31">
        <v>0</v>
      </c>
      <c r="CA190" s="31">
        <v>8.3000000000000004E-2</v>
      </c>
      <c r="CB190" s="31">
        <v>9.4E-2</v>
      </c>
      <c r="CC190" s="31">
        <v>9.4E-2</v>
      </c>
      <c r="CD190" s="29">
        <v>2</v>
      </c>
      <c r="CE190" s="29">
        <v>2</v>
      </c>
      <c r="CF190" s="29">
        <v>2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0</v>
      </c>
      <c r="CP190" s="29">
        <v>4</v>
      </c>
      <c r="CQ190" s="29">
        <v>4</v>
      </c>
      <c r="CR190" s="30">
        <v>4</v>
      </c>
      <c r="CS190" s="28">
        <v>0</v>
      </c>
      <c r="CT190" s="29">
        <v>0</v>
      </c>
      <c r="CU190" s="29">
        <v>0</v>
      </c>
      <c r="CV190" s="29">
        <v>0</v>
      </c>
      <c r="CW190" s="29">
        <v>0</v>
      </c>
      <c r="CX190" s="29">
        <v>0</v>
      </c>
      <c r="CY190" s="29">
        <v>0</v>
      </c>
      <c r="CZ190" s="29">
        <v>0</v>
      </c>
      <c r="DA190" s="29">
        <v>0</v>
      </c>
      <c r="DB190" s="29">
        <v>0</v>
      </c>
      <c r="DC190" s="29">
        <v>0</v>
      </c>
      <c r="DD190" s="29">
        <v>0</v>
      </c>
      <c r="DE190" s="29">
        <v>0</v>
      </c>
      <c r="DF190" s="29">
        <v>0</v>
      </c>
      <c r="DG190" s="29">
        <v>0</v>
      </c>
      <c r="DH190" s="31">
        <v>0</v>
      </c>
      <c r="DI190" s="31">
        <v>0</v>
      </c>
      <c r="DJ190" s="31">
        <v>0</v>
      </c>
      <c r="DK190" s="31">
        <v>0</v>
      </c>
      <c r="DL190" s="31">
        <v>0</v>
      </c>
      <c r="DM190" s="31">
        <v>0</v>
      </c>
      <c r="DN190" s="31">
        <v>0</v>
      </c>
      <c r="DO190" s="31">
        <v>0</v>
      </c>
      <c r="DP190" s="31">
        <v>0</v>
      </c>
      <c r="DQ190" s="31">
        <v>0</v>
      </c>
      <c r="DR190" s="31">
        <v>0</v>
      </c>
      <c r="DS190" s="31">
        <v>0</v>
      </c>
      <c r="DT190" s="31">
        <v>0</v>
      </c>
      <c r="DU190" s="31">
        <v>0</v>
      </c>
      <c r="DV190" s="31">
        <v>0</v>
      </c>
      <c r="DW190" s="29">
        <v>0</v>
      </c>
      <c r="DX190" s="29">
        <v>0</v>
      </c>
      <c r="DY190" s="29">
        <v>0</v>
      </c>
      <c r="DZ190" s="29">
        <v>0</v>
      </c>
      <c r="EA190" s="29">
        <v>0</v>
      </c>
      <c r="EB190" s="29">
        <v>0</v>
      </c>
      <c r="EC190" s="29">
        <v>0</v>
      </c>
      <c r="ED190" s="29">
        <v>0</v>
      </c>
      <c r="EE190" s="29">
        <v>0</v>
      </c>
      <c r="EF190" s="29">
        <v>0</v>
      </c>
      <c r="EG190" s="29">
        <v>0</v>
      </c>
      <c r="EH190" s="29">
        <v>0</v>
      </c>
      <c r="EI190" s="29">
        <v>0</v>
      </c>
      <c r="EJ190" s="29">
        <v>0</v>
      </c>
      <c r="EK190" s="30">
        <v>0</v>
      </c>
      <c r="EM190" t="s">
        <v>961</v>
      </c>
      <c r="EO190" t="s">
        <v>962</v>
      </c>
      <c r="EQ190" t="s">
        <v>608</v>
      </c>
      <c r="ES190" t="s">
        <v>962</v>
      </c>
      <c r="ET190" t="s">
        <v>962</v>
      </c>
      <c r="EU190" t="s">
        <v>962</v>
      </c>
      <c r="EW190" t="s">
        <v>183</v>
      </c>
      <c r="FB190" t="s">
        <v>962</v>
      </c>
      <c r="FJ190" t="s">
        <v>45</v>
      </c>
      <c r="FU190" t="s">
        <v>531</v>
      </c>
      <c r="GC190" t="s">
        <v>963</v>
      </c>
    </row>
    <row r="191" spans="1:193" x14ac:dyDescent="0.25">
      <c r="A191">
        <v>188</v>
      </c>
      <c r="B191" t="s">
        <v>964</v>
      </c>
      <c r="C191" t="s">
        <v>965</v>
      </c>
      <c r="D191">
        <v>83</v>
      </c>
      <c r="E191">
        <v>5.43</v>
      </c>
      <c r="F191" t="s">
        <v>514</v>
      </c>
      <c r="G191" s="28">
        <v>0</v>
      </c>
      <c r="H191" s="29">
        <v>0</v>
      </c>
      <c r="I191" s="29">
        <v>2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2</v>
      </c>
      <c r="Q191" s="29">
        <v>2</v>
      </c>
      <c r="R191" s="29">
        <v>2</v>
      </c>
      <c r="S191" s="29">
        <v>0</v>
      </c>
      <c r="T191" s="29">
        <v>0</v>
      </c>
      <c r="U191" s="29">
        <v>0</v>
      </c>
      <c r="V191" s="31">
        <v>0</v>
      </c>
      <c r="W191" s="31">
        <v>0</v>
      </c>
      <c r="X191" s="31">
        <v>4.7E-2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4.5999999999999999E-2</v>
      </c>
      <c r="AF191" s="31">
        <v>4.5999999999999999E-2</v>
      </c>
      <c r="AG191" s="31">
        <v>4.5999999999999999E-2</v>
      </c>
      <c r="AH191" s="31">
        <v>0</v>
      </c>
      <c r="AI191" s="31">
        <v>0</v>
      </c>
      <c r="AJ191" s="31">
        <v>0</v>
      </c>
      <c r="AK191" s="29">
        <v>0</v>
      </c>
      <c r="AL191" s="29">
        <v>0</v>
      </c>
      <c r="AM191" s="29">
        <v>2</v>
      </c>
      <c r="AN191" s="29">
        <v>0</v>
      </c>
      <c r="AO191" s="29">
        <v>0</v>
      </c>
      <c r="AP191" s="29">
        <v>0</v>
      </c>
      <c r="AQ191" s="29">
        <v>0</v>
      </c>
      <c r="AR191" s="29">
        <v>0</v>
      </c>
      <c r="AS191" s="29">
        <v>0</v>
      </c>
      <c r="AT191" s="29">
        <v>2</v>
      </c>
      <c r="AU191" s="29">
        <v>2</v>
      </c>
      <c r="AV191" s="29">
        <v>2</v>
      </c>
      <c r="AW191" s="29">
        <v>0</v>
      </c>
      <c r="AX191" s="29">
        <v>0</v>
      </c>
      <c r="AY191" s="30">
        <v>0</v>
      </c>
      <c r="AZ191" s="28">
        <v>0</v>
      </c>
      <c r="BA191" s="29">
        <v>0</v>
      </c>
      <c r="BB191" s="29">
        <v>0</v>
      </c>
      <c r="BC191" s="29">
        <v>0</v>
      </c>
      <c r="BD191" s="29">
        <v>0</v>
      </c>
      <c r="BE191" s="29">
        <v>0</v>
      </c>
      <c r="BF191" s="29">
        <v>0</v>
      </c>
      <c r="BG191" s="29">
        <v>0</v>
      </c>
      <c r="BH191" s="29">
        <v>0</v>
      </c>
      <c r="BI191" s="29">
        <v>0</v>
      </c>
      <c r="BJ191" s="29">
        <v>0</v>
      </c>
      <c r="BK191" s="29">
        <v>0</v>
      </c>
      <c r="BL191" s="29">
        <v>0</v>
      </c>
      <c r="BM191" s="29">
        <v>0</v>
      </c>
      <c r="BN191" s="29">
        <v>0</v>
      </c>
      <c r="BO191" s="31">
        <v>0</v>
      </c>
      <c r="BP191" s="31">
        <v>0</v>
      </c>
      <c r="BQ191" s="31">
        <v>0</v>
      </c>
      <c r="BR191" s="31">
        <v>0</v>
      </c>
      <c r="BS191" s="31">
        <v>0</v>
      </c>
      <c r="BT191" s="31">
        <v>0</v>
      </c>
      <c r="BU191" s="31">
        <v>0</v>
      </c>
      <c r="BV191" s="31">
        <v>0</v>
      </c>
      <c r="BW191" s="31">
        <v>0</v>
      </c>
      <c r="BX191" s="31">
        <v>0</v>
      </c>
      <c r="BY191" s="31">
        <v>0</v>
      </c>
      <c r="BZ191" s="31">
        <v>0</v>
      </c>
      <c r="CA191" s="31">
        <v>0</v>
      </c>
      <c r="CB191" s="31">
        <v>0</v>
      </c>
      <c r="CC191" s="31">
        <v>0</v>
      </c>
      <c r="CD191" s="29">
        <v>0</v>
      </c>
      <c r="CE191" s="29">
        <v>0</v>
      </c>
      <c r="CF191" s="29">
        <v>0</v>
      </c>
      <c r="CG191" s="29">
        <v>0</v>
      </c>
      <c r="CH191" s="29">
        <v>0</v>
      </c>
      <c r="CI191" s="29">
        <v>0</v>
      </c>
      <c r="CJ191" s="29">
        <v>0</v>
      </c>
      <c r="CK191" s="29">
        <v>0</v>
      </c>
      <c r="CL191" s="29">
        <v>0</v>
      </c>
      <c r="CM191" s="29">
        <v>0</v>
      </c>
      <c r="CN191" s="29">
        <v>0</v>
      </c>
      <c r="CO191" s="29">
        <v>0</v>
      </c>
      <c r="CP191" s="29">
        <v>0</v>
      </c>
      <c r="CQ191" s="29">
        <v>0</v>
      </c>
      <c r="CR191" s="30">
        <v>0</v>
      </c>
      <c r="CS191" s="28">
        <v>0</v>
      </c>
      <c r="CT191" s="29">
        <v>0</v>
      </c>
      <c r="CU191" s="29">
        <v>0</v>
      </c>
      <c r="CV191" s="29">
        <v>0</v>
      </c>
      <c r="CW191" s="29">
        <v>0</v>
      </c>
      <c r="CX191" s="29">
        <v>0</v>
      </c>
      <c r="CY191" s="29">
        <v>0</v>
      </c>
      <c r="CZ191" s="29">
        <v>0</v>
      </c>
      <c r="DA191" s="29">
        <v>0</v>
      </c>
      <c r="DB191" s="29">
        <v>0</v>
      </c>
      <c r="DC191" s="29">
        <v>0</v>
      </c>
      <c r="DD191" s="29">
        <v>0</v>
      </c>
      <c r="DE191" s="29">
        <v>0</v>
      </c>
      <c r="DF191" s="29">
        <v>0</v>
      </c>
      <c r="DG191" s="29">
        <v>0</v>
      </c>
      <c r="DH191" s="31">
        <v>0</v>
      </c>
      <c r="DI191" s="31">
        <v>0</v>
      </c>
      <c r="DJ191" s="31">
        <v>0</v>
      </c>
      <c r="DK191" s="31">
        <v>0</v>
      </c>
      <c r="DL191" s="31">
        <v>0</v>
      </c>
      <c r="DM191" s="31">
        <v>0</v>
      </c>
      <c r="DN191" s="31">
        <v>0</v>
      </c>
      <c r="DO191" s="31">
        <v>0</v>
      </c>
      <c r="DP191" s="31">
        <v>0</v>
      </c>
      <c r="DQ191" s="31">
        <v>0</v>
      </c>
      <c r="DR191" s="31">
        <v>0</v>
      </c>
      <c r="DS191" s="31">
        <v>0</v>
      </c>
      <c r="DT191" s="31">
        <v>0</v>
      </c>
      <c r="DU191" s="31">
        <v>0</v>
      </c>
      <c r="DV191" s="31">
        <v>0</v>
      </c>
      <c r="DW191" s="29">
        <v>0</v>
      </c>
      <c r="DX191" s="29">
        <v>0</v>
      </c>
      <c r="DY191" s="29">
        <v>0</v>
      </c>
      <c r="DZ191" s="29">
        <v>0</v>
      </c>
      <c r="EA191" s="29">
        <v>0</v>
      </c>
      <c r="EB191" s="29">
        <v>0</v>
      </c>
      <c r="EC191" s="29">
        <v>0</v>
      </c>
      <c r="ED191" s="29">
        <v>0</v>
      </c>
      <c r="EE191" s="29">
        <v>0</v>
      </c>
      <c r="EF191" s="29">
        <v>0</v>
      </c>
      <c r="EG191" s="29">
        <v>0</v>
      </c>
      <c r="EH191" s="29">
        <v>0</v>
      </c>
      <c r="EI191" s="29">
        <v>0</v>
      </c>
      <c r="EJ191" s="29">
        <v>0</v>
      </c>
      <c r="EK191" s="30">
        <v>0</v>
      </c>
    </row>
    <row r="192" spans="1:193" x14ac:dyDescent="0.25">
      <c r="A192">
        <v>189</v>
      </c>
      <c r="B192" t="s">
        <v>966</v>
      </c>
      <c r="C192" t="s">
        <v>967</v>
      </c>
      <c r="D192">
        <v>15</v>
      </c>
      <c r="E192">
        <v>9.3800000000000008</v>
      </c>
      <c r="F192" t="s">
        <v>120</v>
      </c>
      <c r="G192" s="28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30">
        <v>0</v>
      </c>
      <c r="AZ192" s="28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31">
        <v>0</v>
      </c>
      <c r="BP192" s="31">
        <v>0</v>
      </c>
      <c r="BQ192" s="31">
        <v>0</v>
      </c>
      <c r="BR192" s="31">
        <v>0</v>
      </c>
      <c r="BS192" s="31">
        <v>0</v>
      </c>
      <c r="BT192" s="31">
        <v>0</v>
      </c>
      <c r="BU192" s="31">
        <v>0</v>
      </c>
      <c r="BV192" s="31">
        <v>0</v>
      </c>
      <c r="BW192" s="31">
        <v>0</v>
      </c>
      <c r="BX192" s="31">
        <v>0</v>
      </c>
      <c r="BY192" s="31">
        <v>0</v>
      </c>
      <c r="BZ192" s="31">
        <v>0</v>
      </c>
      <c r="CA192" s="31">
        <v>0</v>
      </c>
      <c r="CB192" s="31">
        <v>0</v>
      </c>
      <c r="CC192" s="31">
        <v>0</v>
      </c>
      <c r="CD192" s="29">
        <v>0</v>
      </c>
      <c r="CE192" s="29">
        <v>0</v>
      </c>
      <c r="CF192" s="29">
        <v>0</v>
      </c>
      <c r="CG192" s="29">
        <v>0</v>
      </c>
      <c r="CH192" s="29">
        <v>0</v>
      </c>
      <c r="CI192" s="29">
        <v>0</v>
      </c>
      <c r="CJ192" s="29">
        <v>0</v>
      </c>
      <c r="CK192" s="29">
        <v>0</v>
      </c>
      <c r="CL192" s="29">
        <v>0</v>
      </c>
      <c r="CM192" s="29">
        <v>0</v>
      </c>
      <c r="CN192" s="29">
        <v>0</v>
      </c>
      <c r="CO192" s="29">
        <v>0</v>
      </c>
      <c r="CP192" s="29">
        <v>0</v>
      </c>
      <c r="CQ192" s="29">
        <v>0</v>
      </c>
      <c r="CR192" s="30">
        <v>0</v>
      </c>
      <c r="CS192" s="28">
        <v>0</v>
      </c>
      <c r="CT192" s="29">
        <v>0</v>
      </c>
      <c r="CU192" s="29">
        <v>0</v>
      </c>
      <c r="CV192" s="29">
        <v>0</v>
      </c>
      <c r="CW192" s="29">
        <v>2</v>
      </c>
      <c r="CX192" s="29">
        <v>2</v>
      </c>
      <c r="CY192" s="29">
        <v>2</v>
      </c>
      <c r="CZ192" s="29">
        <v>2</v>
      </c>
      <c r="DA192" s="29">
        <v>0</v>
      </c>
      <c r="DB192" s="29">
        <v>3</v>
      </c>
      <c r="DC192" s="29">
        <v>4</v>
      </c>
      <c r="DD192" s="29">
        <v>5</v>
      </c>
      <c r="DE192" s="29">
        <v>0</v>
      </c>
      <c r="DF192" s="29">
        <v>0</v>
      </c>
      <c r="DG192" s="29">
        <v>0</v>
      </c>
      <c r="DH192" s="31">
        <v>0</v>
      </c>
      <c r="DI192" s="31">
        <v>0</v>
      </c>
      <c r="DJ192" s="31">
        <v>0</v>
      </c>
      <c r="DK192" s="31">
        <v>0</v>
      </c>
      <c r="DL192" s="31">
        <v>0.15</v>
      </c>
      <c r="DM192" s="31">
        <v>0.16</v>
      </c>
      <c r="DN192" s="31">
        <v>0.16</v>
      </c>
      <c r="DO192" s="31">
        <v>0.16</v>
      </c>
      <c r="DP192" s="31">
        <v>0</v>
      </c>
      <c r="DQ192" s="31">
        <v>0.23</v>
      </c>
      <c r="DR192" s="31">
        <v>0.23</v>
      </c>
      <c r="DS192" s="31">
        <v>0.23</v>
      </c>
      <c r="DT192" s="31">
        <v>0</v>
      </c>
      <c r="DU192" s="31">
        <v>0</v>
      </c>
      <c r="DV192" s="31">
        <v>0</v>
      </c>
      <c r="DW192" s="29">
        <v>0</v>
      </c>
      <c r="DX192" s="29">
        <v>0</v>
      </c>
      <c r="DY192" s="29">
        <v>0</v>
      </c>
      <c r="DZ192" s="29">
        <v>0</v>
      </c>
      <c r="EA192" s="29">
        <v>2</v>
      </c>
      <c r="EB192" s="29">
        <v>2</v>
      </c>
      <c r="EC192" s="29">
        <v>2</v>
      </c>
      <c r="ED192" s="29">
        <v>2</v>
      </c>
      <c r="EE192" s="29">
        <v>0</v>
      </c>
      <c r="EF192" s="29">
        <v>3</v>
      </c>
      <c r="EG192" s="29">
        <v>3</v>
      </c>
      <c r="EH192" s="29">
        <v>3</v>
      </c>
      <c r="EI192" s="29">
        <v>0</v>
      </c>
      <c r="EJ192" s="29">
        <v>0</v>
      </c>
      <c r="EK192" s="30">
        <v>0</v>
      </c>
      <c r="EO192" t="s">
        <v>968</v>
      </c>
      <c r="ET192" t="s">
        <v>968</v>
      </c>
      <c r="EU192" t="s">
        <v>968</v>
      </c>
      <c r="FB192" t="s">
        <v>782</v>
      </c>
      <c r="FJ192" t="s">
        <v>45</v>
      </c>
      <c r="FX192" t="s">
        <v>59</v>
      </c>
      <c r="GC192" t="s">
        <v>59</v>
      </c>
    </row>
    <row r="193" spans="1:190" x14ac:dyDescent="0.25">
      <c r="A193">
        <v>190</v>
      </c>
      <c r="B193" t="s">
        <v>969</v>
      </c>
      <c r="C193" t="s">
        <v>970</v>
      </c>
      <c r="D193">
        <v>99</v>
      </c>
      <c r="E193">
        <v>8.56</v>
      </c>
      <c r="F193" t="s">
        <v>514</v>
      </c>
      <c r="G193" s="28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2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2.7E-2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29">
        <v>0</v>
      </c>
      <c r="AL193" s="29">
        <v>0</v>
      </c>
      <c r="AM193" s="29">
        <v>0</v>
      </c>
      <c r="AN193" s="29">
        <v>0</v>
      </c>
      <c r="AO193" s="29">
        <v>0</v>
      </c>
      <c r="AP193" s="29">
        <v>0</v>
      </c>
      <c r="AQ193" s="29">
        <v>0</v>
      </c>
      <c r="AR193" s="29">
        <v>0</v>
      </c>
      <c r="AS193" s="29">
        <v>0</v>
      </c>
      <c r="AT193" s="29">
        <v>2</v>
      </c>
      <c r="AU193" s="29">
        <v>0</v>
      </c>
      <c r="AV193" s="29">
        <v>0</v>
      </c>
      <c r="AW193" s="29">
        <v>0</v>
      </c>
      <c r="AX193" s="29">
        <v>0</v>
      </c>
      <c r="AY193" s="30">
        <v>0</v>
      </c>
      <c r="AZ193" s="28">
        <v>0</v>
      </c>
      <c r="BA193" s="29">
        <v>0</v>
      </c>
      <c r="BB193" s="29">
        <v>0</v>
      </c>
      <c r="BC193" s="29">
        <v>0</v>
      </c>
      <c r="BD193" s="29">
        <v>0</v>
      </c>
      <c r="BE193" s="29">
        <v>0</v>
      </c>
      <c r="BF193" s="29">
        <v>0</v>
      </c>
      <c r="BG193" s="29">
        <v>0</v>
      </c>
      <c r="BH193" s="29">
        <v>0</v>
      </c>
      <c r="BI193" s="29">
        <v>0</v>
      </c>
      <c r="BJ193" s="29">
        <v>0</v>
      </c>
      <c r="BK193" s="29">
        <v>0</v>
      </c>
      <c r="BL193" s="29">
        <v>0</v>
      </c>
      <c r="BM193" s="29">
        <v>0</v>
      </c>
      <c r="BN193" s="29">
        <v>0</v>
      </c>
      <c r="BO193" s="31">
        <v>0</v>
      </c>
      <c r="BP193" s="31">
        <v>0</v>
      </c>
      <c r="BQ193" s="31">
        <v>0</v>
      </c>
      <c r="BR193" s="31">
        <v>0</v>
      </c>
      <c r="BS193" s="31">
        <v>0</v>
      </c>
      <c r="BT193" s="31">
        <v>0</v>
      </c>
      <c r="BU193" s="31">
        <v>0</v>
      </c>
      <c r="BV193" s="31">
        <v>0</v>
      </c>
      <c r="BW193" s="31">
        <v>0</v>
      </c>
      <c r="BX193" s="31">
        <v>0</v>
      </c>
      <c r="BY193" s="31">
        <v>0</v>
      </c>
      <c r="BZ193" s="31">
        <v>0</v>
      </c>
      <c r="CA193" s="31">
        <v>0</v>
      </c>
      <c r="CB193" s="31">
        <v>0</v>
      </c>
      <c r="CC193" s="31">
        <v>0</v>
      </c>
      <c r="CD193" s="29">
        <v>0</v>
      </c>
      <c r="CE193" s="29">
        <v>0</v>
      </c>
      <c r="CF193" s="29">
        <v>0</v>
      </c>
      <c r="CG193" s="29">
        <v>0</v>
      </c>
      <c r="CH193" s="29">
        <v>0</v>
      </c>
      <c r="CI193" s="29">
        <v>0</v>
      </c>
      <c r="CJ193" s="29">
        <v>0</v>
      </c>
      <c r="CK193" s="29">
        <v>0</v>
      </c>
      <c r="CL193" s="29">
        <v>0</v>
      </c>
      <c r="CM193" s="29">
        <v>0</v>
      </c>
      <c r="CN193" s="29">
        <v>0</v>
      </c>
      <c r="CO193" s="29">
        <v>0</v>
      </c>
      <c r="CP193" s="29">
        <v>0</v>
      </c>
      <c r="CQ193" s="29">
        <v>0</v>
      </c>
      <c r="CR193" s="30">
        <v>0</v>
      </c>
      <c r="CS193" s="28">
        <v>0</v>
      </c>
      <c r="CT193" s="29">
        <v>0</v>
      </c>
      <c r="CU193" s="29">
        <v>0</v>
      </c>
      <c r="CV193" s="29">
        <v>0</v>
      </c>
      <c r="CW193" s="29">
        <v>0</v>
      </c>
      <c r="CX193" s="29">
        <v>0</v>
      </c>
      <c r="CY193" s="29">
        <v>0</v>
      </c>
      <c r="CZ193" s="29">
        <v>0</v>
      </c>
      <c r="DA193" s="29">
        <v>0</v>
      </c>
      <c r="DB193" s="29">
        <v>0</v>
      </c>
      <c r="DC193" s="29">
        <v>0</v>
      </c>
      <c r="DD193" s="29">
        <v>0</v>
      </c>
      <c r="DE193" s="29">
        <v>0</v>
      </c>
      <c r="DF193" s="29">
        <v>0</v>
      </c>
      <c r="DG193" s="29">
        <v>0</v>
      </c>
      <c r="DH193" s="31">
        <v>0</v>
      </c>
      <c r="DI193" s="31">
        <v>0</v>
      </c>
      <c r="DJ193" s="31">
        <v>0</v>
      </c>
      <c r="DK193" s="31">
        <v>0</v>
      </c>
      <c r="DL193" s="31">
        <v>0</v>
      </c>
      <c r="DM193" s="31">
        <v>0</v>
      </c>
      <c r="DN193" s="31">
        <v>0</v>
      </c>
      <c r="DO193" s="31">
        <v>0</v>
      </c>
      <c r="DP193" s="31">
        <v>0</v>
      </c>
      <c r="DQ193" s="31">
        <v>0</v>
      </c>
      <c r="DR193" s="31">
        <v>0</v>
      </c>
      <c r="DS193" s="31">
        <v>0</v>
      </c>
      <c r="DT193" s="31">
        <v>0</v>
      </c>
      <c r="DU193" s="31">
        <v>0</v>
      </c>
      <c r="DV193" s="31">
        <v>0</v>
      </c>
      <c r="DW193" s="29">
        <v>0</v>
      </c>
      <c r="DX193" s="29">
        <v>0</v>
      </c>
      <c r="DY193" s="29">
        <v>0</v>
      </c>
      <c r="DZ193" s="29">
        <v>0</v>
      </c>
      <c r="EA193" s="29">
        <v>0</v>
      </c>
      <c r="EB193" s="29">
        <v>0</v>
      </c>
      <c r="EC193" s="29">
        <v>0</v>
      </c>
      <c r="ED193" s="29">
        <v>0</v>
      </c>
      <c r="EE193" s="29">
        <v>0</v>
      </c>
      <c r="EF193" s="29">
        <v>0</v>
      </c>
      <c r="EG193" s="29">
        <v>0</v>
      </c>
      <c r="EH193" s="29">
        <v>0</v>
      </c>
      <c r="EI193" s="29">
        <v>0</v>
      </c>
      <c r="EJ193" s="29">
        <v>0</v>
      </c>
      <c r="EK193" s="30">
        <v>0</v>
      </c>
    </row>
    <row r="194" spans="1:190" x14ac:dyDescent="0.25">
      <c r="A194">
        <v>191</v>
      </c>
      <c r="B194" t="s">
        <v>971</v>
      </c>
      <c r="C194" t="s">
        <v>972</v>
      </c>
      <c r="D194">
        <v>51</v>
      </c>
      <c r="E194">
        <v>8.9499999999999993</v>
      </c>
      <c r="F194" t="s">
        <v>120</v>
      </c>
      <c r="G194" s="28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2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5.0999999999999997E-2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2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30">
        <v>0</v>
      </c>
      <c r="AZ194" s="28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0</v>
      </c>
      <c r="BO194" s="31">
        <v>0</v>
      </c>
      <c r="BP194" s="31">
        <v>0</v>
      </c>
      <c r="BQ194" s="31">
        <v>0</v>
      </c>
      <c r="BR194" s="31">
        <v>0</v>
      </c>
      <c r="BS194" s="31">
        <v>0</v>
      </c>
      <c r="BT194" s="31">
        <v>0</v>
      </c>
      <c r="BU194" s="31">
        <v>0</v>
      </c>
      <c r="BV194" s="31">
        <v>0</v>
      </c>
      <c r="BW194" s="31">
        <v>0</v>
      </c>
      <c r="BX194" s="31">
        <v>0</v>
      </c>
      <c r="BY194" s="31">
        <v>0</v>
      </c>
      <c r="BZ194" s="31">
        <v>0</v>
      </c>
      <c r="CA194" s="31">
        <v>0</v>
      </c>
      <c r="CB194" s="31">
        <v>0</v>
      </c>
      <c r="CC194" s="31">
        <v>0</v>
      </c>
      <c r="CD194" s="29">
        <v>0</v>
      </c>
      <c r="CE194" s="29">
        <v>0</v>
      </c>
      <c r="CF194" s="29">
        <v>0</v>
      </c>
      <c r="CG194" s="29">
        <v>0</v>
      </c>
      <c r="CH194" s="29">
        <v>0</v>
      </c>
      <c r="CI194" s="29">
        <v>0</v>
      </c>
      <c r="CJ194" s="29">
        <v>0</v>
      </c>
      <c r="CK194" s="29">
        <v>0</v>
      </c>
      <c r="CL194" s="29">
        <v>0</v>
      </c>
      <c r="CM194" s="29">
        <v>0</v>
      </c>
      <c r="CN194" s="29">
        <v>0</v>
      </c>
      <c r="CO194" s="29">
        <v>0</v>
      </c>
      <c r="CP194" s="29">
        <v>0</v>
      </c>
      <c r="CQ194" s="29">
        <v>0</v>
      </c>
      <c r="CR194" s="30">
        <v>0</v>
      </c>
      <c r="CS194" s="28">
        <v>0</v>
      </c>
      <c r="CT194" s="29">
        <v>0</v>
      </c>
      <c r="CU194" s="29">
        <v>0</v>
      </c>
      <c r="CV194" s="29">
        <v>0</v>
      </c>
      <c r="CW194" s="29">
        <v>0</v>
      </c>
      <c r="CX194" s="29">
        <v>0</v>
      </c>
      <c r="CY194" s="29">
        <v>0</v>
      </c>
      <c r="CZ194" s="29">
        <v>0</v>
      </c>
      <c r="DA194" s="29">
        <v>0</v>
      </c>
      <c r="DB194" s="29">
        <v>0</v>
      </c>
      <c r="DC194" s="29">
        <v>0</v>
      </c>
      <c r="DD194" s="29">
        <v>2</v>
      </c>
      <c r="DE194" s="29">
        <v>0</v>
      </c>
      <c r="DF194" s="29">
        <v>0</v>
      </c>
      <c r="DG194" s="29">
        <v>0</v>
      </c>
      <c r="DH194" s="31">
        <v>0</v>
      </c>
      <c r="DI194" s="31">
        <v>0</v>
      </c>
      <c r="DJ194" s="31">
        <v>0</v>
      </c>
      <c r="DK194" s="31">
        <v>0</v>
      </c>
      <c r="DL194" s="31">
        <v>0</v>
      </c>
      <c r="DM194" s="31">
        <v>0</v>
      </c>
      <c r="DN194" s="31">
        <v>0</v>
      </c>
      <c r="DO194" s="31">
        <v>0</v>
      </c>
      <c r="DP194" s="31">
        <v>0</v>
      </c>
      <c r="DQ194" s="31">
        <v>0</v>
      </c>
      <c r="DR194" s="31">
        <v>0</v>
      </c>
      <c r="DS194" s="31">
        <v>5.2999999999999999E-2</v>
      </c>
      <c r="DT194" s="31">
        <v>0</v>
      </c>
      <c r="DU194" s="31">
        <v>0</v>
      </c>
      <c r="DV194" s="31">
        <v>0</v>
      </c>
      <c r="DW194" s="29">
        <v>0</v>
      </c>
      <c r="DX194" s="29">
        <v>0</v>
      </c>
      <c r="DY194" s="29">
        <v>0</v>
      </c>
      <c r="DZ194" s="29">
        <v>0</v>
      </c>
      <c r="EA194" s="29">
        <v>0</v>
      </c>
      <c r="EB194" s="29">
        <v>0</v>
      </c>
      <c r="EC194" s="29">
        <v>0</v>
      </c>
      <c r="ED194" s="29">
        <v>0</v>
      </c>
      <c r="EE194" s="29">
        <v>0</v>
      </c>
      <c r="EF194" s="29">
        <v>0</v>
      </c>
      <c r="EG194" s="29">
        <v>0</v>
      </c>
      <c r="EH194" s="29">
        <v>2</v>
      </c>
      <c r="EI194" s="29">
        <v>0</v>
      </c>
      <c r="EJ194" s="29">
        <v>0</v>
      </c>
      <c r="EK194" s="30">
        <v>0</v>
      </c>
      <c r="EO194" t="s">
        <v>750</v>
      </c>
      <c r="EV194" t="s">
        <v>973</v>
      </c>
      <c r="FF194" t="s">
        <v>753</v>
      </c>
      <c r="FJ194" t="s">
        <v>236</v>
      </c>
      <c r="FK194" t="s">
        <v>48</v>
      </c>
      <c r="FL194" t="s">
        <v>939</v>
      </c>
      <c r="FM194" t="s">
        <v>48</v>
      </c>
      <c r="FO194" t="s">
        <v>939</v>
      </c>
      <c r="FP194" t="s">
        <v>939</v>
      </c>
      <c r="FU194" t="s">
        <v>974</v>
      </c>
      <c r="FV194" t="s">
        <v>975</v>
      </c>
      <c r="GC194" t="s">
        <v>976</v>
      </c>
    </row>
    <row r="195" spans="1:190" x14ac:dyDescent="0.25">
      <c r="A195">
        <v>192</v>
      </c>
      <c r="B195" t="s">
        <v>977</v>
      </c>
      <c r="C195" t="s">
        <v>978</v>
      </c>
      <c r="D195">
        <v>24</v>
      </c>
      <c r="E195">
        <v>4.76</v>
      </c>
      <c r="F195" t="s">
        <v>120</v>
      </c>
      <c r="G195" s="28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0</v>
      </c>
      <c r="AI195" s="31">
        <v>0</v>
      </c>
      <c r="AJ195" s="31">
        <v>0</v>
      </c>
      <c r="AK195" s="29">
        <v>0</v>
      </c>
      <c r="AL195" s="29">
        <v>0</v>
      </c>
      <c r="AM195" s="29">
        <v>0</v>
      </c>
      <c r="AN195" s="29">
        <v>0</v>
      </c>
      <c r="AO195" s="29">
        <v>0</v>
      </c>
      <c r="AP195" s="29">
        <v>0</v>
      </c>
      <c r="AQ195" s="29">
        <v>0</v>
      </c>
      <c r="AR195" s="29">
        <v>0</v>
      </c>
      <c r="AS195" s="29">
        <v>0</v>
      </c>
      <c r="AT195" s="29">
        <v>0</v>
      </c>
      <c r="AU195" s="29">
        <v>0</v>
      </c>
      <c r="AV195" s="29">
        <v>0</v>
      </c>
      <c r="AW195" s="29">
        <v>0</v>
      </c>
      <c r="AX195" s="29">
        <v>0</v>
      </c>
      <c r="AY195" s="30">
        <v>0</v>
      </c>
      <c r="AZ195" s="28">
        <v>0</v>
      </c>
      <c r="BA195" s="29">
        <v>0</v>
      </c>
      <c r="BB195" s="29">
        <v>0</v>
      </c>
      <c r="BC195" s="29">
        <v>0</v>
      </c>
      <c r="BD195" s="29">
        <v>0</v>
      </c>
      <c r="BE195" s="29">
        <v>0</v>
      </c>
      <c r="BF195" s="29">
        <v>0</v>
      </c>
      <c r="BG195" s="29">
        <v>0</v>
      </c>
      <c r="BH195" s="29">
        <v>0</v>
      </c>
      <c r="BI195" s="29">
        <v>0</v>
      </c>
      <c r="BJ195" s="29">
        <v>0</v>
      </c>
      <c r="BK195" s="29">
        <v>0</v>
      </c>
      <c r="BL195" s="29">
        <v>0</v>
      </c>
      <c r="BM195" s="29">
        <v>0</v>
      </c>
      <c r="BN195" s="29">
        <v>0</v>
      </c>
      <c r="BO195" s="31">
        <v>0</v>
      </c>
      <c r="BP195" s="31">
        <v>0</v>
      </c>
      <c r="BQ195" s="31">
        <v>0</v>
      </c>
      <c r="BR195" s="31">
        <v>0</v>
      </c>
      <c r="BS195" s="31">
        <v>0</v>
      </c>
      <c r="BT195" s="31">
        <v>0</v>
      </c>
      <c r="BU195" s="31">
        <v>0</v>
      </c>
      <c r="BV195" s="31">
        <v>0</v>
      </c>
      <c r="BW195" s="31">
        <v>0</v>
      </c>
      <c r="BX195" s="31">
        <v>0</v>
      </c>
      <c r="BY195" s="31">
        <v>0</v>
      </c>
      <c r="BZ195" s="31">
        <v>0</v>
      </c>
      <c r="CA195" s="31">
        <v>0</v>
      </c>
      <c r="CB195" s="31">
        <v>0</v>
      </c>
      <c r="CC195" s="31">
        <v>0</v>
      </c>
      <c r="CD195" s="29">
        <v>0</v>
      </c>
      <c r="CE195" s="29">
        <v>0</v>
      </c>
      <c r="CF195" s="29">
        <v>0</v>
      </c>
      <c r="CG195" s="29">
        <v>0</v>
      </c>
      <c r="CH195" s="29">
        <v>0</v>
      </c>
      <c r="CI195" s="29">
        <v>0</v>
      </c>
      <c r="CJ195" s="29">
        <v>0</v>
      </c>
      <c r="CK195" s="29">
        <v>0</v>
      </c>
      <c r="CL195" s="29">
        <v>0</v>
      </c>
      <c r="CM195" s="29">
        <v>0</v>
      </c>
      <c r="CN195" s="29">
        <v>0</v>
      </c>
      <c r="CO195" s="29">
        <v>0</v>
      </c>
      <c r="CP195" s="29">
        <v>0</v>
      </c>
      <c r="CQ195" s="29">
        <v>0</v>
      </c>
      <c r="CR195" s="30">
        <v>0</v>
      </c>
      <c r="CS195" s="28">
        <v>2</v>
      </c>
      <c r="CT195" s="29">
        <v>2</v>
      </c>
      <c r="CU195" s="29">
        <v>0</v>
      </c>
      <c r="CV195" s="29">
        <v>0</v>
      </c>
      <c r="CW195" s="29">
        <v>0</v>
      </c>
      <c r="CX195" s="29">
        <v>0</v>
      </c>
      <c r="CY195" s="29">
        <v>2</v>
      </c>
      <c r="CZ195" s="29">
        <v>2</v>
      </c>
      <c r="DA195" s="29">
        <v>0</v>
      </c>
      <c r="DB195" s="29">
        <v>0</v>
      </c>
      <c r="DC195" s="29">
        <v>0</v>
      </c>
      <c r="DD195" s="29">
        <v>0</v>
      </c>
      <c r="DE195" s="29">
        <v>0</v>
      </c>
      <c r="DF195" s="29">
        <v>0</v>
      </c>
      <c r="DG195" s="29">
        <v>0</v>
      </c>
      <c r="DH195" s="31">
        <v>0.13</v>
      </c>
      <c r="DI195" s="31">
        <v>0.13</v>
      </c>
      <c r="DJ195" s="31">
        <v>0</v>
      </c>
      <c r="DK195" s="31">
        <v>0</v>
      </c>
      <c r="DL195" s="31">
        <v>0</v>
      </c>
      <c r="DM195" s="31">
        <v>0</v>
      </c>
      <c r="DN195" s="31">
        <v>0.05</v>
      </c>
      <c r="DO195" s="31">
        <v>0.05</v>
      </c>
      <c r="DP195" s="31">
        <v>0</v>
      </c>
      <c r="DQ195" s="31">
        <v>0</v>
      </c>
      <c r="DR195" s="31">
        <v>0</v>
      </c>
      <c r="DS195" s="31">
        <v>0</v>
      </c>
      <c r="DT195" s="31">
        <v>0</v>
      </c>
      <c r="DU195" s="31">
        <v>0</v>
      </c>
      <c r="DV195" s="31">
        <v>0</v>
      </c>
      <c r="DW195" s="29">
        <v>2</v>
      </c>
      <c r="DX195" s="29">
        <v>2</v>
      </c>
      <c r="DY195" s="29">
        <v>0</v>
      </c>
      <c r="DZ195" s="29">
        <v>0</v>
      </c>
      <c r="EA195" s="29">
        <v>0</v>
      </c>
      <c r="EB195" s="29">
        <v>0</v>
      </c>
      <c r="EC195" s="29">
        <v>2</v>
      </c>
      <c r="ED195" s="29">
        <v>2</v>
      </c>
      <c r="EE195" s="29">
        <v>0</v>
      </c>
      <c r="EF195" s="29">
        <v>0</v>
      </c>
      <c r="EG195" s="29">
        <v>0</v>
      </c>
      <c r="EH195" s="29">
        <v>0</v>
      </c>
      <c r="EI195" s="29">
        <v>0</v>
      </c>
      <c r="EJ195" s="29">
        <v>0</v>
      </c>
      <c r="EK195" s="30">
        <v>0</v>
      </c>
      <c r="EM195" t="s">
        <v>979</v>
      </c>
      <c r="EQ195" t="s">
        <v>175</v>
      </c>
      <c r="ET195" t="s">
        <v>175</v>
      </c>
      <c r="FB195" t="s">
        <v>782</v>
      </c>
      <c r="FJ195" t="s">
        <v>167</v>
      </c>
    </row>
    <row r="196" spans="1:190" x14ac:dyDescent="0.25">
      <c r="A196">
        <v>193</v>
      </c>
      <c r="B196" t="s">
        <v>980</v>
      </c>
      <c r="C196" t="s">
        <v>981</v>
      </c>
      <c r="D196">
        <v>40</v>
      </c>
      <c r="E196">
        <v>6.06</v>
      </c>
      <c r="F196" t="s">
        <v>514</v>
      </c>
      <c r="G196" s="28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3</v>
      </c>
      <c r="R196" s="29">
        <v>4</v>
      </c>
      <c r="S196" s="29">
        <v>9</v>
      </c>
      <c r="T196" s="29">
        <v>9</v>
      </c>
      <c r="U196" s="29">
        <v>10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0.11</v>
      </c>
      <c r="AG196" s="31">
        <v>0.14000000000000001</v>
      </c>
      <c r="AH196" s="31">
        <v>0.33</v>
      </c>
      <c r="AI196" s="31">
        <v>0.3</v>
      </c>
      <c r="AJ196" s="31">
        <v>0.3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2</v>
      </c>
      <c r="AV196" s="29">
        <v>2</v>
      </c>
      <c r="AW196" s="29">
        <v>3</v>
      </c>
      <c r="AX196" s="29">
        <v>2</v>
      </c>
      <c r="AY196" s="30">
        <v>2</v>
      </c>
      <c r="AZ196" s="28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5</v>
      </c>
      <c r="BJ196" s="29">
        <v>0</v>
      </c>
      <c r="BK196" s="29">
        <v>6</v>
      </c>
      <c r="BL196" s="29">
        <v>0</v>
      </c>
      <c r="BM196" s="29">
        <v>0</v>
      </c>
      <c r="BN196" s="29">
        <v>0</v>
      </c>
      <c r="BO196" s="31">
        <v>0</v>
      </c>
      <c r="BP196" s="31">
        <v>0</v>
      </c>
      <c r="BQ196" s="31">
        <v>0</v>
      </c>
      <c r="BR196" s="31">
        <v>0</v>
      </c>
      <c r="BS196" s="31">
        <v>0</v>
      </c>
      <c r="BT196" s="31">
        <v>0</v>
      </c>
      <c r="BU196" s="31">
        <v>0</v>
      </c>
      <c r="BV196" s="31">
        <v>0</v>
      </c>
      <c r="BW196" s="31">
        <v>0</v>
      </c>
      <c r="BX196" s="31">
        <v>0.16</v>
      </c>
      <c r="BY196" s="31">
        <v>0</v>
      </c>
      <c r="BZ196" s="31">
        <v>0.23</v>
      </c>
      <c r="CA196" s="31">
        <v>0</v>
      </c>
      <c r="CB196" s="31">
        <v>0</v>
      </c>
      <c r="CC196" s="31">
        <v>0</v>
      </c>
      <c r="CD196" s="29">
        <v>0</v>
      </c>
      <c r="CE196" s="29">
        <v>0</v>
      </c>
      <c r="CF196" s="29">
        <v>0</v>
      </c>
      <c r="CG196" s="29">
        <v>0</v>
      </c>
      <c r="CH196" s="29">
        <v>0</v>
      </c>
      <c r="CI196" s="29">
        <v>0</v>
      </c>
      <c r="CJ196" s="29">
        <v>0</v>
      </c>
      <c r="CK196" s="29">
        <v>0</v>
      </c>
      <c r="CL196" s="29">
        <v>0</v>
      </c>
      <c r="CM196" s="29">
        <v>3</v>
      </c>
      <c r="CN196" s="29">
        <v>0</v>
      </c>
      <c r="CO196" s="29">
        <v>2</v>
      </c>
      <c r="CP196" s="29">
        <v>0</v>
      </c>
      <c r="CQ196" s="29">
        <v>0</v>
      </c>
      <c r="CR196" s="30">
        <v>0</v>
      </c>
      <c r="CS196" s="28">
        <v>0</v>
      </c>
      <c r="CT196" s="29">
        <v>0</v>
      </c>
      <c r="CU196" s="29">
        <v>0</v>
      </c>
      <c r="CV196" s="29">
        <v>0</v>
      </c>
      <c r="CW196" s="29">
        <v>0</v>
      </c>
      <c r="CX196" s="29">
        <v>0</v>
      </c>
      <c r="CY196" s="29">
        <v>0</v>
      </c>
      <c r="CZ196" s="29">
        <v>0</v>
      </c>
      <c r="DA196" s="29">
        <v>0</v>
      </c>
      <c r="DB196" s="29">
        <v>0</v>
      </c>
      <c r="DC196" s="29">
        <v>0</v>
      </c>
      <c r="DD196" s="29">
        <v>0</v>
      </c>
      <c r="DE196" s="29">
        <v>0</v>
      </c>
      <c r="DF196" s="29">
        <v>0</v>
      </c>
      <c r="DG196" s="29">
        <v>0</v>
      </c>
      <c r="DH196" s="31">
        <v>0</v>
      </c>
      <c r="DI196" s="31">
        <v>0</v>
      </c>
      <c r="DJ196" s="31">
        <v>0</v>
      </c>
      <c r="DK196" s="31">
        <v>0</v>
      </c>
      <c r="DL196" s="31">
        <v>0</v>
      </c>
      <c r="DM196" s="31">
        <v>0</v>
      </c>
      <c r="DN196" s="31">
        <v>0</v>
      </c>
      <c r="DO196" s="31">
        <v>0</v>
      </c>
      <c r="DP196" s="31">
        <v>0</v>
      </c>
      <c r="DQ196" s="31">
        <v>0</v>
      </c>
      <c r="DR196" s="31">
        <v>0</v>
      </c>
      <c r="DS196" s="31">
        <v>0</v>
      </c>
      <c r="DT196" s="31">
        <v>0</v>
      </c>
      <c r="DU196" s="31">
        <v>0</v>
      </c>
      <c r="DV196" s="31">
        <v>0</v>
      </c>
      <c r="DW196" s="29">
        <v>0</v>
      </c>
      <c r="DX196" s="29">
        <v>0</v>
      </c>
      <c r="DY196" s="29">
        <v>0</v>
      </c>
      <c r="DZ196" s="29">
        <v>0</v>
      </c>
      <c r="EA196" s="29">
        <v>0</v>
      </c>
      <c r="EB196" s="29">
        <v>0</v>
      </c>
      <c r="EC196" s="29">
        <v>0</v>
      </c>
      <c r="ED196" s="29">
        <v>0</v>
      </c>
      <c r="EE196" s="29">
        <v>0</v>
      </c>
      <c r="EF196" s="29">
        <v>0</v>
      </c>
      <c r="EG196" s="29">
        <v>0</v>
      </c>
      <c r="EH196" s="29">
        <v>0</v>
      </c>
      <c r="EI196" s="29">
        <v>0</v>
      </c>
      <c r="EJ196" s="29">
        <v>0</v>
      </c>
      <c r="EK196" s="30">
        <v>0</v>
      </c>
    </row>
    <row r="197" spans="1:190" x14ac:dyDescent="0.25">
      <c r="A197">
        <v>194</v>
      </c>
      <c r="B197" t="s">
        <v>982</v>
      </c>
      <c r="C197" t="s">
        <v>983</v>
      </c>
      <c r="D197">
        <v>35</v>
      </c>
      <c r="E197">
        <v>7.27</v>
      </c>
      <c r="F197" t="s">
        <v>120</v>
      </c>
      <c r="G197" s="28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29">
        <v>0</v>
      </c>
      <c r="AL197" s="29">
        <v>0</v>
      </c>
      <c r="AM197" s="29">
        <v>0</v>
      </c>
      <c r="AN197" s="29">
        <v>0</v>
      </c>
      <c r="AO197" s="29">
        <v>0</v>
      </c>
      <c r="AP197" s="29">
        <v>0</v>
      </c>
      <c r="AQ197" s="29">
        <v>0</v>
      </c>
      <c r="AR197" s="29">
        <v>0</v>
      </c>
      <c r="AS197" s="29">
        <v>0</v>
      </c>
      <c r="AT197" s="29">
        <v>0</v>
      </c>
      <c r="AU197" s="29">
        <v>0</v>
      </c>
      <c r="AV197" s="29">
        <v>0</v>
      </c>
      <c r="AW197" s="29">
        <v>0</v>
      </c>
      <c r="AX197" s="29">
        <v>0</v>
      </c>
      <c r="AY197" s="30">
        <v>0</v>
      </c>
      <c r="AZ197" s="28">
        <v>0</v>
      </c>
      <c r="BA197" s="29">
        <v>0</v>
      </c>
      <c r="BB197" s="29">
        <v>0</v>
      </c>
      <c r="BC197" s="29">
        <v>0</v>
      </c>
      <c r="BD197" s="29">
        <v>0</v>
      </c>
      <c r="BE197" s="29">
        <v>0</v>
      </c>
      <c r="BF197" s="29">
        <v>0</v>
      </c>
      <c r="BG197" s="29">
        <v>0</v>
      </c>
      <c r="BH197" s="29">
        <v>0</v>
      </c>
      <c r="BI197" s="29">
        <v>0</v>
      </c>
      <c r="BJ197" s="29">
        <v>2</v>
      </c>
      <c r="BK197" s="29">
        <v>0</v>
      </c>
      <c r="BL197" s="29">
        <v>0</v>
      </c>
      <c r="BM197" s="29">
        <v>0</v>
      </c>
      <c r="BN197" s="29">
        <v>0</v>
      </c>
      <c r="BO197" s="31">
        <v>0</v>
      </c>
      <c r="BP197" s="31">
        <v>0</v>
      </c>
      <c r="BQ197" s="31">
        <v>0</v>
      </c>
      <c r="BR197" s="31">
        <v>0</v>
      </c>
      <c r="BS197" s="31">
        <v>0</v>
      </c>
      <c r="BT197" s="31">
        <v>0</v>
      </c>
      <c r="BU197" s="31">
        <v>0</v>
      </c>
      <c r="BV197" s="31">
        <v>0</v>
      </c>
      <c r="BW197" s="31">
        <v>0</v>
      </c>
      <c r="BX197" s="31">
        <v>0</v>
      </c>
      <c r="BY197" s="31">
        <v>5.8999999999999997E-2</v>
      </c>
      <c r="BZ197" s="31">
        <v>0</v>
      </c>
      <c r="CA197" s="31">
        <v>0</v>
      </c>
      <c r="CB197" s="31">
        <v>0</v>
      </c>
      <c r="CC197" s="31">
        <v>0</v>
      </c>
      <c r="CD197" s="29">
        <v>0</v>
      </c>
      <c r="CE197" s="29">
        <v>0</v>
      </c>
      <c r="CF197" s="29">
        <v>0</v>
      </c>
      <c r="CG197" s="29">
        <v>0</v>
      </c>
      <c r="CH197" s="29">
        <v>0</v>
      </c>
      <c r="CI197" s="29">
        <v>0</v>
      </c>
      <c r="CJ197" s="29">
        <v>0</v>
      </c>
      <c r="CK197" s="29">
        <v>0</v>
      </c>
      <c r="CL197" s="29">
        <v>0</v>
      </c>
      <c r="CM197" s="29">
        <v>0</v>
      </c>
      <c r="CN197" s="29">
        <v>2</v>
      </c>
      <c r="CO197" s="29">
        <v>0</v>
      </c>
      <c r="CP197" s="29">
        <v>0</v>
      </c>
      <c r="CQ197" s="29">
        <v>0</v>
      </c>
      <c r="CR197" s="30">
        <v>0</v>
      </c>
      <c r="CS197" s="28">
        <v>0</v>
      </c>
      <c r="CT197" s="29">
        <v>0</v>
      </c>
      <c r="CU197" s="29">
        <v>0</v>
      </c>
      <c r="CV197" s="29">
        <v>0</v>
      </c>
      <c r="CW197" s="29">
        <v>0</v>
      </c>
      <c r="CX197" s="29">
        <v>0</v>
      </c>
      <c r="CY197" s="29">
        <v>0</v>
      </c>
      <c r="CZ197" s="29">
        <v>0</v>
      </c>
      <c r="DA197" s="29">
        <v>0</v>
      </c>
      <c r="DB197" s="29">
        <v>0</v>
      </c>
      <c r="DC197" s="29">
        <v>0</v>
      </c>
      <c r="DD197" s="29">
        <v>0</v>
      </c>
      <c r="DE197" s="29">
        <v>0</v>
      </c>
      <c r="DF197" s="29">
        <v>0</v>
      </c>
      <c r="DG197" s="29">
        <v>0</v>
      </c>
      <c r="DH197" s="31">
        <v>0</v>
      </c>
      <c r="DI197" s="31">
        <v>0</v>
      </c>
      <c r="DJ197" s="31">
        <v>0</v>
      </c>
      <c r="DK197" s="31">
        <v>0</v>
      </c>
      <c r="DL197" s="31">
        <v>0</v>
      </c>
      <c r="DM197" s="31">
        <v>0</v>
      </c>
      <c r="DN197" s="31">
        <v>0</v>
      </c>
      <c r="DO197" s="31">
        <v>0</v>
      </c>
      <c r="DP197" s="31">
        <v>0</v>
      </c>
      <c r="DQ197" s="31">
        <v>0</v>
      </c>
      <c r="DR197" s="31">
        <v>0</v>
      </c>
      <c r="DS197" s="31">
        <v>0</v>
      </c>
      <c r="DT197" s="31">
        <v>0</v>
      </c>
      <c r="DU197" s="31">
        <v>0</v>
      </c>
      <c r="DV197" s="31">
        <v>0</v>
      </c>
      <c r="DW197" s="29">
        <v>0</v>
      </c>
      <c r="DX197" s="29">
        <v>0</v>
      </c>
      <c r="DY197" s="29">
        <v>0</v>
      </c>
      <c r="DZ197" s="29">
        <v>0</v>
      </c>
      <c r="EA197" s="29">
        <v>0</v>
      </c>
      <c r="EB197" s="29">
        <v>0</v>
      </c>
      <c r="EC197" s="29">
        <v>0</v>
      </c>
      <c r="ED197" s="29">
        <v>0</v>
      </c>
      <c r="EE197" s="29">
        <v>0</v>
      </c>
      <c r="EF197" s="29">
        <v>0</v>
      </c>
      <c r="EG197" s="29">
        <v>0</v>
      </c>
      <c r="EH197" s="29">
        <v>0</v>
      </c>
      <c r="EI197" s="29">
        <v>0</v>
      </c>
      <c r="EJ197" s="29">
        <v>0</v>
      </c>
      <c r="EK197" s="30">
        <v>0</v>
      </c>
      <c r="EL197" t="s">
        <v>154</v>
      </c>
      <c r="EM197" t="s">
        <v>205</v>
      </c>
      <c r="EO197" t="s">
        <v>608</v>
      </c>
      <c r="EQ197" t="s">
        <v>608</v>
      </c>
      <c r="ES197" t="s">
        <v>608</v>
      </c>
      <c r="ET197" t="s">
        <v>608</v>
      </c>
      <c r="EU197" t="s">
        <v>125</v>
      </c>
      <c r="EW197" t="s">
        <v>984</v>
      </c>
      <c r="EX197" t="s">
        <v>205</v>
      </c>
      <c r="FB197" t="s">
        <v>608</v>
      </c>
      <c r="FJ197" t="s">
        <v>236</v>
      </c>
      <c r="FL197" t="s">
        <v>52</v>
      </c>
      <c r="FQ197" t="s">
        <v>52</v>
      </c>
      <c r="GC197" t="s">
        <v>253</v>
      </c>
      <c r="GD197" t="s">
        <v>253</v>
      </c>
    </row>
    <row r="198" spans="1:190" x14ac:dyDescent="0.25">
      <c r="A198">
        <v>195</v>
      </c>
      <c r="B198" t="s">
        <v>985</v>
      </c>
      <c r="C198" t="s">
        <v>986</v>
      </c>
      <c r="D198">
        <v>11</v>
      </c>
      <c r="E198">
        <v>6.78</v>
      </c>
      <c r="F198" t="s">
        <v>120</v>
      </c>
      <c r="G198" s="28">
        <v>3</v>
      </c>
      <c r="H198" s="29">
        <v>2</v>
      </c>
      <c r="I198" s="29">
        <v>3</v>
      </c>
      <c r="J198" s="29">
        <v>0</v>
      </c>
      <c r="K198" s="29">
        <v>0</v>
      </c>
      <c r="L198" s="29">
        <v>0</v>
      </c>
      <c r="M198" s="29">
        <v>2</v>
      </c>
      <c r="N198" s="29">
        <v>0</v>
      </c>
      <c r="O198" s="29">
        <v>2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31">
        <v>0.22</v>
      </c>
      <c r="W198" s="31">
        <v>0.22</v>
      </c>
      <c r="X198" s="31">
        <v>0.22</v>
      </c>
      <c r="Y198" s="31">
        <v>0</v>
      </c>
      <c r="Z198" s="31">
        <v>0</v>
      </c>
      <c r="AA198" s="31">
        <v>0</v>
      </c>
      <c r="AB198" s="31">
        <v>0.22</v>
      </c>
      <c r="AC198" s="31">
        <v>0</v>
      </c>
      <c r="AD198" s="31">
        <v>0.22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1">
        <v>0</v>
      </c>
      <c r="AK198" s="29">
        <v>2</v>
      </c>
      <c r="AL198" s="29">
        <v>2</v>
      </c>
      <c r="AM198" s="29">
        <v>2</v>
      </c>
      <c r="AN198" s="29">
        <v>0</v>
      </c>
      <c r="AO198" s="29">
        <v>0</v>
      </c>
      <c r="AP198" s="29">
        <v>0</v>
      </c>
      <c r="AQ198" s="29">
        <v>2</v>
      </c>
      <c r="AR198" s="29">
        <v>0</v>
      </c>
      <c r="AS198" s="29">
        <v>2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30">
        <v>0</v>
      </c>
      <c r="AZ198" s="28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31">
        <v>0</v>
      </c>
      <c r="BP198" s="31">
        <v>0</v>
      </c>
      <c r="BQ198" s="31">
        <v>0</v>
      </c>
      <c r="BR198" s="31">
        <v>0</v>
      </c>
      <c r="BS198" s="31">
        <v>0</v>
      </c>
      <c r="BT198" s="31">
        <v>0</v>
      </c>
      <c r="BU198" s="31">
        <v>0</v>
      </c>
      <c r="BV198" s="31">
        <v>0</v>
      </c>
      <c r="BW198" s="31">
        <v>0</v>
      </c>
      <c r="BX198" s="31">
        <v>0</v>
      </c>
      <c r="BY198" s="31">
        <v>0</v>
      </c>
      <c r="BZ198" s="31">
        <v>0</v>
      </c>
      <c r="CA198" s="31">
        <v>0</v>
      </c>
      <c r="CB198" s="31">
        <v>0</v>
      </c>
      <c r="CC198" s="31">
        <v>0</v>
      </c>
      <c r="CD198" s="29">
        <v>0</v>
      </c>
      <c r="CE198" s="29">
        <v>0</v>
      </c>
      <c r="CF198" s="29">
        <v>0</v>
      </c>
      <c r="CG198" s="29">
        <v>0</v>
      </c>
      <c r="CH198" s="29">
        <v>0</v>
      </c>
      <c r="CI198" s="29">
        <v>0</v>
      </c>
      <c r="CJ198" s="29">
        <v>0</v>
      </c>
      <c r="CK198" s="29">
        <v>0</v>
      </c>
      <c r="CL198" s="29">
        <v>0</v>
      </c>
      <c r="CM198" s="29">
        <v>0</v>
      </c>
      <c r="CN198" s="29">
        <v>0</v>
      </c>
      <c r="CO198" s="29">
        <v>0</v>
      </c>
      <c r="CP198" s="29">
        <v>0</v>
      </c>
      <c r="CQ198" s="29">
        <v>0</v>
      </c>
      <c r="CR198" s="30">
        <v>0</v>
      </c>
      <c r="CS198" s="28">
        <v>0</v>
      </c>
      <c r="CT198" s="29">
        <v>0</v>
      </c>
      <c r="CU198" s="29">
        <v>0</v>
      </c>
      <c r="CV198" s="29">
        <v>0</v>
      </c>
      <c r="CW198" s="29">
        <v>0</v>
      </c>
      <c r="CX198" s="29">
        <v>0</v>
      </c>
      <c r="CY198" s="29">
        <v>0</v>
      </c>
      <c r="CZ198" s="29">
        <v>0</v>
      </c>
      <c r="DA198" s="29">
        <v>0</v>
      </c>
      <c r="DB198" s="29">
        <v>0</v>
      </c>
      <c r="DC198" s="29">
        <v>0</v>
      </c>
      <c r="DD198" s="29">
        <v>0</v>
      </c>
      <c r="DE198" s="29">
        <v>0</v>
      </c>
      <c r="DF198" s="29">
        <v>0</v>
      </c>
      <c r="DG198" s="29">
        <v>0</v>
      </c>
      <c r="DH198" s="31">
        <v>0</v>
      </c>
      <c r="DI198" s="31">
        <v>0</v>
      </c>
      <c r="DJ198" s="31">
        <v>0</v>
      </c>
      <c r="DK198" s="31">
        <v>0</v>
      </c>
      <c r="DL198" s="31">
        <v>0</v>
      </c>
      <c r="DM198" s="31">
        <v>0</v>
      </c>
      <c r="DN198" s="31">
        <v>0</v>
      </c>
      <c r="DO198" s="31">
        <v>0</v>
      </c>
      <c r="DP198" s="31">
        <v>0</v>
      </c>
      <c r="DQ198" s="31">
        <v>0</v>
      </c>
      <c r="DR198" s="31">
        <v>0</v>
      </c>
      <c r="DS198" s="31">
        <v>0</v>
      </c>
      <c r="DT198" s="31">
        <v>0</v>
      </c>
      <c r="DU198" s="31">
        <v>0</v>
      </c>
      <c r="DV198" s="31">
        <v>0</v>
      </c>
      <c r="DW198" s="29">
        <v>0</v>
      </c>
      <c r="DX198" s="29">
        <v>0</v>
      </c>
      <c r="DY198" s="29">
        <v>0</v>
      </c>
      <c r="DZ198" s="29">
        <v>0</v>
      </c>
      <c r="EA198" s="29">
        <v>0</v>
      </c>
      <c r="EB198" s="29">
        <v>0</v>
      </c>
      <c r="EC198" s="29">
        <v>0</v>
      </c>
      <c r="ED198" s="29">
        <v>0</v>
      </c>
      <c r="EE198" s="29">
        <v>0</v>
      </c>
      <c r="EF198" s="29">
        <v>0</v>
      </c>
      <c r="EG198" s="29">
        <v>0</v>
      </c>
      <c r="EH198" s="29">
        <v>0</v>
      </c>
      <c r="EI198" s="29">
        <v>0</v>
      </c>
      <c r="EJ198" s="29">
        <v>0</v>
      </c>
      <c r="EK198" s="30">
        <v>0</v>
      </c>
      <c r="EM198" t="s">
        <v>987</v>
      </c>
      <c r="EO198" t="s">
        <v>211</v>
      </c>
      <c r="EP198" t="s">
        <v>211</v>
      </c>
      <c r="ES198" t="s">
        <v>142</v>
      </c>
      <c r="ET198" t="s">
        <v>987</v>
      </c>
      <c r="EW198" t="s">
        <v>183</v>
      </c>
      <c r="EX198" t="s">
        <v>422</v>
      </c>
      <c r="FB198" t="s">
        <v>460</v>
      </c>
      <c r="FF198" t="s">
        <v>41</v>
      </c>
      <c r="FH198" t="s">
        <v>43</v>
      </c>
      <c r="FJ198" t="s">
        <v>45</v>
      </c>
      <c r="FK198" t="s">
        <v>43</v>
      </c>
      <c r="FL198" t="s">
        <v>551</v>
      </c>
      <c r="FN198" t="s">
        <v>49</v>
      </c>
      <c r="FQ198" t="s">
        <v>551</v>
      </c>
      <c r="FU198" t="s">
        <v>988</v>
      </c>
      <c r="GC198" t="s">
        <v>989</v>
      </c>
    </row>
    <row r="199" spans="1:190" x14ac:dyDescent="0.25">
      <c r="A199">
        <v>196</v>
      </c>
      <c r="B199" t="s">
        <v>990</v>
      </c>
      <c r="C199" t="s">
        <v>991</v>
      </c>
      <c r="D199">
        <v>48</v>
      </c>
      <c r="E199">
        <v>6.29</v>
      </c>
      <c r="F199" t="s">
        <v>514</v>
      </c>
      <c r="G199" s="28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1">
        <v>0</v>
      </c>
      <c r="AK199" s="29">
        <v>0</v>
      </c>
      <c r="AL199" s="29">
        <v>0</v>
      </c>
      <c r="AM199" s="29">
        <v>0</v>
      </c>
      <c r="AN199" s="29">
        <v>0</v>
      </c>
      <c r="AO199" s="29">
        <v>0</v>
      </c>
      <c r="AP199" s="29">
        <v>0</v>
      </c>
      <c r="AQ199" s="29">
        <v>0</v>
      </c>
      <c r="AR199" s="29">
        <v>0</v>
      </c>
      <c r="AS199" s="29">
        <v>0</v>
      </c>
      <c r="AT199" s="29">
        <v>0</v>
      </c>
      <c r="AU199" s="29">
        <v>0</v>
      </c>
      <c r="AV199" s="29">
        <v>0</v>
      </c>
      <c r="AW199" s="29">
        <v>0</v>
      </c>
      <c r="AX199" s="29">
        <v>0</v>
      </c>
      <c r="AY199" s="30">
        <v>0</v>
      </c>
      <c r="AZ199" s="28">
        <v>0</v>
      </c>
      <c r="BA199" s="29">
        <v>0</v>
      </c>
      <c r="BB199" s="29">
        <v>0</v>
      </c>
      <c r="BC199" s="29">
        <v>0</v>
      </c>
      <c r="BD199" s="29">
        <v>0</v>
      </c>
      <c r="BE199" s="29">
        <v>0</v>
      </c>
      <c r="BF199" s="29">
        <v>3</v>
      </c>
      <c r="BG199" s="29">
        <v>3</v>
      </c>
      <c r="BH199" s="29">
        <v>4</v>
      </c>
      <c r="BI199" s="29">
        <v>0</v>
      </c>
      <c r="BJ199" s="29">
        <v>0</v>
      </c>
      <c r="BK199" s="29">
        <v>0</v>
      </c>
      <c r="BL199" s="29">
        <v>0</v>
      </c>
      <c r="BM199" s="29">
        <v>0</v>
      </c>
      <c r="BN199" s="29">
        <v>0</v>
      </c>
      <c r="BO199" s="31">
        <v>0</v>
      </c>
      <c r="BP199" s="31">
        <v>0</v>
      </c>
      <c r="BQ199" s="31">
        <v>0</v>
      </c>
      <c r="BR199" s="31">
        <v>0</v>
      </c>
      <c r="BS199" s="31">
        <v>0</v>
      </c>
      <c r="BT199" s="31">
        <v>0</v>
      </c>
      <c r="BU199" s="31">
        <v>7.3999999999999996E-2</v>
      </c>
      <c r="BV199" s="31">
        <v>7.3999999999999996E-2</v>
      </c>
      <c r="BW199" s="31">
        <v>7.9000000000000001E-2</v>
      </c>
      <c r="BX199" s="31">
        <v>0</v>
      </c>
      <c r="BY199" s="31">
        <v>0</v>
      </c>
      <c r="BZ199" s="31">
        <v>0</v>
      </c>
      <c r="CA199" s="31">
        <v>0</v>
      </c>
      <c r="CB199" s="31">
        <v>0</v>
      </c>
      <c r="CC199" s="31">
        <v>0</v>
      </c>
      <c r="CD199" s="29">
        <v>0</v>
      </c>
      <c r="CE199" s="29">
        <v>0</v>
      </c>
      <c r="CF199" s="29">
        <v>0</v>
      </c>
      <c r="CG199" s="29">
        <v>0</v>
      </c>
      <c r="CH199" s="29">
        <v>0</v>
      </c>
      <c r="CI199" s="29">
        <v>0</v>
      </c>
      <c r="CJ199" s="29">
        <v>3</v>
      </c>
      <c r="CK199" s="29">
        <v>3</v>
      </c>
      <c r="CL199" s="29">
        <v>4</v>
      </c>
      <c r="CM199" s="29">
        <v>0</v>
      </c>
      <c r="CN199" s="29">
        <v>0</v>
      </c>
      <c r="CO199" s="29">
        <v>0</v>
      </c>
      <c r="CP199" s="29">
        <v>0</v>
      </c>
      <c r="CQ199" s="29">
        <v>0</v>
      </c>
      <c r="CR199" s="30">
        <v>0</v>
      </c>
      <c r="CS199" s="28">
        <v>0</v>
      </c>
      <c r="CT199" s="29">
        <v>0</v>
      </c>
      <c r="CU199" s="29">
        <v>0</v>
      </c>
      <c r="CV199" s="29">
        <v>0</v>
      </c>
      <c r="CW199" s="29">
        <v>0</v>
      </c>
      <c r="CX199" s="29">
        <v>0</v>
      </c>
      <c r="CY199" s="29">
        <v>0</v>
      </c>
      <c r="CZ199" s="29">
        <v>0</v>
      </c>
      <c r="DA199" s="29">
        <v>0</v>
      </c>
      <c r="DB199" s="29">
        <v>0</v>
      </c>
      <c r="DC199" s="29">
        <v>0</v>
      </c>
      <c r="DD199" s="29">
        <v>0</v>
      </c>
      <c r="DE199" s="29">
        <v>0</v>
      </c>
      <c r="DF199" s="29">
        <v>0</v>
      </c>
      <c r="DG199" s="29">
        <v>0</v>
      </c>
      <c r="DH199" s="31">
        <v>0</v>
      </c>
      <c r="DI199" s="31">
        <v>0</v>
      </c>
      <c r="DJ199" s="31">
        <v>0</v>
      </c>
      <c r="DK199" s="31">
        <v>0</v>
      </c>
      <c r="DL199" s="31">
        <v>0</v>
      </c>
      <c r="DM199" s="31">
        <v>0</v>
      </c>
      <c r="DN199" s="31">
        <v>0</v>
      </c>
      <c r="DO199" s="31">
        <v>0</v>
      </c>
      <c r="DP199" s="31">
        <v>0</v>
      </c>
      <c r="DQ199" s="31">
        <v>0</v>
      </c>
      <c r="DR199" s="31">
        <v>0</v>
      </c>
      <c r="DS199" s="31">
        <v>0</v>
      </c>
      <c r="DT199" s="31">
        <v>0</v>
      </c>
      <c r="DU199" s="31">
        <v>0</v>
      </c>
      <c r="DV199" s="31">
        <v>0</v>
      </c>
      <c r="DW199" s="29">
        <v>0</v>
      </c>
      <c r="DX199" s="29">
        <v>0</v>
      </c>
      <c r="DY199" s="29">
        <v>0</v>
      </c>
      <c r="DZ199" s="29">
        <v>0</v>
      </c>
      <c r="EA199" s="29">
        <v>0</v>
      </c>
      <c r="EB199" s="29">
        <v>0</v>
      </c>
      <c r="EC199" s="29">
        <v>0</v>
      </c>
      <c r="ED199" s="29">
        <v>0</v>
      </c>
      <c r="EE199" s="29">
        <v>0</v>
      </c>
      <c r="EF199" s="29">
        <v>0</v>
      </c>
      <c r="EG199" s="29">
        <v>0</v>
      </c>
      <c r="EH199" s="29">
        <v>0</v>
      </c>
      <c r="EI199" s="29">
        <v>0</v>
      </c>
      <c r="EJ199" s="29">
        <v>0</v>
      </c>
      <c r="EK199" s="30">
        <v>0</v>
      </c>
    </row>
    <row r="200" spans="1:190" x14ac:dyDescent="0.25">
      <c r="A200">
        <v>197</v>
      </c>
      <c r="B200" t="s">
        <v>992</v>
      </c>
      <c r="C200" t="s">
        <v>993</v>
      </c>
      <c r="D200">
        <v>50</v>
      </c>
      <c r="E200">
        <v>4.5199999999999996</v>
      </c>
      <c r="F200" t="s">
        <v>120</v>
      </c>
      <c r="G200" s="28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30">
        <v>0</v>
      </c>
      <c r="AZ200" s="28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31">
        <v>0</v>
      </c>
      <c r="BP200" s="31">
        <v>0</v>
      </c>
      <c r="BQ200" s="31">
        <v>0</v>
      </c>
      <c r="BR200" s="31">
        <v>0</v>
      </c>
      <c r="BS200" s="31">
        <v>0</v>
      </c>
      <c r="BT200" s="31">
        <v>0</v>
      </c>
      <c r="BU200" s="31">
        <v>0</v>
      </c>
      <c r="BV200" s="31">
        <v>0</v>
      </c>
      <c r="BW200" s="31">
        <v>0</v>
      </c>
      <c r="BX200" s="31">
        <v>0</v>
      </c>
      <c r="BY200" s="31">
        <v>0</v>
      </c>
      <c r="BZ200" s="31">
        <v>0</v>
      </c>
      <c r="CA200" s="31">
        <v>0</v>
      </c>
      <c r="CB200" s="31">
        <v>0</v>
      </c>
      <c r="CC200" s="31">
        <v>0</v>
      </c>
      <c r="CD200" s="29">
        <v>0</v>
      </c>
      <c r="CE200" s="29">
        <v>0</v>
      </c>
      <c r="CF200" s="29">
        <v>0</v>
      </c>
      <c r="CG200" s="29">
        <v>0</v>
      </c>
      <c r="CH200" s="29">
        <v>0</v>
      </c>
      <c r="CI200" s="29">
        <v>0</v>
      </c>
      <c r="CJ200" s="29">
        <v>0</v>
      </c>
      <c r="CK200" s="29">
        <v>0</v>
      </c>
      <c r="CL200" s="29">
        <v>0</v>
      </c>
      <c r="CM200" s="29">
        <v>0</v>
      </c>
      <c r="CN200" s="29">
        <v>0</v>
      </c>
      <c r="CO200" s="29">
        <v>0</v>
      </c>
      <c r="CP200" s="29">
        <v>0</v>
      </c>
      <c r="CQ200" s="29">
        <v>0</v>
      </c>
      <c r="CR200" s="30">
        <v>0</v>
      </c>
      <c r="CS200" s="28">
        <v>0</v>
      </c>
      <c r="CT200" s="29">
        <v>0</v>
      </c>
      <c r="CU200" s="29">
        <v>0</v>
      </c>
      <c r="CV200" s="29">
        <v>3</v>
      </c>
      <c r="CW200" s="29">
        <v>3</v>
      </c>
      <c r="CX200" s="29">
        <v>2</v>
      </c>
      <c r="CY200" s="29">
        <v>0</v>
      </c>
      <c r="CZ200" s="29">
        <v>0</v>
      </c>
      <c r="DA200" s="29">
        <v>0</v>
      </c>
      <c r="DB200" s="29">
        <v>4</v>
      </c>
      <c r="DC200" s="29">
        <v>2</v>
      </c>
      <c r="DD200" s="29">
        <v>3</v>
      </c>
      <c r="DE200" s="29">
        <v>0</v>
      </c>
      <c r="DF200" s="29">
        <v>0</v>
      </c>
      <c r="DG200" s="29">
        <v>0</v>
      </c>
      <c r="DH200" s="31">
        <v>0</v>
      </c>
      <c r="DI200" s="31">
        <v>0</v>
      </c>
      <c r="DJ200" s="31">
        <v>0</v>
      </c>
      <c r="DK200" s="31">
        <v>0.09</v>
      </c>
      <c r="DL200" s="31">
        <v>0.09</v>
      </c>
      <c r="DM200" s="31">
        <v>4.2999999999999997E-2</v>
      </c>
      <c r="DN200" s="31">
        <v>0</v>
      </c>
      <c r="DO200" s="31">
        <v>0</v>
      </c>
      <c r="DP200" s="31">
        <v>0</v>
      </c>
      <c r="DQ200" s="31">
        <v>8.3000000000000004E-2</v>
      </c>
      <c r="DR200" s="31">
        <v>6.3E-2</v>
      </c>
      <c r="DS200" s="31">
        <v>8.3000000000000004E-2</v>
      </c>
      <c r="DT200" s="31">
        <v>0</v>
      </c>
      <c r="DU200" s="31">
        <v>0</v>
      </c>
      <c r="DV200" s="31">
        <v>0</v>
      </c>
      <c r="DW200" s="29">
        <v>0</v>
      </c>
      <c r="DX200" s="29">
        <v>0</v>
      </c>
      <c r="DY200" s="29">
        <v>0</v>
      </c>
      <c r="DZ200" s="29">
        <v>3</v>
      </c>
      <c r="EA200" s="29">
        <v>3</v>
      </c>
      <c r="EB200" s="29">
        <v>2</v>
      </c>
      <c r="EC200" s="29">
        <v>0</v>
      </c>
      <c r="ED200" s="29">
        <v>0</v>
      </c>
      <c r="EE200" s="29">
        <v>0</v>
      </c>
      <c r="EF200" s="29">
        <v>3</v>
      </c>
      <c r="EG200" s="29">
        <v>2</v>
      </c>
      <c r="EH200" s="29">
        <v>3</v>
      </c>
      <c r="EI200" s="29">
        <v>0</v>
      </c>
      <c r="EJ200" s="29">
        <v>0</v>
      </c>
      <c r="EK200" s="30">
        <v>0</v>
      </c>
      <c r="EM200" t="s">
        <v>994</v>
      </c>
      <c r="EN200" t="s">
        <v>994</v>
      </c>
      <c r="EO200" t="s">
        <v>850</v>
      </c>
      <c r="EQ200" t="s">
        <v>995</v>
      </c>
      <c r="ES200" t="s">
        <v>994</v>
      </c>
      <c r="ET200" t="s">
        <v>448</v>
      </c>
      <c r="FB200" t="s">
        <v>994</v>
      </c>
      <c r="FF200" t="s">
        <v>403</v>
      </c>
      <c r="FG200" t="s">
        <v>42</v>
      </c>
      <c r="FJ200" t="s">
        <v>236</v>
      </c>
      <c r="FK200" t="s">
        <v>42</v>
      </c>
      <c r="FN200" t="s">
        <v>49</v>
      </c>
      <c r="FP200" t="s">
        <v>381</v>
      </c>
      <c r="FU200" t="s">
        <v>996</v>
      </c>
      <c r="FV200" t="s">
        <v>830</v>
      </c>
      <c r="GC200" t="s">
        <v>69</v>
      </c>
      <c r="GH200" t="s">
        <v>69</v>
      </c>
    </row>
    <row r="201" spans="1:190" x14ac:dyDescent="0.25">
      <c r="A201">
        <v>198</v>
      </c>
      <c r="B201" t="s">
        <v>997</v>
      </c>
      <c r="C201" t="s">
        <v>998</v>
      </c>
      <c r="D201">
        <v>61</v>
      </c>
      <c r="E201">
        <v>7.01</v>
      </c>
      <c r="F201" t="s">
        <v>120</v>
      </c>
      <c r="G201" s="28">
        <v>2</v>
      </c>
      <c r="H201" s="29">
        <v>2</v>
      </c>
      <c r="I201" s="29">
        <v>2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2</v>
      </c>
      <c r="Q201" s="29">
        <v>0</v>
      </c>
      <c r="R201" s="29">
        <v>0</v>
      </c>
      <c r="S201" s="29">
        <v>0</v>
      </c>
      <c r="T201" s="29">
        <v>0</v>
      </c>
      <c r="U201" s="29">
        <v>2</v>
      </c>
      <c r="V201" s="31">
        <v>6.0999999999999999E-2</v>
      </c>
      <c r="W201" s="31">
        <v>6.0999999999999999E-2</v>
      </c>
      <c r="X201" s="31">
        <v>6.0999999999999999E-2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6.0999999999999999E-2</v>
      </c>
      <c r="AF201" s="31">
        <v>0</v>
      </c>
      <c r="AG201" s="31">
        <v>0</v>
      </c>
      <c r="AH201" s="31">
        <v>0</v>
      </c>
      <c r="AI201" s="31">
        <v>0</v>
      </c>
      <c r="AJ201" s="31">
        <v>6.0999999999999999E-2</v>
      </c>
      <c r="AK201" s="29">
        <v>2</v>
      </c>
      <c r="AL201" s="29">
        <v>2</v>
      </c>
      <c r="AM201" s="29">
        <v>2</v>
      </c>
      <c r="AN201" s="29">
        <v>0</v>
      </c>
      <c r="AO201" s="29">
        <v>0</v>
      </c>
      <c r="AP201" s="29">
        <v>0</v>
      </c>
      <c r="AQ201" s="29">
        <v>0</v>
      </c>
      <c r="AR201" s="29">
        <v>0</v>
      </c>
      <c r="AS201" s="29">
        <v>0</v>
      </c>
      <c r="AT201" s="29">
        <v>2</v>
      </c>
      <c r="AU201" s="29">
        <v>0</v>
      </c>
      <c r="AV201" s="29">
        <v>0</v>
      </c>
      <c r="AW201" s="29">
        <v>0</v>
      </c>
      <c r="AX201" s="29">
        <v>0</v>
      </c>
      <c r="AY201" s="30">
        <v>2</v>
      </c>
      <c r="AZ201" s="28">
        <v>0</v>
      </c>
      <c r="BA201" s="29">
        <v>0</v>
      </c>
      <c r="BB201" s="29">
        <v>0</v>
      </c>
      <c r="BC201" s="29">
        <v>0</v>
      </c>
      <c r="BD201" s="29">
        <v>0</v>
      </c>
      <c r="BE201" s="29">
        <v>0</v>
      </c>
      <c r="BF201" s="29">
        <v>0</v>
      </c>
      <c r="BG201" s="29">
        <v>0</v>
      </c>
      <c r="BH201" s="29">
        <v>0</v>
      </c>
      <c r="BI201" s="29">
        <v>0</v>
      </c>
      <c r="BJ201" s="29">
        <v>0</v>
      </c>
      <c r="BK201" s="29">
        <v>2</v>
      </c>
      <c r="BL201" s="29">
        <v>0</v>
      </c>
      <c r="BM201" s="29">
        <v>0</v>
      </c>
      <c r="BN201" s="29">
        <v>0</v>
      </c>
      <c r="BO201" s="31">
        <v>0</v>
      </c>
      <c r="BP201" s="31">
        <v>0</v>
      </c>
      <c r="BQ201" s="31">
        <v>0</v>
      </c>
      <c r="BR201" s="31">
        <v>0</v>
      </c>
      <c r="BS201" s="31">
        <v>0</v>
      </c>
      <c r="BT201" s="31">
        <v>0</v>
      </c>
      <c r="BU201" s="31">
        <v>0</v>
      </c>
      <c r="BV201" s="31">
        <v>0</v>
      </c>
      <c r="BW201" s="31">
        <v>0</v>
      </c>
      <c r="BX201" s="31">
        <v>0</v>
      </c>
      <c r="BY201" s="31">
        <v>0</v>
      </c>
      <c r="BZ201" s="31">
        <v>6.0999999999999999E-2</v>
      </c>
      <c r="CA201" s="31">
        <v>0</v>
      </c>
      <c r="CB201" s="31">
        <v>0</v>
      </c>
      <c r="CC201" s="31">
        <v>0</v>
      </c>
      <c r="CD201" s="29">
        <v>0</v>
      </c>
      <c r="CE201" s="29">
        <v>0</v>
      </c>
      <c r="CF201" s="29">
        <v>0</v>
      </c>
      <c r="CG201" s="29">
        <v>0</v>
      </c>
      <c r="CH201" s="29">
        <v>0</v>
      </c>
      <c r="CI201" s="29">
        <v>0</v>
      </c>
      <c r="CJ201" s="29">
        <v>0</v>
      </c>
      <c r="CK201" s="29">
        <v>0</v>
      </c>
      <c r="CL201" s="29">
        <v>0</v>
      </c>
      <c r="CM201" s="29">
        <v>0</v>
      </c>
      <c r="CN201" s="29">
        <v>0</v>
      </c>
      <c r="CO201" s="29">
        <v>2</v>
      </c>
      <c r="CP201" s="29">
        <v>0</v>
      </c>
      <c r="CQ201" s="29">
        <v>0</v>
      </c>
      <c r="CR201" s="30">
        <v>0</v>
      </c>
      <c r="CS201" s="28">
        <v>0</v>
      </c>
      <c r="CT201" s="29">
        <v>0</v>
      </c>
      <c r="CU201" s="29">
        <v>0</v>
      </c>
      <c r="CV201" s="29">
        <v>0</v>
      </c>
      <c r="CW201" s="29">
        <v>0</v>
      </c>
      <c r="CX201" s="29">
        <v>0</v>
      </c>
      <c r="CY201" s="29">
        <v>0</v>
      </c>
      <c r="CZ201" s="29">
        <v>0</v>
      </c>
      <c r="DA201" s="29">
        <v>0</v>
      </c>
      <c r="DB201" s="29">
        <v>0</v>
      </c>
      <c r="DC201" s="29">
        <v>0</v>
      </c>
      <c r="DD201" s="29">
        <v>0</v>
      </c>
      <c r="DE201" s="29">
        <v>0</v>
      </c>
      <c r="DF201" s="29">
        <v>0</v>
      </c>
      <c r="DG201" s="29">
        <v>0</v>
      </c>
      <c r="DH201" s="31">
        <v>0</v>
      </c>
      <c r="DI201" s="31">
        <v>0</v>
      </c>
      <c r="DJ201" s="31">
        <v>0</v>
      </c>
      <c r="DK201" s="31">
        <v>0</v>
      </c>
      <c r="DL201" s="31">
        <v>0</v>
      </c>
      <c r="DM201" s="31">
        <v>0</v>
      </c>
      <c r="DN201" s="31">
        <v>0</v>
      </c>
      <c r="DO201" s="31">
        <v>0</v>
      </c>
      <c r="DP201" s="31">
        <v>0</v>
      </c>
      <c r="DQ201" s="31">
        <v>0</v>
      </c>
      <c r="DR201" s="31">
        <v>0</v>
      </c>
      <c r="DS201" s="31">
        <v>0</v>
      </c>
      <c r="DT201" s="31">
        <v>0</v>
      </c>
      <c r="DU201" s="31">
        <v>0</v>
      </c>
      <c r="DV201" s="31">
        <v>0</v>
      </c>
      <c r="DW201" s="29">
        <v>0</v>
      </c>
      <c r="DX201" s="29">
        <v>0</v>
      </c>
      <c r="DY201" s="29">
        <v>0</v>
      </c>
      <c r="DZ201" s="29">
        <v>0</v>
      </c>
      <c r="EA201" s="29">
        <v>0</v>
      </c>
      <c r="EB201" s="29">
        <v>0</v>
      </c>
      <c r="EC201" s="29">
        <v>0</v>
      </c>
      <c r="ED201" s="29">
        <v>0</v>
      </c>
      <c r="EE201" s="29">
        <v>0</v>
      </c>
      <c r="EF201" s="29">
        <v>0</v>
      </c>
      <c r="EG201" s="29">
        <v>0</v>
      </c>
      <c r="EH201" s="29">
        <v>0</v>
      </c>
      <c r="EI201" s="29">
        <v>0</v>
      </c>
      <c r="EJ201" s="29">
        <v>0</v>
      </c>
      <c r="EK201" s="30">
        <v>0</v>
      </c>
      <c r="FF201" t="s">
        <v>41</v>
      </c>
      <c r="FJ201" t="s">
        <v>236</v>
      </c>
    </row>
    <row r="202" spans="1:190" x14ac:dyDescent="0.25">
      <c r="A202">
        <v>199</v>
      </c>
      <c r="B202" t="s">
        <v>999</v>
      </c>
      <c r="C202" t="s">
        <v>1000</v>
      </c>
      <c r="D202">
        <v>11</v>
      </c>
      <c r="E202">
        <v>7.07</v>
      </c>
      <c r="F202" t="s">
        <v>120</v>
      </c>
      <c r="G202" s="28">
        <v>0</v>
      </c>
      <c r="H202" s="29">
        <v>2</v>
      </c>
      <c r="I202" s="29">
        <v>2</v>
      </c>
      <c r="J202" s="29">
        <v>0</v>
      </c>
      <c r="K202" s="29">
        <v>0</v>
      </c>
      <c r="L202" s="29">
        <v>0</v>
      </c>
      <c r="M202" s="29">
        <v>2</v>
      </c>
      <c r="N202" s="29">
        <v>0</v>
      </c>
      <c r="O202" s="29">
        <v>2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31">
        <v>0</v>
      </c>
      <c r="W202" s="31">
        <v>0.24</v>
      </c>
      <c r="X202" s="31">
        <v>0.24</v>
      </c>
      <c r="Y202" s="31">
        <v>0</v>
      </c>
      <c r="Z202" s="31">
        <v>0</v>
      </c>
      <c r="AA202" s="31">
        <v>0</v>
      </c>
      <c r="AB202" s="31">
        <v>0.24</v>
      </c>
      <c r="AC202" s="31">
        <v>0</v>
      </c>
      <c r="AD202" s="31">
        <v>0.24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1">
        <v>0</v>
      </c>
      <c r="AK202" s="29">
        <v>0</v>
      </c>
      <c r="AL202" s="29">
        <v>2</v>
      </c>
      <c r="AM202" s="29">
        <v>2</v>
      </c>
      <c r="AN202" s="29">
        <v>0</v>
      </c>
      <c r="AO202" s="29">
        <v>0</v>
      </c>
      <c r="AP202" s="29">
        <v>0</v>
      </c>
      <c r="AQ202" s="29">
        <v>2</v>
      </c>
      <c r="AR202" s="29">
        <v>0</v>
      </c>
      <c r="AS202" s="29">
        <v>2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30">
        <v>0</v>
      </c>
      <c r="AZ202" s="28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31">
        <v>0</v>
      </c>
      <c r="BP202" s="31">
        <v>0</v>
      </c>
      <c r="BQ202" s="31">
        <v>0</v>
      </c>
      <c r="BR202" s="31">
        <v>0</v>
      </c>
      <c r="BS202" s="31">
        <v>0</v>
      </c>
      <c r="BT202" s="31">
        <v>0</v>
      </c>
      <c r="BU202" s="31">
        <v>0</v>
      </c>
      <c r="BV202" s="31">
        <v>0</v>
      </c>
      <c r="BW202" s="31">
        <v>0</v>
      </c>
      <c r="BX202" s="31">
        <v>0</v>
      </c>
      <c r="BY202" s="31">
        <v>0</v>
      </c>
      <c r="BZ202" s="31">
        <v>0</v>
      </c>
      <c r="CA202" s="31">
        <v>0</v>
      </c>
      <c r="CB202" s="31">
        <v>0</v>
      </c>
      <c r="CC202" s="31">
        <v>0</v>
      </c>
      <c r="CD202" s="29">
        <v>0</v>
      </c>
      <c r="CE202" s="29">
        <v>0</v>
      </c>
      <c r="CF202" s="29">
        <v>0</v>
      </c>
      <c r="CG202" s="29">
        <v>0</v>
      </c>
      <c r="CH202" s="29">
        <v>0</v>
      </c>
      <c r="CI202" s="29">
        <v>0</v>
      </c>
      <c r="CJ202" s="29">
        <v>0</v>
      </c>
      <c r="CK202" s="29">
        <v>0</v>
      </c>
      <c r="CL202" s="29">
        <v>0</v>
      </c>
      <c r="CM202" s="29">
        <v>0</v>
      </c>
      <c r="CN202" s="29">
        <v>0</v>
      </c>
      <c r="CO202" s="29">
        <v>0</v>
      </c>
      <c r="CP202" s="29">
        <v>0</v>
      </c>
      <c r="CQ202" s="29">
        <v>0</v>
      </c>
      <c r="CR202" s="30">
        <v>0</v>
      </c>
      <c r="CS202" s="28">
        <v>0</v>
      </c>
      <c r="CT202" s="29">
        <v>0</v>
      </c>
      <c r="CU202" s="29">
        <v>0</v>
      </c>
      <c r="CV202" s="29">
        <v>0</v>
      </c>
      <c r="CW202" s="29">
        <v>0</v>
      </c>
      <c r="CX202" s="29">
        <v>0</v>
      </c>
      <c r="CY202" s="29">
        <v>0</v>
      </c>
      <c r="CZ202" s="29">
        <v>0</v>
      </c>
      <c r="DA202" s="29">
        <v>0</v>
      </c>
      <c r="DB202" s="29">
        <v>0</v>
      </c>
      <c r="DC202" s="29">
        <v>0</v>
      </c>
      <c r="DD202" s="29">
        <v>0</v>
      </c>
      <c r="DE202" s="29">
        <v>0</v>
      </c>
      <c r="DF202" s="29">
        <v>0</v>
      </c>
      <c r="DG202" s="29">
        <v>0</v>
      </c>
      <c r="DH202" s="31">
        <v>0</v>
      </c>
      <c r="DI202" s="31">
        <v>0</v>
      </c>
      <c r="DJ202" s="31">
        <v>0</v>
      </c>
      <c r="DK202" s="31">
        <v>0</v>
      </c>
      <c r="DL202" s="31">
        <v>0</v>
      </c>
      <c r="DM202" s="31">
        <v>0</v>
      </c>
      <c r="DN202" s="31">
        <v>0</v>
      </c>
      <c r="DO202" s="31">
        <v>0</v>
      </c>
      <c r="DP202" s="31">
        <v>0</v>
      </c>
      <c r="DQ202" s="31">
        <v>0</v>
      </c>
      <c r="DR202" s="31">
        <v>0</v>
      </c>
      <c r="DS202" s="31">
        <v>0</v>
      </c>
      <c r="DT202" s="31">
        <v>0</v>
      </c>
      <c r="DU202" s="31">
        <v>0</v>
      </c>
      <c r="DV202" s="31">
        <v>0</v>
      </c>
      <c r="DW202" s="29">
        <v>0</v>
      </c>
      <c r="DX202" s="29">
        <v>0</v>
      </c>
      <c r="DY202" s="29">
        <v>0</v>
      </c>
      <c r="DZ202" s="29">
        <v>0</v>
      </c>
      <c r="EA202" s="29">
        <v>0</v>
      </c>
      <c r="EB202" s="29">
        <v>0</v>
      </c>
      <c r="EC202" s="29">
        <v>0</v>
      </c>
      <c r="ED202" s="29">
        <v>0</v>
      </c>
      <c r="EE202" s="29">
        <v>0</v>
      </c>
      <c r="EF202" s="29">
        <v>0</v>
      </c>
      <c r="EG202" s="29">
        <v>0</v>
      </c>
      <c r="EH202" s="29">
        <v>0</v>
      </c>
      <c r="EI202" s="29">
        <v>0</v>
      </c>
      <c r="EJ202" s="29">
        <v>0</v>
      </c>
      <c r="EK202" s="30">
        <v>0</v>
      </c>
      <c r="EM202" t="s">
        <v>427</v>
      </c>
      <c r="EO202" t="s">
        <v>1001</v>
      </c>
      <c r="EP202" t="s">
        <v>1001</v>
      </c>
      <c r="ES202" t="s">
        <v>1002</v>
      </c>
      <c r="ET202" t="s">
        <v>1002</v>
      </c>
      <c r="EU202" t="s">
        <v>1002</v>
      </c>
      <c r="EV202" t="s">
        <v>1003</v>
      </c>
      <c r="EW202" t="s">
        <v>460</v>
      </c>
      <c r="EX202" t="s">
        <v>1004</v>
      </c>
      <c r="FB202" t="s">
        <v>1002</v>
      </c>
      <c r="FF202" t="s">
        <v>403</v>
      </c>
      <c r="FG202" t="s">
        <v>42</v>
      </c>
      <c r="FJ202" t="s">
        <v>45</v>
      </c>
      <c r="FK202" t="s">
        <v>49</v>
      </c>
      <c r="FL202" t="s">
        <v>52</v>
      </c>
      <c r="FN202" t="s">
        <v>49</v>
      </c>
      <c r="FQ202" t="s">
        <v>52</v>
      </c>
      <c r="FU202" t="s">
        <v>988</v>
      </c>
      <c r="GC202" t="s">
        <v>1005</v>
      </c>
    </row>
    <row r="203" spans="1:190" x14ac:dyDescent="0.25">
      <c r="A203">
        <v>200</v>
      </c>
      <c r="B203" t="s">
        <v>1006</v>
      </c>
      <c r="C203" t="s">
        <v>1007</v>
      </c>
      <c r="D203">
        <v>127</v>
      </c>
      <c r="E203">
        <v>6.57</v>
      </c>
      <c r="F203" t="s">
        <v>120</v>
      </c>
      <c r="G203" s="28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2</v>
      </c>
      <c r="T203" s="29">
        <v>2</v>
      </c>
      <c r="U203" s="29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1.9E-2</v>
      </c>
      <c r="AI203" s="31">
        <v>0.02</v>
      </c>
      <c r="AJ203" s="31">
        <v>0</v>
      </c>
      <c r="AK203" s="29">
        <v>0</v>
      </c>
      <c r="AL203" s="29">
        <v>0</v>
      </c>
      <c r="AM203" s="29">
        <v>0</v>
      </c>
      <c r="AN203" s="29">
        <v>0</v>
      </c>
      <c r="AO203" s="29">
        <v>0</v>
      </c>
      <c r="AP203" s="29">
        <v>0</v>
      </c>
      <c r="AQ203" s="29">
        <v>0</v>
      </c>
      <c r="AR203" s="29">
        <v>0</v>
      </c>
      <c r="AS203" s="29">
        <v>0</v>
      </c>
      <c r="AT203" s="29">
        <v>0</v>
      </c>
      <c r="AU203" s="29">
        <v>0</v>
      </c>
      <c r="AV203" s="29">
        <v>0</v>
      </c>
      <c r="AW203" s="29">
        <v>2</v>
      </c>
      <c r="AX203" s="29">
        <v>2</v>
      </c>
      <c r="AY203" s="30">
        <v>0</v>
      </c>
      <c r="AZ203" s="28">
        <v>0</v>
      </c>
      <c r="BA203" s="29">
        <v>0</v>
      </c>
      <c r="BB203" s="29">
        <v>0</v>
      </c>
      <c r="BC203" s="29">
        <v>0</v>
      </c>
      <c r="BD203" s="29">
        <v>0</v>
      </c>
      <c r="BE203" s="29">
        <v>0</v>
      </c>
      <c r="BF203" s="29">
        <v>0</v>
      </c>
      <c r="BG203" s="29">
        <v>0</v>
      </c>
      <c r="BH203" s="29">
        <v>0</v>
      </c>
      <c r="BI203" s="29">
        <v>2</v>
      </c>
      <c r="BJ203" s="29">
        <v>2</v>
      </c>
      <c r="BK203" s="29">
        <v>2</v>
      </c>
      <c r="BL203" s="29">
        <v>0</v>
      </c>
      <c r="BM203" s="29">
        <v>0</v>
      </c>
      <c r="BN203" s="29">
        <v>0</v>
      </c>
      <c r="BO203" s="31">
        <v>0</v>
      </c>
      <c r="BP203" s="31">
        <v>0</v>
      </c>
      <c r="BQ203" s="31">
        <v>0</v>
      </c>
      <c r="BR203" s="31">
        <v>0</v>
      </c>
      <c r="BS203" s="31">
        <v>0</v>
      </c>
      <c r="BT203" s="31">
        <v>0</v>
      </c>
      <c r="BU203" s="31">
        <v>0</v>
      </c>
      <c r="BV203" s="31">
        <v>0</v>
      </c>
      <c r="BW203" s="31">
        <v>0</v>
      </c>
      <c r="BX203" s="31">
        <v>0.02</v>
      </c>
      <c r="BY203" s="31">
        <v>0.02</v>
      </c>
      <c r="BZ203" s="31">
        <v>0.02</v>
      </c>
      <c r="CA203" s="31">
        <v>0</v>
      </c>
      <c r="CB203" s="31">
        <v>0</v>
      </c>
      <c r="CC203" s="31">
        <v>0</v>
      </c>
      <c r="CD203" s="29">
        <v>0</v>
      </c>
      <c r="CE203" s="29">
        <v>0</v>
      </c>
      <c r="CF203" s="29">
        <v>0</v>
      </c>
      <c r="CG203" s="29">
        <v>0</v>
      </c>
      <c r="CH203" s="29">
        <v>0</v>
      </c>
      <c r="CI203" s="29">
        <v>0</v>
      </c>
      <c r="CJ203" s="29">
        <v>0</v>
      </c>
      <c r="CK203" s="29">
        <v>0</v>
      </c>
      <c r="CL203" s="29">
        <v>0</v>
      </c>
      <c r="CM203" s="29">
        <v>2</v>
      </c>
      <c r="CN203" s="29">
        <v>2</v>
      </c>
      <c r="CO203" s="29">
        <v>2</v>
      </c>
      <c r="CP203" s="29">
        <v>0</v>
      </c>
      <c r="CQ203" s="29">
        <v>0</v>
      </c>
      <c r="CR203" s="30">
        <v>0</v>
      </c>
      <c r="CS203" s="28">
        <v>0</v>
      </c>
      <c r="CT203" s="29">
        <v>0</v>
      </c>
      <c r="CU203" s="29">
        <v>0</v>
      </c>
      <c r="CV203" s="29">
        <v>0</v>
      </c>
      <c r="CW203" s="29">
        <v>0</v>
      </c>
      <c r="CX203" s="29">
        <v>0</v>
      </c>
      <c r="CY203" s="29">
        <v>0</v>
      </c>
      <c r="CZ203" s="29">
        <v>0</v>
      </c>
      <c r="DA203" s="29">
        <v>0</v>
      </c>
      <c r="DB203" s="29">
        <v>0</v>
      </c>
      <c r="DC203" s="29">
        <v>0</v>
      </c>
      <c r="DD203" s="29">
        <v>0</v>
      </c>
      <c r="DE203" s="29">
        <v>0</v>
      </c>
      <c r="DF203" s="29">
        <v>0</v>
      </c>
      <c r="DG203" s="29">
        <v>0</v>
      </c>
      <c r="DH203" s="31">
        <v>0</v>
      </c>
      <c r="DI203" s="31">
        <v>0</v>
      </c>
      <c r="DJ203" s="31">
        <v>0</v>
      </c>
      <c r="DK203" s="31">
        <v>0</v>
      </c>
      <c r="DL203" s="31">
        <v>0</v>
      </c>
      <c r="DM203" s="31">
        <v>0</v>
      </c>
      <c r="DN203" s="31">
        <v>0</v>
      </c>
      <c r="DO203" s="31">
        <v>0</v>
      </c>
      <c r="DP203" s="31">
        <v>0</v>
      </c>
      <c r="DQ203" s="31">
        <v>0</v>
      </c>
      <c r="DR203" s="31">
        <v>0</v>
      </c>
      <c r="DS203" s="31">
        <v>0</v>
      </c>
      <c r="DT203" s="31">
        <v>0</v>
      </c>
      <c r="DU203" s="31">
        <v>0</v>
      </c>
      <c r="DV203" s="31">
        <v>0</v>
      </c>
      <c r="DW203" s="29">
        <v>0</v>
      </c>
      <c r="DX203" s="29">
        <v>0</v>
      </c>
      <c r="DY203" s="29">
        <v>0</v>
      </c>
      <c r="DZ203" s="29">
        <v>0</v>
      </c>
      <c r="EA203" s="29">
        <v>0</v>
      </c>
      <c r="EB203" s="29">
        <v>0</v>
      </c>
      <c r="EC203" s="29">
        <v>0</v>
      </c>
      <c r="ED203" s="29">
        <v>0</v>
      </c>
      <c r="EE203" s="29">
        <v>0</v>
      </c>
      <c r="EF203" s="29">
        <v>0</v>
      </c>
      <c r="EG203" s="29">
        <v>0</v>
      </c>
      <c r="EH203" s="29">
        <v>0</v>
      </c>
      <c r="EI203" s="29">
        <v>0</v>
      </c>
      <c r="EJ203" s="29">
        <v>0</v>
      </c>
      <c r="EK203" s="30">
        <v>0</v>
      </c>
      <c r="EL203" t="s">
        <v>1008</v>
      </c>
      <c r="EM203" t="s">
        <v>529</v>
      </c>
      <c r="EO203" t="s">
        <v>1009</v>
      </c>
      <c r="EP203" t="s">
        <v>1010</v>
      </c>
      <c r="ES203" t="s">
        <v>125</v>
      </c>
      <c r="ET203" t="s">
        <v>125</v>
      </c>
      <c r="EU203" t="s">
        <v>125</v>
      </c>
      <c r="EX203" t="s">
        <v>205</v>
      </c>
      <c r="FB203" t="s">
        <v>1011</v>
      </c>
      <c r="FJ203" t="s">
        <v>585</v>
      </c>
      <c r="FL203" t="s">
        <v>52</v>
      </c>
      <c r="FQ203" t="s">
        <v>52</v>
      </c>
      <c r="FU203" t="s">
        <v>574</v>
      </c>
      <c r="GC203" t="s">
        <v>574</v>
      </c>
    </row>
    <row r="204" spans="1:190" x14ac:dyDescent="0.25">
      <c r="A204">
        <v>201</v>
      </c>
      <c r="B204" t="s">
        <v>1012</v>
      </c>
      <c r="C204" t="s">
        <v>1013</v>
      </c>
      <c r="D204">
        <v>60</v>
      </c>
      <c r="E204">
        <v>8.16</v>
      </c>
      <c r="F204" t="s">
        <v>514</v>
      </c>
      <c r="G204" s="28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30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1">
        <v>0.43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30">
        <v>2</v>
      </c>
      <c r="AZ204" s="28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42</v>
      </c>
      <c r="BK204" s="29">
        <v>37</v>
      </c>
      <c r="BL204" s="29">
        <v>0</v>
      </c>
      <c r="BM204" s="29">
        <v>0</v>
      </c>
      <c r="BN204" s="29">
        <v>0</v>
      </c>
      <c r="BO204" s="31">
        <v>0</v>
      </c>
      <c r="BP204" s="31">
        <v>0</v>
      </c>
      <c r="BQ204" s="31">
        <v>0</v>
      </c>
      <c r="BR204" s="31">
        <v>0</v>
      </c>
      <c r="BS204" s="31">
        <v>0</v>
      </c>
      <c r="BT204" s="31">
        <v>0</v>
      </c>
      <c r="BU204" s="31">
        <v>0</v>
      </c>
      <c r="BV204" s="31">
        <v>0</v>
      </c>
      <c r="BW204" s="31">
        <v>0</v>
      </c>
      <c r="BX204" s="31">
        <v>0</v>
      </c>
      <c r="BY204" s="31">
        <v>0.54</v>
      </c>
      <c r="BZ204" s="31">
        <v>0.53</v>
      </c>
      <c r="CA204" s="31">
        <v>0</v>
      </c>
      <c r="CB204" s="31">
        <v>0</v>
      </c>
      <c r="CC204" s="31">
        <v>0</v>
      </c>
      <c r="CD204" s="29">
        <v>0</v>
      </c>
      <c r="CE204" s="29">
        <v>0</v>
      </c>
      <c r="CF204" s="29">
        <v>0</v>
      </c>
      <c r="CG204" s="29">
        <v>0</v>
      </c>
      <c r="CH204" s="29">
        <v>0</v>
      </c>
      <c r="CI204" s="29">
        <v>0</v>
      </c>
      <c r="CJ204" s="29">
        <v>0</v>
      </c>
      <c r="CK204" s="29">
        <v>0</v>
      </c>
      <c r="CL204" s="29">
        <v>0</v>
      </c>
      <c r="CM204" s="29">
        <v>0</v>
      </c>
      <c r="CN204" s="29">
        <v>2</v>
      </c>
      <c r="CO204" s="29">
        <v>2</v>
      </c>
      <c r="CP204" s="29">
        <v>0</v>
      </c>
      <c r="CQ204" s="29">
        <v>0</v>
      </c>
      <c r="CR204" s="30">
        <v>0</v>
      </c>
      <c r="CS204" s="28">
        <v>0</v>
      </c>
      <c r="CT204" s="29">
        <v>0</v>
      </c>
      <c r="CU204" s="29">
        <v>0</v>
      </c>
      <c r="CV204" s="29">
        <v>0</v>
      </c>
      <c r="CW204" s="29">
        <v>0</v>
      </c>
      <c r="CX204" s="29">
        <v>0</v>
      </c>
      <c r="CY204" s="29">
        <v>0</v>
      </c>
      <c r="CZ204" s="29">
        <v>0</v>
      </c>
      <c r="DA204" s="29">
        <v>0</v>
      </c>
      <c r="DB204" s="29">
        <v>0</v>
      </c>
      <c r="DC204" s="29">
        <v>0</v>
      </c>
      <c r="DD204" s="29">
        <v>0</v>
      </c>
      <c r="DE204" s="29">
        <v>0</v>
      </c>
      <c r="DF204" s="29">
        <v>0</v>
      </c>
      <c r="DG204" s="29">
        <v>0</v>
      </c>
      <c r="DH204" s="31">
        <v>0</v>
      </c>
      <c r="DI204" s="31">
        <v>0</v>
      </c>
      <c r="DJ204" s="31">
        <v>0</v>
      </c>
      <c r="DK204" s="31">
        <v>0</v>
      </c>
      <c r="DL204" s="31">
        <v>0</v>
      </c>
      <c r="DM204" s="31">
        <v>0</v>
      </c>
      <c r="DN204" s="31">
        <v>0</v>
      </c>
      <c r="DO204" s="31">
        <v>0</v>
      </c>
      <c r="DP204" s="31">
        <v>0</v>
      </c>
      <c r="DQ204" s="31">
        <v>0</v>
      </c>
      <c r="DR204" s="31">
        <v>0</v>
      </c>
      <c r="DS204" s="31">
        <v>0</v>
      </c>
      <c r="DT204" s="31">
        <v>0</v>
      </c>
      <c r="DU204" s="31">
        <v>0</v>
      </c>
      <c r="DV204" s="31">
        <v>0</v>
      </c>
      <c r="DW204" s="29">
        <v>0</v>
      </c>
      <c r="DX204" s="29">
        <v>0</v>
      </c>
      <c r="DY204" s="29">
        <v>0</v>
      </c>
      <c r="DZ204" s="29">
        <v>0</v>
      </c>
      <c r="EA204" s="29">
        <v>0</v>
      </c>
      <c r="EB204" s="29">
        <v>0</v>
      </c>
      <c r="EC204" s="29">
        <v>0</v>
      </c>
      <c r="ED204" s="29">
        <v>0</v>
      </c>
      <c r="EE204" s="29">
        <v>0</v>
      </c>
      <c r="EF204" s="29">
        <v>0</v>
      </c>
      <c r="EG204" s="29">
        <v>0</v>
      </c>
      <c r="EH204" s="29">
        <v>0</v>
      </c>
      <c r="EI204" s="29">
        <v>0</v>
      </c>
      <c r="EJ204" s="29">
        <v>0</v>
      </c>
      <c r="EK204" s="30">
        <v>0</v>
      </c>
    </row>
    <row r="205" spans="1:190" x14ac:dyDescent="0.25">
      <c r="A205">
        <v>202</v>
      </c>
      <c r="B205" t="s">
        <v>1014</v>
      </c>
      <c r="C205" t="s">
        <v>1015</v>
      </c>
      <c r="D205">
        <v>85</v>
      </c>
      <c r="E205">
        <v>4.66</v>
      </c>
      <c r="F205" t="s">
        <v>120</v>
      </c>
      <c r="G205" s="28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0</v>
      </c>
      <c r="AI205" s="31">
        <v>0</v>
      </c>
      <c r="AJ205" s="31">
        <v>0</v>
      </c>
      <c r="AK205" s="29">
        <v>0</v>
      </c>
      <c r="AL205" s="29">
        <v>0</v>
      </c>
      <c r="AM205" s="29">
        <v>0</v>
      </c>
      <c r="AN205" s="29">
        <v>0</v>
      </c>
      <c r="AO205" s="29">
        <v>0</v>
      </c>
      <c r="AP205" s="29">
        <v>0</v>
      </c>
      <c r="AQ205" s="29">
        <v>0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30">
        <v>0</v>
      </c>
      <c r="AZ205" s="28">
        <v>0</v>
      </c>
      <c r="BA205" s="29">
        <v>0</v>
      </c>
      <c r="BB205" s="29">
        <v>0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</v>
      </c>
      <c r="BJ205" s="29">
        <v>0</v>
      </c>
      <c r="BK205" s="29">
        <v>0</v>
      </c>
      <c r="BL205" s="29">
        <v>0</v>
      </c>
      <c r="BM205" s="29">
        <v>0</v>
      </c>
      <c r="BN205" s="29">
        <v>0</v>
      </c>
      <c r="BO205" s="31">
        <v>0</v>
      </c>
      <c r="BP205" s="31">
        <v>0</v>
      </c>
      <c r="BQ205" s="31">
        <v>0</v>
      </c>
      <c r="BR205" s="31">
        <v>0</v>
      </c>
      <c r="BS205" s="31">
        <v>0</v>
      </c>
      <c r="BT205" s="31">
        <v>0</v>
      </c>
      <c r="BU205" s="31">
        <v>0</v>
      </c>
      <c r="BV205" s="31">
        <v>0</v>
      </c>
      <c r="BW205" s="31">
        <v>0</v>
      </c>
      <c r="BX205" s="31">
        <v>0</v>
      </c>
      <c r="BY205" s="31">
        <v>0</v>
      </c>
      <c r="BZ205" s="31">
        <v>0</v>
      </c>
      <c r="CA205" s="31">
        <v>0</v>
      </c>
      <c r="CB205" s="31">
        <v>0</v>
      </c>
      <c r="CC205" s="31">
        <v>0</v>
      </c>
      <c r="CD205" s="29">
        <v>0</v>
      </c>
      <c r="CE205" s="29">
        <v>0</v>
      </c>
      <c r="CF205" s="29">
        <v>0</v>
      </c>
      <c r="CG205" s="29">
        <v>0</v>
      </c>
      <c r="CH205" s="29">
        <v>0</v>
      </c>
      <c r="CI205" s="29">
        <v>0</v>
      </c>
      <c r="CJ205" s="29">
        <v>0</v>
      </c>
      <c r="CK205" s="29">
        <v>0</v>
      </c>
      <c r="CL205" s="29">
        <v>0</v>
      </c>
      <c r="CM205" s="29">
        <v>0</v>
      </c>
      <c r="CN205" s="29">
        <v>0</v>
      </c>
      <c r="CO205" s="29">
        <v>0</v>
      </c>
      <c r="CP205" s="29">
        <v>0</v>
      </c>
      <c r="CQ205" s="29">
        <v>0</v>
      </c>
      <c r="CR205" s="30">
        <v>0</v>
      </c>
      <c r="CS205" s="28">
        <v>0</v>
      </c>
      <c r="CT205" s="29">
        <v>0</v>
      </c>
      <c r="CU205" s="29">
        <v>0</v>
      </c>
      <c r="CV205" s="29">
        <v>3</v>
      </c>
      <c r="CW205" s="29">
        <v>2</v>
      </c>
      <c r="CX205" s="29">
        <v>2</v>
      </c>
      <c r="CY205" s="29">
        <v>0</v>
      </c>
      <c r="CZ205" s="29">
        <v>0</v>
      </c>
      <c r="DA205" s="29">
        <v>0</v>
      </c>
      <c r="DB205" s="29">
        <v>2</v>
      </c>
      <c r="DC205" s="29">
        <v>0</v>
      </c>
      <c r="DD205" s="29">
        <v>0</v>
      </c>
      <c r="DE205" s="29">
        <v>0</v>
      </c>
      <c r="DF205" s="29">
        <v>0</v>
      </c>
      <c r="DG205" s="29">
        <v>0</v>
      </c>
      <c r="DH205" s="31">
        <v>0</v>
      </c>
      <c r="DI205" s="31">
        <v>0</v>
      </c>
      <c r="DJ205" s="31">
        <v>0</v>
      </c>
      <c r="DK205" s="31">
        <v>5.2999999999999999E-2</v>
      </c>
      <c r="DL205" s="31">
        <v>0.04</v>
      </c>
      <c r="DM205" s="31">
        <v>0.04</v>
      </c>
      <c r="DN205" s="31">
        <v>0</v>
      </c>
      <c r="DO205" s="31">
        <v>0</v>
      </c>
      <c r="DP205" s="31">
        <v>0</v>
      </c>
      <c r="DQ205" s="31">
        <v>0.04</v>
      </c>
      <c r="DR205" s="31">
        <v>0</v>
      </c>
      <c r="DS205" s="31">
        <v>0</v>
      </c>
      <c r="DT205" s="31">
        <v>0</v>
      </c>
      <c r="DU205" s="31">
        <v>0</v>
      </c>
      <c r="DV205" s="31">
        <v>0</v>
      </c>
      <c r="DW205" s="29">
        <v>0</v>
      </c>
      <c r="DX205" s="29">
        <v>0</v>
      </c>
      <c r="DY205" s="29">
        <v>0</v>
      </c>
      <c r="DZ205" s="29">
        <v>3</v>
      </c>
      <c r="EA205" s="29">
        <v>2</v>
      </c>
      <c r="EB205" s="29">
        <v>2</v>
      </c>
      <c r="EC205" s="29">
        <v>0</v>
      </c>
      <c r="ED205" s="29">
        <v>0</v>
      </c>
      <c r="EE205" s="29">
        <v>0</v>
      </c>
      <c r="EF205" s="29">
        <v>2</v>
      </c>
      <c r="EG205" s="29">
        <v>0</v>
      </c>
      <c r="EH205" s="29">
        <v>0</v>
      </c>
      <c r="EI205" s="29">
        <v>0</v>
      </c>
      <c r="EJ205" s="29">
        <v>0</v>
      </c>
      <c r="EK205" s="30">
        <v>0</v>
      </c>
      <c r="EM205" t="s">
        <v>1016</v>
      </c>
      <c r="EO205" t="s">
        <v>1017</v>
      </c>
      <c r="EP205" t="s">
        <v>1018</v>
      </c>
      <c r="EQ205" t="s">
        <v>1019</v>
      </c>
      <c r="ES205" t="s">
        <v>142</v>
      </c>
      <c r="ET205" t="s">
        <v>1019</v>
      </c>
      <c r="EU205" t="s">
        <v>1020</v>
      </c>
      <c r="EV205" t="s">
        <v>1021</v>
      </c>
      <c r="EX205" t="s">
        <v>1022</v>
      </c>
      <c r="FB205" t="s">
        <v>290</v>
      </c>
      <c r="FF205" t="s">
        <v>41</v>
      </c>
      <c r="FJ205" t="s">
        <v>45</v>
      </c>
      <c r="FK205" t="s">
        <v>351</v>
      </c>
      <c r="FL205" t="s">
        <v>47</v>
      </c>
      <c r="FM205" t="s">
        <v>48</v>
      </c>
      <c r="FN205" t="s">
        <v>1023</v>
      </c>
      <c r="FP205" t="s">
        <v>1023</v>
      </c>
      <c r="FQ205" t="s">
        <v>52</v>
      </c>
      <c r="FU205" t="s">
        <v>888</v>
      </c>
      <c r="FV205" t="s">
        <v>510</v>
      </c>
      <c r="GA205" t="s">
        <v>1024</v>
      </c>
      <c r="GC205" t="s">
        <v>510</v>
      </c>
    </row>
    <row r="206" spans="1:190" x14ac:dyDescent="0.25">
      <c r="A206">
        <v>203</v>
      </c>
      <c r="B206" t="s">
        <v>1025</v>
      </c>
      <c r="C206" t="s">
        <v>1026</v>
      </c>
      <c r="D206">
        <v>11</v>
      </c>
      <c r="E206">
        <v>11.91</v>
      </c>
      <c r="F206" t="s">
        <v>514</v>
      </c>
      <c r="G206" s="28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2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1">
        <v>0.17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30">
        <v>2</v>
      </c>
      <c r="AZ206" s="28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3</v>
      </c>
      <c r="BG206" s="29">
        <v>3</v>
      </c>
      <c r="BH206" s="29">
        <v>2</v>
      </c>
      <c r="BI206" s="29">
        <v>0</v>
      </c>
      <c r="BJ206" s="29">
        <v>0</v>
      </c>
      <c r="BK206" s="29">
        <v>0</v>
      </c>
      <c r="BL206" s="29">
        <v>0</v>
      </c>
      <c r="BM206" s="29">
        <v>2</v>
      </c>
      <c r="BN206" s="29">
        <v>0</v>
      </c>
      <c r="BO206" s="31">
        <v>0</v>
      </c>
      <c r="BP206" s="31">
        <v>0</v>
      </c>
      <c r="BQ206" s="31">
        <v>0</v>
      </c>
      <c r="BR206" s="31">
        <v>0</v>
      </c>
      <c r="BS206" s="31">
        <v>0</v>
      </c>
      <c r="BT206" s="31">
        <v>0</v>
      </c>
      <c r="BU206" s="31">
        <v>0.17</v>
      </c>
      <c r="BV206" s="31">
        <v>0.17</v>
      </c>
      <c r="BW206" s="31">
        <v>0.17</v>
      </c>
      <c r="BX206" s="31">
        <v>0</v>
      </c>
      <c r="BY206" s="31">
        <v>0</v>
      </c>
      <c r="BZ206" s="31">
        <v>0</v>
      </c>
      <c r="CA206" s="31">
        <v>0</v>
      </c>
      <c r="CB206" s="31">
        <v>0.17</v>
      </c>
      <c r="CC206" s="31">
        <v>0</v>
      </c>
      <c r="CD206" s="29">
        <v>0</v>
      </c>
      <c r="CE206" s="29">
        <v>0</v>
      </c>
      <c r="CF206" s="29">
        <v>0</v>
      </c>
      <c r="CG206" s="29">
        <v>0</v>
      </c>
      <c r="CH206" s="29">
        <v>0</v>
      </c>
      <c r="CI206" s="29">
        <v>0</v>
      </c>
      <c r="CJ206" s="29">
        <v>3</v>
      </c>
      <c r="CK206" s="29">
        <v>3</v>
      </c>
      <c r="CL206" s="29">
        <v>2</v>
      </c>
      <c r="CM206" s="29">
        <v>0</v>
      </c>
      <c r="CN206" s="29">
        <v>0</v>
      </c>
      <c r="CO206" s="29">
        <v>0</v>
      </c>
      <c r="CP206" s="29">
        <v>0</v>
      </c>
      <c r="CQ206" s="29">
        <v>2</v>
      </c>
      <c r="CR206" s="30">
        <v>0</v>
      </c>
      <c r="CS206" s="28">
        <v>0</v>
      </c>
      <c r="CT206" s="29">
        <v>0</v>
      </c>
      <c r="CU206" s="29">
        <v>0</v>
      </c>
      <c r="CV206" s="29">
        <v>0</v>
      </c>
      <c r="CW206" s="29">
        <v>0</v>
      </c>
      <c r="CX206" s="29">
        <v>0</v>
      </c>
      <c r="CY206" s="29">
        <v>0</v>
      </c>
      <c r="CZ206" s="29">
        <v>0</v>
      </c>
      <c r="DA206" s="29">
        <v>0</v>
      </c>
      <c r="DB206" s="29">
        <v>0</v>
      </c>
      <c r="DC206" s="29">
        <v>0</v>
      </c>
      <c r="DD206" s="29">
        <v>0</v>
      </c>
      <c r="DE206" s="29">
        <v>0</v>
      </c>
      <c r="DF206" s="29">
        <v>0</v>
      </c>
      <c r="DG206" s="29">
        <v>0</v>
      </c>
      <c r="DH206" s="31">
        <v>0</v>
      </c>
      <c r="DI206" s="31">
        <v>0</v>
      </c>
      <c r="DJ206" s="31">
        <v>0</v>
      </c>
      <c r="DK206" s="31">
        <v>0</v>
      </c>
      <c r="DL206" s="31">
        <v>0</v>
      </c>
      <c r="DM206" s="31">
        <v>0</v>
      </c>
      <c r="DN206" s="31">
        <v>0</v>
      </c>
      <c r="DO206" s="31">
        <v>0</v>
      </c>
      <c r="DP206" s="31">
        <v>0</v>
      </c>
      <c r="DQ206" s="31">
        <v>0</v>
      </c>
      <c r="DR206" s="31">
        <v>0</v>
      </c>
      <c r="DS206" s="31">
        <v>0</v>
      </c>
      <c r="DT206" s="31">
        <v>0</v>
      </c>
      <c r="DU206" s="31">
        <v>0</v>
      </c>
      <c r="DV206" s="31">
        <v>0</v>
      </c>
      <c r="DW206" s="29">
        <v>0</v>
      </c>
      <c r="DX206" s="29">
        <v>0</v>
      </c>
      <c r="DY206" s="29">
        <v>0</v>
      </c>
      <c r="DZ206" s="29">
        <v>0</v>
      </c>
      <c r="EA206" s="29">
        <v>0</v>
      </c>
      <c r="EB206" s="29">
        <v>0</v>
      </c>
      <c r="EC206" s="29">
        <v>0</v>
      </c>
      <c r="ED206" s="29">
        <v>0</v>
      </c>
      <c r="EE206" s="29">
        <v>0</v>
      </c>
      <c r="EF206" s="29">
        <v>0</v>
      </c>
      <c r="EG206" s="29">
        <v>0</v>
      </c>
      <c r="EH206" s="29">
        <v>0</v>
      </c>
      <c r="EI206" s="29">
        <v>0</v>
      </c>
      <c r="EJ206" s="29">
        <v>0</v>
      </c>
      <c r="EK206" s="30">
        <v>0</v>
      </c>
    </row>
    <row r="207" spans="1:190" x14ac:dyDescent="0.25">
      <c r="A207">
        <v>204</v>
      </c>
      <c r="B207" t="s">
        <v>1027</v>
      </c>
      <c r="C207" t="s">
        <v>1028</v>
      </c>
      <c r="D207">
        <v>13</v>
      </c>
      <c r="E207">
        <v>6.07</v>
      </c>
      <c r="F207" t="s">
        <v>514</v>
      </c>
      <c r="G207" s="28">
        <v>0</v>
      </c>
      <c r="H207" s="29">
        <v>2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31">
        <v>0</v>
      </c>
      <c r="W207" s="31">
        <v>0.26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1">
        <v>0</v>
      </c>
      <c r="AK207" s="29">
        <v>0</v>
      </c>
      <c r="AL207" s="29">
        <v>2</v>
      </c>
      <c r="AM207" s="29">
        <v>0</v>
      </c>
      <c r="AN207" s="29">
        <v>0</v>
      </c>
      <c r="AO207" s="29">
        <v>0</v>
      </c>
      <c r="AP207" s="29">
        <v>0</v>
      </c>
      <c r="AQ207" s="29">
        <v>0</v>
      </c>
      <c r="AR207" s="29">
        <v>0</v>
      </c>
      <c r="AS207" s="29">
        <v>0</v>
      </c>
      <c r="AT207" s="29">
        <v>0</v>
      </c>
      <c r="AU207" s="29">
        <v>0</v>
      </c>
      <c r="AV207" s="29">
        <v>0</v>
      </c>
      <c r="AW207" s="29">
        <v>0</v>
      </c>
      <c r="AX207" s="29">
        <v>0</v>
      </c>
      <c r="AY207" s="30">
        <v>0</v>
      </c>
      <c r="AZ207" s="28">
        <v>0</v>
      </c>
      <c r="BA207" s="29">
        <v>0</v>
      </c>
      <c r="BB207" s="29">
        <v>0</v>
      </c>
      <c r="BC207" s="29">
        <v>0</v>
      </c>
      <c r="BD207" s="29">
        <v>0</v>
      </c>
      <c r="BE207" s="29">
        <v>0</v>
      </c>
      <c r="BF207" s="29">
        <v>0</v>
      </c>
      <c r="BG207" s="29">
        <v>0</v>
      </c>
      <c r="BH207" s="29">
        <v>0</v>
      </c>
      <c r="BI207" s="29">
        <v>0</v>
      </c>
      <c r="BJ207" s="29">
        <v>0</v>
      </c>
      <c r="BK207" s="29">
        <v>0</v>
      </c>
      <c r="BL207" s="29">
        <v>3</v>
      </c>
      <c r="BM207" s="29">
        <v>3</v>
      </c>
      <c r="BN207" s="29">
        <v>4</v>
      </c>
      <c r="BO207" s="31">
        <v>0</v>
      </c>
      <c r="BP207" s="31">
        <v>0</v>
      </c>
      <c r="BQ207" s="31">
        <v>0</v>
      </c>
      <c r="BR207" s="31">
        <v>0</v>
      </c>
      <c r="BS207" s="31">
        <v>0</v>
      </c>
      <c r="BT207" s="31">
        <v>0</v>
      </c>
      <c r="BU207" s="31">
        <v>0</v>
      </c>
      <c r="BV207" s="31">
        <v>0</v>
      </c>
      <c r="BW207" s="31">
        <v>0</v>
      </c>
      <c r="BX207" s="31">
        <v>0</v>
      </c>
      <c r="BY207" s="31">
        <v>0</v>
      </c>
      <c r="BZ207" s="31">
        <v>0</v>
      </c>
      <c r="CA207" s="31">
        <v>0.38</v>
      </c>
      <c r="CB207" s="31">
        <v>0.38</v>
      </c>
      <c r="CC207" s="31">
        <v>0.38</v>
      </c>
      <c r="CD207" s="29">
        <v>0</v>
      </c>
      <c r="CE207" s="29">
        <v>0</v>
      </c>
      <c r="CF207" s="29">
        <v>0</v>
      </c>
      <c r="CG207" s="29">
        <v>0</v>
      </c>
      <c r="CH207" s="29">
        <v>0</v>
      </c>
      <c r="CI207" s="29">
        <v>0</v>
      </c>
      <c r="CJ207" s="29">
        <v>0</v>
      </c>
      <c r="CK207" s="29">
        <v>0</v>
      </c>
      <c r="CL207" s="29">
        <v>0</v>
      </c>
      <c r="CM207" s="29">
        <v>0</v>
      </c>
      <c r="CN207" s="29">
        <v>0</v>
      </c>
      <c r="CO207" s="29">
        <v>0</v>
      </c>
      <c r="CP207" s="29">
        <v>3</v>
      </c>
      <c r="CQ207" s="29">
        <v>3</v>
      </c>
      <c r="CR207" s="30">
        <v>3</v>
      </c>
      <c r="CS207" s="28">
        <v>0</v>
      </c>
      <c r="CT207" s="29">
        <v>0</v>
      </c>
      <c r="CU207" s="29">
        <v>0</v>
      </c>
      <c r="CV207" s="29">
        <v>0</v>
      </c>
      <c r="CW207" s="29">
        <v>0</v>
      </c>
      <c r="CX207" s="29">
        <v>0</v>
      </c>
      <c r="CY207" s="29">
        <v>0</v>
      </c>
      <c r="CZ207" s="29">
        <v>0</v>
      </c>
      <c r="DA207" s="29">
        <v>0</v>
      </c>
      <c r="DB207" s="29">
        <v>0</v>
      </c>
      <c r="DC207" s="29">
        <v>0</v>
      </c>
      <c r="DD207" s="29">
        <v>0</v>
      </c>
      <c r="DE207" s="29">
        <v>0</v>
      </c>
      <c r="DF207" s="29">
        <v>0</v>
      </c>
      <c r="DG207" s="29">
        <v>0</v>
      </c>
      <c r="DH207" s="31">
        <v>0</v>
      </c>
      <c r="DI207" s="31">
        <v>0</v>
      </c>
      <c r="DJ207" s="31">
        <v>0</v>
      </c>
      <c r="DK207" s="31">
        <v>0</v>
      </c>
      <c r="DL207" s="31">
        <v>0</v>
      </c>
      <c r="DM207" s="31">
        <v>0</v>
      </c>
      <c r="DN207" s="31">
        <v>0</v>
      </c>
      <c r="DO207" s="31">
        <v>0</v>
      </c>
      <c r="DP207" s="31">
        <v>0</v>
      </c>
      <c r="DQ207" s="31">
        <v>0</v>
      </c>
      <c r="DR207" s="31">
        <v>0</v>
      </c>
      <c r="DS207" s="31">
        <v>0</v>
      </c>
      <c r="DT207" s="31">
        <v>0</v>
      </c>
      <c r="DU207" s="31">
        <v>0</v>
      </c>
      <c r="DV207" s="31">
        <v>0</v>
      </c>
      <c r="DW207" s="29">
        <v>0</v>
      </c>
      <c r="DX207" s="29">
        <v>0</v>
      </c>
      <c r="DY207" s="29">
        <v>0</v>
      </c>
      <c r="DZ207" s="29">
        <v>0</v>
      </c>
      <c r="EA207" s="29">
        <v>0</v>
      </c>
      <c r="EB207" s="29">
        <v>0</v>
      </c>
      <c r="EC207" s="29">
        <v>0</v>
      </c>
      <c r="ED207" s="29">
        <v>0</v>
      </c>
      <c r="EE207" s="29">
        <v>0</v>
      </c>
      <c r="EF207" s="29">
        <v>0</v>
      </c>
      <c r="EG207" s="29">
        <v>0</v>
      </c>
      <c r="EH207" s="29">
        <v>0</v>
      </c>
      <c r="EI207" s="29">
        <v>0</v>
      </c>
      <c r="EJ207" s="29">
        <v>0</v>
      </c>
      <c r="EK207" s="30">
        <v>0</v>
      </c>
    </row>
    <row r="208" spans="1:190" x14ac:dyDescent="0.25">
      <c r="A208">
        <v>205</v>
      </c>
      <c r="B208" t="s">
        <v>1029</v>
      </c>
      <c r="C208" t="s">
        <v>1030</v>
      </c>
      <c r="D208">
        <v>43</v>
      </c>
      <c r="E208">
        <v>7.92</v>
      </c>
      <c r="F208" t="s">
        <v>120</v>
      </c>
      <c r="G208" s="28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30">
        <v>0</v>
      </c>
      <c r="AZ208" s="28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31">
        <v>0</v>
      </c>
      <c r="BP208" s="31">
        <v>0</v>
      </c>
      <c r="BQ208" s="31">
        <v>0</v>
      </c>
      <c r="BR208" s="31">
        <v>0</v>
      </c>
      <c r="BS208" s="31">
        <v>0</v>
      </c>
      <c r="BT208" s="31">
        <v>0</v>
      </c>
      <c r="BU208" s="31">
        <v>0</v>
      </c>
      <c r="BV208" s="31">
        <v>0</v>
      </c>
      <c r="BW208" s="31">
        <v>0</v>
      </c>
      <c r="BX208" s="31">
        <v>0</v>
      </c>
      <c r="BY208" s="31">
        <v>0</v>
      </c>
      <c r="BZ208" s="31">
        <v>0</v>
      </c>
      <c r="CA208" s="31">
        <v>0</v>
      </c>
      <c r="CB208" s="31">
        <v>0</v>
      </c>
      <c r="CC208" s="31">
        <v>0</v>
      </c>
      <c r="CD208" s="29">
        <v>0</v>
      </c>
      <c r="CE208" s="29">
        <v>0</v>
      </c>
      <c r="CF208" s="29">
        <v>0</v>
      </c>
      <c r="CG208" s="29">
        <v>0</v>
      </c>
      <c r="CH208" s="29">
        <v>0</v>
      </c>
      <c r="CI208" s="29">
        <v>0</v>
      </c>
      <c r="CJ208" s="29">
        <v>0</v>
      </c>
      <c r="CK208" s="29">
        <v>0</v>
      </c>
      <c r="CL208" s="29">
        <v>0</v>
      </c>
      <c r="CM208" s="29">
        <v>0</v>
      </c>
      <c r="CN208" s="29">
        <v>0</v>
      </c>
      <c r="CO208" s="29">
        <v>0</v>
      </c>
      <c r="CP208" s="29">
        <v>0</v>
      </c>
      <c r="CQ208" s="29">
        <v>0</v>
      </c>
      <c r="CR208" s="30">
        <v>0</v>
      </c>
      <c r="CS208" s="28">
        <v>2</v>
      </c>
      <c r="CT208" s="29">
        <v>2</v>
      </c>
      <c r="CU208" s="29">
        <v>2</v>
      </c>
      <c r="CV208" s="29">
        <v>2</v>
      </c>
      <c r="CW208" s="29">
        <v>2</v>
      </c>
      <c r="CX208" s="29">
        <v>0</v>
      </c>
      <c r="CY208" s="29">
        <v>0</v>
      </c>
      <c r="CZ208" s="29">
        <v>0</v>
      </c>
      <c r="DA208" s="29">
        <v>0</v>
      </c>
      <c r="DB208" s="29">
        <v>0</v>
      </c>
      <c r="DC208" s="29">
        <v>0</v>
      </c>
      <c r="DD208" s="29">
        <v>0</v>
      </c>
      <c r="DE208" s="29">
        <v>0</v>
      </c>
      <c r="DF208" s="29">
        <v>0</v>
      </c>
      <c r="DG208" s="29">
        <v>0</v>
      </c>
      <c r="DH208" s="31">
        <v>4.7E-2</v>
      </c>
      <c r="DI208" s="31">
        <v>4.7E-2</v>
      </c>
      <c r="DJ208" s="31">
        <v>4.7E-2</v>
      </c>
      <c r="DK208" s="31">
        <v>4.7E-2</v>
      </c>
      <c r="DL208" s="31">
        <v>4.7E-2</v>
      </c>
      <c r="DM208" s="31">
        <v>0</v>
      </c>
      <c r="DN208" s="31">
        <v>0</v>
      </c>
      <c r="DO208" s="31">
        <v>0</v>
      </c>
      <c r="DP208" s="31">
        <v>0</v>
      </c>
      <c r="DQ208" s="31">
        <v>0</v>
      </c>
      <c r="DR208" s="31">
        <v>0</v>
      </c>
      <c r="DS208" s="31">
        <v>0</v>
      </c>
      <c r="DT208" s="31">
        <v>0</v>
      </c>
      <c r="DU208" s="31">
        <v>0</v>
      </c>
      <c r="DV208" s="31">
        <v>0</v>
      </c>
      <c r="DW208" s="29">
        <v>2</v>
      </c>
      <c r="DX208" s="29">
        <v>2</v>
      </c>
      <c r="DY208" s="29">
        <v>2</v>
      </c>
      <c r="DZ208" s="29">
        <v>2</v>
      </c>
      <c r="EA208" s="29">
        <v>2</v>
      </c>
      <c r="EB208" s="29">
        <v>0</v>
      </c>
      <c r="EC208" s="29">
        <v>0</v>
      </c>
      <c r="ED208" s="29">
        <v>0</v>
      </c>
      <c r="EE208" s="29">
        <v>0</v>
      </c>
      <c r="EF208" s="29">
        <v>0</v>
      </c>
      <c r="EG208" s="29">
        <v>0</v>
      </c>
      <c r="EH208" s="29">
        <v>0</v>
      </c>
      <c r="EI208" s="29">
        <v>0</v>
      </c>
      <c r="EJ208" s="29">
        <v>0</v>
      </c>
      <c r="EK208" s="30">
        <v>0</v>
      </c>
      <c r="EO208" t="s">
        <v>1031</v>
      </c>
      <c r="EP208" t="s">
        <v>1032</v>
      </c>
      <c r="ER208" t="s">
        <v>27</v>
      </c>
      <c r="EV208" t="s">
        <v>1031</v>
      </c>
      <c r="EX208" t="s">
        <v>1033</v>
      </c>
      <c r="EZ208" t="s">
        <v>1034</v>
      </c>
      <c r="FB208" t="s">
        <v>165</v>
      </c>
      <c r="FJ208" t="s">
        <v>45</v>
      </c>
      <c r="FU208" t="s">
        <v>1035</v>
      </c>
      <c r="GC208" t="s">
        <v>1035</v>
      </c>
    </row>
    <row r="209" spans="1:193" x14ac:dyDescent="0.25">
      <c r="A209">
        <v>206</v>
      </c>
      <c r="B209" t="s">
        <v>1036</v>
      </c>
      <c r="C209" t="s">
        <v>1037</v>
      </c>
      <c r="D209">
        <v>114</v>
      </c>
      <c r="E209">
        <v>4.66</v>
      </c>
      <c r="F209" t="s">
        <v>120</v>
      </c>
      <c r="G209" s="28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2</v>
      </c>
      <c r="Q209" s="29">
        <v>2</v>
      </c>
      <c r="R209" s="29">
        <v>3</v>
      </c>
      <c r="S209" s="29">
        <v>0</v>
      </c>
      <c r="T209" s="29">
        <v>0</v>
      </c>
      <c r="U209" s="29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2.8000000000000001E-2</v>
      </c>
      <c r="AF209" s="31">
        <v>3.1E-2</v>
      </c>
      <c r="AG209" s="31">
        <v>0.04</v>
      </c>
      <c r="AH209" s="31">
        <v>0</v>
      </c>
      <c r="AI209" s="31">
        <v>0</v>
      </c>
      <c r="AJ209" s="31">
        <v>0</v>
      </c>
      <c r="AK209" s="29">
        <v>0</v>
      </c>
      <c r="AL209" s="29">
        <v>0</v>
      </c>
      <c r="AM209" s="29">
        <v>0</v>
      </c>
      <c r="AN209" s="29">
        <v>0</v>
      </c>
      <c r="AO209" s="29">
        <v>0</v>
      </c>
      <c r="AP209" s="29">
        <v>0</v>
      </c>
      <c r="AQ209" s="29">
        <v>0</v>
      </c>
      <c r="AR209" s="29">
        <v>0</v>
      </c>
      <c r="AS209" s="29">
        <v>0</v>
      </c>
      <c r="AT209" s="29">
        <v>2</v>
      </c>
      <c r="AU209" s="29">
        <v>2</v>
      </c>
      <c r="AV209" s="29">
        <v>3</v>
      </c>
      <c r="AW209" s="29">
        <v>0</v>
      </c>
      <c r="AX209" s="29">
        <v>0</v>
      </c>
      <c r="AY209" s="30">
        <v>0</v>
      </c>
      <c r="AZ209" s="28">
        <v>0</v>
      </c>
      <c r="BA209" s="29">
        <v>0</v>
      </c>
      <c r="BB209" s="29">
        <v>0</v>
      </c>
      <c r="BC209" s="29">
        <v>0</v>
      </c>
      <c r="BD209" s="29">
        <v>0</v>
      </c>
      <c r="BE209" s="29">
        <v>0</v>
      </c>
      <c r="BF209" s="29">
        <v>0</v>
      </c>
      <c r="BG209" s="29">
        <v>0</v>
      </c>
      <c r="BH209" s="29">
        <v>0</v>
      </c>
      <c r="BI209" s="29">
        <v>0</v>
      </c>
      <c r="BJ209" s="29">
        <v>0</v>
      </c>
      <c r="BK209" s="29">
        <v>2</v>
      </c>
      <c r="BL209" s="29">
        <v>0</v>
      </c>
      <c r="BM209" s="29">
        <v>0</v>
      </c>
      <c r="BN209" s="29">
        <v>0</v>
      </c>
      <c r="BO209" s="31">
        <v>0</v>
      </c>
      <c r="BP209" s="31">
        <v>0</v>
      </c>
      <c r="BQ209" s="31">
        <v>0</v>
      </c>
      <c r="BR209" s="31">
        <v>0</v>
      </c>
      <c r="BS209" s="31">
        <v>0</v>
      </c>
      <c r="BT209" s="31">
        <v>0</v>
      </c>
      <c r="BU209" s="31">
        <v>0</v>
      </c>
      <c r="BV209" s="31">
        <v>0</v>
      </c>
      <c r="BW209" s="31">
        <v>0</v>
      </c>
      <c r="BX209" s="31">
        <v>0</v>
      </c>
      <c r="BY209" s="31">
        <v>0</v>
      </c>
      <c r="BZ209" s="31">
        <v>2.8000000000000001E-2</v>
      </c>
      <c r="CA209" s="31">
        <v>0</v>
      </c>
      <c r="CB209" s="31">
        <v>0</v>
      </c>
      <c r="CC209" s="31">
        <v>0</v>
      </c>
      <c r="CD209" s="29">
        <v>0</v>
      </c>
      <c r="CE209" s="29">
        <v>0</v>
      </c>
      <c r="CF209" s="29">
        <v>0</v>
      </c>
      <c r="CG209" s="29">
        <v>0</v>
      </c>
      <c r="CH209" s="29">
        <v>0</v>
      </c>
      <c r="CI209" s="29">
        <v>0</v>
      </c>
      <c r="CJ209" s="29">
        <v>0</v>
      </c>
      <c r="CK209" s="29">
        <v>0</v>
      </c>
      <c r="CL209" s="29">
        <v>0</v>
      </c>
      <c r="CM209" s="29">
        <v>0</v>
      </c>
      <c r="CN209" s="29">
        <v>0</v>
      </c>
      <c r="CO209" s="29">
        <v>2</v>
      </c>
      <c r="CP209" s="29">
        <v>0</v>
      </c>
      <c r="CQ209" s="29">
        <v>0</v>
      </c>
      <c r="CR209" s="30">
        <v>0</v>
      </c>
      <c r="CS209" s="28">
        <v>0</v>
      </c>
      <c r="CT209" s="29">
        <v>0</v>
      </c>
      <c r="CU209" s="29">
        <v>0</v>
      </c>
      <c r="CV209" s="29">
        <v>0</v>
      </c>
      <c r="CW209" s="29">
        <v>0</v>
      </c>
      <c r="CX209" s="29">
        <v>0</v>
      </c>
      <c r="CY209" s="29">
        <v>0</v>
      </c>
      <c r="CZ209" s="29">
        <v>0</v>
      </c>
      <c r="DA209" s="29">
        <v>0</v>
      </c>
      <c r="DB209" s="29">
        <v>0</v>
      </c>
      <c r="DC209" s="29">
        <v>0</v>
      </c>
      <c r="DD209" s="29">
        <v>0</v>
      </c>
      <c r="DE209" s="29">
        <v>0</v>
      </c>
      <c r="DF209" s="29">
        <v>0</v>
      </c>
      <c r="DG209" s="29">
        <v>0</v>
      </c>
      <c r="DH209" s="31">
        <v>0</v>
      </c>
      <c r="DI209" s="31">
        <v>0</v>
      </c>
      <c r="DJ209" s="31">
        <v>0</v>
      </c>
      <c r="DK209" s="31">
        <v>0</v>
      </c>
      <c r="DL209" s="31">
        <v>0</v>
      </c>
      <c r="DM209" s="31">
        <v>0</v>
      </c>
      <c r="DN209" s="31">
        <v>0</v>
      </c>
      <c r="DO209" s="31">
        <v>0</v>
      </c>
      <c r="DP209" s="31">
        <v>0</v>
      </c>
      <c r="DQ209" s="31">
        <v>0</v>
      </c>
      <c r="DR209" s="31">
        <v>0</v>
      </c>
      <c r="DS209" s="31">
        <v>0</v>
      </c>
      <c r="DT209" s="31">
        <v>0</v>
      </c>
      <c r="DU209" s="31">
        <v>0</v>
      </c>
      <c r="DV209" s="31">
        <v>0</v>
      </c>
      <c r="DW209" s="29">
        <v>0</v>
      </c>
      <c r="DX209" s="29">
        <v>0</v>
      </c>
      <c r="DY209" s="29">
        <v>0</v>
      </c>
      <c r="DZ209" s="29">
        <v>0</v>
      </c>
      <c r="EA209" s="29">
        <v>0</v>
      </c>
      <c r="EB209" s="29">
        <v>0</v>
      </c>
      <c r="EC209" s="29">
        <v>0</v>
      </c>
      <c r="ED209" s="29">
        <v>0</v>
      </c>
      <c r="EE209" s="29">
        <v>0</v>
      </c>
      <c r="EF209" s="29">
        <v>0</v>
      </c>
      <c r="EG209" s="29">
        <v>0</v>
      </c>
      <c r="EH209" s="29">
        <v>0</v>
      </c>
      <c r="EI209" s="29">
        <v>0</v>
      </c>
      <c r="EJ209" s="29">
        <v>0</v>
      </c>
      <c r="EK209" s="30">
        <v>0</v>
      </c>
      <c r="EL209" t="s">
        <v>746</v>
      </c>
      <c r="EM209" t="s">
        <v>807</v>
      </c>
      <c r="EO209" t="s">
        <v>591</v>
      </c>
      <c r="EP209" t="s">
        <v>799</v>
      </c>
      <c r="EV209" t="s">
        <v>807</v>
      </c>
      <c r="EW209" t="s">
        <v>580</v>
      </c>
      <c r="EX209" t="s">
        <v>580</v>
      </c>
      <c r="EZ209" t="s">
        <v>580</v>
      </c>
      <c r="FA209" t="s">
        <v>580</v>
      </c>
      <c r="FB209" t="s">
        <v>1038</v>
      </c>
      <c r="FF209" t="s">
        <v>403</v>
      </c>
      <c r="FJ209" t="s">
        <v>236</v>
      </c>
      <c r="FL209" t="s">
        <v>52</v>
      </c>
      <c r="FQ209" t="s">
        <v>52</v>
      </c>
      <c r="FU209" t="s">
        <v>251</v>
      </c>
      <c r="GC209" t="s">
        <v>1039</v>
      </c>
    </row>
    <row r="210" spans="1:193" x14ac:dyDescent="0.25">
      <c r="A210">
        <v>207</v>
      </c>
      <c r="B210" t="s">
        <v>1040</v>
      </c>
      <c r="C210" t="s">
        <v>1258</v>
      </c>
      <c r="D210">
        <v>12</v>
      </c>
      <c r="E210">
        <v>8.85</v>
      </c>
      <c r="F210" t="s">
        <v>120</v>
      </c>
      <c r="G210" s="28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0</v>
      </c>
      <c r="AI210" s="31">
        <v>0</v>
      </c>
      <c r="AJ210" s="31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30">
        <v>0</v>
      </c>
      <c r="AZ210" s="28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5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31">
        <v>0</v>
      </c>
      <c r="BP210" s="31">
        <v>0</v>
      </c>
      <c r="BQ210" s="31">
        <v>0</v>
      </c>
      <c r="BR210" s="31">
        <v>0</v>
      </c>
      <c r="BS210" s="31">
        <v>0</v>
      </c>
      <c r="BT210" s="31">
        <v>0</v>
      </c>
      <c r="BU210" s="31">
        <v>0</v>
      </c>
      <c r="BV210" s="31">
        <v>0</v>
      </c>
      <c r="BW210" s="31">
        <v>0</v>
      </c>
      <c r="BX210" s="31">
        <v>0.35</v>
      </c>
      <c r="BY210" s="31">
        <v>0</v>
      </c>
      <c r="BZ210" s="31">
        <v>0</v>
      </c>
      <c r="CA210" s="31">
        <v>0</v>
      </c>
      <c r="CB210" s="31">
        <v>0</v>
      </c>
      <c r="CC210" s="31">
        <v>0</v>
      </c>
      <c r="CD210" s="29">
        <v>0</v>
      </c>
      <c r="CE210" s="29">
        <v>0</v>
      </c>
      <c r="CF210" s="29">
        <v>0</v>
      </c>
      <c r="CG210" s="29">
        <v>0</v>
      </c>
      <c r="CH210" s="29">
        <v>0</v>
      </c>
      <c r="CI210" s="29">
        <v>0</v>
      </c>
      <c r="CJ210" s="29">
        <v>0</v>
      </c>
      <c r="CK210" s="29">
        <v>0</v>
      </c>
      <c r="CL210" s="29">
        <v>0</v>
      </c>
      <c r="CM210" s="29">
        <v>2</v>
      </c>
      <c r="CN210" s="29">
        <v>0</v>
      </c>
      <c r="CO210" s="29">
        <v>0</v>
      </c>
      <c r="CP210" s="29">
        <v>0</v>
      </c>
      <c r="CQ210" s="29">
        <v>0</v>
      </c>
      <c r="CR210" s="30">
        <v>0</v>
      </c>
      <c r="CS210" s="28">
        <v>0</v>
      </c>
      <c r="CT210" s="29">
        <v>0</v>
      </c>
      <c r="CU210" s="29">
        <v>0</v>
      </c>
      <c r="CV210" s="29">
        <v>0</v>
      </c>
      <c r="CW210" s="29">
        <v>0</v>
      </c>
      <c r="CX210" s="29">
        <v>0</v>
      </c>
      <c r="CY210" s="29">
        <v>0</v>
      </c>
      <c r="CZ210" s="29">
        <v>0</v>
      </c>
      <c r="DA210" s="29">
        <v>0</v>
      </c>
      <c r="DB210" s="29">
        <v>0</v>
      </c>
      <c r="DC210" s="29">
        <v>0</v>
      </c>
      <c r="DD210" s="29">
        <v>0</v>
      </c>
      <c r="DE210" s="29">
        <v>0</v>
      </c>
      <c r="DF210" s="29">
        <v>0</v>
      </c>
      <c r="DG210" s="29">
        <v>0</v>
      </c>
      <c r="DH210" s="31">
        <v>0</v>
      </c>
      <c r="DI210" s="31">
        <v>0</v>
      </c>
      <c r="DJ210" s="31">
        <v>0</v>
      </c>
      <c r="DK210" s="31">
        <v>0</v>
      </c>
      <c r="DL210" s="31">
        <v>0</v>
      </c>
      <c r="DM210" s="31">
        <v>0</v>
      </c>
      <c r="DN210" s="31">
        <v>0</v>
      </c>
      <c r="DO210" s="31">
        <v>0</v>
      </c>
      <c r="DP210" s="31">
        <v>0</v>
      </c>
      <c r="DQ210" s="31">
        <v>0</v>
      </c>
      <c r="DR210" s="31">
        <v>0</v>
      </c>
      <c r="DS210" s="31">
        <v>0</v>
      </c>
      <c r="DT210" s="31">
        <v>0</v>
      </c>
      <c r="DU210" s="31">
        <v>0</v>
      </c>
      <c r="DV210" s="31">
        <v>0</v>
      </c>
      <c r="DW210" s="29">
        <v>0</v>
      </c>
      <c r="DX210" s="29">
        <v>0</v>
      </c>
      <c r="DY210" s="29">
        <v>0</v>
      </c>
      <c r="DZ210" s="29">
        <v>0</v>
      </c>
      <c r="EA210" s="29">
        <v>0</v>
      </c>
      <c r="EB210" s="29">
        <v>0</v>
      </c>
      <c r="EC210" s="29">
        <v>0</v>
      </c>
      <c r="ED210" s="29">
        <v>0</v>
      </c>
      <c r="EE210" s="29">
        <v>0</v>
      </c>
      <c r="EF210" s="29">
        <v>0</v>
      </c>
      <c r="EG210" s="29">
        <v>0</v>
      </c>
      <c r="EH210" s="29">
        <v>0</v>
      </c>
      <c r="EI210" s="29">
        <v>0</v>
      </c>
      <c r="EJ210" s="29">
        <v>0</v>
      </c>
      <c r="EK210" s="30">
        <v>0</v>
      </c>
      <c r="EM210" t="s">
        <v>141</v>
      </c>
      <c r="EO210" t="s">
        <v>141</v>
      </c>
      <c r="EQ210" t="s">
        <v>122</v>
      </c>
      <c r="ES210" t="s">
        <v>148</v>
      </c>
      <c r="ET210" t="s">
        <v>122</v>
      </c>
      <c r="EV210" t="s">
        <v>141</v>
      </c>
      <c r="FB210" t="s">
        <v>148</v>
      </c>
      <c r="FJ210" t="s">
        <v>45</v>
      </c>
      <c r="FL210" t="s">
        <v>52</v>
      </c>
      <c r="FQ210" t="s">
        <v>52</v>
      </c>
      <c r="FU210" t="s">
        <v>143</v>
      </c>
      <c r="GC210" t="s">
        <v>143</v>
      </c>
    </row>
    <row r="211" spans="1:193" x14ac:dyDescent="0.25">
      <c r="A211">
        <v>208</v>
      </c>
      <c r="B211" t="s">
        <v>1041</v>
      </c>
      <c r="C211" t="s">
        <v>1042</v>
      </c>
      <c r="D211">
        <v>35</v>
      </c>
      <c r="E211">
        <v>5.36</v>
      </c>
      <c r="F211" t="s">
        <v>120</v>
      </c>
      <c r="G211" s="28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0</v>
      </c>
      <c r="AK211" s="29">
        <v>0</v>
      </c>
      <c r="AL211" s="29">
        <v>0</v>
      </c>
      <c r="AM211" s="29">
        <v>0</v>
      </c>
      <c r="AN211" s="29">
        <v>0</v>
      </c>
      <c r="AO211" s="29">
        <v>0</v>
      </c>
      <c r="AP211" s="29">
        <v>0</v>
      </c>
      <c r="AQ211" s="29">
        <v>0</v>
      </c>
      <c r="AR211" s="29">
        <v>0</v>
      </c>
      <c r="AS211" s="29">
        <v>0</v>
      </c>
      <c r="AT211" s="29">
        <v>0</v>
      </c>
      <c r="AU211" s="29">
        <v>0</v>
      </c>
      <c r="AV211" s="29">
        <v>0</v>
      </c>
      <c r="AW211" s="29">
        <v>0</v>
      </c>
      <c r="AX211" s="29">
        <v>0</v>
      </c>
      <c r="AY211" s="30">
        <v>0</v>
      </c>
      <c r="AZ211" s="28">
        <v>0</v>
      </c>
      <c r="BA211" s="29">
        <v>0</v>
      </c>
      <c r="BB211" s="29">
        <v>0</v>
      </c>
      <c r="BC211" s="29">
        <v>0</v>
      </c>
      <c r="BD211" s="29">
        <v>0</v>
      </c>
      <c r="BE211" s="29">
        <v>0</v>
      </c>
      <c r="BF211" s="29">
        <v>0</v>
      </c>
      <c r="BG211" s="29">
        <v>0</v>
      </c>
      <c r="BH211" s="29">
        <v>0</v>
      </c>
      <c r="BI211" s="29">
        <v>0</v>
      </c>
      <c r="BJ211" s="29">
        <v>0</v>
      </c>
      <c r="BK211" s="29">
        <v>0</v>
      </c>
      <c r="BL211" s="29">
        <v>0</v>
      </c>
      <c r="BM211" s="29">
        <v>0</v>
      </c>
      <c r="BN211" s="29">
        <v>0</v>
      </c>
      <c r="BO211" s="31">
        <v>0</v>
      </c>
      <c r="BP211" s="31">
        <v>0</v>
      </c>
      <c r="BQ211" s="31">
        <v>0</v>
      </c>
      <c r="BR211" s="31">
        <v>0</v>
      </c>
      <c r="BS211" s="31">
        <v>0</v>
      </c>
      <c r="BT211" s="31">
        <v>0</v>
      </c>
      <c r="BU211" s="31">
        <v>0</v>
      </c>
      <c r="BV211" s="31">
        <v>0</v>
      </c>
      <c r="BW211" s="31">
        <v>0</v>
      </c>
      <c r="BX211" s="31">
        <v>0</v>
      </c>
      <c r="BY211" s="31">
        <v>0</v>
      </c>
      <c r="BZ211" s="31">
        <v>0</v>
      </c>
      <c r="CA211" s="31">
        <v>0</v>
      </c>
      <c r="CB211" s="31">
        <v>0</v>
      </c>
      <c r="CC211" s="31">
        <v>0</v>
      </c>
      <c r="CD211" s="29">
        <v>0</v>
      </c>
      <c r="CE211" s="29">
        <v>0</v>
      </c>
      <c r="CF211" s="29">
        <v>0</v>
      </c>
      <c r="CG211" s="29">
        <v>0</v>
      </c>
      <c r="CH211" s="29">
        <v>0</v>
      </c>
      <c r="CI211" s="29">
        <v>0</v>
      </c>
      <c r="CJ211" s="29">
        <v>0</v>
      </c>
      <c r="CK211" s="29">
        <v>0</v>
      </c>
      <c r="CL211" s="29">
        <v>0</v>
      </c>
      <c r="CM211" s="29">
        <v>0</v>
      </c>
      <c r="CN211" s="29">
        <v>0</v>
      </c>
      <c r="CO211" s="29">
        <v>0</v>
      </c>
      <c r="CP211" s="29">
        <v>0</v>
      </c>
      <c r="CQ211" s="29">
        <v>0</v>
      </c>
      <c r="CR211" s="30">
        <v>0</v>
      </c>
      <c r="CS211" s="28">
        <v>0</v>
      </c>
      <c r="CT211" s="29">
        <v>0</v>
      </c>
      <c r="CU211" s="29">
        <v>0</v>
      </c>
      <c r="CV211" s="29">
        <v>0</v>
      </c>
      <c r="CW211" s="29">
        <v>0</v>
      </c>
      <c r="CX211" s="29">
        <v>3</v>
      </c>
      <c r="CY211" s="29">
        <v>2</v>
      </c>
      <c r="CZ211" s="29">
        <v>0</v>
      </c>
      <c r="DA211" s="29">
        <v>0</v>
      </c>
      <c r="DB211" s="29">
        <v>0</v>
      </c>
      <c r="DC211" s="29">
        <v>0</v>
      </c>
      <c r="DD211" s="29">
        <v>3</v>
      </c>
      <c r="DE211" s="29">
        <v>0</v>
      </c>
      <c r="DF211" s="29">
        <v>0</v>
      </c>
      <c r="DG211" s="29">
        <v>0</v>
      </c>
      <c r="DH211" s="31">
        <v>0</v>
      </c>
      <c r="DI211" s="31">
        <v>0</v>
      </c>
      <c r="DJ211" s="31">
        <v>0</v>
      </c>
      <c r="DK211" s="31">
        <v>0</v>
      </c>
      <c r="DL211" s="31">
        <v>0</v>
      </c>
      <c r="DM211" s="31">
        <v>7.6999999999999999E-2</v>
      </c>
      <c r="DN211" s="31">
        <v>8.3000000000000004E-2</v>
      </c>
      <c r="DO211" s="31">
        <v>0</v>
      </c>
      <c r="DP211" s="31">
        <v>0</v>
      </c>
      <c r="DQ211" s="31">
        <v>0</v>
      </c>
      <c r="DR211" s="31">
        <v>0</v>
      </c>
      <c r="DS211" s="31">
        <v>7.6999999999999999E-2</v>
      </c>
      <c r="DT211" s="31">
        <v>0</v>
      </c>
      <c r="DU211" s="31">
        <v>0</v>
      </c>
      <c r="DV211" s="31">
        <v>0</v>
      </c>
      <c r="DW211" s="29">
        <v>0</v>
      </c>
      <c r="DX211" s="29">
        <v>0</v>
      </c>
      <c r="DY211" s="29">
        <v>0</v>
      </c>
      <c r="DZ211" s="29">
        <v>0</v>
      </c>
      <c r="EA211" s="29">
        <v>0</v>
      </c>
      <c r="EB211" s="29">
        <v>2</v>
      </c>
      <c r="EC211" s="29">
        <v>2</v>
      </c>
      <c r="ED211" s="29">
        <v>0</v>
      </c>
      <c r="EE211" s="29">
        <v>0</v>
      </c>
      <c r="EF211" s="29">
        <v>0</v>
      </c>
      <c r="EG211" s="29">
        <v>0</v>
      </c>
      <c r="EH211" s="29">
        <v>2</v>
      </c>
      <c r="EI211" s="29">
        <v>0</v>
      </c>
      <c r="EJ211" s="29">
        <v>0</v>
      </c>
      <c r="EK211" s="30">
        <v>0</v>
      </c>
      <c r="EO211" t="s">
        <v>1043</v>
      </c>
      <c r="EQ211" t="s">
        <v>221</v>
      </c>
      <c r="ET211" t="s">
        <v>221</v>
      </c>
      <c r="EV211" t="s">
        <v>370</v>
      </c>
      <c r="FJ211" t="s">
        <v>45</v>
      </c>
      <c r="FU211" t="s">
        <v>531</v>
      </c>
      <c r="GC211" t="s">
        <v>226</v>
      </c>
      <c r="GK211" t="s">
        <v>227</v>
      </c>
    </row>
    <row r="212" spans="1:193" x14ac:dyDescent="0.25">
      <c r="A212">
        <v>209</v>
      </c>
      <c r="B212" t="s">
        <v>1044</v>
      </c>
      <c r="C212" t="s">
        <v>1045</v>
      </c>
      <c r="D212">
        <v>103</v>
      </c>
      <c r="E212">
        <v>6.97</v>
      </c>
      <c r="F212" t="s">
        <v>120</v>
      </c>
      <c r="G212" s="28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1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30">
        <v>0</v>
      </c>
      <c r="AZ212" s="28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31">
        <v>0</v>
      </c>
      <c r="BP212" s="31">
        <v>0</v>
      </c>
      <c r="BQ212" s="31">
        <v>0</v>
      </c>
      <c r="BR212" s="31">
        <v>0</v>
      </c>
      <c r="BS212" s="31">
        <v>0</v>
      </c>
      <c r="BT212" s="31">
        <v>0</v>
      </c>
      <c r="BU212" s="31">
        <v>0</v>
      </c>
      <c r="BV212" s="31">
        <v>0</v>
      </c>
      <c r="BW212" s="31">
        <v>0</v>
      </c>
      <c r="BX212" s="31">
        <v>0</v>
      </c>
      <c r="BY212" s="31">
        <v>0</v>
      </c>
      <c r="BZ212" s="31">
        <v>0</v>
      </c>
      <c r="CA212" s="31">
        <v>0</v>
      </c>
      <c r="CB212" s="31">
        <v>0</v>
      </c>
      <c r="CC212" s="31">
        <v>0</v>
      </c>
      <c r="CD212" s="29">
        <v>0</v>
      </c>
      <c r="CE212" s="29">
        <v>0</v>
      </c>
      <c r="CF212" s="29">
        <v>0</v>
      </c>
      <c r="CG212" s="29">
        <v>0</v>
      </c>
      <c r="CH212" s="29">
        <v>0</v>
      </c>
      <c r="CI212" s="29">
        <v>0</v>
      </c>
      <c r="CJ212" s="29">
        <v>0</v>
      </c>
      <c r="CK212" s="29">
        <v>0</v>
      </c>
      <c r="CL212" s="29">
        <v>0</v>
      </c>
      <c r="CM212" s="29">
        <v>0</v>
      </c>
      <c r="CN212" s="29">
        <v>0</v>
      </c>
      <c r="CO212" s="29">
        <v>0</v>
      </c>
      <c r="CP212" s="29">
        <v>0</v>
      </c>
      <c r="CQ212" s="29">
        <v>0</v>
      </c>
      <c r="CR212" s="30">
        <v>0</v>
      </c>
      <c r="CS212" s="28">
        <v>0</v>
      </c>
      <c r="CT212" s="29">
        <v>0</v>
      </c>
      <c r="CU212" s="29">
        <v>0</v>
      </c>
      <c r="CV212" s="29">
        <v>0</v>
      </c>
      <c r="CW212" s="29">
        <v>0</v>
      </c>
      <c r="CX212" s="29">
        <v>0</v>
      </c>
      <c r="CY212" s="29">
        <v>0</v>
      </c>
      <c r="CZ212" s="29">
        <v>2</v>
      </c>
      <c r="DA212" s="29">
        <v>2</v>
      </c>
      <c r="DB212" s="29">
        <v>0</v>
      </c>
      <c r="DC212" s="29">
        <v>2</v>
      </c>
      <c r="DD212" s="29">
        <v>2</v>
      </c>
      <c r="DE212" s="29">
        <v>0</v>
      </c>
      <c r="DF212" s="29">
        <v>0</v>
      </c>
      <c r="DG212" s="29">
        <v>0</v>
      </c>
      <c r="DH212" s="31">
        <v>0</v>
      </c>
      <c r="DI212" s="31">
        <v>0</v>
      </c>
      <c r="DJ212" s="31">
        <v>0</v>
      </c>
      <c r="DK212" s="31">
        <v>0</v>
      </c>
      <c r="DL212" s="31">
        <v>0</v>
      </c>
      <c r="DM212" s="31">
        <v>0</v>
      </c>
      <c r="DN212" s="31">
        <v>0</v>
      </c>
      <c r="DO212" s="31">
        <v>2.7E-2</v>
      </c>
      <c r="DP212" s="31">
        <v>2.7E-2</v>
      </c>
      <c r="DQ212" s="31">
        <v>0</v>
      </c>
      <c r="DR212" s="31">
        <v>2.3E-2</v>
      </c>
      <c r="DS212" s="31">
        <v>0.02</v>
      </c>
      <c r="DT212" s="31">
        <v>0</v>
      </c>
      <c r="DU212" s="31">
        <v>0</v>
      </c>
      <c r="DV212" s="31">
        <v>0</v>
      </c>
      <c r="DW212" s="29">
        <v>0</v>
      </c>
      <c r="DX212" s="29">
        <v>0</v>
      </c>
      <c r="DY212" s="29">
        <v>0</v>
      </c>
      <c r="DZ212" s="29">
        <v>0</v>
      </c>
      <c r="EA212" s="29">
        <v>0</v>
      </c>
      <c r="EB212" s="29">
        <v>0</v>
      </c>
      <c r="EC212" s="29">
        <v>0</v>
      </c>
      <c r="ED212" s="29">
        <v>2</v>
      </c>
      <c r="EE212" s="29">
        <v>2</v>
      </c>
      <c r="EF212" s="29">
        <v>0</v>
      </c>
      <c r="EG212" s="29">
        <v>2</v>
      </c>
      <c r="EH212" s="29">
        <v>2</v>
      </c>
      <c r="EI212" s="29">
        <v>0</v>
      </c>
      <c r="EJ212" s="29">
        <v>0</v>
      </c>
      <c r="EK212" s="30">
        <v>0</v>
      </c>
      <c r="EO212" t="s">
        <v>330</v>
      </c>
      <c r="EV212" t="s">
        <v>330</v>
      </c>
      <c r="FB212" t="s">
        <v>782</v>
      </c>
      <c r="FF212" t="s">
        <v>41</v>
      </c>
      <c r="FJ212" t="s">
        <v>45</v>
      </c>
      <c r="FL212" t="s">
        <v>52</v>
      </c>
      <c r="FQ212" t="s">
        <v>52</v>
      </c>
      <c r="GA212" t="s">
        <v>260</v>
      </c>
      <c r="GC212" t="s">
        <v>260</v>
      </c>
    </row>
    <row r="213" spans="1:193" x14ac:dyDescent="0.25">
      <c r="A213">
        <v>210</v>
      </c>
      <c r="B213" t="s">
        <v>1046</v>
      </c>
      <c r="C213" t="s">
        <v>1047</v>
      </c>
      <c r="D213">
        <v>14</v>
      </c>
      <c r="E213">
        <v>9.07</v>
      </c>
      <c r="F213" t="s">
        <v>120</v>
      </c>
      <c r="G213" s="28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1">
        <v>0</v>
      </c>
      <c r="AK213" s="29">
        <v>0</v>
      </c>
      <c r="AL213" s="29">
        <v>0</v>
      </c>
      <c r="AM213" s="29">
        <v>0</v>
      </c>
      <c r="AN213" s="29">
        <v>0</v>
      </c>
      <c r="AO213" s="29">
        <v>0</v>
      </c>
      <c r="AP213" s="29">
        <v>0</v>
      </c>
      <c r="AQ213" s="29">
        <v>0</v>
      </c>
      <c r="AR213" s="29">
        <v>0</v>
      </c>
      <c r="AS213" s="29">
        <v>0</v>
      </c>
      <c r="AT213" s="29">
        <v>0</v>
      </c>
      <c r="AU213" s="29">
        <v>0</v>
      </c>
      <c r="AV213" s="29">
        <v>0</v>
      </c>
      <c r="AW213" s="29">
        <v>0</v>
      </c>
      <c r="AX213" s="29">
        <v>0</v>
      </c>
      <c r="AY213" s="30">
        <v>0</v>
      </c>
      <c r="AZ213" s="28">
        <v>0</v>
      </c>
      <c r="BA213" s="29">
        <v>0</v>
      </c>
      <c r="BB213" s="29">
        <v>0</v>
      </c>
      <c r="BC213" s="29">
        <v>0</v>
      </c>
      <c r="BD213" s="29">
        <v>0</v>
      </c>
      <c r="BE213" s="29">
        <v>0</v>
      </c>
      <c r="BF213" s="29">
        <v>0</v>
      </c>
      <c r="BG213" s="29">
        <v>0</v>
      </c>
      <c r="BH213" s="29">
        <v>0</v>
      </c>
      <c r="BI213" s="29">
        <v>0</v>
      </c>
      <c r="BJ213" s="29">
        <v>0</v>
      </c>
      <c r="BK213" s="29">
        <v>0</v>
      </c>
      <c r="BL213" s="29">
        <v>0</v>
      </c>
      <c r="BM213" s="29">
        <v>0</v>
      </c>
      <c r="BN213" s="29">
        <v>2</v>
      </c>
      <c r="BO213" s="31">
        <v>0</v>
      </c>
      <c r="BP213" s="31">
        <v>0</v>
      </c>
      <c r="BQ213" s="31">
        <v>0</v>
      </c>
      <c r="BR213" s="31">
        <v>0</v>
      </c>
      <c r="BS213" s="31">
        <v>0</v>
      </c>
      <c r="BT213" s="31">
        <v>0</v>
      </c>
      <c r="BU213" s="31">
        <v>0</v>
      </c>
      <c r="BV213" s="31">
        <v>0</v>
      </c>
      <c r="BW213" s="31">
        <v>0</v>
      </c>
      <c r="BX213" s="31">
        <v>0</v>
      </c>
      <c r="BY213" s="31">
        <v>0</v>
      </c>
      <c r="BZ213" s="31">
        <v>0</v>
      </c>
      <c r="CA213" s="31">
        <v>0</v>
      </c>
      <c r="CB213" s="31">
        <v>0</v>
      </c>
      <c r="CC213" s="31">
        <v>0.18</v>
      </c>
      <c r="CD213" s="29">
        <v>0</v>
      </c>
      <c r="CE213" s="29">
        <v>0</v>
      </c>
      <c r="CF213" s="29">
        <v>0</v>
      </c>
      <c r="CG213" s="29">
        <v>0</v>
      </c>
      <c r="CH213" s="29">
        <v>0</v>
      </c>
      <c r="CI213" s="29">
        <v>0</v>
      </c>
      <c r="CJ213" s="29">
        <v>0</v>
      </c>
      <c r="CK213" s="29">
        <v>0</v>
      </c>
      <c r="CL213" s="29">
        <v>0</v>
      </c>
      <c r="CM213" s="29">
        <v>0</v>
      </c>
      <c r="CN213" s="29">
        <v>0</v>
      </c>
      <c r="CO213" s="29">
        <v>0</v>
      </c>
      <c r="CP213" s="29">
        <v>0</v>
      </c>
      <c r="CQ213" s="29">
        <v>0</v>
      </c>
      <c r="CR213" s="30">
        <v>2</v>
      </c>
      <c r="CS213" s="28">
        <v>0</v>
      </c>
      <c r="CT213" s="29">
        <v>0</v>
      </c>
      <c r="CU213" s="29">
        <v>0</v>
      </c>
      <c r="CV213" s="29">
        <v>0</v>
      </c>
      <c r="CW213" s="29">
        <v>0</v>
      </c>
      <c r="CX213" s="29">
        <v>0</v>
      </c>
      <c r="CY213" s="29">
        <v>0</v>
      </c>
      <c r="CZ213" s="29">
        <v>0</v>
      </c>
      <c r="DA213" s="29">
        <v>0</v>
      </c>
      <c r="DB213" s="29">
        <v>0</v>
      </c>
      <c r="DC213" s="29">
        <v>0</v>
      </c>
      <c r="DD213" s="29">
        <v>0</v>
      </c>
      <c r="DE213" s="29">
        <v>0</v>
      </c>
      <c r="DF213" s="29">
        <v>0</v>
      </c>
      <c r="DG213" s="29">
        <v>0</v>
      </c>
      <c r="DH213" s="31">
        <v>0</v>
      </c>
      <c r="DI213" s="31">
        <v>0</v>
      </c>
      <c r="DJ213" s="31">
        <v>0</v>
      </c>
      <c r="DK213" s="31">
        <v>0</v>
      </c>
      <c r="DL213" s="31">
        <v>0</v>
      </c>
      <c r="DM213" s="31">
        <v>0</v>
      </c>
      <c r="DN213" s="31">
        <v>0</v>
      </c>
      <c r="DO213" s="31">
        <v>0</v>
      </c>
      <c r="DP213" s="31">
        <v>0</v>
      </c>
      <c r="DQ213" s="31">
        <v>0</v>
      </c>
      <c r="DR213" s="31">
        <v>0</v>
      </c>
      <c r="DS213" s="31">
        <v>0</v>
      </c>
      <c r="DT213" s="31">
        <v>0</v>
      </c>
      <c r="DU213" s="31">
        <v>0</v>
      </c>
      <c r="DV213" s="31">
        <v>0</v>
      </c>
      <c r="DW213" s="29">
        <v>0</v>
      </c>
      <c r="DX213" s="29">
        <v>0</v>
      </c>
      <c r="DY213" s="29">
        <v>0</v>
      </c>
      <c r="DZ213" s="29">
        <v>0</v>
      </c>
      <c r="EA213" s="29">
        <v>0</v>
      </c>
      <c r="EB213" s="29">
        <v>0</v>
      </c>
      <c r="EC213" s="29">
        <v>0</v>
      </c>
      <c r="ED213" s="29">
        <v>0</v>
      </c>
      <c r="EE213" s="29">
        <v>0</v>
      </c>
      <c r="EF213" s="29">
        <v>0</v>
      </c>
      <c r="EG213" s="29">
        <v>0</v>
      </c>
      <c r="EH213" s="29">
        <v>0</v>
      </c>
      <c r="EI213" s="29">
        <v>0</v>
      </c>
      <c r="EJ213" s="29">
        <v>0</v>
      </c>
      <c r="EK213" s="30">
        <v>0</v>
      </c>
      <c r="EM213" t="s">
        <v>203</v>
      </c>
      <c r="EO213" t="s">
        <v>412</v>
      </c>
      <c r="EQ213" t="s">
        <v>176</v>
      </c>
      <c r="ES213" t="s">
        <v>148</v>
      </c>
      <c r="ET213" t="s">
        <v>412</v>
      </c>
      <c r="EU213" t="s">
        <v>968</v>
      </c>
      <c r="EW213" t="s">
        <v>309</v>
      </c>
      <c r="EX213" t="s">
        <v>205</v>
      </c>
      <c r="FB213" t="s">
        <v>148</v>
      </c>
      <c r="FF213" t="s">
        <v>178</v>
      </c>
      <c r="FJ213" t="s">
        <v>45</v>
      </c>
      <c r="FK213" t="s">
        <v>178</v>
      </c>
      <c r="FP213" t="s">
        <v>178</v>
      </c>
      <c r="FU213" t="s">
        <v>1048</v>
      </c>
      <c r="GC213" t="s">
        <v>1049</v>
      </c>
      <c r="GK213" t="s">
        <v>1049</v>
      </c>
    </row>
    <row r="214" spans="1:193" x14ac:dyDescent="0.25">
      <c r="A214">
        <v>211</v>
      </c>
      <c r="B214" t="s">
        <v>1050</v>
      </c>
      <c r="C214" t="s">
        <v>1051</v>
      </c>
      <c r="D214">
        <v>29</v>
      </c>
      <c r="E214">
        <v>5.0599999999999996</v>
      </c>
      <c r="F214" t="s">
        <v>120</v>
      </c>
      <c r="G214" s="28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1">
        <v>0</v>
      </c>
      <c r="AK214" s="29">
        <v>0</v>
      </c>
      <c r="AL214" s="29">
        <v>0</v>
      </c>
      <c r="AM214" s="29">
        <v>0</v>
      </c>
      <c r="AN214" s="29">
        <v>0</v>
      </c>
      <c r="AO214" s="29">
        <v>0</v>
      </c>
      <c r="AP214" s="29">
        <v>0</v>
      </c>
      <c r="AQ214" s="29">
        <v>0</v>
      </c>
      <c r="AR214" s="29">
        <v>0</v>
      </c>
      <c r="AS214" s="29">
        <v>0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30">
        <v>0</v>
      </c>
      <c r="AZ214" s="28">
        <v>0</v>
      </c>
      <c r="BA214" s="29">
        <v>0</v>
      </c>
      <c r="BB214" s="29">
        <v>0</v>
      </c>
      <c r="BC214" s="29">
        <v>0</v>
      </c>
      <c r="BD214" s="29">
        <v>0</v>
      </c>
      <c r="BE214" s="29">
        <v>0</v>
      </c>
      <c r="BF214" s="29">
        <v>0</v>
      </c>
      <c r="BG214" s="29">
        <v>0</v>
      </c>
      <c r="BH214" s="29">
        <v>0</v>
      </c>
      <c r="BI214" s="29">
        <v>0</v>
      </c>
      <c r="BJ214" s="29">
        <v>0</v>
      </c>
      <c r="BK214" s="29">
        <v>0</v>
      </c>
      <c r="BL214" s="29">
        <v>0</v>
      </c>
      <c r="BM214" s="29">
        <v>0</v>
      </c>
      <c r="BN214" s="29">
        <v>0</v>
      </c>
      <c r="BO214" s="31">
        <v>0</v>
      </c>
      <c r="BP214" s="31">
        <v>0</v>
      </c>
      <c r="BQ214" s="31">
        <v>0</v>
      </c>
      <c r="BR214" s="31">
        <v>0</v>
      </c>
      <c r="BS214" s="31">
        <v>0</v>
      </c>
      <c r="BT214" s="31">
        <v>0</v>
      </c>
      <c r="BU214" s="31">
        <v>0</v>
      </c>
      <c r="BV214" s="31">
        <v>0</v>
      </c>
      <c r="BW214" s="31">
        <v>0</v>
      </c>
      <c r="BX214" s="31">
        <v>0</v>
      </c>
      <c r="BY214" s="31">
        <v>0</v>
      </c>
      <c r="BZ214" s="31">
        <v>0</v>
      </c>
      <c r="CA214" s="31">
        <v>0</v>
      </c>
      <c r="CB214" s="31">
        <v>0</v>
      </c>
      <c r="CC214" s="31">
        <v>0</v>
      </c>
      <c r="CD214" s="29">
        <v>0</v>
      </c>
      <c r="CE214" s="29">
        <v>0</v>
      </c>
      <c r="CF214" s="29">
        <v>0</v>
      </c>
      <c r="CG214" s="29">
        <v>0</v>
      </c>
      <c r="CH214" s="29">
        <v>0</v>
      </c>
      <c r="CI214" s="29">
        <v>0</v>
      </c>
      <c r="CJ214" s="29">
        <v>0</v>
      </c>
      <c r="CK214" s="29">
        <v>0</v>
      </c>
      <c r="CL214" s="29">
        <v>0</v>
      </c>
      <c r="CM214" s="29">
        <v>0</v>
      </c>
      <c r="CN214" s="29">
        <v>0</v>
      </c>
      <c r="CO214" s="29">
        <v>0</v>
      </c>
      <c r="CP214" s="29">
        <v>0</v>
      </c>
      <c r="CQ214" s="29">
        <v>0</v>
      </c>
      <c r="CR214" s="30">
        <v>0</v>
      </c>
      <c r="CS214" s="28">
        <v>0</v>
      </c>
      <c r="CT214" s="29">
        <v>0</v>
      </c>
      <c r="CU214" s="29">
        <v>0</v>
      </c>
      <c r="CV214" s="29">
        <v>2</v>
      </c>
      <c r="CW214" s="29">
        <v>2</v>
      </c>
      <c r="CX214" s="29">
        <v>2</v>
      </c>
      <c r="CY214" s="29">
        <v>0</v>
      </c>
      <c r="CZ214" s="29">
        <v>0</v>
      </c>
      <c r="DA214" s="29">
        <v>0</v>
      </c>
      <c r="DB214" s="29">
        <v>2</v>
      </c>
      <c r="DC214" s="29">
        <v>2</v>
      </c>
      <c r="DD214" s="29">
        <v>2</v>
      </c>
      <c r="DE214" s="29">
        <v>0</v>
      </c>
      <c r="DF214" s="29">
        <v>0</v>
      </c>
      <c r="DG214" s="29">
        <v>0</v>
      </c>
      <c r="DH214" s="31">
        <v>0</v>
      </c>
      <c r="DI214" s="31">
        <v>0</v>
      </c>
      <c r="DJ214" s="31">
        <v>0</v>
      </c>
      <c r="DK214" s="31">
        <v>0.1</v>
      </c>
      <c r="DL214" s="31">
        <v>0.1</v>
      </c>
      <c r="DM214" s="31">
        <v>0.1</v>
      </c>
      <c r="DN214" s="31">
        <v>0</v>
      </c>
      <c r="DO214" s="31">
        <v>0</v>
      </c>
      <c r="DP214" s="31">
        <v>0</v>
      </c>
      <c r="DQ214" s="31">
        <v>0.1</v>
      </c>
      <c r="DR214" s="31">
        <v>0.1</v>
      </c>
      <c r="DS214" s="31">
        <v>0.1</v>
      </c>
      <c r="DT214" s="31">
        <v>0</v>
      </c>
      <c r="DU214" s="31">
        <v>0</v>
      </c>
      <c r="DV214" s="31">
        <v>0</v>
      </c>
      <c r="DW214" s="29">
        <v>0</v>
      </c>
      <c r="DX214" s="29">
        <v>0</v>
      </c>
      <c r="DY214" s="29">
        <v>0</v>
      </c>
      <c r="DZ214" s="29">
        <v>2</v>
      </c>
      <c r="EA214" s="29">
        <v>2</v>
      </c>
      <c r="EB214" s="29">
        <v>2</v>
      </c>
      <c r="EC214" s="29">
        <v>0</v>
      </c>
      <c r="ED214" s="29">
        <v>0</v>
      </c>
      <c r="EE214" s="29">
        <v>0</v>
      </c>
      <c r="EF214" s="29">
        <v>2</v>
      </c>
      <c r="EG214" s="29">
        <v>2</v>
      </c>
      <c r="EH214" s="29">
        <v>2</v>
      </c>
      <c r="EI214" s="29">
        <v>0</v>
      </c>
      <c r="EJ214" s="29">
        <v>0</v>
      </c>
      <c r="EK214" s="30">
        <v>0</v>
      </c>
      <c r="EO214" t="s">
        <v>122</v>
      </c>
      <c r="EP214" t="s">
        <v>247</v>
      </c>
      <c r="EQ214" t="s">
        <v>122</v>
      </c>
      <c r="ET214" t="s">
        <v>122</v>
      </c>
      <c r="EX214" t="s">
        <v>247</v>
      </c>
      <c r="FJ214" t="s">
        <v>1052</v>
      </c>
      <c r="FU214" t="s">
        <v>1053</v>
      </c>
      <c r="GC214" t="s">
        <v>1053</v>
      </c>
    </row>
    <row r="215" spans="1:193" x14ac:dyDescent="0.25">
      <c r="A215">
        <v>212</v>
      </c>
      <c r="B215" t="s">
        <v>1054</v>
      </c>
      <c r="C215" t="s">
        <v>1055</v>
      </c>
      <c r="D215">
        <v>26</v>
      </c>
      <c r="E215">
        <v>6.59</v>
      </c>
      <c r="F215" t="s">
        <v>120</v>
      </c>
      <c r="G215" s="28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  <c r="AH215" s="31">
        <v>0</v>
      </c>
      <c r="AI215" s="31">
        <v>0</v>
      </c>
      <c r="AJ215" s="31">
        <v>0</v>
      </c>
      <c r="AK215" s="29">
        <v>0</v>
      </c>
      <c r="AL215" s="29">
        <v>0</v>
      </c>
      <c r="AM215" s="29">
        <v>0</v>
      </c>
      <c r="AN215" s="29">
        <v>0</v>
      </c>
      <c r="AO215" s="29">
        <v>0</v>
      </c>
      <c r="AP215" s="29">
        <v>0</v>
      </c>
      <c r="AQ215" s="29">
        <v>0</v>
      </c>
      <c r="AR215" s="29">
        <v>0</v>
      </c>
      <c r="AS215" s="29">
        <v>0</v>
      </c>
      <c r="AT215" s="29">
        <v>0</v>
      </c>
      <c r="AU215" s="29">
        <v>0</v>
      </c>
      <c r="AV215" s="29">
        <v>0</v>
      </c>
      <c r="AW215" s="29">
        <v>0</v>
      </c>
      <c r="AX215" s="29">
        <v>0</v>
      </c>
      <c r="AY215" s="30">
        <v>0</v>
      </c>
      <c r="AZ215" s="28">
        <v>0</v>
      </c>
      <c r="BA215" s="29">
        <v>0</v>
      </c>
      <c r="BB215" s="29">
        <v>0</v>
      </c>
      <c r="BC215" s="29">
        <v>0</v>
      </c>
      <c r="BD215" s="29">
        <v>0</v>
      </c>
      <c r="BE215" s="29">
        <v>0</v>
      </c>
      <c r="BF215" s="29">
        <v>0</v>
      </c>
      <c r="BG215" s="29">
        <v>0</v>
      </c>
      <c r="BH215" s="29">
        <v>0</v>
      </c>
      <c r="BI215" s="29">
        <v>0</v>
      </c>
      <c r="BJ215" s="29">
        <v>0</v>
      </c>
      <c r="BK215" s="29">
        <v>0</v>
      </c>
      <c r="BL215" s="29">
        <v>0</v>
      </c>
      <c r="BM215" s="29">
        <v>0</v>
      </c>
      <c r="BN215" s="29">
        <v>0</v>
      </c>
      <c r="BO215" s="31">
        <v>0</v>
      </c>
      <c r="BP215" s="31">
        <v>0</v>
      </c>
      <c r="BQ215" s="31">
        <v>0</v>
      </c>
      <c r="BR215" s="31">
        <v>0</v>
      </c>
      <c r="BS215" s="31">
        <v>0</v>
      </c>
      <c r="BT215" s="31">
        <v>0</v>
      </c>
      <c r="BU215" s="31">
        <v>0</v>
      </c>
      <c r="BV215" s="31">
        <v>0</v>
      </c>
      <c r="BW215" s="31">
        <v>0</v>
      </c>
      <c r="BX215" s="31">
        <v>0</v>
      </c>
      <c r="BY215" s="31">
        <v>0</v>
      </c>
      <c r="BZ215" s="31">
        <v>0</v>
      </c>
      <c r="CA215" s="31">
        <v>0</v>
      </c>
      <c r="CB215" s="31">
        <v>0</v>
      </c>
      <c r="CC215" s="31">
        <v>0</v>
      </c>
      <c r="CD215" s="29">
        <v>0</v>
      </c>
      <c r="CE215" s="29">
        <v>0</v>
      </c>
      <c r="CF215" s="29">
        <v>0</v>
      </c>
      <c r="CG215" s="29">
        <v>0</v>
      </c>
      <c r="CH215" s="29">
        <v>0</v>
      </c>
      <c r="CI215" s="29">
        <v>0</v>
      </c>
      <c r="CJ215" s="29">
        <v>0</v>
      </c>
      <c r="CK215" s="29">
        <v>0</v>
      </c>
      <c r="CL215" s="29">
        <v>0</v>
      </c>
      <c r="CM215" s="29">
        <v>0</v>
      </c>
      <c r="CN215" s="29">
        <v>0</v>
      </c>
      <c r="CO215" s="29">
        <v>0</v>
      </c>
      <c r="CP215" s="29">
        <v>0</v>
      </c>
      <c r="CQ215" s="29">
        <v>0</v>
      </c>
      <c r="CR215" s="30">
        <v>0</v>
      </c>
      <c r="CS215" s="28">
        <v>0</v>
      </c>
      <c r="CT215" s="29">
        <v>0</v>
      </c>
      <c r="CU215" s="29">
        <v>0</v>
      </c>
      <c r="CV215" s="29">
        <v>3</v>
      </c>
      <c r="CW215" s="29">
        <v>0</v>
      </c>
      <c r="CX215" s="29">
        <v>3</v>
      </c>
      <c r="CY215" s="29">
        <v>0</v>
      </c>
      <c r="CZ215" s="29">
        <v>0</v>
      </c>
      <c r="DA215" s="29">
        <v>0</v>
      </c>
      <c r="DB215" s="29">
        <v>0</v>
      </c>
      <c r="DC215" s="29">
        <v>0</v>
      </c>
      <c r="DD215" s="29">
        <v>2</v>
      </c>
      <c r="DE215" s="29">
        <v>0</v>
      </c>
      <c r="DF215" s="29">
        <v>0</v>
      </c>
      <c r="DG215" s="29">
        <v>0</v>
      </c>
      <c r="DH215" s="31">
        <v>0</v>
      </c>
      <c r="DI215" s="31">
        <v>0</v>
      </c>
      <c r="DJ215" s="31">
        <v>0</v>
      </c>
      <c r="DK215" s="31">
        <v>8.6999999999999994E-2</v>
      </c>
      <c r="DL215" s="31">
        <v>0</v>
      </c>
      <c r="DM215" s="31">
        <v>0.15</v>
      </c>
      <c r="DN215" s="31">
        <v>0</v>
      </c>
      <c r="DO215" s="31">
        <v>0</v>
      </c>
      <c r="DP215" s="31">
        <v>0</v>
      </c>
      <c r="DQ215" s="31">
        <v>0</v>
      </c>
      <c r="DR215" s="31">
        <v>0</v>
      </c>
      <c r="DS215" s="31">
        <v>8.6999999999999994E-2</v>
      </c>
      <c r="DT215" s="31">
        <v>0</v>
      </c>
      <c r="DU215" s="31">
        <v>0</v>
      </c>
      <c r="DV215" s="31">
        <v>0</v>
      </c>
      <c r="DW215" s="29">
        <v>0</v>
      </c>
      <c r="DX215" s="29">
        <v>0</v>
      </c>
      <c r="DY215" s="29">
        <v>0</v>
      </c>
      <c r="DZ215" s="29">
        <v>2</v>
      </c>
      <c r="EA215" s="29">
        <v>0</v>
      </c>
      <c r="EB215" s="29">
        <v>3</v>
      </c>
      <c r="EC215" s="29">
        <v>0</v>
      </c>
      <c r="ED215" s="29">
        <v>0</v>
      </c>
      <c r="EE215" s="29">
        <v>0</v>
      </c>
      <c r="EF215" s="29">
        <v>0</v>
      </c>
      <c r="EG215" s="29">
        <v>0</v>
      </c>
      <c r="EH215" s="29">
        <v>2</v>
      </c>
      <c r="EI215" s="29">
        <v>0</v>
      </c>
      <c r="EJ215" s="29">
        <v>0</v>
      </c>
      <c r="EK215" s="30">
        <v>0</v>
      </c>
      <c r="EO215" t="s">
        <v>1056</v>
      </c>
      <c r="EV215" t="s">
        <v>1056</v>
      </c>
      <c r="FB215" t="s">
        <v>1057</v>
      </c>
      <c r="FE215" t="s">
        <v>249</v>
      </c>
      <c r="FF215" t="s">
        <v>41</v>
      </c>
      <c r="FJ215" t="s">
        <v>45</v>
      </c>
      <c r="FK215" t="s">
        <v>49</v>
      </c>
      <c r="FN215" t="s">
        <v>49</v>
      </c>
      <c r="FP215" t="s">
        <v>249</v>
      </c>
      <c r="FU215" t="s">
        <v>136</v>
      </c>
      <c r="FV215" t="s">
        <v>1058</v>
      </c>
      <c r="GC215" t="s">
        <v>1058</v>
      </c>
    </row>
    <row r="216" spans="1:193" x14ac:dyDescent="0.25">
      <c r="A216">
        <v>213</v>
      </c>
      <c r="B216" t="s">
        <v>1059</v>
      </c>
      <c r="C216" t="s">
        <v>1060</v>
      </c>
      <c r="D216">
        <v>77</v>
      </c>
      <c r="E216">
        <v>4.8600000000000003</v>
      </c>
      <c r="F216" t="s">
        <v>120</v>
      </c>
      <c r="G216" s="28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1">
        <v>0</v>
      </c>
      <c r="AH216" s="31">
        <v>0</v>
      </c>
      <c r="AI216" s="31">
        <v>0</v>
      </c>
      <c r="AJ216" s="31">
        <v>0</v>
      </c>
      <c r="AK216" s="29">
        <v>0</v>
      </c>
      <c r="AL216" s="29">
        <v>0</v>
      </c>
      <c r="AM216" s="29">
        <v>0</v>
      </c>
      <c r="AN216" s="29">
        <v>0</v>
      </c>
      <c r="AO216" s="29">
        <v>0</v>
      </c>
      <c r="AP216" s="29">
        <v>0</v>
      </c>
      <c r="AQ216" s="29">
        <v>0</v>
      </c>
      <c r="AR216" s="29">
        <v>0</v>
      </c>
      <c r="AS216" s="29">
        <v>0</v>
      </c>
      <c r="AT216" s="29">
        <v>0</v>
      </c>
      <c r="AU216" s="29">
        <v>0</v>
      </c>
      <c r="AV216" s="29">
        <v>0</v>
      </c>
      <c r="AW216" s="29">
        <v>0</v>
      </c>
      <c r="AX216" s="29">
        <v>0</v>
      </c>
      <c r="AY216" s="30">
        <v>0</v>
      </c>
      <c r="AZ216" s="28">
        <v>0</v>
      </c>
      <c r="BA216" s="29">
        <v>0</v>
      </c>
      <c r="BB216" s="29">
        <v>0</v>
      </c>
      <c r="BC216" s="29">
        <v>0</v>
      </c>
      <c r="BD216" s="29">
        <v>0</v>
      </c>
      <c r="BE216" s="29">
        <v>0</v>
      </c>
      <c r="BF216" s="29">
        <v>0</v>
      </c>
      <c r="BG216" s="29">
        <v>0</v>
      </c>
      <c r="BH216" s="29">
        <v>0</v>
      </c>
      <c r="BI216" s="29">
        <v>0</v>
      </c>
      <c r="BJ216" s="29">
        <v>0</v>
      </c>
      <c r="BK216" s="29">
        <v>0</v>
      </c>
      <c r="BL216" s="29">
        <v>0</v>
      </c>
      <c r="BM216" s="29">
        <v>0</v>
      </c>
      <c r="BN216" s="29">
        <v>0</v>
      </c>
      <c r="BO216" s="31">
        <v>0</v>
      </c>
      <c r="BP216" s="31">
        <v>0</v>
      </c>
      <c r="BQ216" s="31">
        <v>0</v>
      </c>
      <c r="BR216" s="31">
        <v>0</v>
      </c>
      <c r="BS216" s="31">
        <v>0</v>
      </c>
      <c r="BT216" s="31">
        <v>0</v>
      </c>
      <c r="BU216" s="31">
        <v>0</v>
      </c>
      <c r="BV216" s="31">
        <v>0</v>
      </c>
      <c r="BW216" s="31">
        <v>0</v>
      </c>
      <c r="BX216" s="31">
        <v>0</v>
      </c>
      <c r="BY216" s="31">
        <v>0</v>
      </c>
      <c r="BZ216" s="31">
        <v>0</v>
      </c>
      <c r="CA216" s="31">
        <v>0</v>
      </c>
      <c r="CB216" s="31">
        <v>0</v>
      </c>
      <c r="CC216" s="31">
        <v>0</v>
      </c>
      <c r="CD216" s="29">
        <v>0</v>
      </c>
      <c r="CE216" s="29">
        <v>0</v>
      </c>
      <c r="CF216" s="29">
        <v>0</v>
      </c>
      <c r="CG216" s="29">
        <v>0</v>
      </c>
      <c r="CH216" s="29">
        <v>0</v>
      </c>
      <c r="CI216" s="29">
        <v>0</v>
      </c>
      <c r="CJ216" s="29">
        <v>0</v>
      </c>
      <c r="CK216" s="29">
        <v>0</v>
      </c>
      <c r="CL216" s="29">
        <v>0</v>
      </c>
      <c r="CM216" s="29">
        <v>0</v>
      </c>
      <c r="CN216" s="29">
        <v>0</v>
      </c>
      <c r="CO216" s="29">
        <v>0</v>
      </c>
      <c r="CP216" s="29">
        <v>0</v>
      </c>
      <c r="CQ216" s="29">
        <v>0</v>
      </c>
      <c r="CR216" s="30">
        <v>0</v>
      </c>
      <c r="CS216" s="28">
        <v>0</v>
      </c>
      <c r="CT216" s="29">
        <v>0</v>
      </c>
      <c r="CU216" s="29">
        <v>0</v>
      </c>
      <c r="CV216" s="29">
        <v>0</v>
      </c>
      <c r="CW216" s="29">
        <v>0</v>
      </c>
      <c r="CX216" s="29">
        <v>0</v>
      </c>
      <c r="CY216" s="29">
        <v>0</v>
      </c>
      <c r="CZ216" s="29">
        <v>0</v>
      </c>
      <c r="DA216" s="29">
        <v>2</v>
      </c>
      <c r="DB216" s="29">
        <v>3</v>
      </c>
      <c r="DC216" s="29">
        <v>4</v>
      </c>
      <c r="DD216" s="29">
        <v>0</v>
      </c>
      <c r="DE216" s="29">
        <v>0</v>
      </c>
      <c r="DF216" s="29">
        <v>0</v>
      </c>
      <c r="DG216" s="29">
        <v>0</v>
      </c>
      <c r="DH216" s="31">
        <v>0</v>
      </c>
      <c r="DI216" s="31">
        <v>0</v>
      </c>
      <c r="DJ216" s="31">
        <v>0</v>
      </c>
      <c r="DK216" s="31">
        <v>0</v>
      </c>
      <c r="DL216" s="31">
        <v>0</v>
      </c>
      <c r="DM216" s="31">
        <v>0</v>
      </c>
      <c r="DN216" s="31">
        <v>0</v>
      </c>
      <c r="DO216" s="31">
        <v>0</v>
      </c>
      <c r="DP216" s="31">
        <v>0.03</v>
      </c>
      <c r="DQ216" s="31">
        <v>3.7999999999999999E-2</v>
      </c>
      <c r="DR216" s="31">
        <v>3.7999999999999999E-2</v>
      </c>
      <c r="DS216" s="31">
        <v>0</v>
      </c>
      <c r="DT216" s="31">
        <v>0</v>
      </c>
      <c r="DU216" s="31">
        <v>0</v>
      </c>
      <c r="DV216" s="31">
        <v>0</v>
      </c>
      <c r="DW216" s="29">
        <v>0</v>
      </c>
      <c r="DX216" s="29">
        <v>0</v>
      </c>
      <c r="DY216" s="29">
        <v>0</v>
      </c>
      <c r="DZ216" s="29">
        <v>0</v>
      </c>
      <c r="EA216" s="29">
        <v>0</v>
      </c>
      <c r="EB216" s="29">
        <v>0</v>
      </c>
      <c r="EC216" s="29">
        <v>0</v>
      </c>
      <c r="ED216" s="29">
        <v>0</v>
      </c>
      <c r="EE216" s="29">
        <v>2</v>
      </c>
      <c r="EF216" s="29">
        <v>2</v>
      </c>
      <c r="EG216" s="29">
        <v>2</v>
      </c>
      <c r="EH216" s="29">
        <v>0</v>
      </c>
      <c r="EI216" s="29">
        <v>0</v>
      </c>
      <c r="EJ216" s="29">
        <v>0</v>
      </c>
      <c r="EK216" s="30">
        <v>0</v>
      </c>
      <c r="EO216" t="s">
        <v>156</v>
      </c>
      <c r="EP216" t="s">
        <v>1061</v>
      </c>
      <c r="EW216" t="s">
        <v>1061</v>
      </c>
      <c r="EX216" t="s">
        <v>1061</v>
      </c>
      <c r="EZ216" t="s">
        <v>1061</v>
      </c>
      <c r="FA216" t="s">
        <v>1061</v>
      </c>
      <c r="FD216" t="s">
        <v>39</v>
      </c>
      <c r="FJ216" t="s">
        <v>45</v>
      </c>
      <c r="FU216" t="s">
        <v>251</v>
      </c>
      <c r="GA216" t="s">
        <v>424</v>
      </c>
      <c r="GC216" t="s">
        <v>251</v>
      </c>
      <c r="GH216" t="s">
        <v>481</v>
      </c>
    </row>
    <row r="217" spans="1:193" x14ac:dyDescent="0.25">
      <c r="A217">
        <v>214</v>
      </c>
      <c r="B217" t="s">
        <v>1062</v>
      </c>
      <c r="C217" t="s">
        <v>1063</v>
      </c>
      <c r="D217">
        <v>17</v>
      </c>
      <c r="E217">
        <v>4.29</v>
      </c>
      <c r="F217" t="s">
        <v>120</v>
      </c>
      <c r="G217" s="28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29">
        <v>0</v>
      </c>
      <c r="AL217" s="29">
        <v>0</v>
      </c>
      <c r="AM217" s="29">
        <v>0</v>
      </c>
      <c r="AN217" s="29">
        <v>0</v>
      </c>
      <c r="AO217" s="29">
        <v>0</v>
      </c>
      <c r="AP217" s="29">
        <v>0</v>
      </c>
      <c r="AQ217" s="29">
        <v>0</v>
      </c>
      <c r="AR217" s="29">
        <v>0</v>
      </c>
      <c r="AS217" s="29">
        <v>0</v>
      </c>
      <c r="AT217" s="29">
        <v>0</v>
      </c>
      <c r="AU217" s="29">
        <v>0</v>
      </c>
      <c r="AV217" s="29">
        <v>0</v>
      </c>
      <c r="AW217" s="29">
        <v>0</v>
      </c>
      <c r="AX217" s="29">
        <v>0</v>
      </c>
      <c r="AY217" s="30">
        <v>0</v>
      </c>
      <c r="AZ217" s="28">
        <v>0</v>
      </c>
      <c r="BA217" s="29">
        <v>0</v>
      </c>
      <c r="BB217" s="29">
        <v>0</v>
      </c>
      <c r="BC217" s="29">
        <v>0</v>
      </c>
      <c r="BD217" s="29">
        <v>0</v>
      </c>
      <c r="BE217" s="29">
        <v>0</v>
      </c>
      <c r="BF217" s="29">
        <v>0</v>
      </c>
      <c r="BG217" s="29">
        <v>0</v>
      </c>
      <c r="BH217" s="29">
        <v>0</v>
      </c>
      <c r="BI217" s="29">
        <v>0</v>
      </c>
      <c r="BJ217" s="29">
        <v>0</v>
      </c>
      <c r="BK217" s="29">
        <v>0</v>
      </c>
      <c r="BL217" s="29">
        <v>0</v>
      </c>
      <c r="BM217" s="29">
        <v>0</v>
      </c>
      <c r="BN217" s="29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0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29">
        <v>0</v>
      </c>
      <c r="CE217" s="29">
        <v>0</v>
      </c>
      <c r="CF217" s="29">
        <v>0</v>
      </c>
      <c r="CG217" s="29">
        <v>0</v>
      </c>
      <c r="CH217" s="29">
        <v>0</v>
      </c>
      <c r="CI217" s="29">
        <v>0</v>
      </c>
      <c r="CJ217" s="29">
        <v>0</v>
      </c>
      <c r="CK217" s="29">
        <v>0</v>
      </c>
      <c r="CL217" s="29">
        <v>0</v>
      </c>
      <c r="CM217" s="29">
        <v>0</v>
      </c>
      <c r="CN217" s="29">
        <v>0</v>
      </c>
      <c r="CO217" s="29">
        <v>0</v>
      </c>
      <c r="CP217" s="29">
        <v>0</v>
      </c>
      <c r="CQ217" s="29">
        <v>0</v>
      </c>
      <c r="CR217" s="30">
        <v>0</v>
      </c>
      <c r="CS217" s="28">
        <v>0</v>
      </c>
      <c r="CT217" s="29">
        <v>0</v>
      </c>
      <c r="CU217" s="29">
        <v>0</v>
      </c>
      <c r="CV217" s="29">
        <v>2</v>
      </c>
      <c r="CW217" s="29">
        <v>0</v>
      </c>
      <c r="CX217" s="29">
        <v>2</v>
      </c>
      <c r="CY217" s="29">
        <v>0</v>
      </c>
      <c r="CZ217" s="29">
        <v>0</v>
      </c>
      <c r="DA217" s="29">
        <v>0</v>
      </c>
      <c r="DB217" s="29">
        <v>0</v>
      </c>
      <c r="DC217" s="29">
        <v>3</v>
      </c>
      <c r="DD217" s="29">
        <v>3</v>
      </c>
      <c r="DE217" s="29">
        <v>0</v>
      </c>
      <c r="DF217" s="29">
        <v>0</v>
      </c>
      <c r="DG217" s="29">
        <v>0</v>
      </c>
      <c r="DH217" s="31">
        <v>0</v>
      </c>
      <c r="DI217" s="31">
        <v>0</v>
      </c>
      <c r="DJ217" s="31">
        <v>0</v>
      </c>
      <c r="DK217" s="31">
        <v>0.19</v>
      </c>
      <c r="DL217" s="31">
        <v>0</v>
      </c>
      <c r="DM217" s="31">
        <v>0.11</v>
      </c>
      <c r="DN217" s="31">
        <v>0</v>
      </c>
      <c r="DO217" s="31">
        <v>0</v>
      </c>
      <c r="DP217" s="31">
        <v>0</v>
      </c>
      <c r="DQ217" s="31">
        <v>0</v>
      </c>
      <c r="DR217" s="31">
        <v>0.23</v>
      </c>
      <c r="DS217" s="31">
        <v>0.21</v>
      </c>
      <c r="DT217" s="31">
        <v>0</v>
      </c>
      <c r="DU217" s="31">
        <v>0</v>
      </c>
      <c r="DV217" s="31">
        <v>0</v>
      </c>
      <c r="DW217" s="29">
        <v>0</v>
      </c>
      <c r="DX217" s="29">
        <v>0</v>
      </c>
      <c r="DY217" s="29">
        <v>0</v>
      </c>
      <c r="DZ217" s="29">
        <v>2</v>
      </c>
      <c r="EA217" s="29">
        <v>0</v>
      </c>
      <c r="EB217" s="29">
        <v>2</v>
      </c>
      <c r="EC217" s="29">
        <v>0</v>
      </c>
      <c r="ED217" s="29">
        <v>0</v>
      </c>
      <c r="EE217" s="29">
        <v>0</v>
      </c>
      <c r="EF217" s="29">
        <v>0</v>
      </c>
      <c r="EG217" s="29">
        <v>3</v>
      </c>
      <c r="EH217" s="29">
        <v>3</v>
      </c>
      <c r="EI217" s="29">
        <v>0</v>
      </c>
      <c r="EJ217" s="29">
        <v>0</v>
      </c>
      <c r="EK217" s="30">
        <v>0</v>
      </c>
      <c r="EM217" t="s">
        <v>1064</v>
      </c>
      <c r="EO217" t="s">
        <v>1064</v>
      </c>
      <c r="EP217" t="s">
        <v>349</v>
      </c>
      <c r="EQ217" t="s">
        <v>548</v>
      </c>
      <c r="ET217" t="s">
        <v>349</v>
      </c>
      <c r="EV217" t="s">
        <v>31</v>
      </c>
      <c r="EX217" t="s">
        <v>1065</v>
      </c>
      <c r="FF217" t="s">
        <v>403</v>
      </c>
      <c r="FG217" t="s">
        <v>1066</v>
      </c>
      <c r="FJ217" t="s">
        <v>236</v>
      </c>
      <c r="FK217" t="s">
        <v>1066</v>
      </c>
      <c r="FL217" t="s">
        <v>47</v>
      </c>
      <c r="FP217" t="s">
        <v>1066</v>
      </c>
      <c r="FU217" t="s">
        <v>251</v>
      </c>
      <c r="FV217" t="s">
        <v>1067</v>
      </c>
      <c r="GC217" t="s">
        <v>251</v>
      </c>
      <c r="GE217" t="s">
        <v>66</v>
      </c>
      <c r="GH217" t="s">
        <v>552</v>
      </c>
    </row>
    <row r="218" spans="1:193" x14ac:dyDescent="0.25">
      <c r="A218">
        <v>215</v>
      </c>
      <c r="B218" t="s">
        <v>1068</v>
      </c>
      <c r="C218" t="s">
        <v>1069</v>
      </c>
      <c r="D218">
        <v>65</v>
      </c>
      <c r="E218">
        <v>7.61</v>
      </c>
      <c r="F218" t="s">
        <v>514</v>
      </c>
      <c r="G218" s="28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1">
        <v>0</v>
      </c>
      <c r="AJ218" s="31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30">
        <v>0</v>
      </c>
      <c r="AZ218" s="28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0</v>
      </c>
      <c r="BF218" s="29">
        <v>7</v>
      </c>
      <c r="BG218" s="29">
        <v>4</v>
      </c>
      <c r="BH218" s="29">
        <v>3</v>
      </c>
      <c r="BI218" s="29">
        <v>0</v>
      </c>
      <c r="BJ218" s="29">
        <v>0</v>
      </c>
      <c r="BK218" s="29">
        <v>0</v>
      </c>
      <c r="BL218" s="29">
        <v>0</v>
      </c>
      <c r="BM218" s="29">
        <v>0</v>
      </c>
      <c r="BN218" s="29">
        <v>0</v>
      </c>
      <c r="BO218" s="31">
        <v>0</v>
      </c>
      <c r="BP218" s="31">
        <v>0</v>
      </c>
      <c r="BQ218" s="31">
        <v>0</v>
      </c>
      <c r="BR218" s="31">
        <v>0</v>
      </c>
      <c r="BS218" s="31">
        <v>0</v>
      </c>
      <c r="BT218" s="31">
        <v>0</v>
      </c>
      <c r="BU218" s="31">
        <v>0.14000000000000001</v>
      </c>
      <c r="BV218" s="31">
        <v>9.1999999999999998E-2</v>
      </c>
      <c r="BW218" s="31">
        <v>6.8000000000000005E-2</v>
      </c>
      <c r="BX218" s="31">
        <v>0</v>
      </c>
      <c r="BY218" s="31">
        <v>0</v>
      </c>
      <c r="BZ218" s="31">
        <v>0</v>
      </c>
      <c r="CA218" s="31">
        <v>0</v>
      </c>
      <c r="CB218" s="31">
        <v>0</v>
      </c>
      <c r="CC218" s="31">
        <v>0</v>
      </c>
      <c r="CD218" s="29">
        <v>0</v>
      </c>
      <c r="CE218" s="29">
        <v>0</v>
      </c>
      <c r="CF218" s="29">
        <v>0</v>
      </c>
      <c r="CG218" s="29">
        <v>0</v>
      </c>
      <c r="CH218" s="29">
        <v>0</v>
      </c>
      <c r="CI218" s="29">
        <v>0</v>
      </c>
      <c r="CJ218" s="29">
        <v>6</v>
      </c>
      <c r="CK218" s="29">
        <v>4</v>
      </c>
      <c r="CL218" s="29">
        <v>3</v>
      </c>
      <c r="CM218" s="29">
        <v>0</v>
      </c>
      <c r="CN218" s="29">
        <v>0</v>
      </c>
      <c r="CO218" s="29">
        <v>0</v>
      </c>
      <c r="CP218" s="29">
        <v>0</v>
      </c>
      <c r="CQ218" s="29">
        <v>0</v>
      </c>
      <c r="CR218" s="30">
        <v>0</v>
      </c>
      <c r="CS218" s="28">
        <v>0</v>
      </c>
      <c r="CT218" s="29">
        <v>0</v>
      </c>
      <c r="CU218" s="29">
        <v>0</v>
      </c>
      <c r="CV218" s="29">
        <v>0</v>
      </c>
      <c r="CW218" s="29">
        <v>0</v>
      </c>
      <c r="CX218" s="29">
        <v>0</v>
      </c>
      <c r="CY218" s="29">
        <v>0</v>
      </c>
      <c r="CZ218" s="29">
        <v>0</v>
      </c>
      <c r="DA218" s="29">
        <v>0</v>
      </c>
      <c r="DB218" s="29">
        <v>0</v>
      </c>
      <c r="DC218" s="29">
        <v>0</v>
      </c>
      <c r="DD218" s="29">
        <v>0</v>
      </c>
      <c r="DE218" s="29">
        <v>0</v>
      </c>
      <c r="DF218" s="29">
        <v>0</v>
      </c>
      <c r="DG218" s="29">
        <v>0</v>
      </c>
      <c r="DH218" s="31">
        <v>0</v>
      </c>
      <c r="DI218" s="31">
        <v>0</v>
      </c>
      <c r="DJ218" s="31">
        <v>0</v>
      </c>
      <c r="DK218" s="31">
        <v>0</v>
      </c>
      <c r="DL218" s="31">
        <v>0</v>
      </c>
      <c r="DM218" s="31">
        <v>0</v>
      </c>
      <c r="DN218" s="31">
        <v>0</v>
      </c>
      <c r="DO218" s="31">
        <v>0</v>
      </c>
      <c r="DP218" s="31">
        <v>0</v>
      </c>
      <c r="DQ218" s="31">
        <v>0</v>
      </c>
      <c r="DR218" s="31">
        <v>0</v>
      </c>
      <c r="DS218" s="31">
        <v>0</v>
      </c>
      <c r="DT218" s="31">
        <v>0</v>
      </c>
      <c r="DU218" s="31">
        <v>0</v>
      </c>
      <c r="DV218" s="31">
        <v>0</v>
      </c>
      <c r="DW218" s="29">
        <v>0</v>
      </c>
      <c r="DX218" s="29">
        <v>0</v>
      </c>
      <c r="DY218" s="29">
        <v>0</v>
      </c>
      <c r="DZ218" s="29">
        <v>0</v>
      </c>
      <c r="EA218" s="29">
        <v>0</v>
      </c>
      <c r="EB218" s="29">
        <v>0</v>
      </c>
      <c r="EC218" s="29">
        <v>0</v>
      </c>
      <c r="ED218" s="29">
        <v>0</v>
      </c>
      <c r="EE218" s="29">
        <v>0</v>
      </c>
      <c r="EF218" s="29">
        <v>0</v>
      </c>
      <c r="EG218" s="29">
        <v>0</v>
      </c>
      <c r="EH218" s="29">
        <v>0</v>
      </c>
      <c r="EI218" s="29">
        <v>0</v>
      </c>
      <c r="EJ218" s="29">
        <v>0</v>
      </c>
      <c r="EK218" s="30">
        <v>0</v>
      </c>
    </row>
    <row r="219" spans="1:193" x14ac:dyDescent="0.25">
      <c r="A219">
        <v>216</v>
      </c>
      <c r="B219" t="s">
        <v>1070</v>
      </c>
      <c r="C219" t="s">
        <v>1071</v>
      </c>
      <c r="D219">
        <v>59</v>
      </c>
      <c r="E219">
        <v>7.55</v>
      </c>
      <c r="F219" t="s">
        <v>514</v>
      </c>
      <c r="G219" s="28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2</v>
      </c>
      <c r="Q219" s="29">
        <v>2</v>
      </c>
      <c r="R219" s="29">
        <v>2</v>
      </c>
      <c r="S219" s="29">
        <v>2</v>
      </c>
      <c r="T219" s="29">
        <v>0</v>
      </c>
      <c r="U219" s="29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4.2000000000000003E-2</v>
      </c>
      <c r="AF219" s="31">
        <v>4.2000000000000003E-2</v>
      </c>
      <c r="AG219" s="31">
        <v>4.2000000000000003E-2</v>
      </c>
      <c r="AH219" s="31">
        <v>4.2000000000000003E-2</v>
      </c>
      <c r="AI219" s="31">
        <v>0</v>
      </c>
      <c r="AJ219" s="31">
        <v>0</v>
      </c>
      <c r="AK219" s="29">
        <v>0</v>
      </c>
      <c r="AL219" s="29">
        <v>0</v>
      </c>
      <c r="AM219" s="29">
        <v>0</v>
      </c>
      <c r="AN219" s="29">
        <v>0</v>
      </c>
      <c r="AO219" s="29">
        <v>0</v>
      </c>
      <c r="AP219" s="29">
        <v>0</v>
      </c>
      <c r="AQ219" s="29">
        <v>0</v>
      </c>
      <c r="AR219" s="29">
        <v>0</v>
      </c>
      <c r="AS219" s="29">
        <v>0</v>
      </c>
      <c r="AT219" s="29">
        <v>2</v>
      </c>
      <c r="AU219" s="29">
        <v>2</v>
      </c>
      <c r="AV219" s="29">
        <v>2</v>
      </c>
      <c r="AW219" s="29">
        <v>2</v>
      </c>
      <c r="AX219" s="29">
        <v>0</v>
      </c>
      <c r="AY219" s="30">
        <v>0</v>
      </c>
      <c r="AZ219" s="28">
        <v>0</v>
      </c>
      <c r="BA219" s="29">
        <v>0</v>
      </c>
      <c r="BB219" s="29">
        <v>0</v>
      </c>
      <c r="BC219" s="29">
        <v>0</v>
      </c>
      <c r="BD219" s="29">
        <v>0</v>
      </c>
      <c r="BE219" s="29">
        <v>0</v>
      </c>
      <c r="BF219" s="29">
        <v>0</v>
      </c>
      <c r="BG219" s="29">
        <v>0</v>
      </c>
      <c r="BH219" s="29">
        <v>0</v>
      </c>
      <c r="BI219" s="29">
        <v>0</v>
      </c>
      <c r="BJ219" s="29">
        <v>0</v>
      </c>
      <c r="BK219" s="29">
        <v>2</v>
      </c>
      <c r="BL219" s="29">
        <v>0</v>
      </c>
      <c r="BM219" s="29">
        <v>0</v>
      </c>
      <c r="BN219" s="29">
        <v>0</v>
      </c>
      <c r="BO219" s="31">
        <v>0</v>
      </c>
      <c r="BP219" s="31">
        <v>0</v>
      </c>
      <c r="BQ219" s="31">
        <v>0</v>
      </c>
      <c r="BR219" s="31">
        <v>0</v>
      </c>
      <c r="BS219" s="31">
        <v>0</v>
      </c>
      <c r="BT219" s="31">
        <v>0</v>
      </c>
      <c r="BU219" s="31">
        <v>0</v>
      </c>
      <c r="BV219" s="31">
        <v>0</v>
      </c>
      <c r="BW219" s="31">
        <v>0</v>
      </c>
      <c r="BX219" s="31">
        <v>0</v>
      </c>
      <c r="BY219" s="31">
        <v>0</v>
      </c>
      <c r="BZ219" s="31">
        <v>4.2000000000000003E-2</v>
      </c>
      <c r="CA219" s="31">
        <v>0</v>
      </c>
      <c r="CB219" s="31">
        <v>0</v>
      </c>
      <c r="CC219" s="31">
        <v>0</v>
      </c>
      <c r="CD219" s="29">
        <v>0</v>
      </c>
      <c r="CE219" s="29">
        <v>0</v>
      </c>
      <c r="CF219" s="29">
        <v>0</v>
      </c>
      <c r="CG219" s="29">
        <v>0</v>
      </c>
      <c r="CH219" s="29">
        <v>0</v>
      </c>
      <c r="CI219" s="29">
        <v>0</v>
      </c>
      <c r="CJ219" s="29">
        <v>0</v>
      </c>
      <c r="CK219" s="29">
        <v>0</v>
      </c>
      <c r="CL219" s="29">
        <v>0</v>
      </c>
      <c r="CM219" s="29">
        <v>0</v>
      </c>
      <c r="CN219" s="29">
        <v>0</v>
      </c>
      <c r="CO219" s="29">
        <v>2</v>
      </c>
      <c r="CP219" s="29">
        <v>0</v>
      </c>
      <c r="CQ219" s="29">
        <v>0</v>
      </c>
      <c r="CR219" s="30">
        <v>0</v>
      </c>
      <c r="CS219" s="28">
        <v>0</v>
      </c>
      <c r="CT219" s="29">
        <v>0</v>
      </c>
      <c r="CU219" s="29">
        <v>0</v>
      </c>
      <c r="CV219" s="29">
        <v>0</v>
      </c>
      <c r="CW219" s="29">
        <v>0</v>
      </c>
      <c r="CX219" s="29">
        <v>0</v>
      </c>
      <c r="CY219" s="29">
        <v>0</v>
      </c>
      <c r="CZ219" s="29">
        <v>0</v>
      </c>
      <c r="DA219" s="29">
        <v>0</v>
      </c>
      <c r="DB219" s="29">
        <v>0</v>
      </c>
      <c r="DC219" s="29">
        <v>0</v>
      </c>
      <c r="DD219" s="29">
        <v>0</v>
      </c>
      <c r="DE219" s="29">
        <v>0</v>
      </c>
      <c r="DF219" s="29">
        <v>0</v>
      </c>
      <c r="DG219" s="29">
        <v>0</v>
      </c>
      <c r="DH219" s="31">
        <v>0</v>
      </c>
      <c r="DI219" s="31">
        <v>0</v>
      </c>
      <c r="DJ219" s="31">
        <v>0</v>
      </c>
      <c r="DK219" s="31">
        <v>0</v>
      </c>
      <c r="DL219" s="31">
        <v>0</v>
      </c>
      <c r="DM219" s="31">
        <v>0</v>
      </c>
      <c r="DN219" s="31">
        <v>0</v>
      </c>
      <c r="DO219" s="31">
        <v>0</v>
      </c>
      <c r="DP219" s="31">
        <v>0</v>
      </c>
      <c r="DQ219" s="31">
        <v>0</v>
      </c>
      <c r="DR219" s="31">
        <v>0</v>
      </c>
      <c r="DS219" s="31">
        <v>0</v>
      </c>
      <c r="DT219" s="31">
        <v>0</v>
      </c>
      <c r="DU219" s="31">
        <v>0</v>
      </c>
      <c r="DV219" s="31">
        <v>0</v>
      </c>
      <c r="DW219" s="29">
        <v>0</v>
      </c>
      <c r="DX219" s="29">
        <v>0</v>
      </c>
      <c r="DY219" s="29">
        <v>0</v>
      </c>
      <c r="DZ219" s="29">
        <v>0</v>
      </c>
      <c r="EA219" s="29">
        <v>0</v>
      </c>
      <c r="EB219" s="29">
        <v>0</v>
      </c>
      <c r="EC219" s="29">
        <v>0</v>
      </c>
      <c r="ED219" s="29">
        <v>0</v>
      </c>
      <c r="EE219" s="29">
        <v>0</v>
      </c>
      <c r="EF219" s="29">
        <v>0</v>
      </c>
      <c r="EG219" s="29">
        <v>0</v>
      </c>
      <c r="EH219" s="29">
        <v>0</v>
      </c>
      <c r="EI219" s="29">
        <v>0</v>
      </c>
      <c r="EJ219" s="29">
        <v>0</v>
      </c>
      <c r="EK219" s="30">
        <v>0</v>
      </c>
    </row>
    <row r="220" spans="1:193" x14ac:dyDescent="0.25">
      <c r="A220">
        <v>217</v>
      </c>
      <c r="B220" t="s">
        <v>1072</v>
      </c>
      <c r="C220" t="s">
        <v>1073</v>
      </c>
      <c r="D220">
        <v>53</v>
      </c>
      <c r="E220">
        <v>6.27</v>
      </c>
      <c r="F220" t="s">
        <v>120</v>
      </c>
      <c r="G220" s="28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1">
        <v>0</v>
      </c>
      <c r="AJ220" s="31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30">
        <v>0</v>
      </c>
      <c r="AZ220" s="28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0</v>
      </c>
      <c r="BK220" s="29">
        <v>0</v>
      </c>
      <c r="BL220" s="29">
        <v>0</v>
      </c>
      <c r="BM220" s="29">
        <v>0</v>
      </c>
      <c r="BN220" s="29">
        <v>0</v>
      </c>
      <c r="BO220" s="31">
        <v>0</v>
      </c>
      <c r="BP220" s="31">
        <v>0</v>
      </c>
      <c r="BQ220" s="31">
        <v>0</v>
      </c>
      <c r="BR220" s="31">
        <v>0</v>
      </c>
      <c r="BS220" s="31">
        <v>0</v>
      </c>
      <c r="BT220" s="31">
        <v>0</v>
      </c>
      <c r="BU220" s="31">
        <v>0</v>
      </c>
      <c r="BV220" s="31">
        <v>0</v>
      </c>
      <c r="BW220" s="31">
        <v>0</v>
      </c>
      <c r="BX220" s="31">
        <v>0</v>
      </c>
      <c r="BY220" s="31">
        <v>0</v>
      </c>
      <c r="BZ220" s="31">
        <v>0</v>
      </c>
      <c r="CA220" s="31">
        <v>0</v>
      </c>
      <c r="CB220" s="31">
        <v>0</v>
      </c>
      <c r="CC220" s="31">
        <v>0</v>
      </c>
      <c r="CD220" s="29">
        <v>0</v>
      </c>
      <c r="CE220" s="29">
        <v>0</v>
      </c>
      <c r="CF220" s="29">
        <v>0</v>
      </c>
      <c r="CG220" s="29">
        <v>0</v>
      </c>
      <c r="CH220" s="29">
        <v>0</v>
      </c>
      <c r="CI220" s="29">
        <v>0</v>
      </c>
      <c r="CJ220" s="29">
        <v>0</v>
      </c>
      <c r="CK220" s="29">
        <v>0</v>
      </c>
      <c r="CL220" s="29">
        <v>0</v>
      </c>
      <c r="CM220" s="29">
        <v>0</v>
      </c>
      <c r="CN220" s="29">
        <v>0</v>
      </c>
      <c r="CO220" s="29">
        <v>0</v>
      </c>
      <c r="CP220" s="29">
        <v>0</v>
      </c>
      <c r="CQ220" s="29">
        <v>0</v>
      </c>
      <c r="CR220" s="30">
        <v>0</v>
      </c>
      <c r="CS220" s="28">
        <v>3</v>
      </c>
      <c r="CT220" s="29">
        <v>2</v>
      </c>
      <c r="CU220" s="29">
        <v>2</v>
      </c>
      <c r="CV220" s="29">
        <v>0</v>
      </c>
      <c r="CW220" s="29">
        <v>0</v>
      </c>
      <c r="CX220" s="29">
        <v>0</v>
      </c>
      <c r="CY220" s="29">
        <v>0</v>
      </c>
      <c r="CZ220" s="29">
        <v>0</v>
      </c>
      <c r="DA220" s="29">
        <v>2</v>
      </c>
      <c r="DB220" s="29">
        <v>0</v>
      </c>
      <c r="DC220" s="29">
        <v>0</v>
      </c>
      <c r="DD220" s="29">
        <v>2</v>
      </c>
      <c r="DE220" s="29">
        <v>0</v>
      </c>
      <c r="DF220" s="29">
        <v>0</v>
      </c>
      <c r="DG220" s="29">
        <v>0</v>
      </c>
      <c r="DH220" s="31">
        <v>6.8000000000000005E-2</v>
      </c>
      <c r="DI220" s="31">
        <v>5.1999999999999998E-2</v>
      </c>
      <c r="DJ220" s="31">
        <v>5.1999999999999998E-2</v>
      </c>
      <c r="DK220" s="31">
        <v>0</v>
      </c>
      <c r="DL220" s="31">
        <v>0</v>
      </c>
      <c r="DM220" s="31">
        <v>0</v>
      </c>
      <c r="DN220" s="31">
        <v>0</v>
      </c>
      <c r="DO220" s="31">
        <v>0</v>
      </c>
      <c r="DP220" s="31">
        <v>4.2999999999999997E-2</v>
      </c>
      <c r="DQ220" s="31">
        <v>0</v>
      </c>
      <c r="DR220" s="31">
        <v>0</v>
      </c>
      <c r="DS220" s="31">
        <v>3.5000000000000003E-2</v>
      </c>
      <c r="DT220" s="31">
        <v>0</v>
      </c>
      <c r="DU220" s="31">
        <v>0</v>
      </c>
      <c r="DV220" s="31">
        <v>0</v>
      </c>
      <c r="DW220" s="29">
        <v>3</v>
      </c>
      <c r="DX220" s="29">
        <v>2</v>
      </c>
      <c r="DY220" s="29">
        <v>2</v>
      </c>
      <c r="DZ220" s="29">
        <v>0</v>
      </c>
      <c r="EA220" s="29">
        <v>0</v>
      </c>
      <c r="EB220" s="29">
        <v>0</v>
      </c>
      <c r="EC220" s="29">
        <v>0</v>
      </c>
      <c r="ED220" s="29">
        <v>0</v>
      </c>
      <c r="EE220" s="29">
        <v>2</v>
      </c>
      <c r="EF220" s="29">
        <v>0</v>
      </c>
      <c r="EG220" s="29">
        <v>0</v>
      </c>
      <c r="EH220" s="29">
        <v>2</v>
      </c>
      <c r="EI220" s="29">
        <v>0</v>
      </c>
      <c r="EJ220" s="29">
        <v>0</v>
      </c>
      <c r="EK220" s="30">
        <v>0</v>
      </c>
      <c r="EL220" t="s">
        <v>201</v>
      </c>
      <c r="EM220" t="s">
        <v>1074</v>
      </c>
      <c r="EO220" t="s">
        <v>201</v>
      </c>
      <c r="EP220" t="s">
        <v>1075</v>
      </c>
      <c r="EQ220" t="s">
        <v>1076</v>
      </c>
      <c r="ET220" t="s">
        <v>1076</v>
      </c>
      <c r="EV220" t="s">
        <v>1077</v>
      </c>
      <c r="EW220" t="s">
        <v>473</v>
      </c>
      <c r="EX220" t="s">
        <v>1078</v>
      </c>
      <c r="EZ220" t="s">
        <v>1079</v>
      </c>
      <c r="FA220" t="s">
        <v>473</v>
      </c>
      <c r="FB220" t="s">
        <v>1080</v>
      </c>
      <c r="FC220" t="s">
        <v>1079</v>
      </c>
      <c r="FF220" t="s">
        <v>41</v>
      </c>
      <c r="FJ220" t="s">
        <v>45</v>
      </c>
      <c r="FT220" t="s">
        <v>1081</v>
      </c>
      <c r="FU220" t="s">
        <v>1082</v>
      </c>
      <c r="GA220" t="s">
        <v>260</v>
      </c>
      <c r="GC220" t="s">
        <v>1081</v>
      </c>
    </row>
    <row r="221" spans="1:193" x14ac:dyDescent="0.25">
      <c r="A221">
        <v>218</v>
      </c>
      <c r="B221" t="s">
        <v>1083</v>
      </c>
      <c r="C221" t="s">
        <v>1084</v>
      </c>
      <c r="D221">
        <v>84</v>
      </c>
      <c r="E221">
        <v>7.81</v>
      </c>
      <c r="F221" t="s">
        <v>120</v>
      </c>
      <c r="G221" s="28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2</v>
      </c>
      <c r="U221" s="29">
        <v>2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0</v>
      </c>
      <c r="AH221" s="31">
        <v>0</v>
      </c>
      <c r="AI221" s="31">
        <v>2.9000000000000001E-2</v>
      </c>
      <c r="AJ221" s="31">
        <v>2.9000000000000001E-2</v>
      </c>
      <c r="AK221" s="29">
        <v>0</v>
      </c>
      <c r="AL221" s="29">
        <v>0</v>
      </c>
      <c r="AM221" s="29">
        <v>0</v>
      </c>
      <c r="AN221" s="29">
        <v>0</v>
      </c>
      <c r="AO221" s="29">
        <v>0</v>
      </c>
      <c r="AP221" s="29">
        <v>0</v>
      </c>
      <c r="AQ221" s="29">
        <v>0</v>
      </c>
      <c r="AR221" s="29">
        <v>0</v>
      </c>
      <c r="AS221" s="29">
        <v>0</v>
      </c>
      <c r="AT221" s="29">
        <v>0</v>
      </c>
      <c r="AU221" s="29">
        <v>0</v>
      </c>
      <c r="AV221" s="29">
        <v>0</v>
      </c>
      <c r="AW221" s="29">
        <v>0</v>
      </c>
      <c r="AX221" s="29">
        <v>2</v>
      </c>
      <c r="AY221" s="30">
        <v>2</v>
      </c>
      <c r="AZ221" s="28">
        <v>0</v>
      </c>
      <c r="BA221" s="29">
        <v>0</v>
      </c>
      <c r="BB221" s="29">
        <v>0</v>
      </c>
      <c r="BC221" s="29">
        <v>0</v>
      </c>
      <c r="BD221" s="29">
        <v>0</v>
      </c>
      <c r="BE221" s="29">
        <v>0</v>
      </c>
      <c r="BF221" s="29">
        <v>0</v>
      </c>
      <c r="BG221" s="29">
        <v>0</v>
      </c>
      <c r="BH221" s="29">
        <v>0</v>
      </c>
      <c r="BI221" s="29">
        <v>0</v>
      </c>
      <c r="BJ221" s="29">
        <v>0</v>
      </c>
      <c r="BK221" s="29">
        <v>0</v>
      </c>
      <c r="BL221" s="29">
        <v>0</v>
      </c>
      <c r="BM221" s="29">
        <v>0</v>
      </c>
      <c r="BN221" s="29">
        <v>0</v>
      </c>
      <c r="BO221" s="31">
        <v>0</v>
      </c>
      <c r="BP221" s="31">
        <v>0</v>
      </c>
      <c r="BQ221" s="31">
        <v>0</v>
      </c>
      <c r="BR221" s="31">
        <v>0</v>
      </c>
      <c r="BS221" s="31">
        <v>0</v>
      </c>
      <c r="BT221" s="31">
        <v>0</v>
      </c>
      <c r="BU221" s="31">
        <v>0</v>
      </c>
      <c r="BV221" s="31">
        <v>0</v>
      </c>
      <c r="BW221" s="31">
        <v>0</v>
      </c>
      <c r="BX221" s="31">
        <v>0</v>
      </c>
      <c r="BY221" s="31">
        <v>0</v>
      </c>
      <c r="BZ221" s="31">
        <v>0</v>
      </c>
      <c r="CA221" s="31">
        <v>0</v>
      </c>
      <c r="CB221" s="31">
        <v>0</v>
      </c>
      <c r="CC221" s="31">
        <v>0</v>
      </c>
      <c r="CD221" s="29">
        <v>0</v>
      </c>
      <c r="CE221" s="29">
        <v>0</v>
      </c>
      <c r="CF221" s="29">
        <v>0</v>
      </c>
      <c r="CG221" s="29">
        <v>0</v>
      </c>
      <c r="CH221" s="29">
        <v>0</v>
      </c>
      <c r="CI221" s="29">
        <v>0</v>
      </c>
      <c r="CJ221" s="29">
        <v>0</v>
      </c>
      <c r="CK221" s="29">
        <v>0</v>
      </c>
      <c r="CL221" s="29">
        <v>0</v>
      </c>
      <c r="CM221" s="29">
        <v>0</v>
      </c>
      <c r="CN221" s="29">
        <v>0</v>
      </c>
      <c r="CO221" s="29">
        <v>0</v>
      </c>
      <c r="CP221" s="29">
        <v>0</v>
      </c>
      <c r="CQ221" s="29">
        <v>0</v>
      </c>
      <c r="CR221" s="30">
        <v>0</v>
      </c>
      <c r="CS221" s="28">
        <v>0</v>
      </c>
      <c r="CT221" s="29">
        <v>0</v>
      </c>
      <c r="CU221" s="29">
        <v>0</v>
      </c>
      <c r="CV221" s="29">
        <v>0</v>
      </c>
      <c r="CW221" s="29">
        <v>0</v>
      </c>
      <c r="CX221" s="29">
        <v>0</v>
      </c>
      <c r="CY221" s="29">
        <v>0</v>
      </c>
      <c r="CZ221" s="29">
        <v>0</v>
      </c>
      <c r="DA221" s="29">
        <v>0</v>
      </c>
      <c r="DB221" s="29">
        <v>0</v>
      </c>
      <c r="DC221" s="29">
        <v>0</v>
      </c>
      <c r="DD221" s="29">
        <v>0</v>
      </c>
      <c r="DE221" s="29">
        <v>0</v>
      </c>
      <c r="DF221" s="29">
        <v>0</v>
      </c>
      <c r="DG221" s="29">
        <v>0</v>
      </c>
      <c r="DH221" s="31">
        <v>0</v>
      </c>
      <c r="DI221" s="31">
        <v>0</v>
      </c>
      <c r="DJ221" s="31">
        <v>0</v>
      </c>
      <c r="DK221" s="31">
        <v>0</v>
      </c>
      <c r="DL221" s="31">
        <v>0</v>
      </c>
      <c r="DM221" s="31">
        <v>0</v>
      </c>
      <c r="DN221" s="31">
        <v>0</v>
      </c>
      <c r="DO221" s="31">
        <v>0</v>
      </c>
      <c r="DP221" s="31">
        <v>0</v>
      </c>
      <c r="DQ221" s="31">
        <v>0</v>
      </c>
      <c r="DR221" s="31">
        <v>0</v>
      </c>
      <c r="DS221" s="31">
        <v>0</v>
      </c>
      <c r="DT221" s="31">
        <v>0</v>
      </c>
      <c r="DU221" s="31">
        <v>0</v>
      </c>
      <c r="DV221" s="31">
        <v>0</v>
      </c>
      <c r="DW221" s="29">
        <v>0</v>
      </c>
      <c r="DX221" s="29">
        <v>0</v>
      </c>
      <c r="DY221" s="29">
        <v>0</v>
      </c>
      <c r="DZ221" s="29">
        <v>0</v>
      </c>
      <c r="EA221" s="29">
        <v>0</v>
      </c>
      <c r="EB221" s="29">
        <v>0</v>
      </c>
      <c r="EC221" s="29">
        <v>0</v>
      </c>
      <c r="ED221" s="29">
        <v>0</v>
      </c>
      <c r="EE221" s="29">
        <v>0</v>
      </c>
      <c r="EF221" s="29">
        <v>0</v>
      </c>
      <c r="EG221" s="29">
        <v>0</v>
      </c>
      <c r="EH221" s="29">
        <v>0</v>
      </c>
      <c r="EI221" s="29">
        <v>0</v>
      </c>
      <c r="EJ221" s="29">
        <v>0</v>
      </c>
      <c r="EK221" s="30">
        <v>0</v>
      </c>
      <c r="EM221" t="s">
        <v>557</v>
      </c>
      <c r="EO221" t="s">
        <v>349</v>
      </c>
      <c r="EP221" t="s">
        <v>349</v>
      </c>
      <c r="ES221" t="s">
        <v>1085</v>
      </c>
      <c r="ET221" t="s">
        <v>349</v>
      </c>
      <c r="EV221" t="s">
        <v>1086</v>
      </c>
      <c r="EX221" t="s">
        <v>414</v>
      </c>
      <c r="FB221" t="s">
        <v>1087</v>
      </c>
      <c r="FE221" t="s">
        <v>1088</v>
      </c>
      <c r="FF221" t="s">
        <v>40</v>
      </c>
      <c r="FG221" t="s">
        <v>803</v>
      </c>
      <c r="FJ221" t="s">
        <v>236</v>
      </c>
      <c r="FK221" t="s">
        <v>803</v>
      </c>
      <c r="FL221" t="s">
        <v>47</v>
      </c>
      <c r="FN221" t="s">
        <v>49</v>
      </c>
      <c r="FP221" t="s">
        <v>1088</v>
      </c>
      <c r="FQ221" t="s">
        <v>52</v>
      </c>
      <c r="FU221" t="s">
        <v>989</v>
      </c>
      <c r="FV221" t="s">
        <v>487</v>
      </c>
      <c r="GC221" t="s">
        <v>1089</v>
      </c>
    </row>
    <row r="222" spans="1:193" x14ac:dyDescent="0.25">
      <c r="A222">
        <v>219</v>
      </c>
      <c r="B222" t="s">
        <v>1090</v>
      </c>
      <c r="C222" t="s">
        <v>1091</v>
      </c>
      <c r="D222">
        <v>24</v>
      </c>
      <c r="E222">
        <v>7.59</v>
      </c>
      <c r="F222" t="s">
        <v>120</v>
      </c>
      <c r="G222" s="28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1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30">
        <v>0</v>
      </c>
      <c r="AZ222" s="28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3</v>
      </c>
      <c r="BG222" s="29">
        <v>3</v>
      </c>
      <c r="BH222" s="29">
        <v>2</v>
      </c>
      <c r="BI222" s="29">
        <v>0</v>
      </c>
      <c r="BJ222" s="29">
        <v>0</v>
      </c>
      <c r="BK222" s="29">
        <v>0</v>
      </c>
      <c r="BL222" s="29">
        <v>0</v>
      </c>
      <c r="BM222" s="29">
        <v>0</v>
      </c>
      <c r="BN222" s="29">
        <v>0</v>
      </c>
      <c r="BO222" s="31">
        <v>0</v>
      </c>
      <c r="BP222" s="31">
        <v>0</v>
      </c>
      <c r="BQ222" s="31">
        <v>0</v>
      </c>
      <c r="BR222" s="31">
        <v>0</v>
      </c>
      <c r="BS222" s="31">
        <v>0</v>
      </c>
      <c r="BT222" s="31">
        <v>0</v>
      </c>
      <c r="BU222" s="31">
        <v>0.18</v>
      </c>
      <c r="BV222" s="31">
        <v>0.18</v>
      </c>
      <c r="BW222" s="31">
        <v>0.13</v>
      </c>
      <c r="BX222" s="31">
        <v>0</v>
      </c>
      <c r="BY222" s="31">
        <v>0</v>
      </c>
      <c r="BZ222" s="31">
        <v>0</v>
      </c>
      <c r="CA222" s="31">
        <v>0</v>
      </c>
      <c r="CB222" s="31">
        <v>0</v>
      </c>
      <c r="CC222" s="31">
        <v>0</v>
      </c>
      <c r="CD222" s="29">
        <v>0</v>
      </c>
      <c r="CE222" s="29">
        <v>0</v>
      </c>
      <c r="CF222" s="29">
        <v>0</v>
      </c>
      <c r="CG222" s="29">
        <v>0</v>
      </c>
      <c r="CH222" s="29">
        <v>0</v>
      </c>
      <c r="CI222" s="29">
        <v>0</v>
      </c>
      <c r="CJ222" s="29">
        <v>3</v>
      </c>
      <c r="CK222" s="29">
        <v>3</v>
      </c>
      <c r="CL222" s="29">
        <v>2</v>
      </c>
      <c r="CM222" s="29">
        <v>0</v>
      </c>
      <c r="CN222" s="29">
        <v>0</v>
      </c>
      <c r="CO222" s="29">
        <v>0</v>
      </c>
      <c r="CP222" s="29">
        <v>0</v>
      </c>
      <c r="CQ222" s="29">
        <v>0</v>
      </c>
      <c r="CR222" s="30">
        <v>0</v>
      </c>
      <c r="CS222" s="28">
        <v>0</v>
      </c>
      <c r="CT222" s="29">
        <v>0</v>
      </c>
      <c r="CU222" s="29">
        <v>0</v>
      </c>
      <c r="CV222" s="29">
        <v>0</v>
      </c>
      <c r="CW222" s="29">
        <v>0</v>
      </c>
      <c r="CX222" s="29">
        <v>0</v>
      </c>
      <c r="CY222" s="29">
        <v>0</v>
      </c>
      <c r="CZ222" s="29">
        <v>0</v>
      </c>
      <c r="DA222" s="29">
        <v>0</v>
      </c>
      <c r="DB222" s="29">
        <v>0</v>
      </c>
      <c r="DC222" s="29">
        <v>0</v>
      </c>
      <c r="DD222" s="29">
        <v>0</v>
      </c>
      <c r="DE222" s="29">
        <v>0</v>
      </c>
      <c r="DF222" s="29">
        <v>0</v>
      </c>
      <c r="DG222" s="29">
        <v>0</v>
      </c>
      <c r="DH222" s="31">
        <v>0</v>
      </c>
      <c r="DI222" s="31">
        <v>0</v>
      </c>
      <c r="DJ222" s="31">
        <v>0</v>
      </c>
      <c r="DK222" s="31">
        <v>0</v>
      </c>
      <c r="DL222" s="31">
        <v>0</v>
      </c>
      <c r="DM222" s="31">
        <v>0</v>
      </c>
      <c r="DN222" s="31">
        <v>0</v>
      </c>
      <c r="DO222" s="31">
        <v>0</v>
      </c>
      <c r="DP222" s="31">
        <v>0</v>
      </c>
      <c r="DQ222" s="31">
        <v>0</v>
      </c>
      <c r="DR222" s="31">
        <v>0</v>
      </c>
      <c r="DS222" s="31">
        <v>0</v>
      </c>
      <c r="DT222" s="31">
        <v>0</v>
      </c>
      <c r="DU222" s="31">
        <v>0</v>
      </c>
      <c r="DV222" s="31">
        <v>0</v>
      </c>
      <c r="DW222" s="29">
        <v>0</v>
      </c>
      <c r="DX222" s="29">
        <v>0</v>
      </c>
      <c r="DY222" s="29">
        <v>0</v>
      </c>
      <c r="DZ222" s="29">
        <v>0</v>
      </c>
      <c r="EA222" s="29">
        <v>0</v>
      </c>
      <c r="EB222" s="29">
        <v>0</v>
      </c>
      <c r="EC222" s="29">
        <v>0</v>
      </c>
      <c r="ED222" s="29">
        <v>0</v>
      </c>
      <c r="EE222" s="29">
        <v>0</v>
      </c>
      <c r="EF222" s="29">
        <v>0</v>
      </c>
      <c r="EG222" s="29">
        <v>0</v>
      </c>
      <c r="EH222" s="29">
        <v>0</v>
      </c>
      <c r="EI222" s="29">
        <v>0</v>
      </c>
      <c r="EJ222" s="29">
        <v>0</v>
      </c>
      <c r="EK222" s="30">
        <v>0</v>
      </c>
      <c r="EM222" t="s">
        <v>155</v>
      </c>
      <c r="EO222" t="s">
        <v>798</v>
      </c>
      <c r="EP222" t="s">
        <v>1092</v>
      </c>
      <c r="EQ222" t="s">
        <v>1093</v>
      </c>
      <c r="ET222" t="s">
        <v>1094</v>
      </c>
      <c r="EV222" t="s">
        <v>1095</v>
      </c>
      <c r="EZ222" t="s">
        <v>1092</v>
      </c>
      <c r="FA222" t="s">
        <v>1096</v>
      </c>
      <c r="FD222" t="s">
        <v>39</v>
      </c>
      <c r="FF222" t="s">
        <v>41</v>
      </c>
      <c r="FG222" t="s">
        <v>1097</v>
      </c>
      <c r="FI222" t="s">
        <v>584</v>
      </c>
      <c r="FJ222" t="s">
        <v>236</v>
      </c>
      <c r="FK222" t="s">
        <v>351</v>
      </c>
      <c r="FL222" t="s">
        <v>47</v>
      </c>
      <c r="FN222" t="s">
        <v>49</v>
      </c>
      <c r="FP222" t="s">
        <v>1023</v>
      </c>
      <c r="FU222" t="s">
        <v>840</v>
      </c>
      <c r="FV222" t="s">
        <v>830</v>
      </c>
      <c r="GC222" t="s">
        <v>840</v>
      </c>
      <c r="GI222" t="s">
        <v>840</v>
      </c>
    </row>
    <row r="223" spans="1:193" x14ac:dyDescent="0.25">
      <c r="A223">
        <v>220</v>
      </c>
      <c r="B223" t="s">
        <v>1098</v>
      </c>
      <c r="C223" t="s">
        <v>1099</v>
      </c>
      <c r="D223">
        <v>12</v>
      </c>
      <c r="E223">
        <v>8.85</v>
      </c>
      <c r="F223" t="s">
        <v>514</v>
      </c>
      <c r="G223" s="28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7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0.38</v>
      </c>
      <c r="AF223" s="31">
        <v>0</v>
      </c>
      <c r="AG223" s="31">
        <v>0</v>
      </c>
      <c r="AH223" s="31">
        <v>0</v>
      </c>
      <c r="AI223" s="31">
        <v>0</v>
      </c>
      <c r="AJ223" s="31">
        <v>0</v>
      </c>
      <c r="AK223" s="29">
        <v>0</v>
      </c>
      <c r="AL223" s="29">
        <v>0</v>
      </c>
      <c r="AM223" s="29">
        <v>0</v>
      </c>
      <c r="AN223" s="29">
        <v>0</v>
      </c>
      <c r="AO223" s="29">
        <v>0</v>
      </c>
      <c r="AP223" s="29">
        <v>0</v>
      </c>
      <c r="AQ223" s="29">
        <v>0</v>
      </c>
      <c r="AR223" s="29">
        <v>0</v>
      </c>
      <c r="AS223" s="29">
        <v>0</v>
      </c>
      <c r="AT223" s="29">
        <v>2</v>
      </c>
      <c r="AU223" s="29">
        <v>0</v>
      </c>
      <c r="AV223" s="29">
        <v>0</v>
      </c>
      <c r="AW223" s="29">
        <v>0</v>
      </c>
      <c r="AX223" s="29">
        <v>0</v>
      </c>
      <c r="AY223" s="30">
        <v>0</v>
      </c>
      <c r="AZ223" s="28">
        <v>0</v>
      </c>
      <c r="BA223" s="29">
        <v>0</v>
      </c>
      <c r="BB223" s="29">
        <v>0</v>
      </c>
      <c r="BC223" s="29">
        <v>0</v>
      </c>
      <c r="BD223" s="29">
        <v>8</v>
      </c>
      <c r="BE223" s="29">
        <v>0</v>
      </c>
      <c r="BF223" s="29">
        <v>0</v>
      </c>
      <c r="BG223" s="29">
        <v>0</v>
      </c>
      <c r="BH223" s="29">
        <v>0</v>
      </c>
      <c r="BI223" s="29">
        <v>0</v>
      </c>
      <c r="BJ223" s="29">
        <v>0</v>
      </c>
      <c r="BK223" s="29">
        <v>0</v>
      </c>
      <c r="BL223" s="29">
        <v>0</v>
      </c>
      <c r="BM223" s="29">
        <v>0</v>
      </c>
      <c r="BN223" s="29">
        <v>0</v>
      </c>
      <c r="BO223" s="31">
        <v>0</v>
      </c>
      <c r="BP223" s="31">
        <v>0</v>
      </c>
      <c r="BQ223" s="31">
        <v>0</v>
      </c>
      <c r="BR223" s="31">
        <v>0</v>
      </c>
      <c r="BS223" s="31">
        <v>0.38</v>
      </c>
      <c r="BT223" s="31">
        <v>0</v>
      </c>
      <c r="BU223" s="31">
        <v>0</v>
      </c>
      <c r="BV223" s="31">
        <v>0</v>
      </c>
      <c r="BW223" s="31">
        <v>0</v>
      </c>
      <c r="BX223" s="31">
        <v>0</v>
      </c>
      <c r="BY223" s="31">
        <v>0</v>
      </c>
      <c r="BZ223" s="31">
        <v>0</v>
      </c>
      <c r="CA223" s="31">
        <v>0</v>
      </c>
      <c r="CB223" s="31">
        <v>0</v>
      </c>
      <c r="CC223" s="31">
        <v>0</v>
      </c>
      <c r="CD223" s="29">
        <v>0</v>
      </c>
      <c r="CE223" s="29">
        <v>0</v>
      </c>
      <c r="CF223" s="29">
        <v>0</v>
      </c>
      <c r="CG223" s="29">
        <v>0</v>
      </c>
      <c r="CH223" s="29">
        <v>2</v>
      </c>
      <c r="CI223" s="29">
        <v>0</v>
      </c>
      <c r="CJ223" s="29">
        <v>0</v>
      </c>
      <c r="CK223" s="29">
        <v>0</v>
      </c>
      <c r="CL223" s="29">
        <v>0</v>
      </c>
      <c r="CM223" s="29">
        <v>0</v>
      </c>
      <c r="CN223" s="29">
        <v>0</v>
      </c>
      <c r="CO223" s="29">
        <v>0</v>
      </c>
      <c r="CP223" s="29">
        <v>0</v>
      </c>
      <c r="CQ223" s="29">
        <v>0</v>
      </c>
      <c r="CR223" s="30">
        <v>0</v>
      </c>
      <c r="CS223" s="28">
        <v>0</v>
      </c>
      <c r="CT223" s="29">
        <v>0</v>
      </c>
      <c r="CU223" s="29">
        <v>0</v>
      </c>
      <c r="CV223" s="29">
        <v>0</v>
      </c>
      <c r="CW223" s="29">
        <v>0</v>
      </c>
      <c r="CX223" s="29">
        <v>0</v>
      </c>
      <c r="CY223" s="29">
        <v>0</v>
      </c>
      <c r="CZ223" s="29">
        <v>0</v>
      </c>
      <c r="DA223" s="29">
        <v>0</v>
      </c>
      <c r="DB223" s="29">
        <v>0</v>
      </c>
      <c r="DC223" s="29">
        <v>0</v>
      </c>
      <c r="DD223" s="29">
        <v>0</v>
      </c>
      <c r="DE223" s="29">
        <v>0</v>
      </c>
      <c r="DF223" s="29">
        <v>0</v>
      </c>
      <c r="DG223" s="29">
        <v>0</v>
      </c>
      <c r="DH223" s="31">
        <v>0</v>
      </c>
      <c r="DI223" s="31">
        <v>0</v>
      </c>
      <c r="DJ223" s="31">
        <v>0</v>
      </c>
      <c r="DK223" s="31">
        <v>0</v>
      </c>
      <c r="DL223" s="31">
        <v>0</v>
      </c>
      <c r="DM223" s="31">
        <v>0</v>
      </c>
      <c r="DN223" s="31">
        <v>0</v>
      </c>
      <c r="DO223" s="31">
        <v>0</v>
      </c>
      <c r="DP223" s="31">
        <v>0</v>
      </c>
      <c r="DQ223" s="31">
        <v>0</v>
      </c>
      <c r="DR223" s="31">
        <v>0</v>
      </c>
      <c r="DS223" s="31">
        <v>0</v>
      </c>
      <c r="DT223" s="31">
        <v>0</v>
      </c>
      <c r="DU223" s="31">
        <v>0</v>
      </c>
      <c r="DV223" s="31">
        <v>0</v>
      </c>
      <c r="DW223" s="29">
        <v>0</v>
      </c>
      <c r="DX223" s="29">
        <v>0</v>
      </c>
      <c r="DY223" s="29">
        <v>0</v>
      </c>
      <c r="DZ223" s="29">
        <v>0</v>
      </c>
      <c r="EA223" s="29">
        <v>0</v>
      </c>
      <c r="EB223" s="29">
        <v>0</v>
      </c>
      <c r="EC223" s="29">
        <v>0</v>
      </c>
      <c r="ED223" s="29">
        <v>0</v>
      </c>
      <c r="EE223" s="29">
        <v>0</v>
      </c>
      <c r="EF223" s="29">
        <v>0</v>
      </c>
      <c r="EG223" s="29">
        <v>0</v>
      </c>
      <c r="EH223" s="29">
        <v>0</v>
      </c>
      <c r="EI223" s="29">
        <v>0</v>
      </c>
      <c r="EJ223" s="29">
        <v>0</v>
      </c>
      <c r="EK223" s="30">
        <v>0</v>
      </c>
    </row>
    <row r="224" spans="1:193" x14ac:dyDescent="0.25">
      <c r="A224">
        <v>221</v>
      </c>
      <c r="B224" t="s">
        <v>1100</v>
      </c>
      <c r="C224" t="s">
        <v>1101</v>
      </c>
      <c r="D224">
        <v>68</v>
      </c>
      <c r="E224">
        <v>7.76</v>
      </c>
      <c r="F224" t="s">
        <v>120</v>
      </c>
      <c r="G224" s="28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1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30">
        <v>0</v>
      </c>
      <c r="AZ224" s="28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0</v>
      </c>
      <c r="BI224" s="29">
        <v>2</v>
      </c>
      <c r="BJ224" s="29">
        <v>0</v>
      </c>
      <c r="BK224" s="29">
        <v>0</v>
      </c>
      <c r="BL224" s="29">
        <v>0</v>
      </c>
      <c r="BM224" s="29">
        <v>0</v>
      </c>
      <c r="BN224" s="29">
        <v>0</v>
      </c>
      <c r="BO224" s="31">
        <v>0</v>
      </c>
      <c r="BP224" s="31">
        <v>0</v>
      </c>
      <c r="BQ224" s="31">
        <v>0</v>
      </c>
      <c r="BR224" s="31">
        <v>0</v>
      </c>
      <c r="BS224" s="31">
        <v>0</v>
      </c>
      <c r="BT224" s="31">
        <v>0</v>
      </c>
      <c r="BU224" s="31">
        <v>0</v>
      </c>
      <c r="BV224" s="31">
        <v>0</v>
      </c>
      <c r="BW224" s="31">
        <v>0</v>
      </c>
      <c r="BX224" s="31">
        <v>4.5999999999999999E-2</v>
      </c>
      <c r="BY224" s="31">
        <v>0</v>
      </c>
      <c r="BZ224" s="31">
        <v>0</v>
      </c>
      <c r="CA224" s="31">
        <v>0</v>
      </c>
      <c r="CB224" s="31">
        <v>0</v>
      </c>
      <c r="CC224" s="31">
        <v>0</v>
      </c>
      <c r="CD224" s="29">
        <v>0</v>
      </c>
      <c r="CE224" s="29">
        <v>0</v>
      </c>
      <c r="CF224" s="29">
        <v>0</v>
      </c>
      <c r="CG224" s="29">
        <v>0</v>
      </c>
      <c r="CH224" s="29">
        <v>0</v>
      </c>
      <c r="CI224" s="29">
        <v>0</v>
      </c>
      <c r="CJ224" s="29">
        <v>0</v>
      </c>
      <c r="CK224" s="29">
        <v>0</v>
      </c>
      <c r="CL224" s="29">
        <v>0</v>
      </c>
      <c r="CM224" s="29">
        <v>2</v>
      </c>
      <c r="CN224" s="29">
        <v>0</v>
      </c>
      <c r="CO224" s="29">
        <v>0</v>
      </c>
      <c r="CP224" s="29">
        <v>0</v>
      </c>
      <c r="CQ224" s="29">
        <v>0</v>
      </c>
      <c r="CR224" s="30">
        <v>0</v>
      </c>
      <c r="CS224" s="28">
        <v>0</v>
      </c>
      <c r="CT224" s="29">
        <v>0</v>
      </c>
      <c r="CU224" s="29">
        <v>0</v>
      </c>
      <c r="CV224" s="29">
        <v>0</v>
      </c>
      <c r="CW224" s="29">
        <v>0</v>
      </c>
      <c r="CX224" s="29">
        <v>0</v>
      </c>
      <c r="CY224" s="29">
        <v>0</v>
      </c>
      <c r="CZ224" s="29">
        <v>0</v>
      </c>
      <c r="DA224" s="29">
        <v>0</v>
      </c>
      <c r="DB224" s="29">
        <v>0</v>
      </c>
      <c r="DC224" s="29">
        <v>0</v>
      </c>
      <c r="DD224" s="29">
        <v>0</v>
      </c>
      <c r="DE224" s="29">
        <v>0</v>
      </c>
      <c r="DF224" s="29">
        <v>0</v>
      </c>
      <c r="DG224" s="29">
        <v>0</v>
      </c>
      <c r="DH224" s="31">
        <v>0</v>
      </c>
      <c r="DI224" s="31">
        <v>0</v>
      </c>
      <c r="DJ224" s="31">
        <v>0</v>
      </c>
      <c r="DK224" s="31">
        <v>0</v>
      </c>
      <c r="DL224" s="31">
        <v>0</v>
      </c>
      <c r="DM224" s="31">
        <v>0</v>
      </c>
      <c r="DN224" s="31">
        <v>0</v>
      </c>
      <c r="DO224" s="31">
        <v>0</v>
      </c>
      <c r="DP224" s="31">
        <v>0</v>
      </c>
      <c r="DQ224" s="31">
        <v>0</v>
      </c>
      <c r="DR224" s="31">
        <v>0</v>
      </c>
      <c r="DS224" s="31">
        <v>0</v>
      </c>
      <c r="DT224" s="31">
        <v>0</v>
      </c>
      <c r="DU224" s="31">
        <v>0</v>
      </c>
      <c r="DV224" s="31">
        <v>0</v>
      </c>
      <c r="DW224" s="29">
        <v>0</v>
      </c>
      <c r="DX224" s="29">
        <v>0</v>
      </c>
      <c r="DY224" s="29">
        <v>0</v>
      </c>
      <c r="DZ224" s="29">
        <v>0</v>
      </c>
      <c r="EA224" s="29">
        <v>0</v>
      </c>
      <c r="EB224" s="29">
        <v>0</v>
      </c>
      <c r="EC224" s="29">
        <v>0</v>
      </c>
      <c r="ED224" s="29">
        <v>0</v>
      </c>
      <c r="EE224" s="29">
        <v>0</v>
      </c>
      <c r="EF224" s="29">
        <v>0</v>
      </c>
      <c r="EG224" s="29">
        <v>0</v>
      </c>
      <c r="EH224" s="29">
        <v>0</v>
      </c>
      <c r="EI224" s="29">
        <v>0</v>
      </c>
      <c r="EJ224" s="29">
        <v>0</v>
      </c>
      <c r="EK224" s="30">
        <v>0</v>
      </c>
      <c r="EM224" t="s">
        <v>205</v>
      </c>
      <c r="EO224" t="s">
        <v>1102</v>
      </c>
      <c r="ES224" t="s">
        <v>142</v>
      </c>
      <c r="EV224" t="s">
        <v>1103</v>
      </c>
      <c r="EX224" t="s">
        <v>205</v>
      </c>
      <c r="FB224" t="s">
        <v>431</v>
      </c>
      <c r="FJ224" t="s">
        <v>45</v>
      </c>
      <c r="FL224" t="s">
        <v>52</v>
      </c>
      <c r="FQ224" t="s">
        <v>52</v>
      </c>
      <c r="FU224" t="s">
        <v>1104</v>
      </c>
      <c r="FV224" t="s">
        <v>252</v>
      </c>
      <c r="GC224" t="s">
        <v>252</v>
      </c>
    </row>
    <row r="225" spans="1:193" x14ac:dyDescent="0.25">
      <c r="A225">
        <v>222</v>
      </c>
      <c r="B225" t="s">
        <v>1105</v>
      </c>
      <c r="C225" t="s">
        <v>1106</v>
      </c>
      <c r="D225">
        <v>12</v>
      </c>
      <c r="E225">
        <v>9.5299999999999994</v>
      </c>
      <c r="F225" t="s">
        <v>514</v>
      </c>
      <c r="G225" s="28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1">
        <v>0</v>
      </c>
      <c r="AK225" s="29">
        <v>0</v>
      </c>
      <c r="AL225" s="29">
        <v>0</v>
      </c>
      <c r="AM225" s="29">
        <v>0</v>
      </c>
      <c r="AN225" s="29">
        <v>0</v>
      </c>
      <c r="AO225" s="29">
        <v>0</v>
      </c>
      <c r="AP225" s="29">
        <v>0</v>
      </c>
      <c r="AQ225" s="29">
        <v>0</v>
      </c>
      <c r="AR225" s="29">
        <v>0</v>
      </c>
      <c r="AS225" s="29">
        <v>0</v>
      </c>
      <c r="AT225" s="29">
        <v>0</v>
      </c>
      <c r="AU225" s="29">
        <v>0</v>
      </c>
      <c r="AV225" s="29">
        <v>0</v>
      </c>
      <c r="AW225" s="29">
        <v>0</v>
      </c>
      <c r="AX225" s="29">
        <v>0</v>
      </c>
      <c r="AY225" s="30">
        <v>0</v>
      </c>
      <c r="AZ225" s="28">
        <v>0</v>
      </c>
      <c r="BA225" s="29">
        <v>0</v>
      </c>
      <c r="BB225" s="29">
        <v>0</v>
      </c>
      <c r="BC225" s="29">
        <v>12</v>
      </c>
      <c r="BD225" s="29">
        <v>0</v>
      </c>
      <c r="BE225" s="29">
        <v>0</v>
      </c>
      <c r="BF225" s="29">
        <v>0</v>
      </c>
      <c r="BG225" s="29">
        <v>0</v>
      </c>
      <c r="BH225" s="29">
        <v>0</v>
      </c>
      <c r="BI225" s="29">
        <v>0</v>
      </c>
      <c r="BJ225" s="29">
        <v>0</v>
      </c>
      <c r="BK225" s="29">
        <v>0</v>
      </c>
      <c r="BL225" s="29">
        <v>0</v>
      </c>
      <c r="BM225" s="29">
        <v>0</v>
      </c>
      <c r="BN225" s="29">
        <v>0</v>
      </c>
      <c r="BO225" s="31">
        <v>0</v>
      </c>
      <c r="BP225" s="31">
        <v>0</v>
      </c>
      <c r="BQ225" s="31">
        <v>0</v>
      </c>
      <c r="BR225" s="31">
        <v>0.56999999999999995</v>
      </c>
      <c r="BS225" s="31">
        <v>0</v>
      </c>
      <c r="BT225" s="31">
        <v>0</v>
      </c>
      <c r="BU225" s="31">
        <v>0</v>
      </c>
      <c r="BV225" s="31">
        <v>0</v>
      </c>
      <c r="BW225" s="31">
        <v>0</v>
      </c>
      <c r="BX225" s="31">
        <v>0</v>
      </c>
      <c r="BY225" s="31">
        <v>0</v>
      </c>
      <c r="BZ225" s="31">
        <v>0</v>
      </c>
      <c r="CA225" s="31">
        <v>0</v>
      </c>
      <c r="CB225" s="31">
        <v>0</v>
      </c>
      <c r="CC225" s="31">
        <v>0</v>
      </c>
      <c r="CD225" s="29">
        <v>0</v>
      </c>
      <c r="CE225" s="29">
        <v>0</v>
      </c>
      <c r="CF225" s="29">
        <v>0</v>
      </c>
      <c r="CG225" s="29">
        <v>2</v>
      </c>
      <c r="CH225" s="29">
        <v>0</v>
      </c>
      <c r="CI225" s="29">
        <v>0</v>
      </c>
      <c r="CJ225" s="29">
        <v>0</v>
      </c>
      <c r="CK225" s="29">
        <v>0</v>
      </c>
      <c r="CL225" s="29">
        <v>0</v>
      </c>
      <c r="CM225" s="29">
        <v>0</v>
      </c>
      <c r="CN225" s="29">
        <v>0</v>
      </c>
      <c r="CO225" s="29">
        <v>0</v>
      </c>
      <c r="CP225" s="29">
        <v>0</v>
      </c>
      <c r="CQ225" s="29">
        <v>0</v>
      </c>
      <c r="CR225" s="30">
        <v>0</v>
      </c>
      <c r="CS225" s="28">
        <v>0</v>
      </c>
      <c r="CT225" s="29">
        <v>0</v>
      </c>
      <c r="CU225" s="29">
        <v>0</v>
      </c>
      <c r="CV225" s="29">
        <v>0</v>
      </c>
      <c r="CW225" s="29">
        <v>0</v>
      </c>
      <c r="CX225" s="29">
        <v>0</v>
      </c>
      <c r="CY225" s="29">
        <v>0</v>
      </c>
      <c r="CZ225" s="29">
        <v>0</v>
      </c>
      <c r="DA225" s="29">
        <v>0</v>
      </c>
      <c r="DB225" s="29">
        <v>0</v>
      </c>
      <c r="DC225" s="29">
        <v>0</v>
      </c>
      <c r="DD225" s="29">
        <v>0</v>
      </c>
      <c r="DE225" s="29">
        <v>0</v>
      </c>
      <c r="DF225" s="29">
        <v>0</v>
      </c>
      <c r="DG225" s="29">
        <v>0</v>
      </c>
      <c r="DH225" s="31">
        <v>0</v>
      </c>
      <c r="DI225" s="31">
        <v>0</v>
      </c>
      <c r="DJ225" s="31">
        <v>0</v>
      </c>
      <c r="DK225" s="31">
        <v>0</v>
      </c>
      <c r="DL225" s="31">
        <v>0</v>
      </c>
      <c r="DM225" s="31">
        <v>0</v>
      </c>
      <c r="DN225" s="31">
        <v>0</v>
      </c>
      <c r="DO225" s="31">
        <v>0</v>
      </c>
      <c r="DP225" s="31">
        <v>0</v>
      </c>
      <c r="DQ225" s="31">
        <v>0</v>
      </c>
      <c r="DR225" s="31">
        <v>0</v>
      </c>
      <c r="DS225" s="31">
        <v>0</v>
      </c>
      <c r="DT225" s="31">
        <v>0</v>
      </c>
      <c r="DU225" s="31">
        <v>0</v>
      </c>
      <c r="DV225" s="31">
        <v>0</v>
      </c>
      <c r="DW225" s="29">
        <v>0</v>
      </c>
      <c r="DX225" s="29">
        <v>0</v>
      </c>
      <c r="DY225" s="29">
        <v>0</v>
      </c>
      <c r="DZ225" s="29">
        <v>0</v>
      </c>
      <c r="EA225" s="29">
        <v>0</v>
      </c>
      <c r="EB225" s="29">
        <v>0</v>
      </c>
      <c r="EC225" s="29">
        <v>0</v>
      </c>
      <c r="ED225" s="29">
        <v>0</v>
      </c>
      <c r="EE225" s="29">
        <v>0</v>
      </c>
      <c r="EF225" s="29">
        <v>0</v>
      </c>
      <c r="EG225" s="29">
        <v>0</v>
      </c>
      <c r="EH225" s="29">
        <v>0</v>
      </c>
      <c r="EI225" s="29">
        <v>0</v>
      </c>
      <c r="EJ225" s="29">
        <v>0</v>
      </c>
      <c r="EK225" s="30">
        <v>0</v>
      </c>
    </row>
    <row r="226" spans="1:193" x14ac:dyDescent="0.25">
      <c r="A226">
        <v>223</v>
      </c>
      <c r="B226" t="s">
        <v>1107</v>
      </c>
      <c r="C226" t="s">
        <v>1108</v>
      </c>
      <c r="D226">
        <v>50</v>
      </c>
      <c r="E226">
        <v>4.7</v>
      </c>
      <c r="F226" t="s">
        <v>120</v>
      </c>
      <c r="G226" s="28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1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30">
        <v>0</v>
      </c>
      <c r="AZ226" s="28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31">
        <v>0</v>
      </c>
      <c r="BP226" s="31">
        <v>0</v>
      </c>
      <c r="BQ226" s="31">
        <v>0</v>
      </c>
      <c r="BR226" s="31">
        <v>0</v>
      </c>
      <c r="BS226" s="31">
        <v>0</v>
      </c>
      <c r="BT226" s="31">
        <v>0</v>
      </c>
      <c r="BU226" s="31">
        <v>0</v>
      </c>
      <c r="BV226" s="31">
        <v>0</v>
      </c>
      <c r="BW226" s="31">
        <v>0</v>
      </c>
      <c r="BX226" s="31">
        <v>0</v>
      </c>
      <c r="BY226" s="31">
        <v>0</v>
      </c>
      <c r="BZ226" s="31">
        <v>0</v>
      </c>
      <c r="CA226" s="31">
        <v>0</v>
      </c>
      <c r="CB226" s="31">
        <v>0</v>
      </c>
      <c r="CC226" s="31">
        <v>0</v>
      </c>
      <c r="CD226" s="29">
        <v>0</v>
      </c>
      <c r="CE226" s="29">
        <v>0</v>
      </c>
      <c r="CF226" s="29">
        <v>0</v>
      </c>
      <c r="CG226" s="29">
        <v>0</v>
      </c>
      <c r="CH226" s="29">
        <v>0</v>
      </c>
      <c r="CI226" s="29">
        <v>0</v>
      </c>
      <c r="CJ226" s="29">
        <v>0</v>
      </c>
      <c r="CK226" s="29">
        <v>0</v>
      </c>
      <c r="CL226" s="29">
        <v>0</v>
      </c>
      <c r="CM226" s="29">
        <v>0</v>
      </c>
      <c r="CN226" s="29">
        <v>0</v>
      </c>
      <c r="CO226" s="29">
        <v>0</v>
      </c>
      <c r="CP226" s="29">
        <v>0</v>
      </c>
      <c r="CQ226" s="29">
        <v>0</v>
      </c>
      <c r="CR226" s="30">
        <v>0</v>
      </c>
      <c r="CS226" s="28">
        <v>0</v>
      </c>
      <c r="CT226" s="29">
        <v>0</v>
      </c>
      <c r="CU226" s="29">
        <v>0</v>
      </c>
      <c r="CV226" s="29">
        <v>4</v>
      </c>
      <c r="CW226" s="29">
        <v>4</v>
      </c>
      <c r="CX226" s="29">
        <v>5</v>
      </c>
      <c r="CY226" s="29">
        <v>0</v>
      </c>
      <c r="CZ226" s="29">
        <v>0</v>
      </c>
      <c r="DA226" s="29">
        <v>0</v>
      </c>
      <c r="DB226" s="29">
        <v>5</v>
      </c>
      <c r="DC226" s="29">
        <v>0</v>
      </c>
      <c r="DD226" s="29">
        <v>4</v>
      </c>
      <c r="DE226" s="29">
        <v>0</v>
      </c>
      <c r="DF226" s="29">
        <v>0</v>
      </c>
      <c r="DG226" s="29">
        <v>0</v>
      </c>
      <c r="DH226" s="31">
        <v>0</v>
      </c>
      <c r="DI226" s="31">
        <v>0</v>
      </c>
      <c r="DJ226" s="31">
        <v>0</v>
      </c>
      <c r="DK226" s="31">
        <v>0.12</v>
      </c>
      <c r="DL226" s="31">
        <v>0.13</v>
      </c>
      <c r="DM226" s="31">
        <v>0.12</v>
      </c>
      <c r="DN226" s="31">
        <v>0</v>
      </c>
      <c r="DO226" s="31">
        <v>0</v>
      </c>
      <c r="DP226" s="31">
        <v>0</v>
      </c>
      <c r="DQ226" s="31">
        <v>0.12</v>
      </c>
      <c r="DR226" s="31">
        <v>0</v>
      </c>
      <c r="DS226" s="31">
        <v>0.12</v>
      </c>
      <c r="DT226" s="31">
        <v>0</v>
      </c>
      <c r="DU226" s="31">
        <v>0</v>
      </c>
      <c r="DV226" s="31">
        <v>0</v>
      </c>
      <c r="DW226" s="29">
        <v>0</v>
      </c>
      <c r="DX226" s="29">
        <v>0</v>
      </c>
      <c r="DY226" s="29">
        <v>0</v>
      </c>
      <c r="DZ226" s="29">
        <v>2</v>
      </c>
      <c r="EA226" s="29">
        <v>2</v>
      </c>
      <c r="EB226" s="29">
        <v>2</v>
      </c>
      <c r="EC226" s="29">
        <v>0</v>
      </c>
      <c r="ED226" s="29">
        <v>0</v>
      </c>
      <c r="EE226" s="29">
        <v>0</v>
      </c>
      <c r="EF226" s="29">
        <v>2</v>
      </c>
      <c r="EG226" s="29">
        <v>0</v>
      </c>
      <c r="EH226" s="29">
        <v>2</v>
      </c>
      <c r="EI226" s="29">
        <v>0</v>
      </c>
      <c r="EJ226" s="29">
        <v>0</v>
      </c>
      <c r="EK226" s="30">
        <v>0</v>
      </c>
      <c r="EO226" t="s">
        <v>850</v>
      </c>
      <c r="EQ226" t="s">
        <v>995</v>
      </c>
      <c r="ET226" t="s">
        <v>995</v>
      </c>
      <c r="EV226" t="s">
        <v>248</v>
      </c>
      <c r="FG226" t="s">
        <v>381</v>
      </c>
      <c r="FJ226" t="s">
        <v>236</v>
      </c>
      <c r="FK226" t="s">
        <v>381</v>
      </c>
      <c r="FP226" t="s">
        <v>381</v>
      </c>
      <c r="FU226" t="s">
        <v>1109</v>
      </c>
      <c r="FV226" t="s">
        <v>830</v>
      </c>
      <c r="GC226" t="s">
        <v>829</v>
      </c>
      <c r="GH226" t="s">
        <v>69</v>
      </c>
    </row>
    <row r="227" spans="1:193" x14ac:dyDescent="0.25">
      <c r="A227">
        <v>224</v>
      </c>
      <c r="B227" t="s">
        <v>1110</v>
      </c>
      <c r="C227" t="s">
        <v>1111</v>
      </c>
      <c r="D227">
        <v>47</v>
      </c>
      <c r="E227">
        <v>7.46</v>
      </c>
      <c r="F227" t="s">
        <v>120</v>
      </c>
      <c r="G227" s="28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1">
        <v>0</v>
      </c>
      <c r="AK227" s="29">
        <v>0</v>
      </c>
      <c r="AL227" s="29">
        <v>0</v>
      </c>
      <c r="AM227" s="29">
        <v>0</v>
      </c>
      <c r="AN227" s="29">
        <v>0</v>
      </c>
      <c r="AO227" s="29">
        <v>0</v>
      </c>
      <c r="AP227" s="29">
        <v>0</v>
      </c>
      <c r="AQ227" s="29">
        <v>0</v>
      </c>
      <c r="AR227" s="29">
        <v>0</v>
      </c>
      <c r="AS227" s="29">
        <v>0</v>
      </c>
      <c r="AT227" s="29">
        <v>0</v>
      </c>
      <c r="AU227" s="29">
        <v>0</v>
      </c>
      <c r="AV227" s="29">
        <v>0</v>
      </c>
      <c r="AW227" s="29">
        <v>0</v>
      </c>
      <c r="AX227" s="29">
        <v>0</v>
      </c>
      <c r="AY227" s="30">
        <v>0</v>
      </c>
      <c r="AZ227" s="28">
        <v>0</v>
      </c>
      <c r="BA227" s="29">
        <v>0</v>
      </c>
      <c r="BB227" s="29">
        <v>0</v>
      </c>
      <c r="BC227" s="29">
        <v>0</v>
      </c>
      <c r="BD227" s="29">
        <v>0</v>
      </c>
      <c r="BE227" s="29">
        <v>0</v>
      </c>
      <c r="BF227" s="29">
        <v>2</v>
      </c>
      <c r="BG227" s="29">
        <v>2</v>
      </c>
      <c r="BH227" s="29">
        <v>3</v>
      </c>
      <c r="BI227" s="29">
        <v>0</v>
      </c>
      <c r="BJ227" s="29">
        <v>0</v>
      </c>
      <c r="BK227" s="29">
        <v>0</v>
      </c>
      <c r="BL227" s="29">
        <v>0</v>
      </c>
      <c r="BM227" s="29">
        <v>0</v>
      </c>
      <c r="BN227" s="29">
        <v>0</v>
      </c>
      <c r="BO227" s="31">
        <v>0</v>
      </c>
      <c r="BP227" s="31">
        <v>0</v>
      </c>
      <c r="BQ227" s="31">
        <v>0</v>
      </c>
      <c r="BR227" s="31">
        <v>0</v>
      </c>
      <c r="BS227" s="31">
        <v>0</v>
      </c>
      <c r="BT227" s="31">
        <v>0</v>
      </c>
      <c r="BU227" s="31">
        <v>7.3999999999999996E-2</v>
      </c>
      <c r="BV227" s="31">
        <v>7.3999999999999996E-2</v>
      </c>
      <c r="BW227" s="31">
        <v>0.13</v>
      </c>
      <c r="BX227" s="31">
        <v>0</v>
      </c>
      <c r="BY227" s="31">
        <v>0</v>
      </c>
      <c r="BZ227" s="31">
        <v>0</v>
      </c>
      <c r="CA227" s="31">
        <v>0</v>
      </c>
      <c r="CB227" s="31">
        <v>0</v>
      </c>
      <c r="CC227" s="31">
        <v>0</v>
      </c>
      <c r="CD227" s="29">
        <v>0</v>
      </c>
      <c r="CE227" s="29">
        <v>0</v>
      </c>
      <c r="CF227" s="29">
        <v>0</v>
      </c>
      <c r="CG227" s="29">
        <v>0</v>
      </c>
      <c r="CH227" s="29">
        <v>0</v>
      </c>
      <c r="CI227" s="29">
        <v>0</v>
      </c>
      <c r="CJ227" s="29">
        <v>2</v>
      </c>
      <c r="CK227" s="29">
        <v>2</v>
      </c>
      <c r="CL227" s="29">
        <v>3</v>
      </c>
      <c r="CM227" s="29">
        <v>0</v>
      </c>
      <c r="CN227" s="29">
        <v>0</v>
      </c>
      <c r="CO227" s="29">
        <v>0</v>
      </c>
      <c r="CP227" s="29">
        <v>0</v>
      </c>
      <c r="CQ227" s="29">
        <v>0</v>
      </c>
      <c r="CR227" s="30">
        <v>0</v>
      </c>
      <c r="CS227" s="28">
        <v>0</v>
      </c>
      <c r="CT227" s="29">
        <v>0</v>
      </c>
      <c r="CU227" s="29">
        <v>0</v>
      </c>
      <c r="CV227" s="29">
        <v>0</v>
      </c>
      <c r="CW227" s="29">
        <v>0</v>
      </c>
      <c r="CX227" s="29">
        <v>0</v>
      </c>
      <c r="CY227" s="29">
        <v>0</v>
      </c>
      <c r="CZ227" s="29">
        <v>0</v>
      </c>
      <c r="DA227" s="29">
        <v>0</v>
      </c>
      <c r="DB227" s="29">
        <v>0</v>
      </c>
      <c r="DC227" s="29">
        <v>0</v>
      </c>
      <c r="DD227" s="29">
        <v>0</v>
      </c>
      <c r="DE227" s="29">
        <v>0</v>
      </c>
      <c r="DF227" s="29">
        <v>0</v>
      </c>
      <c r="DG227" s="29">
        <v>0</v>
      </c>
      <c r="DH227" s="31">
        <v>0</v>
      </c>
      <c r="DI227" s="31">
        <v>0</v>
      </c>
      <c r="DJ227" s="31">
        <v>0</v>
      </c>
      <c r="DK227" s="31">
        <v>0</v>
      </c>
      <c r="DL227" s="31">
        <v>0</v>
      </c>
      <c r="DM227" s="31">
        <v>0</v>
      </c>
      <c r="DN227" s="31">
        <v>0</v>
      </c>
      <c r="DO227" s="31">
        <v>0</v>
      </c>
      <c r="DP227" s="31">
        <v>0</v>
      </c>
      <c r="DQ227" s="31">
        <v>0</v>
      </c>
      <c r="DR227" s="31">
        <v>0</v>
      </c>
      <c r="DS227" s="31">
        <v>0</v>
      </c>
      <c r="DT227" s="31">
        <v>0</v>
      </c>
      <c r="DU227" s="31">
        <v>0</v>
      </c>
      <c r="DV227" s="31">
        <v>0</v>
      </c>
      <c r="DW227" s="29">
        <v>0</v>
      </c>
      <c r="DX227" s="29">
        <v>0</v>
      </c>
      <c r="DY227" s="29">
        <v>0</v>
      </c>
      <c r="DZ227" s="29">
        <v>0</v>
      </c>
      <c r="EA227" s="29">
        <v>0</v>
      </c>
      <c r="EB227" s="29">
        <v>0</v>
      </c>
      <c r="EC227" s="29">
        <v>0</v>
      </c>
      <c r="ED227" s="29">
        <v>0</v>
      </c>
      <c r="EE227" s="29">
        <v>0</v>
      </c>
      <c r="EF227" s="29">
        <v>0</v>
      </c>
      <c r="EG227" s="29">
        <v>0</v>
      </c>
      <c r="EH227" s="29">
        <v>0</v>
      </c>
      <c r="EI227" s="29">
        <v>0</v>
      </c>
      <c r="EJ227" s="29">
        <v>0</v>
      </c>
      <c r="EK227" s="30">
        <v>0</v>
      </c>
      <c r="EM227" t="s">
        <v>1112</v>
      </c>
      <c r="EO227" t="s">
        <v>1113</v>
      </c>
      <c r="EV227" t="s">
        <v>1113</v>
      </c>
      <c r="EW227" t="s">
        <v>128</v>
      </c>
      <c r="FB227" t="s">
        <v>128</v>
      </c>
      <c r="FF227" t="s">
        <v>1114</v>
      </c>
      <c r="FJ227" t="s">
        <v>236</v>
      </c>
      <c r="FK227" t="s">
        <v>49</v>
      </c>
      <c r="FL227" t="s">
        <v>47</v>
      </c>
      <c r="FN227" t="s">
        <v>49</v>
      </c>
      <c r="FQ227" t="s">
        <v>52</v>
      </c>
      <c r="FU227" t="s">
        <v>1115</v>
      </c>
      <c r="FV227" t="s">
        <v>1116</v>
      </c>
      <c r="GC227" t="s">
        <v>1116</v>
      </c>
      <c r="GI227" t="s">
        <v>1115</v>
      </c>
    </row>
    <row r="228" spans="1:193" x14ac:dyDescent="0.25">
      <c r="A228">
        <v>225</v>
      </c>
      <c r="B228" t="s">
        <v>1117</v>
      </c>
      <c r="C228" t="s">
        <v>1118</v>
      </c>
      <c r="D228">
        <v>15</v>
      </c>
      <c r="E228">
        <v>7.05</v>
      </c>
      <c r="F228" t="s">
        <v>120</v>
      </c>
      <c r="G228" s="28">
        <v>2</v>
      </c>
      <c r="H228" s="29">
        <v>2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31">
        <v>0.13</v>
      </c>
      <c r="W228" s="31">
        <v>0.13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1">
        <v>0</v>
      </c>
      <c r="AK228" s="29">
        <v>2</v>
      </c>
      <c r="AL228" s="29">
        <v>2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30">
        <v>0</v>
      </c>
      <c r="AZ228" s="28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31">
        <v>0</v>
      </c>
      <c r="BP228" s="31">
        <v>0</v>
      </c>
      <c r="BQ228" s="31">
        <v>0</v>
      </c>
      <c r="BR228" s="31">
        <v>0</v>
      </c>
      <c r="BS228" s="31">
        <v>0</v>
      </c>
      <c r="BT228" s="31">
        <v>0</v>
      </c>
      <c r="BU228" s="31">
        <v>0</v>
      </c>
      <c r="BV228" s="31">
        <v>0</v>
      </c>
      <c r="BW228" s="31">
        <v>0</v>
      </c>
      <c r="BX228" s="31">
        <v>0</v>
      </c>
      <c r="BY228" s="31">
        <v>0</v>
      </c>
      <c r="BZ228" s="31">
        <v>0</v>
      </c>
      <c r="CA228" s="31">
        <v>0</v>
      </c>
      <c r="CB228" s="31">
        <v>0</v>
      </c>
      <c r="CC228" s="31">
        <v>0</v>
      </c>
      <c r="CD228" s="29">
        <v>0</v>
      </c>
      <c r="CE228" s="29">
        <v>0</v>
      </c>
      <c r="CF228" s="29">
        <v>0</v>
      </c>
      <c r="CG228" s="29">
        <v>0</v>
      </c>
      <c r="CH228" s="29">
        <v>0</v>
      </c>
      <c r="CI228" s="29">
        <v>0</v>
      </c>
      <c r="CJ228" s="29">
        <v>0</v>
      </c>
      <c r="CK228" s="29">
        <v>0</v>
      </c>
      <c r="CL228" s="29">
        <v>0</v>
      </c>
      <c r="CM228" s="29">
        <v>0</v>
      </c>
      <c r="CN228" s="29">
        <v>0</v>
      </c>
      <c r="CO228" s="29">
        <v>0</v>
      </c>
      <c r="CP228" s="29">
        <v>0</v>
      </c>
      <c r="CQ228" s="29">
        <v>0</v>
      </c>
      <c r="CR228" s="30">
        <v>0</v>
      </c>
      <c r="CS228" s="28">
        <v>0</v>
      </c>
      <c r="CT228" s="29">
        <v>0</v>
      </c>
      <c r="CU228" s="29">
        <v>0</v>
      </c>
      <c r="CV228" s="29">
        <v>0</v>
      </c>
      <c r="CW228" s="29">
        <v>0</v>
      </c>
      <c r="CX228" s="29">
        <v>0</v>
      </c>
      <c r="CY228" s="29">
        <v>0</v>
      </c>
      <c r="CZ228" s="29">
        <v>0</v>
      </c>
      <c r="DA228" s="29">
        <v>0</v>
      </c>
      <c r="DB228" s="29">
        <v>0</v>
      </c>
      <c r="DC228" s="29">
        <v>0</v>
      </c>
      <c r="DD228" s="29">
        <v>0</v>
      </c>
      <c r="DE228" s="29">
        <v>0</v>
      </c>
      <c r="DF228" s="29">
        <v>0</v>
      </c>
      <c r="DG228" s="29">
        <v>0</v>
      </c>
      <c r="DH228" s="31">
        <v>0</v>
      </c>
      <c r="DI228" s="31">
        <v>0</v>
      </c>
      <c r="DJ228" s="31">
        <v>0</v>
      </c>
      <c r="DK228" s="31">
        <v>0</v>
      </c>
      <c r="DL228" s="31">
        <v>0</v>
      </c>
      <c r="DM228" s="31">
        <v>0</v>
      </c>
      <c r="DN228" s="31">
        <v>0</v>
      </c>
      <c r="DO228" s="31">
        <v>0</v>
      </c>
      <c r="DP228" s="31">
        <v>0</v>
      </c>
      <c r="DQ228" s="31">
        <v>0</v>
      </c>
      <c r="DR228" s="31">
        <v>0</v>
      </c>
      <c r="DS228" s="31">
        <v>0</v>
      </c>
      <c r="DT228" s="31">
        <v>0</v>
      </c>
      <c r="DU228" s="31">
        <v>0</v>
      </c>
      <c r="DV228" s="31">
        <v>0</v>
      </c>
      <c r="DW228" s="29">
        <v>0</v>
      </c>
      <c r="DX228" s="29">
        <v>0</v>
      </c>
      <c r="DY228" s="29">
        <v>0</v>
      </c>
      <c r="DZ228" s="29">
        <v>0</v>
      </c>
      <c r="EA228" s="29">
        <v>0</v>
      </c>
      <c r="EB228" s="29">
        <v>0</v>
      </c>
      <c r="EC228" s="29">
        <v>0</v>
      </c>
      <c r="ED228" s="29">
        <v>0</v>
      </c>
      <c r="EE228" s="29">
        <v>0</v>
      </c>
      <c r="EF228" s="29">
        <v>0</v>
      </c>
      <c r="EG228" s="29">
        <v>0</v>
      </c>
      <c r="EH228" s="29">
        <v>0</v>
      </c>
      <c r="EI228" s="29">
        <v>0</v>
      </c>
      <c r="EJ228" s="29">
        <v>0</v>
      </c>
      <c r="EK228" s="30">
        <v>0</v>
      </c>
      <c r="EO228" t="s">
        <v>1119</v>
      </c>
      <c r="EP228" t="s">
        <v>281</v>
      </c>
      <c r="EQ228" t="s">
        <v>741</v>
      </c>
      <c r="ET228" t="s">
        <v>741</v>
      </c>
      <c r="EV228" t="s">
        <v>1120</v>
      </c>
      <c r="EX228" t="s">
        <v>281</v>
      </c>
      <c r="FB228" t="s">
        <v>862</v>
      </c>
      <c r="FF228" t="s">
        <v>403</v>
      </c>
      <c r="FJ228" t="s">
        <v>236</v>
      </c>
      <c r="FK228" t="s">
        <v>1023</v>
      </c>
      <c r="FN228" t="s">
        <v>1023</v>
      </c>
      <c r="FP228" t="s">
        <v>1023</v>
      </c>
      <c r="FU228" t="s">
        <v>522</v>
      </c>
      <c r="GC228" t="s">
        <v>72</v>
      </c>
      <c r="GK228" t="s">
        <v>72</v>
      </c>
    </row>
    <row r="229" spans="1:193" x14ac:dyDescent="0.25">
      <c r="A229">
        <v>226</v>
      </c>
      <c r="B229" t="s">
        <v>1121</v>
      </c>
      <c r="C229" t="s">
        <v>1122</v>
      </c>
      <c r="D229">
        <v>54</v>
      </c>
      <c r="E229">
        <v>5.71</v>
      </c>
      <c r="F229" t="s">
        <v>120</v>
      </c>
      <c r="G229" s="28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29">
        <v>0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  <c r="AR229" s="29">
        <v>0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  <c r="AY229" s="30">
        <v>0</v>
      </c>
      <c r="AZ229" s="28">
        <v>0</v>
      </c>
      <c r="BA229" s="29">
        <v>0</v>
      </c>
      <c r="BB229" s="29">
        <v>0</v>
      </c>
      <c r="BC229" s="29">
        <v>0</v>
      </c>
      <c r="BD229" s="29">
        <v>0</v>
      </c>
      <c r="BE229" s="29">
        <v>0</v>
      </c>
      <c r="BF229" s="29">
        <v>0</v>
      </c>
      <c r="BG229" s="29">
        <v>0</v>
      </c>
      <c r="BH229" s="29">
        <v>0</v>
      </c>
      <c r="BI229" s="29">
        <v>0</v>
      </c>
      <c r="BJ229" s="29">
        <v>0</v>
      </c>
      <c r="BK229" s="29">
        <v>0</v>
      </c>
      <c r="BL229" s="29">
        <v>0</v>
      </c>
      <c r="BM229" s="29">
        <v>0</v>
      </c>
      <c r="BN229" s="29">
        <v>0</v>
      </c>
      <c r="BO229" s="31">
        <v>0</v>
      </c>
      <c r="BP229" s="31">
        <v>0</v>
      </c>
      <c r="BQ229" s="31">
        <v>0</v>
      </c>
      <c r="BR229" s="31">
        <v>0</v>
      </c>
      <c r="BS229" s="31">
        <v>0</v>
      </c>
      <c r="BT229" s="31">
        <v>0</v>
      </c>
      <c r="BU229" s="31">
        <v>0</v>
      </c>
      <c r="BV229" s="31">
        <v>0</v>
      </c>
      <c r="BW229" s="31">
        <v>0</v>
      </c>
      <c r="BX229" s="31">
        <v>0</v>
      </c>
      <c r="BY229" s="31">
        <v>0</v>
      </c>
      <c r="BZ229" s="31">
        <v>0</v>
      </c>
      <c r="CA229" s="31">
        <v>0</v>
      </c>
      <c r="CB229" s="31">
        <v>0</v>
      </c>
      <c r="CC229" s="31">
        <v>0</v>
      </c>
      <c r="CD229" s="29">
        <v>0</v>
      </c>
      <c r="CE229" s="29">
        <v>0</v>
      </c>
      <c r="CF229" s="29">
        <v>0</v>
      </c>
      <c r="CG229" s="29">
        <v>0</v>
      </c>
      <c r="CH229" s="29">
        <v>0</v>
      </c>
      <c r="CI229" s="29">
        <v>0</v>
      </c>
      <c r="CJ229" s="29">
        <v>0</v>
      </c>
      <c r="CK229" s="29">
        <v>0</v>
      </c>
      <c r="CL229" s="29">
        <v>0</v>
      </c>
      <c r="CM229" s="29">
        <v>0</v>
      </c>
      <c r="CN229" s="29">
        <v>0</v>
      </c>
      <c r="CO229" s="29">
        <v>0</v>
      </c>
      <c r="CP229" s="29">
        <v>0</v>
      </c>
      <c r="CQ229" s="29">
        <v>0</v>
      </c>
      <c r="CR229" s="30">
        <v>0</v>
      </c>
      <c r="CS229" s="28">
        <v>0</v>
      </c>
      <c r="CT229" s="29">
        <v>0</v>
      </c>
      <c r="CU229" s="29">
        <v>0</v>
      </c>
      <c r="CV229" s="29">
        <v>0</v>
      </c>
      <c r="CW229" s="29">
        <v>0</v>
      </c>
      <c r="CX229" s="29">
        <v>3</v>
      </c>
      <c r="CY229" s="29">
        <v>0</v>
      </c>
      <c r="CZ229" s="29">
        <v>0</v>
      </c>
      <c r="DA229" s="29">
        <v>0</v>
      </c>
      <c r="DB229" s="29">
        <v>0</v>
      </c>
      <c r="DC229" s="29">
        <v>0</v>
      </c>
      <c r="DD229" s="29">
        <v>0</v>
      </c>
      <c r="DE229" s="29">
        <v>0</v>
      </c>
      <c r="DF229" s="29">
        <v>0</v>
      </c>
      <c r="DG229" s="29">
        <v>0</v>
      </c>
      <c r="DH229" s="31">
        <v>0</v>
      </c>
      <c r="DI229" s="31">
        <v>0</v>
      </c>
      <c r="DJ229" s="31">
        <v>0</v>
      </c>
      <c r="DK229" s="31">
        <v>0</v>
      </c>
      <c r="DL229" s="31">
        <v>0</v>
      </c>
      <c r="DM229" s="31">
        <v>7.6999999999999999E-2</v>
      </c>
      <c r="DN229" s="31">
        <v>0</v>
      </c>
      <c r="DO229" s="31">
        <v>0</v>
      </c>
      <c r="DP229" s="31">
        <v>0</v>
      </c>
      <c r="DQ229" s="31">
        <v>0</v>
      </c>
      <c r="DR229" s="31">
        <v>0</v>
      </c>
      <c r="DS229" s="31">
        <v>0</v>
      </c>
      <c r="DT229" s="31">
        <v>0</v>
      </c>
      <c r="DU229" s="31">
        <v>0</v>
      </c>
      <c r="DV229" s="31">
        <v>0</v>
      </c>
      <c r="DW229" s="29">
        <v>0</v>
      </c>
      <c r="DX229" s="29">
        <v>0</v>
      </c>
      <c r="DY229" s="29">
        <v>0</v>
      </c>
      <c r="DZ229" s="29">
        <v>0</v>
      </c>
      <c r="EA229" s="29">
        <v>0</v>
      </c>
      <c r="EB229" s="29">
        <v>3</v>
      </c>
      <c r="EC229" s="29">
        <v>0</v>
      </c>
      <c r="ED229" s="29">
        <v>0</v>
      </c>
      <c r="EE229" s="29">
        <v>0</v>
      </c>
      <c r="EF229" s="29">
        <v>0</v>
      </c>
      <c r="EG229" s="29">
        <v>0</v>
      </c>
      <c r="EH229" s="29">
        <v>0</v>
      </c>
      <c r="EI229" s="29">
        <v>0</v>
      </c>
      <c r="EJ229" s="29">
        <v>0</v>
      </c>
      <c r="EK229" s="30">
        <v>0</v>
      </c>
      <c r="FJ229" t="s">
        <v>45</v>
      </c>
    </row>
    <row r="230" spans="1:193" x14ac:dyDescent="0.25">
      <c r="A230">
        <v>227</v>
      </c>
      <c r="B230" t="s">
        <v>1123</v>
      </c>
      <c r="C230" t="s">
        <v>1124</v>
      </c>
      <c r="D230">
        <v>17</v>
      </c>
      <c r="E230">
        <v>8.18</v>
      </c>
      <c r="F230" t="s">
        <v>514</v>
      </c>
      <c r="G230" s="28">
        <v>2</v>
      </c>
      <c r="H230" s="29">
        <v>2</v>
      </c>
      <c r="I230" s="29">
        <v>4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31">
        <v>0.18</v>
      </c>
      <c r="W230" s="31">
        <v>0.18</v>
      </c>
      <c r="X230" s="31">
        <v>0.25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29">
        <v>2</v>
      </c>
      <c r="AL230" s="29">
        <v>2</v>
      </c>
      <c r="AM230" s="29">
        <v>4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30">
        <v>0</v>
      </c>
      <c r="AZ230" s="28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31">
        <v>0</v>
      </c>
      <c r="BP230" s="31">
        <v>0</v>
      </c>
      <c r="BQ230" s="31">
        <v>0</v>
      </c>
      <c r="BR230" s="31">
        <v>0</v>
      </c>
      <c r="BS230" s="31">
        <v>0</v>
      </c>
      <c r="BT230" s="31">
        <v>0</v>
      </c>
      <c r="BU230" s="31">
        <v>0</v>
      </c>
      <c r="BV230" s="31">
        <v>0</v>
      </c>
      <c r="BW230" s="31">
        <v>0</v>
      </c>
      <c r="BX230" s="31">
        <v>0</v>
      </c>
      <c r="BY230" s="31">
        <v>0</v>
      </c>
      <c r="BZ230" s="31">
        <v>0</v>
      </c>
      <c r="CA230" s="31">
        <v>0</v>
      </c>
      <c r="CB230" s="31">
        <v>0</v>
      </c>
      <c r="CC230" s="31">
        <v>0</v>
      </c>
      <c r="CD230" s="29">
        <v>0</v>
      </c>
      <c r="CE230" s="29">
        <v>0</v>
      </c>
      <c r="CF230" s="29">
        <v>0</v>
      </c>
      <c r="CG230" s="29">
        <v>0</v>
      </c>
      <c r="CH230" s="29">
        <v>0</v>
      </c>
      <c r="CI230" s="29">
        <v>0</v>
      </c>
      <c r="CJ230" s="29">
        <v>0</v>
      </c>
      <c r="CK230" s="29">
        <v>0</v>
      </c>
      <c r="CL230" s="29">
        <v>0</v>
      </c>
      <c r="CM230" s="29">
        <v>0</v>
      </c>
      <c r="CN230" s="29">
        <v>0</v>
      </c>
      <c r="CO230" s="29">
        <v>0</v>
      </c>
      <c r="CP230" s="29">
        <v>0</v>
      </c>
      <c r="CQ230" s="29">
        <v>0</v>
      </c>
      <c r="CR230" s="30">
        <v>0</v>
      </c>
      <c r="CS230" s="28">
        <v>0</v>
      </c>
      <c r="CT230" s="29">
        <v>0</v>
      </c>
      <c r="CU230" s="29">
        <v>0</v>
      </c>
      <c r="CV230" s="29">
        <v>0</v>
      </c>
      <c r="CW230" s="29">
        <v>0</v>
      </c>
      <c r="CX230" s="29">
        <v>0</v>
      </c>
      <c r="CY230" s="29">
        <v>0</v>
      </c>
      <c r="CZ230" s="29">
        <v>0</v>
      </c>
      <c r="DA230" s="29">
        <v>0</v>
      </c>
      <c r="DB230" s="29">
        <v>0</v>
      </c>
      <c r="DC230" s="29">
        <v>0</v>
      </c>
      <c r="DD230" s="29">
        <v>0</v>
      </c>
      <c r="DE230" s="29">
        <v>0</v>
      </c>
      <c r="DF230" s="29">
        <v>0</v>
      </c>
      <c r="DG230" s="29">
        <v>0</v>
      </c>
      <c r="DH230" s="31">
        <v>0</v>
      </c>
      <c r="DI230" s="31">
        <v>0</v>
      </c>
      <c r="DJ230" s="31">
        <v>0</v>
      </c>
      <c r="DK230" s="31">
        <v>0</v>
      </c>
      <c r="DL230" s="31">
        <v>0</v>
      </c>
      <c r="DM230" s="31">
        <v>0</v>
      </c>
      <c r="DN230" s="31">
        <v>0</v>
      </c>
      <c r="DO230" s="31">
        <v>0</v>
      </c>
      <c r="DP230" s="31">
        <v>0</v>
      </c>
      <c r="DQ230" s="31">
        <v>0</v>
      </c>
      <c r="DR230" s="31">
        <v>0</v>
      </c>
      <c r="DS230" s="31">
        <v>0</v>
      </c>
      <c r="DT230" s="31">
        <v>0</v>
      </c>
      <c r="DU230" s="31">
        <v>0</v>
      </c>
      <c r="DV230" s="31">
        <v>0</v>
      </c>
      <c r="DW230" s="29">
        <v>0</v>
      </c>
      <c r="DX230" s="29">
        <v>0</v>
      </c>
      <c r="DY230" s="29">
        <v>0</v>
      </c>
      <c r="DZ230" s="29">
        <v>0</v>
      </c>
      <c r="EA230" s="29">
        <v>0</v>
      </c>
      <c r="EB230" s="29">
        <v>0</v>
      </c>
      <c r="EC230" s="29">
        <v>0</v>
      </c>
      <c r="ED230" s="29">
        <v>0</v>
      </c>
      <c r="EE230" s="29">
        <v>0</v>
      </c>
      <c r="EF230" s="29">
        <v>0</v>
      </c>
      <c r="EG230" s="29">
        <v>0</v>
      </c>
      <c r="EH230" s="29">
        <v>0</v>
      </c>
      <c r="EI230" s="29">
        <v>0</v>
      </c>
      <c r="EJ230" s="29">
        <v>0</v>
      </c>
      <c r="EK230" s="30">
        <v>0</v>
      </c>
    </row>
    <row r="231" spans="1:193" x14ac:dyDescent="0.25">
      <c r="A231">
        <v>228</v>
      </c>
      <c r="B231" t="s">
        <v>1125</v>
      </c>
      <c r="C231" t="s">
        <v>1126</v>
      </c>
      <c r="D231">
        <v>36</v>
      </c>
      <c r="E231">
        <v>9.15</v>
      </c>
      <c r="F231" t="s">
        <v>514</v>
      </c>
      <c r="G231" s="28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2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1">
        <v>5.8999999999999997E-2</v>
      </c>
      <c r="AK231" s="29">
        <v>0</v>
      </c>
      <c r="AL231" s="29">
        <v>0</v>
      </c>
      <c r="AM231" s="29">
        <v>0</v>
      </c>
      <c r="AN231" s="29">
        <v>0</v>
      </c>
      <c r="AO231" s="29">
        <v>0</v>
      </c>
      <c r="AP231" s="29">
        <v>0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0</v>
      </c>
      <c r="AW231" s="29">
        <v>0</v>
      </c>
      <c r="AX231" s="29">
        <v>0</v>
      </c>
      <c r="AY231" s="30">
        <v>2</v>
      </c>
      <c r="AZ231" s="28">
        <v>0</v>
      </c>
      <c r="BA231" s="29">
        <v>0</v>
      </c>
      <c r="BB231" s="29">
        <v>0</v>
      </c>
      <c r="BC231" s="29">
        <v>0</v>
      </c>
      <c r="BD231" s="29">
        <v>0</v>
      </c>
      <c r="BE231" s="29">
        <v>0</v>
      </c>
      <c r="BF231" s="29">
        <v>0</v>
      </c>
      <c r="BG231" s="29">
        <v>0</v>
      </c>
      <c r="BH231" s="29">
        <v>0</v>
      </c>
      <c r="BI231" s="29">
        <v>0</v>
      </c>
      <c r="BJ231" s="29">
        <v>0</v>
      </c>
      <c r="BK231" s="29">
        <v>0</v>
      </c>
      <c r="BL231" s="29">
        <v>3</v>
      </c>
      <c r="BM231" s="29">
        <v>3</v>
      </c>
      <c r="BN231" s="29">
        <v>4</v>
      </c>
      <c r="BO231" s="31">
        <v>0</v>
      </c>
      <c r="BP231" s="31">
        <v>0</v>
      </c>
      <c r="BQ231" s="31">
        <v>0</v>
      </c>
      <c r="BR231" s="31">
        <v>0</v>
      </c>
      <c r="BS231" s="31">
        <v>0</v>
      </c>
      <c r="BT231" s="31">
        <v>0</v>
      </c>
      <c r="BU231" s="31">
        <v>0</v>
      </c>
      <c r="BV231" s="31">
        <v>0</v>
      </c>
      <c r="BW231" s="31">
        <v>0</v>
      </c>
      <c r="BX231" s="31">
        <v>0</v>
      </c>
      <c r="BY231" s="31">
        <v>0</v>
      </c>
      <c r="BZ231" s="31">
        <v>0</v>
      </c>
      <c r="CA231" s="31">
        <v>7.0999999999999994E-2</v>
      </c>
      <c r="CB231" s="31">
        <v>7.0999999999999994E-2</v>
      </c>
      <c r="CC231" s="31">
        <v>9.9000000000000005E-2</v>
      </c>
      <c r="CD231" s="29">
        <v>0</v>
      </c>
      <c r="CE231" s="29">
        <v>0</v>
      </c>
      <c r="CF231" s="29">
        <v>0</v>
      </c>
      <c r="CG231" s="29">
        <v>0</v>
      </c>
      <c r="CH231" s="29">
        <v>0</v>
      </c>
      <c r="CI231" s="29">
        <v>0</v>
      </c>
      <c r="CJ231" s="29">
        <v>0</v>
      </c>
      <c r="CK231" s="29">
        <v>0</v>
      </c>
      <c r="CL231" s="29">
        <v>0</v>
      </c>
      <c r="CM231" s="29">
        <v>0</v>
      </c>
      <c r="CN231" s="29">
        <v>0</v>
      </c>
      <c r="CO231" s="29">
        <v>0</v>
      </c>
      <c r="CP231" s="29">
        <v>2</v>
      </c>
      <c r="CQ231" s="29">
        <v>2</v>
      </c>
      <c r="CR231" s="30">
        <v>3</v>
      </c>
      <c r="CS231" s="28">
        <v>0</v>
      </c>
      <c r="CT231" s="29">
        <v>0</v>
      </c>
      <c r="CU231" s="29">
        <v>0</v>
      </c>
      <c r="CV231" s="29">
        <v>0</v>
      </c>
      <c r="CW231" s="29">
        <v>0</v>
      </c>
      <c r="CX231" s="29">
        <v>0</v>
      </c>
      <c r="CY231" s="29">
        <v>0</v>
      </c>
      <c r="CZ231" s="29">
        <v>0</v>
      </c>
      <c r="DA231" s="29">
        <v>0</v>
      </c>
      <c r="DB231" s="29">
        <v>0</v>
      </c>
      <c r="DC231" s="29">
        <v>0</v>
      </c>
      <c r="DD231" s="29">
        <v>0</v>
      </c>
      <c r="DE231" s="29">
        <v>0</v>
      </c>
      <c r="DF231" s="29">
        <v>0</v>
      </c>
      <c r="DG231" s="29">
        <v>0</v>
      </c>
      <c r="DH231" s="31">
        <v>0</v>
      </c>
      <c r="DI231" s="31">
        <v>0</v>
      </c>
      <c r="DJ231" s="31">
        <v>0</v>
      </c>
      <c r="DK231" s="31">
        <v>0</v>
      </c>
      <c r="DL231" s="31">
        <v>0</v>
      </c>
      <c r="DM231" s="31">
        <v>0</v>
      </c>
      <c r="DN231" s="31">
        <v>0</v>
      </c>
      <c r="DO231" s="31">
        <v>0</v>
      </c>
      <c r="DP231" s="31">
        <v>0</v>
      </c>
      <c r="DQ231" s="31">
        <v>0</v>
      </c>
      <c r="DR231" s="31">
        <v>0</v>
      </c>
      <c r="DS231" s="31">
        <v>0</v>
      </c>
      <c r="DT231" s="31">
        <v>0</v>
      </c>
      <c r="DU231" s="31">
        <v>0</v>
      </c>
      <c r="DV231" s="31">
        <v>0</v>
      </c>
      <c r="DW231" s="29">
        <v>0</v>
      </c>
      <c r="DX231" s="29">
        <v>0</v>
      </c>
      <c r="DY231" s="29">
        <v>0</v>
      </c>
      <c r="DZ231" s="29">
        <v>0</v>
      </c>
      <c r="EA231" s="29">
        <v>0</v>
      </c>
      <c r="EB231" s="29">
        <v>0</v>
      </c>
      <c r="EC231" s="29">
        <v>0</v>
      </c>
      <c r="ED231" s="29">
        <v>0</v>
      </c>
      <c r="EE231" s="29">
        <v>0</v>
      </c>
      <c r="EF231" s="29">
        <v>0</v>
      </c>
      <c r="EG231" s="29">
        <v>0</v>
      </c>
      <c r="EH231" s="29">
        <v>0</v>
      </c>
      <c r="EI231" s="29">
        <v>0</v>
      </c>
      <c r="EJ231" s="29">
        <v>0</v>
      </c>
      <c r="EK231" s="30">
        <v>0</v>
      </c>
    </row>
    <row r="232" spans="1:193" x14ac:dyDescent="0.25">
      <c r="A232">
        <v>229</v>
      </c>
      <c r="B232" t="s">
        <v>1127</v>
      </c>
      <c r="C232" t="s">
        <v>1128</v>
      </c>
      <c r="D232">
        <v>72</v>
      </c>
      <c r="E232">
        <v>6.24</v>
      </c>
      <c r="F232" t="s">
        <v>120</v>
      </c>
      <c r="G232" s="28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1">
        <v>0</v>
      </c>
      <c r="AK232" s="29">
        <v>0</v>
      </c>
      <c r="AL232" s="29">
        <v>0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  <c r="AR232" s="29">
        <v>0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30">
        <v>0</v>
      </c>
      <c r="AZ232" s="28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0</v>
      </c>
      <c r="BF232" s="29">
        <v>0</v>
      </c>
      <c r="BG232" s="29">
        <v>0</v>
      </c>
      <c r="BH232" s="29">
        <v>0</v>
      </c>
      <c r="BI232" s="29">
        <v>0</v>
      </c>
      <c r="BJ232" s="29">
        <v>0</v>
      </c>
      <c r="BK232" s="29">
        <v>0</v>
      </c>
      <c r="BL232" s="29">
        <v>0</v>
      </c>
      <c r="BM232" s="29">
        <v>0</v>
      </c>
      <c r="BN232" s="29">
        <v>0</v>
      </c>
      <c r="BO232" s="31">
        <v>0</v>
      </c>
      <c r="BP232" s="31">
        <v>0</v>
      </c>
      <c r="BQ232" s="31">
        <v>0</v>
      </c>
      <c r="BR232" s="31">
        <v>0</v>
      </c>
      <c r="BS232" s="31">
        <v>0</v>
      </c>
      <c r="BT232" s="31">
        <v>0</v>
      </c>
      <c r="BU232" s="31">
        <v>0</v>
      </c>
      <c r="BV232" s="31">
        <v>0</v>
      </c>
      <c r="BW232" s="31">
        <v>0</v>
      </c>
      <c r="BX232" s="31">
        <v>0</v>
      </c>
      <c r="BY232" s="31">
        <v>0</v>
      </c>
      <c r="BZ232" s="31">
        <v>0</v>
      </c>
      <c r="CA232" s="31">
        <v>0</v>
      </c>
      <c r="CB232" s="31">
        <v>0</v>
      </c>
      <c r="CC232" s="31">
        <v>0</v>
      </c>
      <c r="CD232" s="29">
        <v>0</v>
      </c>
      <c r="CE232" s="29">
        <v>0</v>
      </c>
      <c r="CF232" s="29">
        <v>0</v>
      </c>
      <c r="CG232" s="29">
        <v>0</v>
      </c>
      <c r="CH232" s="29">
        <v>0</v>
      </c>
      <c r="CI232" s="29">
        <v>0</v>
      </c>
      <c r="CJ232" s="29">
        <v>0</v>
      </c>
      <c r="CK232" s="29">
        <v>0</v>
      </c>
      <c r="CL232" s="29">
        <v>0</v>
      </c>
      <c r="CM232" s="29">
        <v>0</v>
      </c>
      <c r="CN232" s="29">
        <v>0</v>
      </c>
      <c r="CO232" s="29">
        <v>0</v>
      </c>
      <c r="CP232" s="29">
        <v>0</v>
      </c>
      <c r="CQ232" s="29">
        <v>0</v>
      </c>
      <c r="CR232" s="30">
        <v>0</v>
      </c>
      <c r="CS232" s="28">
        <v>0</v>
      </c>
      <c r="CT232" s="29">
        <v>0</v>
      </c>
      <c r="CU232" s="29">
        <v>0</v>
      </c>
      <c r="CV232" s="29">
        <v>2</v>
      </c>
      <c r="CW232" s="29">
        <v>2</v>
      </c>
      <c r="CX232" s="29">
        <v>2</v>
      </c>
      <c r="CY232" s="29">
        <v>0</v>
      </c>
      <c r="CZ232" s="29">
        <v>0</v>
      </c>
      <c r="DA232" s="29">
        <v>0</v>
      </c>
      <c r="DB232" s="29">
        <v>3</v>
      </c>
      <c r="DC232" s="29">
        <v>2</v>
      </c>
      <c r="DD232" s="29">
        <v>2</v>
      </c>
      <c r="DE232" s="29">
        <v>0</v>
      </c>
      <c r="DF232" s="29">
        <v>0</v>
      </c>
      <c r="DG232" s="29">
        <v>0</v>
      </c>
      <c r="DH232" s="31">
        <v>0</v>
      </c>
      <c r="DI232" s="31">
        <v>0</v>
      </c>
      <c r="DJ232" s="31">
        <v>0</v>
      </c>
      <c r="DK232" s="31">
        <v>3.6999999999999998E-2</v>
      </c>
      <c r="DL232" s="31">
        <v>3.6999999999999998E-2</v>
      </c>
      <c r="DM232" s="31">
        <v>3.6999999999999998E-2</v>
      </c>
      <c r="DN232" s="31">
        <v>0</v>
      </c>
      <c r="DO232" s="31">
        <v>0</v>
      </c>
      <c r="DP232" s="31">
        <v>0</v>
      </c>
      <c r="DQ232" s="31">
        <v>3.6999999999999998E-2</v>
      </c>
      <c r="DR232" s="31">
        <v>3.6999999999999998E-2</v>
      </c>
      <c r="DS232" s="31">
        <v>3.6999999999999998E-2</v>
      </c>
      <c r="DT232" s="31">
        <v>0</v>
      </c>
      <c r="DU232" s="31">
        <v>0</v>
      </c>
      <c r="DV232" s="31">
        <v>0</v>
      </c>
      <c r="DW232" s="29">
        <v>0</v>
      </c>
      <c r="DX232" s="29">
        <v>0</v>
      </c>
      <c r="DY232" s="29">
        <v>0</v>
      </c>
      <c r="DZ232" s="29">
        <v>2</v>
      </c>
      <c r="EA232" s="29">
        <v>2</v>
      </c>
      <c r="EB232" s="29">
        <v>2</v>
      </c>
      <c r="EC232" s="29">
        <v>0</v>
      </c>
      <c r="ED232" s="29">
        <v>0</v>
      </c>
      <c r="EE232" s="29">
        <v>0</v>
      </c>
      <c r="EF232" s="29">
        <v>2</v>
      </c>
      <c r="EG232" s="29">
        <v>2</v>
      </c>
      <c r="EH232" s="29">
        <v>2</v>
      </c>
      <c r="EI232" s="29">
        <v>0</v>
      </c>
      <c r="EJ232" s="29">
        <v>0</v>
      </c>
      <c r="EK232" s="30">
        <v>0</v>
      </c>
      <c r="EL232" t="s">
        <v>154</v>
      </c>
      <c r="EM232" t="s">
        <v>203</v>
      </c>
      <c r="EO232" t="s">
        <v>203</v>
      </c>
      <c r="EP232" t="s">
        <v>1129</v>
      </c>
      <c r="EX232" t="s">
        <v>205</v>
      </c>
      <c r="FB232" t="s">
        <v>203</v>
      </c>
      <c r="FJ232" t="s">
        <v>236</v>
      </c>
      <c r="FL232" t="s">
        <v>47</v>
      </c>
      <c r="FQ232" t="s">
        <v>52</v>
      </c>
      <c r="FU232" t="s">
        <v>1130</v>
      </c>
      <c r="GC232" t="s">
        <v>1130</v>
      </c>
      <c r="GD232" t="s">
        <v>1130</v>
      </c>
    </row>
    <row r="233" spans="1:193" x14ac:dyDescent="0.25">
      <c r="A233">
        <v>230</v>
      </c>
      <c r="B233" t="s">
        <v>1131</v>
      </c>
      <c r="C233" t="s">
        <v>1132</v>
      </c>
      <c r="D233">
        <v>23</v>
      </c>
      <c r="E233">
        <v>5.85</v>
      </c>
      <c r="F233" t="s">
        <v>120</v>
      </c>
      <c r="G233" s="28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29">
        <v>0</v>
      </c>
      <c r="AL233" s="29">
        <v>0</v>
      </c>
      <c r="AM233" s="29">
        <v>0</v>
      </c>
      <c r="AN233" s="29">
        <v>0</v>
      </c>
      <c r="AO233" s="29">
        <v>0</v>
      </c>
      <c r="AP233" s="29">
        <v>0</v>
      </c>
      <c r="AQ233" s="29">
        <v>0</v>
      </c>
      <c r="AR233" s="29">
        <v>0</v>
      </c>
      <c r="AS233" s="29">
        <v>0</v>
      </c>
      <c r="AT233" s="29">
        <v>0</v>
      </c>
      <c r="AU233" s="29">
        <v>0</v>
      </c>
      <c r="AV233" s="29">
        <v>0</v>
      </c>
      <c r="AW233" s="29">
        <v>0</v>
      </c>
      <c r="AX233" s="29">
        <v>0</v>
      </c>
      <c r="AY233" s="30">
        <v>0</v>
      </c>
      <c r="AZ233" s="28">
        <v>0</v>
      </c>
      <c r="BA233" s="29">
        <v>0</v>
      </c>
      <c r="BB233" s="29">
        <v>0</v>
      </c>
      <c r="BC233" s="29">
        <v>0</v>
      </c>
      <c r="BD233" s="29">
        <v>0</v>
      </c>
      <c r="BE233" s="29">
        <v>0</v>
      </c>
      <c r="BF233" s="29">
        <v>0</v>
      </c>
      <c r="BG233" s="29">
        <v>0</v>
      </c>
      <c r="BH233" s="29">
        <v>0</v>
      </c>
      <c r="BI233" s="29">
        <v>0</v>
      </c>
      <c r="BJ233" s="29">
        <v>0</v>
      </c>
      <c r="BK233" s="29">
        <v>0</v>
      </c>
      <c r="BL233" s="29">
        <v>0</v>
      </c>
      <c r="BM233" s="29">
        <v>0</v>
      </c>
      <c r="BN233" s="29">
        <v>0</v>
      </c>
      <c r="BO233" s="31">
        <v>0</v>
      </c>
      <c r="BP233" s="31">
        <v>0</v>
      </c>
      <c r="BQ233" s="31">
        <v>0</v>
      </c>
      <c r="BR233" s="31">
        <v>0</v>
      </c>
      <c r="BS233" s="31">
        <v>0</v>
      </c>
      <c r="BT233" s="31">
        <v>0</v>
      </c>
      <c r="BU233" s="31">
        <v>0</v>
      </c>
      <c r="BV233" s="31">
        <v>0</v>
      </c>
      <c r="BW233" s="31">
        <v>0</v>
      </c>
      <c r="BX233" s="31">
        <v>0</v>
      </c>
      <c r="BY233" s="31">
        <v>0</v>
      </c>
      <c r="BZ233" s="31">
        <v>0</v>
      </c>
      <c r="CA233" s="31">
        <v>0</v>
      </c>
      <c r="CB233" s="31">
        <v>0</v>
      </c>
      <c r="CC233" s="31">
        <v>0</v>
      </c>
      <c r="CD233" s="29">
        <v>0</v>
      </c>
      <c r="CE233" s="29">
        <v>0</v>
      </c>
      <c r="CF233" s="29">
        <v>0</v>
      </c>
      <c r="CG233" s="29">
        <v>0</v>
      </c>
      <c r="CH233" s="29">
        <v>0</v>
      </c>
      <c r="CI233" s="29">
        <v>0</v>
      </c>
      <c r="CJ233" s="29">
        <v>0</v>
      </c>
      <c r="CK233" s="29">
        <v>0</v>
      </c>
      <c r="CL233" s="29">
        <v>0</v>
      </c>
      <c r="CM233" s="29">
        <v>0</v>
      </c>
      <c r="CN233" s="29">
        <v>0</v>
      </c>
      <c r="CO233" s="29">
        <v>0</v>
      </c>
      <c r="CP233" s="29">
        <v>0</v>
      </c>
      <c r="CQ233" s="29">
        <v>0</v>
      </c>
      <c r="CR233" s="30">
        <v>0</v>
      </c>
      <c r="CS233" s="28">
        <v>0</v>
      </c>
      <c r="CT233" s="29">
        <v>0</v>
      </c>
      <c r="CU233" s="29">
        <v>0</v>
      </c>
      <c r="CV233" s="29">
        <v>0</v>
      </c>
      <c r="CW233" s="29">
        <v>0</v>
      </c>
      <c r="CX233" s="29">
        <v>0</v>
      </c>
      <c r="CY233" s="29">
        <v>3</v>
      </c>
      <c r="CZ233" s="29">
        <v>0</v>
      </c>
      <c r="DA233" s="29">
        <v>0</v>
      </c>
      <c r="DB233" s="29">
        <v>0</v>
      </c>
      <c r="DC233" s="29">
        <v>0</v>
      </c>
      <c r="DD233" s="29">
        <v>0</v>
      </c>
      <c r="DE233" s="29">
        <v>0</v>
      </c>
      <c r="DF233" s="29">
        <v>0</v>
      </c>
      <c r="DG233" s="29">
        <v>0</v>
      </c>
      <c r="DH233" s="31">
        <v>0</v>
      </c>
      <c r="DI233" s="31">
        <v>0</v>
      </c>
      <c r="DJ233" s="31">
        <v>0</v>
      </c>
      <c r="DK233" s="31">
        <v>0</v>
      </c>
      <c r="DL233" s="31">
        <v>0</v>
      </c>
      <c r="DM233" s="31">
        <v>0</v>
      </c>
      <c r="DN233" s="31">
        <v>0.25</v>
      </c>
      <c r="DO233" s="31">
        <v>0</v>
      </c>
      <c r="DP233" s="31">
        <v>0</v>
      </c>
      <c r="DQ233" s="31">
        <v>0</v>
      </c>
      <c r="DR233" s="31">
        <v>0</v>
      </c>
      <c r="DS233" s="31">
        <v>0</v>
      </c>
      <c r="DT233" s="31">
        <v>0</v>
      </c>
      <c r="DU233" s="31">
        <v>0</v>
      </c>
      <c r="DV233" s="31">
        <v>0</v>
      </c>
      <c r="DW233" s="29">
        <v>0</v>
      </c>
      <c r="DX233" s="29">
        <v>0</v>
      </c>
      <c r="DY233" s="29">
        <v>0</v>
      </c>
      <c r="DZ233" s="29">
        <v>0</v>
      </c>
      <c r="EA233" s="29">
        <v>0</v>
      </c>
      <c r="EB233" s="29">
        <v>0</v>
      </c>
      <c r="EC233" s="29">
        <v>3</v>
      </c>
      <c r="ED233" s="29">
        <v>0</v>
      </c>
      <c r="EE233" s="29">
        <v>0</v>
      </c>
      <c r="EF233" s="29">
        <v>0</v>
      </c>
      <c r="EG233" s="29">
        <v>0</v>
      </c>
      <c r="EH233" s="29">
        <v>0</v>
      </c>
      <c r="EI233" s="29">
        <v>0</v>
      </c>
      <c r="EJ233" s="29">
        <v>0</v>
      </c>
      <c r="EK233" s="30">
        <v>0</v>
      </c>
      <c r="EM233" t="s">
        <v>1133</v>
      </c>
      <c r="EO233" t="s">
        <v>1134</v>
      </c>
      <c r="EP233" t="s">
        <v>1135</v>
      </c>
      <c r="EQ233" t="s">
        <v>1136</v>
      </c>
      <c r="ET233" t="s">
        <v>1136</v>
      </c>
      <c r="EV233" t="s">
        <v>645</v>
      </c>
      <c r="EX233" t="s">
        <v>129</v>
      </c>
      <c r="EZ233" t="s">
        <v>130</v>
      </c>
      <c r="FA233" t="s">
        <v>130</v>
      </c>
      <c r="FB233" t="s">
        <v>1137</v>
      </c>
      <c r="FF233" t="s">
        <v>403</v>
      </c>
      <c r="FJ233" t="s">
        <v>45</v>
      </c>
      <c r="FU233" t="s">
        <v>1138</v>
      </c>
      <c r="GC233" t="s">
        <v>725</v>
      </c>
      <c r="GK233" t="s">
        <v>1139</v>
      </c>
    </row>
    <row r="234" spans="1:193" x14ac:dyDescent="0.25">
      <c r="A234">
        <v>231</v>
      </c>
      <c r="B234" t="s">
        <v>1140</v>
      </c>
      <c r="C234" t="s">
        <v>1141</v>
      </c>
      <c r="D234">
        <v>76</v>
      </c>
      <c r="E234">
        <v>6.98</v>
      </c>
      <c r="F234" t="s">
        <v>120</v>
      </c>
      <c r="G234" s="28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1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30">
        <v>0</v>
      </c>
      <c r="AZ234" s="28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31">
        <v>0</v>
      </c>
      <c r="BP234" s="31">
        <v>0</v>
      </c>
      <c r="BQ234" s="31">
        <v>0</v>
      </c>
      <c r="BR234" s="31">
        <v>0</v>
      </c>
      <c r="BS234" s="31">
        <v>0</v>
      </c>
      <c r="BT234" s="31">
        <v>0</v>
      </c>
      <c r="BU234" s="31">
        <v>0</v>
      </c>
      <c r="BV234" s="31">
        <v>0</v>
      </c>
      <c r="BW234" s="31">
        <v>0</v>
      </c>
      <c r="BX234" s="31">
        <v>0</v>
      </c>
      <c r="BY234" s="31">
        <v>0</v>
      </c>
      <c r="BZ234" s="31">
        <v>0</v>
      </c>
      <c r="CA234" s="31">
        <v>0</v>
      </c>
      <c r="CB234" s="31">
        <v>0</v>
      </c>
      <c r="CC234" s="31">
        <v>0</v>
      </c>
      <c r="CD234" s="29">
        <v>0</v>
      </c>
      <c r="CE234" s="29">
        <v>0</v>
      </c>
      <c r="CF234" s="29">
        <v>0</v>
      </c>
      <c r="CG234" s="29">
        <v>0</v>
      </c>
      <c r="CH234" s="29">
        <v>0</v>
      </c>
      <c r="CI234" s="29">
        <v>0</v>
      </c>
      <c r="CJ234" s="29">
        <v>0</v>
      </c>
      <c r="CK234" s="29">
        <v>0</v>
      </c>
      <c r="CL234" s="29">
        <v>0</v>
      </c>
      <c r="CM234" s="29">
        <v>0</v>
      </c>
      <c r="CN234" s="29">
        <v>0</v>
      </c>
      <c r="CO234" s="29">
        <v>0</v>
      </c>
      <c r="CP234" s="29">
        <v>0</v>
      </c>
      <c r="CQ234" s="29">
        <v>0</v>
      </c>
      <c r="CR234" s="30">
        <v>0</v>
      </c>
      <c r="CS234" s="28">
        <v>0</v>
      </c>
      <c r="CT234" s="29">
        <v>0</v>
      </c>
      <c r="CU234" s="29">
        <v>0</v>
      </c>
      <c r="CV234" s="29">
        <v>0</v>
      </c>
      <c r="CW234" s="29">
        <v>2</v>
      </c>
      <c r="CX234" s="29">
        <v>3</v>
      </c>
      <c r="CY234" s="29">
        <v>0</v>
      </c>
      <c r="CZ234" s="29">
        <v>0</v>
      </c>
      <c r="DA234" s="29">
        <v>0</v>
      </c>
      <c r="DB234" s="29">
        <v>0</v>
      </c>
      <c r="DC234" s="29">
        <v>0</v>
      </c>
      <c r="DD234" s="29">
        <v>0</v>
      </c>
      <c r="DE234" s="29">
        <v>0</v>
      </c>
      <c r="DF234" s="29">
        <v>0</v>
      </c>
      <c r="DG234" s="29">
        <v>0</v>
      </c>
      <c r="DH234" s="31">
        <v>0</v>
      </c>
      <c r="DI234" s="31">
        <v>0</v>
      </c>
      <c r="DJ234" s="31">
        <v>0</v>
      </c>
      <c r="DK234" s="31">
        <v>0</v>
      </c>
      <c r="DL234" s="31">
        <v>3.6999999999999998E-2</v>
      </c>
      <c r="DM234" s="31">
        <v>3.6999999999999998E-2</v>
      </c>
      <c r="DN234" s="31">
        <v>0</v>
      </c>
      <c r="DO234" s="31">
        <v>0</v>
      </c>
      <c r="DP234" s="31">
        <v>0</v>
      </c>
      <c r="DQ234" s="31">
        <v>0</v>
      </c>
      <c r="DR234" s="31">
        <v>0</v>
      </c>
      <c r="DS234" s="31">
        <v>0</v>
      </c>
      <c r="DT234" s="31">
        <v>0</v>
      </c>
      <c r="DU234" s="31">
        <v>0</v>
      </c>
      <c r="DV234" s="31">
        <v>0</v>
      </c>
      <c r="DW234" s="29">
        <v>0</v>
      </c>
      <c r="DX234" s="29">
        <v>0</v>
      </c>
      <c r="DY234" s="29">
        <v>0</v>
      </c>
      <c r="DZ234" s="29">
        <v>0</v>
      </c>
      <c r="EA234" s="29">
        <v>2</v>
      </c>
      <c r="EB234" s="29">
        <v>2</v>
      </c>
      <c r="EC234" s="29">
        <v>0</v>
      </c>
      <c r="ED234" s="29">
        <v>0</v>
      </c>
      <c r="EE234" s="29">
        <v>0</v>
      </c>
      <c r="EF234" s="29">
        <v>0</v>
      </c>
      <c r="EG234" s="29">
        <v>0</v>
      </c>
      <c r="EH234" s="29">
        <v>0</v>
      </c>
      <c r="EI234" s="29">
        <v>0</v>
      </c>
      <c r="EJ234" s="29">
        <v>0</v>
      </c>
      <c r="EK234" s="30">
        <v>0</v>
      </c>
      <c r="EL234" t="s">
        <v>490</v>
      </c>
      <c r="EM234" t="s">
        <v>573</v>
      </c>
      <c r="EO234" t="s">
        <v>421</v>
      </c>
      <c r="EP234" t="s">
        <v>344</v>
      </c>
      <c r="EV234" t="s">
        <v>421</v>
      </c>
      <c r="FG234" t="s">
        <v>550</v>
      </c>
      <c r="FJ234" t="s">
        <v>236</v>
      </c>
      <c r="FK234" t="s">
        <v>550</v>
      </c>
      <c r="FL234" t="s">
        <v>47</v>
      </c>
      <c r="FP234" t="s">
        <v>550</v>
      </c>
      <c r="FQ234" t="s">
        <v>1142</v>
      </c>
      <c r="FU234" t="s">
        <v>157</v>
      </c>
      <c r="GC234" t="s">
        <v>157</v>
      </c>
    </row>
    <row r="235" spans="1:193" x14ac:dyDescent="0.25">
      <c r="A235">
        <v>232</v>
      </c>
      <c r="B235" t="s">
        <v>1143</v>
      </c>
      <c r="C235" t="s">
        <v>1144</v>
      </c>
      <c r="D235">
        <v>99</v>
      </c>
      <c r="E235">
        <v>8.48</v>
      </c>
      <c r="F235" t="s">
        <v>514</v>
      </c>
      <c r="G235" s="28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1">
        <v>0</v>
      </c>
      <c r="AK235" s="29">
        <v>0</v>
      </c>
      <c r="AL235" s="29">
        <v>0</v>
      </c>
      <c r="AM235" s="29">
        <v>0</v>
      </c>
      <c r="AN235" s="29">
        <v>0</v>
      </c>
      <c r="AO235" s="29">
        <v>0</v>
      </c>
      <c r="AP235" s="29">
        <v>0</v>
      </c>
      <c r="AQ235" s="29">
        <v>0</v>
      </c>
      <c r="AR235" s="29">
        <v>0</v>
      </c>
      <c r="AS235" s="29">
        <v>0</v>
      </c>
      <c r="AT235" s="29">
        <v>0</v>
      </c>
      <c r="AU235" s="29">
        <v>0</v>
      </c>
      <c r="AV235" s="29">
        <v>0</v>
      </c>
      <c r="AW235" s="29">
        <v>0</v>
      </c>
      <c r="AX235" s="29">
        <v>0</v>
      </c>
      <c r="AY235" s="30">
        <v>0</v>
      </c>
      <c r="AZ235" s="28">
        <v>0</v>
      </c>
      <c r="BA235" s="29">
        <v>0</v>
      </c>
      <c r="BB235" s="29">
        <v>0</v>
      </c>
      <c r="BC235" s="29">
        <v>0</v>
      </c>
      <c r="BD235" s="29">
        <v>0</v>
      </c>
      <c r="BE235" s="29">
        <v>0</v>
      </c>
      <c r="BF235" s="29">
        <v>0</v>
      </c>
      <c r="BG235" s="29">
        <v>2</v>
      </c>
      <c r="BH235" s="29">
        <v>0</v>
      </c>
      <c r="BI235" s="29">
        <v>0</v>
      </c>
      <c r="BJ235" s="29">
        <v>0</v>
      </c>
      <c r="BK235" s="29">
        <v>0</v>
      </c>
      <c r="BL235" s="29">
        <v>0</v>
      </c>
      <c r="BM235" s="29">
        <v>0</v>
      </c>
      <c r="BN235" s="29">
        <v>0</v>
      </c>
      <c r="BO235" s="31">
        <v>0</v>
      </c>
      <c r="BP235" s="31">
        <v>0</v>
      </c>
      <c r="BQ235" s="31">
        <v>0</v>
      </c>
      <c r="BR235" s="31">
        <v>0</v>
      </c>
      <c r="BS235" s="31">
        <v>0</v>
      </c>
      <c r="BT235" s="31">
        <v>0</v>
      </c>
      <c r="BU235" s="31">
        <v>0</v>
      </c>
      <c r="BV235" s="31">
        <v>2.4E-2</v>
      </c>
      <c r="BW235" s="31">
        <v>0</v>
      </c>
      <c r="BX235" s="31">
        <v>0</v>
      </c>
      <c r="BY235" s="31">
        <v>0</v>
      </c>
      <c r="BZ235" s="31">
        <v>0</v>
      </c>
      <c r="CA235" s="31">
        <v>0</v>
      </c>
      <c r="CB235" s="31">
        <v>0</v>
      </c>
      <c r="CC235" s="31">
        <v>0</v>
      </c>
      <c r="CD235" s="29">
        <v>0</v>
      </c>
      <c r="CE235" s="29">
        <v>0</v>
      </c>
      <c r="CF235" s="29">
        <v>0</v>
      </c>
      <c r="CG235" s="29">
        <v>0</v>
      </c>
      <c r="CH235" s="29">
        <v>0</v>
      </c>
      <c r="CI235" s="29">
        <v>0</v>
      </c>
      <c r="CJ235" s="29">
        <v>0</v>
      </c>
      <c r="CK235" s="29">
        <v>2</v>
      </c>
      <c r="CL235" s="29">
        <v>0</v>
      </c>
      <c r="CM235" s="29">
        <v>0</v>
      </c>
      <c r="CN235" s="29">
        <v>0</v>
      </c>
      <c r="CO235" s="29">
        <v>0</v>
      </c>
      <c r="CP235" s="29">
        <v>0</v>
      </c>
      <c r="CQ235" s="29">
        <v>0</v>
      </c>
      <c r="CR235" s="30">
        <v>0</v>
      </c>
      <c r="CS235" s="28">
        <v>0</v>
      </c>
      <c r="CT235" s="29">
        <v>0</v>
      </c>
      <c r="CU235" s="29">
        <v>0</v>
      </c>
      <c r="CV235" s="29">
        <v>0</v>
      </c>
      <c r="CW235" s="29">
        <v>0</v>
      </c>
      <c r="CX235" s="29">
        <v>0</v>
      </c>
      <c r="CY235" s="29">
        <v>0</v>
      </c>
      <c r="CZ235" s="29">
        <v>0</v>
      </c>
      <c r="DA235" s="29">
        <v>0</v>
      </c>
      <c r="DB235" s="29">
        <v>0</v>
      </c>
      <c r="DC235" s="29">
        <v>0</v>
      </c>
      <c r="DD235" s="29">
        <v>0</v>
      </c>
      <c r="DE235" s="29">
        <v>0</v>
      </c>
      <c r="DF235" s="29">
        <v>0</v>
      </c>
      <c r="DG235" s="29">
        <v>0</v>
      </c>
      <c r="DH235" s="31">
        <v>0</v>
      </c>
      <c r="DI235" s="31">
        <v>0</v>
      </c>
      <c r="DJ235" s="31">
        <v>0</v>
      </c>
      <c r="DK235" s="31">
        <v>0</v>
      </c>
      <c r="DL235" s="31">
        <v>0</v>
      </c>
      <c r="DM235" s="31">
        <v>0</v>
      </c>
      <c r="DN235" s="31">
        <v>0</v>
      </c>
      <c r="DO235" s="31">
        <v>0</v>
      </c>
      <c r="DP235" s="31">
        <v>0</v>
      </c>
      <c r="DQ235" s="31">
        <v>0</v>
      </c>
      <c r="DR235" s="31">
        <v>0</v>
      </c>
      <c r="DS235" s="31">
        <v>0</v>
      </c>
      <c r="DT235" s="31">
        <v>0</v>
      </c>
      <c r="DU235" s="31">
        <v>0</v>
      </c>
      <c r="DV235" s="31">
        <v>0</v>
      </c>
      <c r="DW235" s="29">
        <v>0</v>
      </c>
      <c r="DX235" s="29">
        <v>0</v>
      </c>
      <c r="DY235" s="29">
        <v>0</v>
      </c>
      <c r="DZ235" s="29">
        <v>0</v>
      </c>
      <c r="EA235" s="29">
        <v>0</v>
      </c>
      <c r="EB235" s="29">
        <v>0</v>
      </c>
      <c r="EC235" s="29">
        <v>0</v>
      </c>
      <c r="ED235" s="29">
        <v>0</v>
      </c>
      <c r="EE235" s="29">
        <v>0</v>
      </c>
      <c r="EF235" s="29">
        <v>0</v>
      </c>
      <c r="EG235" s="29">
        <v>0</v>
      </c>
      <c r="EH235" s="29">
        <v>0</v>
      </c>
      <c r="EI235" s="29">
        <v>0</v>
      </c>
      <c r="EJ235" s="29">
        <v>0</v>
      </c>
      <c r="EK235" s="30">
        <v>0</v>
      </c>
    </row>
    <row r="236" spans="1:193" x14ac:dyDescent="0.25">
      <c r="A236">
        <v>233</v>
      </c>
      <c r="B236" t="s">
        <v>1145</v>
      </c>
      <c r="C236" t="s">
        <v>1146</v>
      </c>
      <c r="D236">
        <v>17</v>
      </c>
      <c r="E236">
        <v>11.19</v>
      </c>
      <c r="F236" t="s">
        <v>514</v>
      </c>
      <c r="G236" s="28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1">
        <v>0</v>
      </c>
      <c r="AJ236" s="31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30">
        <v>0</v>
      </c>
      <c r="AZ236" s="28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2</v>
      </c>
      <c r="BG236" s="29">
        <v>2</v>
      </c>
      <c r="BH236" s="29">
        <v>3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31">
        <v>0</v>
      </c>
      <c r="BP236" s="31">
        <v>0</v>
      </c>
      <c r="BQ236" s="31">
        <v>0</v>
      </c>
      <c r="BR236" s="31">
        <v>0</v>
      </c>
      <c r="BS236" s="31">
        <v>0</v>
      </c>
      <c r="BT236" s="31">
        <v>0</v>
      </c>
      <c r="BU236" s="31">
        <v>8.5999999999999993E-2</v>
      </c>
      <c r="BV236" s="31">
        <v>8.5999999999999993E-2</v>
      </c>
      <c r="BW236" s="31">
        <v>8.5999999999999993E-2</v>
      </c>
      <c r="BX236" s="31">
        <v>0</v>
      </c>
      <c r="BY236" s="31">
        <v>0</v>
      </c>
      <c r="BZ236" s="31">
        <v>0</v>
      </c>
      <c r="CA236" s="31">
        <v>0</v>
      </c>
      <c r="CB236" s="31">
        <v>0</v>
      </c>
      <c r="CC236" s="31">
        <v>0</v>
      </c>
      <c r="CD236" s="29">
        <v>0</v>
      </c>
      <c r="CE236" s="29">
        <v>0</v>
      </c>
      <c r="CF236" s="29">
        <v>0</v>
      </c>
      <c r="CG236" s="29">
        <v>0</v>
      </c>
      <c r="CH236" s="29">
        <v>0</v>
      </c>
      <c r="CI236" s="29">
        <v>0</v>
      </c>
      <c r="CJ236" s="29">
        <v>2</v>
      </c>
      <c r="CK236" s="29">
        <v>2</v>
      </c>
      <c r="CL236" s="29">
        <v>2</v>
      </c>
      <c r="CM236" s="29">
        <v>0</v>
      </c>
      <c r="CN236" s="29">
        <v>0</v>
      </c>
      <c r="CO236" s="29">
        <v>0</v>
      </c>
      <c r="CP236" s="29">
        <v>0</v>
      </c>
      <c r="CQ236" s="29">
        <v>0</v>
      </c>
      <c r="CR236" s="30">
        <v>0</v>
      </c>
      <c r="CS236" s="28">
        <v>0</v>
      </c>
      <c r="CT236" s="29">
        <v>0</v>
      </c>
      <c r="CU236" s="29">
        <v>0</v>
      </c>
      <c r="CV236" s="29">
        <v>0</v>
      </c>
      <c r="CW236" s="29">
        <v>0</v>
      </c>
      <c r="CX236" s="29">
        <v>0</v>
      </c>
      <c r="CY236" s="29">
        <v>0</v>
      </c>
      <c r="CZ236" s="29">
        <v>0</v>
      </c>
      <c r="DA236" s="29">
        <v>0</v>
      </c>
      <c r="DB236" s="29">
        <v>0</v>
      </c>
      <c r="DC236" s="29">
        <v>0</v>
      </c>
      <c r="DD236" s="29">
        <v>0</v>
      </c>
      <c r="DE236" s="29">
        <v>0</v>
      </c>
      <c r="DF236" s="29">
        <v>0</v>
      </c>
      <c r="DG236" s="29">
        <v>0</v>
      </c>
      <c r="DH236" s="31">
        <v>0</v>
      </c>
      <c r="DI236" s="31">
        <v>0</v>
      </c>
      <c r="DJ236" s="31">
        <v>0</v>
      </c>
      <c r="DK236" s="31">
        <v>0</v>
      </c>
      <c r="DL236" s="31">
        <v>0</v>
      </c>
      <c r="DM236" s="31">
        <v>0</v>
      </c>
      <c r="DN236" s="31">
        <v>0</v>
      </c>
      <c r="DO236" s="31">
        <v>0</v>
      </c>
      <c r="DP236" s="31">
        <v>0</v>
      </c>
      <c r="DQ236" s="31">
        <v>0</v>
      </c>
      <c r="DR236" s="31">
        <v>0</v>
      </c>
      <c r="DS236" s="31">
        <v>0</v>
      </c>
      <c r="DT236" s="31">
        <v>0</v>
      </c>
      <c r="DU236" s="31">
        <v>0</v>
      </c>
      <c r="DV236" s="31">
        <v>0</v>
      </c>
      <c r="DW236" s="29">
        <v>0</v>
      </c>
      <c r="DX236" s="29">
        <v>0</v>
      </c>
      <c r="DY236" s="29">
        <v>0</v>
      </c>
      <c r="DZ236" s="29">
        <v>0</v>
      </c>
      <c r="EA236" s="29">
        <v>0</v>
      </c>
      <c r="EB236" s="29">
        <v>0</v>
      </c>
      <c r="EC236" s="29">
        <v>0</v>
      </c>
      <c r="ED236" s="29">
        <v>0</v>
      </c>
      <c r="EE236" s="29">
        <v>0</v>
      </c>
      <c r="EF236" s="29">
        <v>0</v>
      </c>
      <c r="EG236" s="29">
        <v>0</v>
      </c>
      <c r="EH236" s="29">
        <v>0</v>
      </c>
      <c r="EI236" s="29">
        <v>0</v>
      </c>
      <c r="EJ236" s="29">
        <v>0</v>
      </c>
      <c r="EK236" s="30">
        <v>0</v>
      </c>
    </row>
    <row r="237" spans="1:193" x14ac:dyDescent="0.25">
      <c r="A237">
        <v>234</v>
      </c>
      <c r="B237" t="s">
        <v>1147</v>
      </c>
      <c r="C237" t="s">
        <v>1259</v>
      </c>
      <c r="D237">
        <v>14</v>
      </c>
      <c r="E237">
        <v>11.66</v>
      </c>
      <c r="F237" t="s">
        <v>514</v>
      </c>
      <c r="G237" s="28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1">
        <v>0</v>
      </c>
      <c r="AK237" s="29">
        <v>0</v>
      </c>
      <c r="AL237" s="29">
        <v>0</v>
      </c>
      <c r="AM237" s="29">
        <v>0</v>
      </c>
      <c r="AN237" s="29">
        <v>0</v>
      </c>
      <c r="AO237" s="29">
        <v>0</v>
      </c>
      <c r="AP237" s="29">
        <v>0</v>
      </c>
      <c r="AQ237" s="29">
        <v>0</v>
      </c>
      <c r="AR237" s="29">
        <v>0</v>
      </c>
      <c r="AS237" s="29">
        <v>0</v>
      </c>
      <c r="AT237" s="29">
        <v>0</v>
      </c>
      <c r="AU237" s="29">
        <v>0</v>
      </c>
      <c r="AV237" s="29">
        <v>0</v>
      </c>
      <c r="AW237" s="29">
        <v>0</v>
      </c>
      <c r="AX237" s="29">
        <v>0</v>
      </c>
      <c r="AY237" s="30">
        <v>0</v>
      </c>
      <c r="AZ237" s="28">
        <v>0</v>
      </c>
      <c r="BA237" s="29">
        <v>0</v>
      </c>
      <c r="BB237" s="29">
        <v>0</v>
      </c>
      <c r="BC237" s="29">
        <v>0</v>
      </c>
      <c r="BD237" s="29">
        <v>0</v>
      </c>
      <c r="BE237" s="29">
        <v>0</v>
      </c>
      <c r="BF237" s="29">
        <v>0</v>
      </c>
      <c r="BG237" s="29">
        <v>2</v>
      </c>
      <c r="BH237" s="29">
        <v>2</v>
      </c>
      <c r="BI237" s="29">
        <v>0</v>
      </c>
      <c r="BJ237" s="29">
        <v>0</v>
      </c>
      <c r="BK237" s="29">
        <v>0</v>
      </c>
      <c r="BL237" s="29">
        <v>0</v>
      </c>
      <c r="BM237" s="29">
        <v>0</v>
      </c>
      <c r="BN237" s="29">
        <v>0</v>
      </c>
      <c r="BO237" s="31">
        <v>0</v>
      </c>
      <c r="BP237" s="31">
        <v>0</v>
      </c>
      <c r="BQ237" s="31">
        <v>0</v>
      </c>
      <c r="BR237" s="31">
        <v>0</v>
      </c>
      <c r="BS237" s="31">
        <v>0</v>
      </c>
      <c r="BT237" s="31">
        <v>0</v>
      </c>
      <c r="BU237" s="31">
        <v>0</v>
      </c>
      <c r="BV237" s="31">
        <v>0.22</v>
      </c>
      <c r="BW237" s="31">
        <v>0.22</v>
      </c>
      <c r="BX237" s="31">
        <v>0</v>
      </c>
      <c r="BY237" s="31">
        <v>0</v>
      </c>
      <c r="BZ237" s="31">
        <v>0</v>
      </c>
      <c r="CA237" s="31">
        <v>0</v>
      </c>
      <c r="CB237" s="31">
        <v>0</v>
      </c>
      <c r="CC237" s="31">
        <v>0</v>
      </c>
      <c r="CD237" s="29">
        <v>0</v>
      </c>
      <c r="CE237" s="29">
        <v>0</v>
      </c>
      <c r="CF237" s="29">
        <v>0</v>
      </c>
      <c r="CG237" s="29">
        <v>0</v>
      </c>
      <c r="CH237" s="29">
        <v>0</v>
      </c>
      <c r="CI237" s="29">
        <v>0</v>
      </c>
      <c r="CJ237" s="29">
        <v>0</v>
      </c>
      <c r="CK237" s="29">
        <v>2</v>
      </c>
      <c r="CL237" s="29">
        <v>2</v>
      </c>
      <c r="CM237" s="29">
        <v>0</v>
      </c>
      <c r="CN237" s="29">
        <v>0</v>
      </c>
      <c r="CO237" s="29">
        <v>0</v>
      </c>
      <c r="CP237" s="29">
        <v>0</v>
      </c>
      <c r="CQ237" s="29">
        <v>0</v>
      </c>
      <c r="CR237" s="30">
        <v>0</v>
      </c>
      <c r="CS237" s="28">
        <v>0</v>
      </c>
      <c r="CT237" s="29">
        <v>0</v>
      </c>
      <c r="CU237" s="29">
        <v>0</v>
      </c>
      <c r="CV237" s="29">
        <v>0</v>
      </c>
      <c r="CW237" s="29">
        <v>0</v>
      </c>
      <c r="CX237" s="29">
        <v>0</v>
      </c>
      <c r="CY237" s="29">
        <v>0</v>
      </c>
      <c r="CZ237" s="29">
        <v>0</v>
      </c>
      <c r="DA237" s="29">
        <v>0</v>
      </c>
      <c r="DB237" s="29">
        <v>0</v>
      </c>
      <c r="DC237" s="29">
        <v>0</v>
      </c>
      <c r="DD237" s="29">
        <v>0</v>
      </c>
      <c r="DE237" s="29">
        <v>0</v>
      </c>
      <c r="DF237" s="29">
        <v>0</v>
      </c>
      <c r="DG237" s="29">
        <v>0</v>
      </c>
      <c r="DH237" s="31">
        <v>0</v>
      </c>
      <c r="DI237" s="31">
        <v>0</v>
      </c>
      <c r="DJ237" s="31">
        <v>0</v>
      </c>
      <c r="DK237" s="31">
        <v>0</v>
      </c>
      <c r="DL237" s="31">
        <v>0</v>
      </c>
      <c r="DM237" s="31">
        <v>0</v>
      </c>
      <c r="DN237" s="31">
        <v>0</v>
      </c>
      <c r="DO237" s="31">
        <v>0</v>
      </c>
      <c r="DP237" s="31">
        <v>0</v>
      </c>
      <c r="DQ237" s="31">
        <v>0</v>
      </c>
      <c r="DR237" s="31">
        <v>0</v>
      </c>
      <c r="DS237" s="31">
        <v>0</v>
      </c>
      <c r="DT237" s="31">
        <v>0</v>
      </c>
      <c r="DU237" s="31">
        <v>0</v>
      </c>
      <c r="DV237" s="31">
        <v>0</v>
      </c>
      <c r="DW237" s="29">
        <v>0</v>
      </c>
      <c r="DX237" s="29">
        <v>0</v>
      </c>
      <c r="DY237" s="29">
        <v>0</v>
      </c>
      <c r="DZ237" s="29">
        <v>0</v>
      </c>
      <c r="EA237" s="29">
        <v>0</v>
      </c>
      <c r="EB237" s="29">
        <v>0</v>
      </c>
      <c r="EC237" s="29">
        <v>0</v>
      </c>
      <c r="ED237" s="29">
        <v>0</v>
      </c>
      <c r="EE237" s="29">
        <v>0</v>
      </c>
      <c r="EF237" s="29">
        <v>0</v>
      </c>
      <c r="EG237" s="29">
        <v>0</v>
      </c>
      <c r="EH237" s="29">
        <v>0</v>
      </c>
      <c r="EI237" s="29">
        <v>0</v>
      </c>
      <c r="EJ237" s="29">
        <v>0</v>
      </c>
      <c r="EK237" s="30">
        <v>0</v>
      </c>
    </row>
    <row r="238" spans="1:193" x14ac:dyDescent="0.25">
      <c r="A238">
        <v>235</v>
      </c>
      <c r="B238" t="s">
        <v>1148</v>
      </c>
      <c r="C238" t="s">
        <v>1149</v>
      </c>
      <c r="D238">
        <v>14</v>
      </c>
      <c r="E238">
        <v>6.51</v>
      </c>
      <c r="F238" t="s">
        <v>120</v>
      </c>
      <c r="G238" s="28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3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0</v>
      </c>
      <c r="AG238" s="31">
        <v>0</v>
      </c>
      <c r="AH238" s="31">
        <v>0</v>
      </c>
      <c r="AI238" s="31">
        <v>0</v>
      </c>
      <c r="AJ238" s="31">
        <v>0.35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30">
        <v>3</v>
      </c>
      <c r="AZ238" s="28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31">
        <v>0</v>
      </c>
      <c r="BP238" s="31">
        <v>0</v>
      </c>
      <c r="BQ238" s="31">
        <v>0</v>
      </c>
      <c r="BR238" s="31">
        <v>0</v>
      </c>
      <c r="BS238" s="31">
        <v>0</v>
      </c>
      <c r="BT238" s="31">
        <v>0</v>
      </c>
      <c r="BU238" s="31">
        <v>0</v>
      </c>
      <c r="BV238" s="31">
        <v>0</v>
      </c>
      <c r="BW238" s="31">
        <v>0</v>
      </c>
      <c r="BX238" s="31">
        <v>0</v>
      </c>
      <c r="BY238" s="31">
        <v>0</v>
      </c>
      <c r="BZ238" s="31">
        <v>0</v>
      </c>
      <c r="CA238" s="31">
        <v>0</v>
      </c>
      <c r="CB238" s="31">
        <v>0</v>
      </c>
      <c r="CC238" s="31">
        <v>0</v>
      </c>
      <c r="CD238" s="29">
        <v>0</v>
      </c>
      <c r="CE238" s="29">
        <v>0</v>
      </c>
      <c r="CF238" s="29">
        <v>0</v>
      </c>
      <c r="CG238" s="29">
        <v>0</v>
      </c>
      <c r="CH238" s="29">
        <v>0</v>
      </c>
      <c r="CI238" s="29">
        <v>0</v>
      </c>
      <c r="CJ238" s="29">
        <v>0</v>
      </c>
      <c r="CK238" s="29">
        <v>0</v>
      </c>
      <c r="CL238" s="29">
        <v>0</v>
      </c>
      <c r="CM238" s="29">
        <v>0</v>
      </c>
      <c r="CN238" s="29">
        <v>0</v>
      </c>
      <c r="CO238" s="29">
        <v>0</v>
      </c>
      <c r="CP238" s="29">
        <v>0</v>
      </c>
      <c r="CQ238" s="29">
        <v>0</v>
      </c>
      <c r="CR238" s="30">
        <v>0</v>
      </c>
      <c r="CS238" s="28">
        <v>0</v>
      </c>
      <c r="CT238" s="29">
        <v>0</v>
      </c>
      <c r="CU238" s="29">
        <v>0</v>
      </c>
      <c r="CV238" s="29">
        <v>0</v>
      </c>
      <c r="CW238" s="29">
        <v>0</v>
      </c>
      <c r="CX238" s="29">
        <v>0</v>
      </c>
      <c r="CY238" s="29">
        <v>0</v>
      </c>
      <c r="CZ238" s="29">
        <v>0</v>
      </c>
      <c r="DA238" s="29">
        <v>0</v>
      </c>
      <c r="DB238" s="29">
        <v>0</v>
      </c>
      <c r="DC238" s="29">
        <v>0</v>
      </c>
      <c r="DD238" s="29">
        <v>0</v>
      </c>
      <c r="DE238" s="29">
        <v>0</v>
      </c>
      <c r="DF238" s="29">
        <v>0</v>
      </c>
      <c r="DG238" s="29">
        <v>0</v>
      </c>
      <c r="DH238" s="31">
        <v>0</v>
      </c>
      <c r="DI238" s="31">
        <v>0</v>
      </c>
      <c r="DJ238" s="31">
        <v>0</v>
      </c>
      <c r="DK238" s="31">
        <v>0</v>
      </c>
      <c r="DL238" s="31">
        <v>0</v>
      </c>
      <c r="DM238" s="31">
        <v>0</v>
      </c>
      <c r="DN238" s="31">
        <v>0</v>
      </c>
      <c r="DO238" s="31">
        <v>0</v>
      </c>
      <c r="DP238" s="31">
        <v>0</v>
      </c>
      <c r="DQ238" s="31">
        <v>0</v>
      </c>
      <c r="DR238" s="31">
        <v>0</v>
      </c>
      <c r="DS238" s="31">
        <v>0</v>
      </c>
      <c r="DT238" s="31">
        <v>0</v>
      </c>
      <c r="DU238" s="31">
        <v>0</v>
      </c>
      <c r="DV238" s="31">
        <v>0</v>
      </c>
      <c r="DW238" s="29">
        <v>0</v>
      </c>
      <c r="DX238" s="29">
        <v>0</v>
      </c>
      <c r="DY238" s="29">
        <v>0</v>
      </c>
      <c r="DZ238" s="29">
        <v>0</v>
      </c>
      <c r="EA238" s="29">
        <v>0</v>
      </c>
      <c r="EB238" s="29">
        <v>0</v>
      </c>
      <c r="EC238" s="29">
        <v>0</v>
      </c>
      <c r="ED238" s="29">
        <v>0</v>
      </c>
      <c r="EE238" s="29">
        <v>0</v>
      </c>
      <c r="EF238" s="29">
        <v>0</v>
      </c>
      <c r="EG238" s="29">
        <v>0</v>
      </c>
      <c r="EH238" s="29">
        <v>0</v>
      </c>
      <c r="EI238" s="29">
        <v>0</v>
      </c>
      <c r="EJ238" s="29">
        <v>0</v>
      </c>
      <c r="EK238" s="30">
        <v>0</v>
      </c>
      <c r="EM238" t="s">
        <v>1150</v>
      </c>
      <c r="EO238" t="s">
        <v>1021</v>
      </c>
      <c r="EP238" t="s">
        <v>1151</v>
      </c>
      <c r="ES238" t="s">
        <v>142</v>
      </c>
      <c r="EV238" t="s">
        <v>1021</v>
      </c>
      <c r="EW238" t="s">
        <v>1152</v>
      </c>
      <c r="EX238" t="s">
        <v>161</v>
      </c>
      <c r="FB238" t="s">
        <v>1152</v>
      </c>
      <c r="FD238" t="s">
        <v>39</v>
      </c>
      <c r="FE238" t="s">
        <v>1153</v>
      </c>
      <c r="FF238" t="s">
        <v>40</v>
      </c>
      <c r="FI238" t="s">
        <v>1154</v>
      </c>
      <c r="FJ238" t="s">
        <v>45</v>
      </c>
      <c r="FK238" t="s">
        <v>1155</v>
      </c>
      <c r="FL238" t="s">
        <v>47</v>
      </c>
      <c r="FO238" t="s">
        <v>1154</v>
      </c>
      <c r="FP238" t="s">
        <v>250</v>
      </c>
      <c r="FQ238" t="s">
        <v>52</v>
      </c>
      <c r="FU238" t="s">
        <v>451</v>
      </c>
      <c r="GC238" t="s">
        <v>451</v>
      </c>
    </row>
    <row r="239" spans="1:193" x14ac:dyDescent="0.25">
      <c r="A239">
        <v>236</v>
      </c>
      <c r="B239" t="s">
        <v>1156</v>
      </c>
      <c r="C239" t="s">
        <v>1157</v>
      </c>
      <c r="D239">
        <v>23</v>
      </c>
      <c r="E239">
        <v>8.61</v>
      </c>
      <c r="F239" t="s">
        <v>120</v>
      </c>
      <c r="G239" s="28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1">
        <v>0</v>
      </c>
      <c r="AK239" s="29">
        <v>0</v>
      </c>
      <c r="AL239" s="29">
        <v>0</v>
      </c>
      <c r="AM239" s="29">
        <v>0</v>
      </c>
      <c r="AN239" s="29">
        <v>0</v>
      </c>
      <c r="AO239" s="29">
        <v>0</v>
      </c>
      <c r="AP239" s="29">
        <v>0</v>
      </c>
      <c r="AQ239" s="29">
        <v>0</v>
      </c>
      <c r="AR239" s="29">
        <v>0</v>
      </c>
      <c r="AS239" s="29">
        <v>0</v>
      </c>
      <c r="AT239" s="29">
        <v>0</v>
      </c>
      <c r="AU239" s="29">
        <v>0</v>
      </c>
      <c r="AV239" s="29">
        <v>0</v>
      </c>
      <c r="AW239" s="29">
        <v>0</v>
      </c>
      <c r="AX239" s="29">
        <v>0</v>
      </c>
      <c r="AY239" s="30">
        <v>0</v>
      </c>
      <c r="AZ239" s="28">
        <v>0</v>
      </c>
      <c r="BA239" s="29">
        <v>0</v>
      </c>
      <c r="BB239" s="29">
        <v>0</v>
      </c>
      <c r="BC239" s="29">
        <v>0</v>
      </c>
      <c r="BD239" s="29">
        <v>0</v>
      </c>
      <c r="BE239" s="29">
        <v>0</v>
      </c>
      <c r="BF239" s="29">
        <v>0</v>
      </c>
      <c r="BG239" s="29">
        <v>0</v>
      </c>
      <c r="BH239" s="29">
        <v>0</v>
      </c>
      <c r="BI239" s="29">
        <v>0</v>
      </c>
      <c r="BJ239" s="29">
        <v>0</v>
      </c>
      <c r="BK239" s="29">
        <v>0</v>
      </c>
      <c r="BL239" s="29">
        <v>0</v>
      </c>
      <c r="BM239" s="29">
        <v>0</v>
      </c>
      <c r="BN239" s="29">
        <v>0</v>
      </c>
      <c r="BO239" s="31">
        <v>0</v>
      </c>
      <c r="BP239" s="31">
        <v>0</v>
      </c>
      <c r="BQ239" s="31">
        <v>0</v>
      </c>
      <c r="BR239" s="31">
        <v>0</v>
      </c>
      <c r="BS239" s="31">
        <v>0</v>
      </c>
      <c r="BT239" s="31">
        <v>0</v>
      </c>
      <c r="BU239" s="31">
        <v>0</v>
      </c>
      <c r="BV239" s="31">
        <v>0</v>
      </c>
      <c r="BW239" s="31">
        <v>0</v>
      </c>
      <c r="BX239" s="31">
        <v>0</v>
      </c>
      <c r="BY239" s="31">
        <v>0</v>
      </c>
      <c r="BZ239" s="31">
        <v>0</v>
      </c>
      <c r="CA239" s="31">
        <v>0</v>
      </c>
      <c r="CB239" s="31">
        <v>0</v>
      </c>
      <c r="CC239" s="31">
        <v>0</v>
      </c>
      <c r="CD239" s="29">
        <v>0</v>
      </c>
      <c r="CE239" s="29">
        <v>0</v>
      </c>
      <c r="CF239" s="29">
        <v>0</v>
      </c>
      <c r="CG239" s="29">
        <v>0</v>
      </c>
      <c r="CH239" s="29">
        <v>0</v>
      </c>
      <c r="CI239" s="29">
        <v>0</v>
      </c>
      <c r="CJ239" s="29">
        <v>0</v>
      </c>
      <c r="CK239" s="29">
        <v>0</v>
      </c>
      <c r="CL239" s="29">
        <v>0</v>
      </c>
      <c r="CM239" s="29">
        <v>0</v>
      </c>
      <c r="CN239" s="29">
        <v>0</v>
      </c>
      <c r="CO239" s="29">
        <v>0</v>
      </c>
      <c r="CP239" s="29">
        <v>0</v>
      </c>
      <c r="CQ239" s="29">
        <v>0</v>
      </c>
      <c r="CR239" s="30">
        <v>0</v>
      </c>
      <c r="CS239" s="28">
        <v>0</v>
      </c>
      <c r="CT239" s="29">
        <v>0</v>
      </c>
      <c r="CU239" s="29">
        <v>0</v>
      </c>
      <c r="CV239" s="29">
        <v>0</v>
      </c>
      <c r="CW239" s="29">
        <v>0</v>
      </c>
      <c r="CX239" s="29">
        <v>0</v>
      </c>
      <c r="CY239" s="29">
        <v>0</v>
      </c>
      <c r="CZ239" s="29">
        <v>0</v>
      </c>
      <c r="DA239" s="29">
        <v>0</v>
      </c>
      <c r="DB239" s="29">
        <v>0</v>
      </c>
      <c r="DC239" s="29">
        <v>2</v>
      </c>
      <c r="DD239" s="29">
        <v>0</v>
      </c>
      <c r="DE239" s="29">
        <v>0</v>
      </c>
      <c r="DF239" s="29">
        <v>0</v>
      </c>
      <c r="DG239" s="29">
        <v>0</v>
      </c>
      <c r="DH239" s="31">
        <v>0</v>
      </c>
      <c r="DI239" s="31">
        <v>0</v>
      </c>
      <c r="DJ239" s="31">
        <v>0</v>
      </c>
      <c r="DK239" s="31">
        <v>0</v>
      </c>
      <c r="DL239" s="31">
        <v>0</v>
      </c>
      <c r="DM239" s="31">
        <v>0</v>
      </c>
      <c r="DN239" s="31">
        <v>0</v>
      </c>
      <c r="DO239" s="31">
        <v>0</v>
      </c>
      <c r="DP239" s="31">
        <v>0</v>
      </c>
      <c r="DQ239" s="31">
        <v>0</v>
      </c>
      <c r="DR239" s="31">
        <v>0.12</v>
      </c>
      <c r="DS239" s="31">
        <v>0</v>
      </c>
      <c r="DT239" s="31">
        <v>0</v>
      </c>
      <c r="DU239" s="31">
        <v>0</v>
      </c>
      <c r="DV239" s="31">
        <v>0</v>
      </c>
      <c r="DW239" s="29">
        <v>0</v>
      </c>
      <c r="DX239" s="29">
        <v>0</v>
      </c>
      <c r="DY239" s="29">
        <v>0</v>
      </c>
      <c r="DZ239" s="29">
        <v>0</v>
      </c>
      <c r="EA239" s="29">
        <v>0</v>
      </c>
      <c r="EB239" s="29">
        <v>0</v>
      </c>
      <c r="EC239" s="29">
        <v>0</v>
      </c>
      <c r="ED239" s="29">
        <v>0</v>
      </c>
      <c r="EE239" s="29">
        <v>0</v>
      </c>
      <c r="EF239" s="29">
        <v>0</v>
      </c>
      <c r="EG239" s="29">
        <v>2</v>
      </c>
      <c r="EH239" s="29">
        <v>0</v>
      </c>
      <c r="EI239" s="29">
        <v>0</v>
      </c>
      <c r="EJ239" s="29">
        <v>0</v>
      </c>
      <c r="EK239" s="30">
        <v>0</v>
      </c>
      <c r="EM239" t="s">
        <v>1158</v>
      </c>
      <c r="EO239" t="s">
        <v>1158</v>
      </c>
      <c r="EP239" t="s">
        <v>1159</v>
      </c>
      <c r="EQ239" t="s">
        <v>1160</v>
      </c>
      <c r="ES239" t="s">
        <v>1161</v>
      </c>
      <c r="ET239" t="s">
        <v>1160</v>
      </c>
      <c r="EV239" t="s">
        <v>31</v>
      </c>
      <c r="EX239" t="s">
        <v>1159</v>
      </c>
      <c r="FB239" t="s">
        <v>1162</v>
      </c>
      <c r="FE239" t="s">
        <v>234</v>
      </c>
      <c r="FF239" t="s">
        <v>584</v>
      </c>
      <c r="FH239" t="s">
        <v>132</v>
      </c>
      <c r="FI239" t="s">
        <v>1163</v>
      </c>
      <c r="FJ239" t="s">
        <v>236</v>
      </c>
      <c r="FK239" t="s">
        <v>804</v>
      </c>
      <c r="FL239" t="s">
        <v>132</v>
      </c>
      <c r="FO239" t="s">
        <v>132</v>
      </c>
      <c r="FP239" t="s">
        <v>1163</v>
      </c>
      <c r="FQ239" t="s">
        <v>551</v>
      </c>
      <c r="FU239" t="s">
        <v>1164</v>
      </c>
      <c r="FV239" t="s">
        <v>830</v>
      </c>
      <c r="GC239" t="s">
        <v>829</v>
      </c>
    </row>
    <row r="240" spans="1:193" x14ac:dyDescent="0.25">
      <c r="A240">
        <v>237</v>
      </c>
      <c r="B240" t="s">
        <v>1165</v>
      </c>
      <c r="C240" t="s">
        <v>1166</v>
      </c>
      <c r="D240">
        <v>14</v>
      </c>
      <c r="E240">
        <v>9.48</v>
      </c>
      <c r="F240" t="s">
        <v>120</v>
      </c>
      <c r="G240" s="28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1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30">
        <v>0</v>
      </c>
      <c r="AZ240" s="28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31">
        <v>0</v>
      </c>
      <c r="BP240" s="31">
        <v>0</v>
      </c>
      <c r="BQ240" s="31">
        <v>0</v>
      </c>
      <c r="BR240" s="31">
        <v>0</v>
      </c>
      <c r="BS240" s="31">
        <v>0</v>
      </c>
      <c r="BT240" s="31">
        <v>0</v>
      </c>
      <c r="BU240" s="31">
        <v>0</v>
      </c>
      <c r="BV240" s="31">
        <v>0</v>
      </c>
      <c r="BW240" s="31">
        <v>0</v>
      </c>
      <c r="BX240" s="31">
        <v>0</v>
      </c>
      <c r="BY240" s="31">
        <v>0</v>
      </c>
      <c r="BZ240" s="31">
        <v>0</v>
      </c>
      <c r="CA240" s="31">
        <v>0</v>
      </c>
      <c r="CB240" s="31">
        <v>0</v>
      </c>
      <c r="CC240" s="31">
        <v>0</v>
      </c>
      <c r="CD240" s="29">
        <v>0</v>
      </c>
      <c r="CE240" s="29">
        <v>0</v>
      </c>
      <c r="CF240" s="29">
        <v>0</v>
      </c>
      <c r="CG240" s="29">
        <v>0</v>
      </c>
      <c r="CH240" s="29">
        <v>0</v>
      </c>
      <c r="CI240" s="29">
        <v>0</v>
      </c>
      <c r="CJ240" s="29">
        <v>0</v>
      </c>
      <c r="CK240" s="29">
        <v>0</v>
      </c>
      <c r="CL240" s="29">
        <v>0</v>
      </c>
      <c r="CM240" s="29">
        <v>0</v>
      </c>
      <c r="CN240" s="29">
        <v>0</v>
      </c>
      <c r="CO240" s="29">
        <v>0</v>
      </c>
      <c r="CP240" s="29">
        <v>0</v>
      </c>
      <c r="CQ240" s="29">
        <v>0</v>
      </c>
      <c r="CR240" s="30">
        <v>0</v>
      </c>
      <c r="CS240" s="28">
        <v>0</v>
      </c>
      <c r="CT240" s="29">
        <v>0</v>
      </c>
      <c r="CU240" s="29">
        <v>0</v>
      </c>
      <c r="CV240" s="29">
        <v>0</v>
      </c>
      <c r="CW240" s="29">
        <v>0</v>
      </c>
      <c r="CX240" s="29">
        <v>0</v>
      </c>
      <c r="CY240" s="29">
        <v>0</v>
      </c>
      <c r="CZ240" s="29">
        <v>0</v>
      </c>
      <c r="DA240" s="29">
        <v>0</v>
      </c>
      <c r="DB240" s="29">
        <v>0</v>
      </c>
      <c r="DC240" s="29">
        <v>2</v>
      </c>
      <c r="DD240" s="29">
        <v>3</v>
      </c>
      <c r="DE240" s="29">
        <v>0</v>
      </c>
      <c r="DF240" s="29">
        <v>0</v>
      </c>
      <c r="DG240" s="29">
        <v>0</v>
      </c>
      <c r="DH240" s="31">
        <v>0</v>
      </c>
      <c r="DI240" s="31">
        <v>0</v>
      </c>
      <c r="DJ240" s="31">
        <v>0</v>
      </c>
      <c r="DK240" s="31">
        <v>0</v>
      </c>
      <c r="DL240" s="31">
        <v>0</v>
      </c>
      <c r="DM240" s="31">
        <v>0</v>
      </c>
      <c r="DN240" s="31">
        <v>0</v>
      </c>
      <c r="DO240" s="31">
        <v>0</v>
      </c>
      <c r="DP240" s="31">
        <v>0</v>
      </c>
      <c r="DQ240" s="31">
        <v>0</v>
      </c>
      <c r="DR240" s="31">
        <v>0.24</v>
      </c>
      <c r="DS240" s="31">
        <v>0.25</v>
      </c>
      <c r="DT240" s="31">
        <v>0</v>
      </c>
      <c r="DU240" s="31">
        <v>0</v>
      </c>
      <c r="DV240" s="31">
        <v>0</v>
      </c>
      <c r="DW240" s="29">
        <v>0</v>
      </c>
      <c r="DX240" s="29">
        <v>0</v>
      </c>
      <c r="DY240" s="29">
        <v>0</v>
      </c>
      <c r="DZ240" s="29">
        <v>0</v>
      </c>
      <c r="EA240" s="29">
        <v>0</v>
      </c>
      <c r="EB240" s="29">
        <v>0</v>
      </c>
      <c r="EC240" s="29">
        <v>0</v>
      </c>
      <c r="ED240" s="29">
        <v>0</v>
      </c>
      <c r="EE240" s="29">
        <v>0</v>
      </c>
      <c r="EF240" s="29">
        <v>0</v>
      </c>
      <c r="EG240" s="29">
        <v>2</v>
      </c>
      <c r="EH240" s="29">
        <v>3</v>
      </c>
      <c r="EI240" s="29">
        <v>0</v>
      </c>
      <c r="EJ240" s="29">
        <v>0</v>
      </c>
      <c r="EK240" s="30">
        <v>0</v>
      </c>
      <c r="EO240" t="s">
        <v>968</v>
      </c>
      <c r="ET240" t="s">
        <v>968</v>
      </c>
      <c r="EU240" t="s">
        <v>968</v>
      </c>
      <c r="FB240" t="s">
        <v>782</v>
      </c>
      <c r="FJ240" t="s">
        <v>958</v>
      </c>
      <c r="FX240" t="s">
        <v>59</v>
      </c>
      <c r="GC240" t="s">
        <v>59</v>
      </c>
    </row>
    <row r="241" spans="1:185" x14ac:dyDescent="0.25">
      <c r="A241">
        <v>238</v>
      </c>
      <c r="B241" t="s">
        <v>1167</v>
      </c>
      <c r="C241" t="s">
        <v>1168</v>
      </c>
      <c r="D241">
        <v>41</v>
      </c>
      <c r="E241">
        <v>6.51</v>
      </c>
      <c r="F241" t="s">
        <v>514</v>
      </c>
      <c r="G241" s="28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8</v>
      </c>
      <c r="T241" s="29">
        <v>12</v>
      </c>
      <c r="U241" s="29">
        <v>12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1">
        <v>0</v>
      </c>
      <c r="AG241" s="31">
        <v>0</v>
      </c>
      <c r="AH241" s="31">
        <v>0.28999999999999998</v>
      </c>
      <c r="AI241" s="31">
        <v>0.36</v>
      </c>
      <c r="AJ241" s="31">
        <v>0.36</v>
      </c>
      <c r="AK241" s="29">
        <v>0</v>
      </c>
      <c r="AL241" s="29">
        <v>0</v>
      </c>
      <c r="AM241" s="29">
        <v>0</v>
      </c>
      <c r="AN241" s="29">
        <v>0</v>
      </c>
      <c r="AO241" s="29">
        <v>0</v>
      </c>
      <c r="AP241" s="29">
        <v>0</v>
      </c>
      <c r="AQ241" s="29">
        <v>0</v>
      </c>
      <c r="AR241" s="29">
        <v>0</v>
      </c>
      <c r="AS241" s="29">
        <v>0</v>
      </c>
      <c r="AT241" s="29">
        <v>0</v>
      </c>
      <c r="AU241" s="29">
        <v>0</v>
      </c>
      <c r="AV241" s="29">
        <v>0</v>
      </c>
      <c r="AW241" s="29">
        <v>2</v>
      </c>
      <c r="AX241" s="29">
        <v>3</v>
      </c>
      <c r="AY241" s="30">
        <v>3</v>
      </c>
      <c r="AZ241" s="28">
        <v>0</v>
      </c>
      <c r="BA241" s="29">
        <v>0</v>
      </c>
      <c r="BB241" s="29">
        <v>0</v>
      </c>
      <c r="BC241" s="29">
        <v>0</v>
      </c>
      <c r="BD241" s="29">
        <v>0</v>
      </c>
      <c r="BE241" s="29">
        <v>0</v>
      </c>
      <c r="BF241" s="29">
        <v>0</v>
      </c>
      <c r="BG241" s="29">
        <v>0</v>
      </c>
      <c r="BH241" s="29">
        <v>0</v>
      </c>
      <c r="BI241" s="29">
        <v>0</v>
      </c>
      <c r="BJ241" s="29">
        <v>0</v>
      </c>
      <c r="BK241" s="29">
        <v>0</v>
      </c>
      <c r="BL241" s="29">
        <v>0</v>
      </c>
      <c r="BM241" s="29">
        <v>0</v>
      </c>
      <c r="BN241" s="29">
        <v>0</v>
      </c>
      <c r="BO241" s="31">
        <v>0</v>
      </c>
      <c r="BP241" s="31">
        <v>0</v>
      </c>
      <c r="BQ241" s="31">
        <v>0</v>
      </c>
      <c r="BR241" s="31">
        <v>0</v>
      </c>
      <c r="BS241" s="31">
        <v>0</v>
      </c>
      <c r="BT241" s="31">
        <v>0</v>
      </c>
      <c r="BU241" s="31">
        <v>0</v>
      </c>
      <c r="BV241" s="31">
        <v>0</v>
      </c>
      <c r="BW241" s="31">
        <v>0</v>
      </c>
      <c r="BX241" s="31">
        <v>0</v>
      </c>
      <c r="BY241" s="31">
        <v>0</v>
      </c>
      <c r="BZ241" s="31">
        <v>0</v>
      </c>
      <c r="CA241" s="31">
        <v>0</v>
      </c>
      <c r="CB241" s="31">
        <v>0</v>
      </c>
      <c r="CC241" s="31">
        <v>0</v>
      </c>
      <c r="CD241" s="29">
        <v>0</v>
      </c>
      <c r="CE241" s="29">
        <v>0</v>
      </c>
      <c r="CF241" s="29">
        <v>0</v>
      </c>
      <c r="CG241" s="29">
        <v>0</v>
      </c>
      <c r="CH241" s="29">
        <v>0</v>
      </c>
      <c r="CI241" s="29">
        <v>0</v>
      </c>
      <c r="CJ241" s="29">
        <v>0</v>
      </c>
      <c r="CK241" s="29">
        <v>0</v>
      </c>
      <c r="CL241" s="29">
        <v>0</v>
      </c>
      <c r="CM241" s="29">
        <v>0</v>
      </c>
      <c r="CN241" s="29">
        <v>0</v>
      </c>
      <c r="CO241" s="29">
        <v>0</v>
      </c>
      <c r="CP241" s="29">
        <v>0</v>
      </c>
      <c r="CQ241" s="29">
        <v>0</v>
      </c>
      <c r="CR241" s="30">
        <v>0</v>
      </c>
      <c r="CS241" s="28">
        <v>0</v>
      </c>
      <c r="CT241" s="29">
        <v>0</v>
      </c>
      <c r="CU241" s="29">
        <v>0</v>
      </c>
      <c r="CV241" s="29">
        <v>0</v>
      </c>
      <c r="CW241" s="29">
        <v>0</v>
      </c>
      <c r="CX241" s="29">
        <v>0</v>
      </c>
      <c r="CY241" s="29">
        <v>0</v>
      </c>
      <c r="CZ241" s="29">
        <v>0</v>
      </c>
      <c r="DA241" s="29">
        <v>0</v>
      </c>
      <c r="DB241" s="29">
        <v>0</v>
      </c>
      <c r="DC241" s="29">
        <v>0</v>
      </c>
      <c r="DD241" s="29">
        <v>0</v>
      </c>
      <c r="DE241" s="29">
        <v>0</v>
      </c>
      <c r="DF241" s="29">
        <v>0</v>
      </c>
      <c r="DG241" s="29">
        <v>0</v>
      </c>
      <c r="DH241" s="31">
        <v>0</v>
      </c>
      <c r="DI241" s="31">
        <v>0</v>
      </c>
      <c r="DJ241" s="31">
        <v>0</v>
      </c>
      <c r="DK241" s="31">
        <v>0</v>
      </c>
      <c r="DL241" s="31">
        <v>0</v>
      </c>
      <c r="DM241" s="31">
        <v>0</v>
      </c>
      <c r="DN241" s="31">
        <v>0</v>
      </c>
      <c r="DO241" s="31">
        <v>0</v>
      </c>
      <c r="DP241" s="31">
        <v>0</v>
      </c>
      <c r="DQ241" s="31">
        <v>0</v>
      </c>
      <c r="DR241" s="31">
        <v>0</v>
      </c>
      <c r="DS241" s="31">
        <v>0</v>
      </c>
      <c r="DT241" s="31">
        <v>0</v>
      </c>
      <c r="DU241" s="31">
        <v>0</v>
      </c>
      <c r="DV241" s="31">
        <v>0</v>
      </c>
      <c r="DW241" s="29">
        <v>0</v>
      </c>
      <c r="DX241" s="29">
        <v>0</v>
      </c>
      <c r="DY241" s="29">
        <v>0</v>
      </c>
      <c r="DZ241" s="29">
        <v>0</v>
      </c>
      <c r="EA241" s="29">
        <v>0</v>
      </c>
      <c r="EB241" s="29">
        <v>0</v>
      </c>
      <c r="EC241" s="29">
        <v>0</v>
      </c>
      <c r="ED241" s="29">
        <v>0</v>
      </c>
      <c r="EE241" s="29">
        <v>0</v>
      </c>
      <c r="EF241" s="29">
        <v>0</v>
      </c>
      <c r="EG241" s="29">
        <v>0</v>
      </c>
      <c r="EH241" s="29">
        <v>0</v>
      </c>
      <c r="EI241" s="29">
        <v>0</v>
      </c>
      <c r="EJ241" s="29">
        <v>0</v>
      </c>
      <c r="EK241" s="30">
        <v>0</v>
      </c>
    </row>
    <row r="242" spans="1:185" x14ac:dyDescent="0.25">
      <c r="A242">
        <v>239</v>
      </c>
      <c r="B242" t="s">
        <v>1169</v>
      </c>
      <c r="C242" t="s">
        <v>1170</v>
      </c>
      <c r="D242">
        <v>32</v>
      </c>
      <c r="E242">
        <v>7.65</v>
      </c>
      <c r="F242" t="s">
        <v>514</v>
      </c>
      <c r="G242" s="28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2</v>
      </c>
      <c r="T242" s="29">
        <v>2</v>
      </c>
      <c r="U242" s="29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0</v>
      </c>
      <c r="AH242" s="31">
        <v>0.13</v>
      </c>
      <c r="AI242" s="31">
        <v>0.11</v>
      </c>
      <c r="AJ242" s="31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2</v>
      </c>
      <c r="AX242" s="29">
        <v>2</v>
      </c>
      <c r="AY242" s="30">
        <v>0</v>
      </c>
      <c r="AZ242" s="28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31">
        <v>0</v>
      </c>
      <c r="BP242" s="31">
        <v>0</v>
      </c>
      <c r="BQ242" s="31">
        <v>0</v>
      </c>
      <c r="BR242" s="31">
        <v>0</v>
      </c>
      <c r="BS242" s="31">
        <v>0</v>
      </c>
      <c r="BT242" s="31">
        <v>0</v>
      </c>
      <c r="BU242" s="31">
        <v>0</v>
      </c>
      <c r="BV242" s="31">
        <v>0</v>
      </c>
      <c r="BW242" s="31">
        <v>0</v>
      </c>
      <c r="BX242" s="31">
        <v>0</v>
      </c>
      <c r="BY242" s="31">
        <v>0</v>
      </c>
      <c r="BZ242" s="31">
        <v>0</v>
      </c>
      <c r="CA242" s="31">
        <v>0</v>
      </c>
      <c r="CB242" s="31">
        <v>0</v>
      </c>
      <c r="CC242" s="31">
        <v>0</v>
      </c>
      <c r="CD242" s="29">
        <v>0</v>
      </c>
      <c r="CE242" s="29">
        <v>0</v>
      </c>
      <c r="CF242" s="29">
        <v>0</v>
      </c>
      <c r="CG242" s="29">
        <v>0</v>
      </c>
      <c r="CH242" s="29">
        <v>0</v>
      </c>
      <c r="CI242" s="29">
        <v>0</v>
      </c>
      <c r="CJ242" s="29">
        <v>0</v>
      </c>
      <c r="CK242" s="29">
        <v>0</v>
      </c>
      <c r="CL242" s="29">
        <v>0</v>
      </c>
      <c r="CM242" s="29">
        <v>0</v>
      </c>
      <c r="CN242" s="29">
        <v>0</v>
      </c>
      <c r="CO242" s="29">
        <v>0</v>
      </c>
      <c r="CP242" s="29">
        <v>0</v>
      </c>
      <c r="CQ242" s="29">
        <v>0</v>
      </c>
      <c r="CR242" s="30">
        <v>0</v>
      </c>
      <c r="CS242" s="28">
        <v>0</v>
      </c>
      <c r="CT242" s="29">
        <v>0</v>
      </c>
      <c r="CU242" s="29">
        <v>0</v>
      </c>
      <c r="CV242" s="29">
        <v>0</v>
      </c>
      <c r="CW242" s="29">
        <v>0</v>
      </c>
      <c r="CX242" s="29">
        <v>0</v>
      </c>
      <c r="CY242" s="29">
        <v>0</v>
      </c>
      <c r="CZ242" s="29">
        <v>0</v>
      </c>
      <c r="DA242" s="29">
        <v>0</v>
      </c>
      <c r="DB242" s="29">
        <v>0</v>
      </c>
      <c r="DC242" s="29">
        <v>0</v>
      </c>
      <c r="DD242" s="29">
        <v>0</v>
      </c>
      <c r="DE242" s="29">
        <v>0</v>
      </c>
      <c r="DF242" s="29">
        <v>0</v>
      </c>
      <c r="DG242" s="29">
        <v>0</v>
      </c>
      <c r="DH242" s="31">
        <v>0</v>
      </c>
      <c r="DI242" s="31">
        <v>0</v>
      </c>
      <c r="DJ242" s="31">
        <v>0</v>
      </c>
      <c r="DK242" s="31">
        <v>0</v>
      </c>
      <c r="DL242" s="31">
        <v>0</v>
      </c>
      <c r="DM242" s="31">
        <v>0</v>
      </c>
      <c r="DN242" s="31">
        <v>0</v>
      </c>
      <c r="DO242" s="31">
        <v>0</v>
      </c>
      <c r="DP242" s="31">
        <v>0</v>
      </c>
      <c r="DQ242" s="31">
        <v>0</v>
      </c>
      <c r="DR242" s="31">
        <v>0</v>
      </c>
      <c r="DS242" s="31">
        <v>0</v>
      </c>
      <c r="DT242" s="31">
        <v>0</v>
      </c>
      <c r="DU242" s="31">
        <v>0</v>
      </c>
      <c r="DV242" s="31">
        <v>0</v>
      </c>
      <c r="DW242" s="29">
        <v>0</v>
      </c>
      <c r="DX242" s="29">
        <v>0</v>
      </c>
      <c r="DY242" s="29">
        <v>0</v>
      </c>
      <c r="DZ242" s="29">
        <v>0</v>
      </c>
      <c r="EA242" s="29">
        <v>0</v>
      </c>
      <c r="EB242" s="29">
        <v>0</v>
      </c>
      <c r="EC242" s="29">
        <v>0</v>
      </c>
      <c r="ED242" s="29">
        <v>0</v>
      </c>
      <c r="EE242" s="29">
        <v>0</v>
      </c>
      <c r="EF242" s="29">
        <v>0</v>
      </c>
      <c r="EG242" s="29">
        <v>0</v>
      </c>
      <c r="EH242" s="29">
        <v>0</v>
      </c>
      <c r="EI242" s="29">
        <v>0</v>
      </c>
      <c r="EJ242" s="29">
        <v>0</v>
      </c>
      <c r="EK242" s="30">
        <v>0</v>
      </c>
    </row>
    <row r="243" spans="1:185" x14ac:dyDescent="0.25">
      <c r="A243">
        <v>240</v>
      </c>
      <c r="B243" t="s">
        <v>1171</v>
      </c>
      <c r="C243" t="s">
        <v>1172</v>
      </c>
      <c r="D243">
        <v>31</v>
      </c>
      <c r="E243">
        <v>7.39</v>
      </c>
      <c r="F243" t="s">
        <v>120</v>
      </c>
      <c r="G243" s="28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1">
        <v>0</v>
      </c>
      <c r="AK243" s="29">
        <v>0</v>
      </c>
      <c r="AL243" s="29">
        <v>0</v>
      </c>
      <c r="AM243" s="29">
        <v>0</v>
      </c>
      <c r="AN243" s="29">
        <v>0</v>
      </c>
      <c r="AO243" s="29">
        <v>0</v>
      </c>
      <c r="AP243" s="29">
        <v>0</v>
      </c>
      <c r="AQ243" s="29">
        <v>0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0</v>
      </c>
      <c r="AX243" s="29">
        <v>0</v>
      </c>
      <c r="AY243" s="30">
        <v>0</v>
      </c>
      <c r="AZ243" s="28">
        <v>0</v>
      </c>
      <c r="BA243" s="29">
        <v>0</v>
      </c>
      <c r="BB243" s="29">
        <v>0</v>
      </c>
      <c r="BC243" s="29">
        <v>0</v>
      </c>
      <c r="BD243" s="29">
        <v>0</v>
      </c>
      <c r="BE243" s="29">
        <v>0</v>
      </c>
      <c r="BF243" s="29">
        <v>0</v>
      </c>
      <c r="BG243" s="29">
        <v>0</v>
      </c>
      <c r="BH243" s="29">
        <v>0</v>
      </c>
      <c r="BI243" s="29">
        <v>0</v>
      </c>
      <c r="BJ243" s="29">
        <v>0</v>
      </c>
      <c r="BK243" s="29">
        <v>0</v>
      </c>
      <c r="BL243" s="29">
        <v>0</v>
      </c>
      <c r="BM243" s="29">
        <v>0</v>
      </c>
      <c r="BN243" s="29">
        <v>0</v>
      </c>
      <c r="BO243" s="31">
        <v>0</v>
      </c>
      <c r="BP243" s="31">
        <v>0</v>
      </c>
      <c r="BQ243" s="31">
        <v>0</v>
      </c>
      <c r="BR243" s="31">
        <v>0</v>
      </c>
      <c r="BS243" s="31">
        <v>0</v>
      </c>
      <c r="BT243" s="31">
        <v>0</v>
      </c>
      <c r="BU243" s="31">
        <v>0</v>
      </c>
      <c r="BV243" s="31">
        <v>0</v>
      </c>
      <c r="BW243" s="31">
        <v>0</v>
      </c>
      <c r="BX243" s="31">
        <v>0</v>
      </c>
      <c r="BY243" s="31">
        <v>0</v>
      </c>
      <c r="BZ243" s="31">
        <v>0</v>
      </c>
      <c r="CA243" s="31">
        <v>0</v>
      </c>
      <c r="CB243" s="31">
        <v>0</v>
      </c>
      <c r="CC243" s="31">
        <v>0</v>
      </c>
      <c r="CD243" s="29">
        <v>0</v>
      </c>
      <c r="CE243" s="29">
        <v>0</v>
      </c>
      <c r="CF243" s="29">
        <v>0</v>
      </c>
      <c r="CG243" s="29">
        <v>0</v>
      </c>
      <c r="CH243" s="29">
        <v>0</v>
      </c>
      <c r="CI243" s="29">
        <v>0</v>
      </c>
      <c r="CJ243" s="29">
        <v>0</v>
      </c>
      <c r="CK243" s="29">
        <v>0</v>
      </c>
      <c r="CL243" s="29">
        <v>0</v>
      </c>
      <c r="CM243" s="29">
        <v>0</v>
      </c>
      <c r="CN243" s="29">
        <v>0</v>
      </c>
      <c r="CO243" s="29">
        <v>0</v>
      </c>
      <c r="CP243" s="29">
        <v>0</v>
      </c>
      <c r="CQ243" s="29">
        <v>0</v>
      </c>
      <c r="CR243" s="30">
        <v>0</v>
      </c>
      <c r="CS243" s="28">
        <v>0</v>
      </c>
      <c r="CT243" s="29">
        <v>0</v>
      </c>
      <c r="CU243" s="29">
        <v>0</v>
      </c>
      <c r="CV243" s="29">
        <v>0</v>
      </c>
      <c r="CW243" s="29">
        <v>0</v>
      </c>
      <c r="CX243" s="29">
        <v>2</v>
      </c>
      <c r="CY243" s="29">
        <v>0</v>
      </c>
      <c r="CZ243" s="29">
        <v>2</v>
      </c>
      <c r="DA243" s="29">
        <v>0</v>
      </c>
      <c r="DB243" s="29">
        <v>0</v>
      </c>
      <c r="DC243" s="29">
        <v>0</v>
      </c>
      <c r="DD243" s="29">
        <v>0</v>
      </c>
      <c r="DE243" s="29">
        <v>0</v>
      </c>
      <c r="DF243" s="29">
        <v>0</v>
      </c>
      <c r="DG243" s="29">
        <v>0</v>
      </c>
      <c r="DH243" s="31">
        <v>0</v>
      </c>
      <c r="DI243" s="31">
        <v>0</v>
      </c>
      <c r="DJ243" s="31">
        <v>0</v>
      </c>
      <c r="DK243" s="31">
        <v>0</v>
      </c>
      <c r="DL243" s="31">
        <v>0</v>
      </c>
      <c r="DM243" s="31">
        <v>7.5999999999999998E-2</v>
      </c>
      <c r="DN243" s="31">
        <v>0</v>
      </c>
      <c r="DO243" s="31">
        <v>8.6999999999999994E-2</v>
      </c>
      <c r="DP243" s="31">
        <v>0</v>
      </c>
      <c r="DQ243" s="31">
        <v>0</v>
      </c>
      <c r="DR243" s="31">
        <v>0</v>
      </c>
      <c r="DS243" s="31">
        <v>0</v>
      </c>
      <c r="DT243" s="31">
        <v>0</v>
      </c>
      <c r="DU243" s="31">
        <v>0</v>
      </c>
      <c r="DV243" s="31">
        <v>0</v>
      </c>
      <c r="DW243" s="29">
        <v>0</v>
      </c>
      <c r="DX243" s="29">
        <v>0</v>
      </c>
      <c r="DY243" s="29">
        <v>0</v>
      </c>
      <c r="DZ243" s="29">
        <v>0</v>
      </c>
      <c r="EA243" s="29">
        <v>0</v>
      </c>
      <c r="EB243" s="29">
        <v>2</v>
      </c>
      <c r="EC243" s="29">
        <v>0</v>
      </c>
      <c r="ED243" s="29">
        <v>2</v>
      </c>
      <c r="EE243" s="29">
        <v>0</v>
      </c>
      <c r="EF243" s="29">
        <v>0</v>
      </c>
      <c r="EG243" s="29">
        <v>0</v>
      </c>
      <c r="EH243" s="29">
        <v>0</v>
      </c>
      <c r="EI243" s="29">
        <v>0</v>
      </c>
      <c r="EJ243" s="29">
        <v>0</v>
      </c>
      <c r="EK243" s="30">
        <v>0</v>
      </c>
      <c r="FF243" t="s">
        <v>41</v>
      </c>
      <c r="FJ243" t="s">
        <v>1052</v>
      </c>
      <c r="FU243" t="s">
        <v>1053</v>
      </c>
      <c r="GC243" t="s">
        <v>1053</v>
      </c>
    </row>
    <row r="244" spans="1:185" x14ac:dyDescent="0.25">
      <c r="A244">
        <v>241</v>
      </c>
      <c r="B244" t="s">
        <v>1173</v>
      </c>
      <c r="C244" t="s">
        <v>1261</v>
      </c>
      <c r="D244">
        <v>72</v>
      </c>
      <c r="E244">
        <v>8.4</v>
      </c>
      <c r="F244" t="s">
        <v>514</v>
      </c>
      <c r="G244" s="28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1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30">
        <v>0</v>
      </c>
      <c r="AZ244" s="28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2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31">
        <v>0</v>
      </c>
      <c r="BP244" s="31">
        <v>0</v>
      </c>
      <c r="BQ244" s="31">
        <v>0</v>
      </c>
      <c r="BR244" s="31">
        <v>0</v>
      </c>
      <c r="BS244" s="31">
        <v>0</v>
      </c>
      <c r="BT244" s="31">
        <v>0</v>
      </c>
      <c r="BU244" s="31">
        <v>0</v>
      </c>
      <c r="BV244" s="31">
        <v>0</v>
      </c>
      <c r="BW244" s="31">
        <v>0</v>
      </c>
      <c r="BX244" s="31">
        <v>0</v>
      </c>
      <c r="BY244" s="31">
        <v>0</v>
      </c>
      <c r="BZ244" s="31">
        <v>0</v>
      </c>
      <c r="CA244" s="31">
        <v>0</v>
      </c>
      <c r="CB244" s="31">
        <v>0</v>
      </c>
      <c r="CC244" s="31">
        <v>0</v>
      </c>
      <c r="CD244" s="29">
        <v>0</v>
      </c>
      <c r="CE244" s="29">
        <v>0</v>
      </c>
      <c r="CF244" s="29">
        <v>0</v>
      </c>
      <c r="CG244" s="29">
        <v>0</v>
      </c>
      <c r="CH244" s="29">
        <v>0</v>
      </c>
      <c r="CI244" s="29">
        <v>0</v>
      </c>
      <c r="CJ244" s="29">
        <v>0</v>
      </c>
      <c r="CK244" s="29">
        <v>0</v>
      </c>
      <c r="CL244" s="29">
        <v>0</v>
      </c>
      <c r="CM244" s="29">
        <v>2</v>
      </c>
      <c r="CN244" s="29">
        <v>0</v>
      </c>
      <c r="CO244" s="29">
        <v>0</v>
      </c>
      <c r="CP244" s="29">
        <v>0</v>
      </c>
      <c r="CQ244" s="29">
        <v>0</v>
      </c>
      <c r="CR244" s="30">
        <v>0</v>
      </c>
      <c r="CS244" s="28">
        <v>0</v>
      </c>
      <c r="CT244" s="29">
        <v>0</v>
      </c>
      <c r="CU244" s="29">
        <v>0</v>
      </c>
      <c r="CV244" s="29">
        <v>0</v>
      </c>
      <c r="CW244" s="29">
        <v>0</v>
      </c>
      <c r="CX244" s="29">
        <v>0</v>
      </c>
      <c r="CY244" s="29">
        <v>0</v>
      </c>
      <c r="CZ244" s="29">
        <v>0</v>
      </c>
      <c r="DA244" s="29">
        <v>0</v>
      </c>
      <c r="DB244" s="29">
        <v>0</v>
      </c>
      <c r="DC244" s="29">
        <v>0</v>
      </c>
      <c r="DD244" s="29">
        <v>0</v>
      </c>
      <c r="DE244" s="29">
        <v>0</v>
      </c>
      <c r="DF244" s="29">
        <v>0</v>
      </c>
      <c r="DG244" s="29">
        <v>0</v>
      </c>
      <c r="DH244" s="31">
        <v>0</v>
      </c>
      <c r="DI244" s="31">
        <v>0</v>
      </c>
      <c r="DJ244" s="31">
        <v>0</v>
      </c>
      <c r="DK244" s="31">
        <v>0</v>
      </c>
      <c r="DL244" s="31">
        <v>0</v>
      </c>
      <c r="DM244" s="31">
        <v>0</v>
      </c>
      <c r="DN244" s="31">
        <v>0</v>
      </c>
      <c r="DO244" s="31">
        <v>0</v>
      </c>
      <c r="DP244" s="31">
        <v>0</v>
      </c>
      <c r="DQ244" s="31">
        <v>0</v>
      </c>
      <c r="DR244" s="31">
        <v>0</v>
      </c>
      <c r="DS244" s="31">
        <v>0</v>
      </c>
      <c r="DT244" s="31">
        <v>0</v>
      </c>
      <c r="DU244" s="31">
        <v>0</v>
      </c>
      <c r="DV244" s="31">
        <v>0</v>
      </c>
      <c r="DW244" s="29">
        <v>0</v>
      </c>
      <c r="DX244" s="29">
        <v>0</v>
      </c>
      <c r="DY244" s="29">
        <v>0</v>
      </c>
      <c r="DZ244" s="29">
        <v>0</v>
      </c>
      <c r="EA244" s="29">
        <v>0</v>
      </c>
      <c r="EB244" s="29">
        <v>0</v>
      </c>
      <c r="EC244" s="29">
        <v>0</v>
      </c>
      <c r="ED244" s="29">
        <v>0</v>
      </c>
      <c r="EE244" s="29">
        <v>0</v>
      </c>
      <c r="EF244" s="29">
        <v>0</v>
      </c>
      <c r="EG244" s="29">
        <v>0</v>
      </c>
      <c r="EH244" s="29">
        <v>0</v>
      </c>
      <c r="EI244" s="29">
        <v>0</v>
      </c>
      <c r="EJ244" s="29">
        <v>0</v>
      </c>
      <c r="EK244" s="30">
        <v>0</v>
      </c>
    </row>
    <row r="245" spans="1:185" x14ac:dyDescent="0.25">
      <c r="A245">
        <v>242</v>
      </c>
      <c r="B245" t="s">
        <v>1174</v>
      </c>
      <c r="C245" t="s">
        <v>1175</v>
      </c>
      <c r="D245">
        <v>19</v>
      </c>
      <c r="E245">
        <v>10.029999999999999</v>
      </c>
      <c r="F245" t="s">
        <v>120</v>
      </c>
      <c r="G245" s="28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3</v>
      </c>
      <c r="T245" s="29">
        <v>0</v>
      </c>
      <c r="U245" s="29">
        <v>2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  <c r="AH245" s="31">
        <v>0.19</v>
      </c>
      <c r="AI245" s="31">
        <v>0</v>
      </c>
      <c r="AJ245" s="31">
        <v>0.11</v>
      </c>
      <c r="AK245" s="29">
        <v>0</v>
      </c>
      <c r="AL245" s="29">
        <v>0</v>
      </c>
      <c r="AM245" s="29">
        <v>0</v>
      </c>
      <c r="AN245" s="29">
        <v>0</v>
      </c>
      <c r="AO245" s="29">
        <v>0</v>
      </c>
      <c r="AP245" s="29">
        <v>0</v>
      </c>
      <c r="AQ245" s="29">
        <v>0</v>
      </c>
      <c r="AR245" s="29">
        <v>0</v>
      </c>
      <c r="AS245" s="29">
        <v>0</v>
      </c>
      <c r="AT245" s="29">
        <v>0</v>
      </c>
      <c r="AU245" s="29">
        <v>0</v>
      </c>
      <c r="AV245" s="29">
        <v>0</v>
      </c>
      <c r="AW245" s="29">
        <v>3</v>
      </c>
      <c r="AX245" s="29">
        <v>0</v>
      </c>
      <c r="AY245" s="30">
        <v>2</v>
      </c>
      <c r="AZ245" s="28">
        <v>0</v>
      </c>
      <c r="BA245" s="29">
        <v>0</v>
      </c>
      <c r="BB245" s="29">
        <v>0</v>
      </c>
      <c r="BC245" s="29">
        <v>0</v>
      </c>
      <c r="BD245" s="29">
        <v>0</v>
      </c>
      <c r="BE245" s="29">
        <v>0</v>
      </c>
      <c r="BF245" s="29">
        <v>0</v>
      </c>
      <c r="BG245" s="29">
        <v>0</v>
      </c>
      <c r="BH245" s="29">
        <v>0</v>
      </c>
      <c r="BI245" s="29">
        <v>0</v>
      </c>
      <c r="BJ245" s="29">
        <v>0</v>
      </c>
      <c r="BK245" s="29">
        <v>0</v>
      </c>
      <c r="BL245" s="29">
        <v>0</v>
      </c>
      <c r="BM245" s="29">
        <v>0</v>
      </c>
      <c r="BN245" s="29">
        <v>0</v>
      </c>
      <c r="BO245" s="31">
        <v>0</v>
      </c>
      <c r="BP245" s="31">
        <v>0</v>
      </c>
      <c r="BQ245" s="31">
        <v>0</v>
      </c>
      <c r="BR245" s="31">
        <v>0</v>
      </c>
      <c r="BS245" s="31">
        <v>0</v>
      </c>
      <c r="BT245" s="31">
        <v>0</v>
      </c>
      <c r="BU245" s="31">
        <v>0</v>
      </c>
      <c r="BV245" s="31">
        <v>0</v>
      </c>
      <c r="BW245" s="31">
        <v>0</v>
      </c>
      <c r="BX245" s="31">
        <v>0</v>
      </c>
      <c r="BY245" s="31">
        <v>0</v>
      </c>
      <c r="BZ245" s="31">
        <v>0</v>
      </c>
      <c r="CA245" s="31">
        <v>0</v>
      </c>
      <c r="CB245" s="31">
        <v>0</v>
      </c>
      <c r="CC245" s="31">
        <v>0</v>
      </c>
      <c r="CD245" s="29">
        <v>0</v>
      </c>
      <c r="CE245" s="29">
        <v>0</v>
      </c>
      <c r="CF245" s="29">
        <v>0</v>
      </c>
      <c r="CG245" s="29">
        <v>0</v>
      </c>
      <c r="CH245" s="29">
        <v>0</v>
      </c>
      <c r="CI245" s="29">
        <v>0</v>
      </c>
      <c r="CJ245" s="29">
        <v>0</v>
      </c>
      <c r="CK245" s="29">
        <v>0</v>
      </c>
      <c r="CL245" s="29">
        <v>0</v>
      </c>
      <c r="CM245" s="29">
        <v>0</v>
      </c>
      <c r="CN245" s="29">
        <v>0</v>
      </c>
      <c r="CO245" s="29">
        <v>0</v>
      </c>
      <c r="CP245" s="29">
        <v>0</v>
      </c>
      <c r="CQ245" s="29">
        <v>0</v>
      </c>
      <c r="CR245" s="30">
        <v>0</v>
      </c>
      <c r="CS245" s="28">
        <v>0</v>
      </c>
      <c r="CT245" s="29">
        <v>0</v>
      </c>
      <c r="CU245" s="29">
        <v>0</v>
      </c>
      <c r="CV245" s="29">
        <v>0</v>
      </c>
      <c r="CW245" s="29">
        <v>0</v>
      </c>
      <c r="CX245" s="29">
        <v>0</v>
      </c>
      <c r="CY245" s="29">
        <v>0</v>
      </c>
      <c r="CZ245" s="29">
        <v>0</v>
      </c>
      <c r="DA245" s="29">
        <v>0</v>
      </c>
      <c r="DB245" s="29">
        <v>0</v>
      </c>
      <c r="DC245" s="29">
        <v>0</v>
      </c>
      <c r="DD245" s="29">
        <v>0</v>
      </c>
      <c r="DE245" s="29">
        <v>0</v>
      </c>
      <c r="DF245" s="29">
        <v>0</v>
      </c>
      <c r="DG245" s="29">
        <v>0</v>
      </c>
      <c r="DH245" s="31">
        <v>0</v>
      </c>
      <c r="DI245" s="31">
        <v>0</v>
      </c>
      <c r="DJ245" s="31">
        <v>0</v>
      </c>
      <c r="DK245" s="31">
        <v>0</v>
      </c>
      <c r="DL245" s="31">
        <v>0</v>
      </c>
      <c r="DM245" s="31">
        <v>0</v>
      </c>
      <c r="DN245" s="31">
        <v>0</v>
      </c>
      <c r="DO245" s="31">
        <v>0</v>
      </c>
      <c r="DP245" s="31">
        <v>0</v>
      </c>
      <c r="DQ245" s="31">
        <v>0</v>
      </c>
      <c r="DR245" s="31">
        <v>0</v>
      </c>
      <c r="DS245" s="31">
        <v>0</v>
      </c>
      <c r="DT245" s="31">
        <v>0</v>
      </c>
      <c r="DU245" s="31">
        <v>0</v>
      </c>
      <c r="DV245" s="31">
        <v>0</v>
      </c>
      <c r="DW245" s="29">
        <v>0</v>
      </c>
      <c r="DX245" s="29">
        <v>0</v>
      </c>
      <c r="DY245" s="29">
        <v>0</v>
      </c>
      <c r="DZ245" s="29">
        <v>0</v>
      </c>
      <c r="EA245" s="29">
        <v>0</v>
      </c>
      <c r="EB245" s="29">
        <v>0</v>
      </c>
      <c r="EC245" s="29">
        <v>0</v>
      </c>
      <c r="ED245" s="29">
        <v>0</v>
      </c>
      <c r="EE245" s="29">
        <v>0</v>
      </c>
      <c r="EF245" s="29">
        <v>0</v>
      </c>
      <c r="EG245" s="29">
        <v>0</v>
      </c>
      <c r="EH245" s="29">
        <v>0</v>
      </c>
      <c r="EI245" s="29">
        <v>0</v>
      </c>
      <c r="EJ245" s="29">
        <v>0</v>
      </c>
      <c r="EK245" s="30">
        <v>0</v>
      </c>
      <c r="EN245" t="s">
        <v>1176</v>
      </c>
      <c r="ES245" t="s">
        <v>182</v>
      </c>
      <c r="EW245" t="s">
        <v>1176</v>
      </c>
      <c r="FB245" t="s">
        <v>309</v>
      </c>
      <c r="FF245" t="s">
        <v>403</v>
      </c>
      <c r="FJ245" t="s">
        <v>167</v>
      </c>
    </row>
    <row r="246" spans="1:185" x14ac:dyDescent="0.25">
      <c r="A246">
        <v>243</v>
      </c>
      <c r="B246" t="s">
        <v>1177</v>
      </c>
      <c r="C246" t="s">
        <v>1178</v>
      </c>
      <c r="D246">
        <v>10</v>
      </c>
      <c r="E246">
        <v>5.88</v>
      </c>
      <c r="F246" t="s">
        <v>514</v>
      </c>
      <c r="G246" s="28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1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30">
        <v>0</v>
      </c>
      <c r="AZ246" s="28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2</v>
      </c>
      <c r="BM246" s="29">
        <v>0</v>
      </c>
      <c r="BN246" s="29">
        <v>3</v>
      </c>
      <c r="BO246" s="31">
        <v>0</v>
      </c>
      <c r="BP246" s="31">
        <v>0</v>
      </c>
      <c r="BQ246" s="31">
        <v>0</v>
      </c>
      <c r="BR246" s="31">
        <v>0</v>
      </c>
      <c r="BS246" s="31">
        <v>0</v>
      </c>
      <c r="BT246" s="31">
        <v>0</v>
      </c>
      <c r="BU246" s="31">
        <v>0</v>
      </c>
      <c r="BV246" s="31">
        <v>0</v>
      </c>
      <c r="BW246" s="31">
        <v>0</v>
      </c>
      <c r="BX246" s="31">
        <v>0</v>
      </c>
      <c r="BY246" s="31">
        <v>0</v>
      </c>
      <c r="BZ246" s="31">
        <v>0</v>
      </c>
      <c r="CA246" s="31">
        <v>0.35</v>
      </c>
      <c r="CB246" s="31">
        <v>0</v>
      </c>
      <c r="CC246" s="31">
        <v>0.35</v>
      </c>
      <c r="CD246" s="29">
        <v>0</v>
      </c>
      <c r="CE246" s="29">
        <v>0</v>
      </c>
      <c r="CF246" s="29">
        <v>0</v>
      </c>
      <c r="CG246" s="29">
        <v>0</v>
      </c>
      <c r="CH246" s="29">
        <v>0</v>
      </c>
      <c r="CI246" s="29">
        <v>0</v>
      </c>
      <c r="CJ246" s="29">
        <v>0</v>
      </c>
      <c r="CK246" s="29">
        <v>0</v>
      </c>
      <c r="CL246" s="29">
        <v>0</v>
      </c>
      <c r="CM246" s="29">
        <v>0</v>
      </c>
      <c r="CN246" s="29">
        <v>0</v>
      </c>
      <c r="CO246" s="29">
        <v>0</v>
      </c>
      <c r="CP246" s="29">
        <v>2</v>
      </c>
      <c r="CQ246" s="29">
        <v>0</v>
      </c>
      <c r="CR246" s="30">
        <v>2</v>
      </c>
      <c r="CS246" s="28">
        <v>0</v>
      </c>
      <c r="CT246" s="29">
        <v>0</v>
      </c>
      <c r="CU246" s="29">
        <v>0</v>
      </c>
      <c r="CV246" s="29">
        <v>0</v>
      </c>
      <c r="CW246" s="29">
        <v>0</v>
      </c>
      <c r="CX246" s="29">
        <v>0</v>
      </c>
      <c r="CY246" s="29">
        <v>0</v>
      </c>
      <c r="CZ246" s="29">
        <v>0</v>
      </c>
      <c r="DA246" s="29">
        <v>0</v>
      </c>
      <c r="DB246" s="29">
        <v>0</v>
      </c>
      <c r="DC246" s="29">
        <v>0</v>
      </c>
      <c r="DD246" s="29">
        <v>0</v>
      </c>
      <c r="DE246" s="29">
        <v>0</v>
      </c>
      <c r="DF246" s="29">
        <v>0</v>
      </c>
      <c r="DG246" s="29">
        <v>0</v>
      </c>
      <c r="DH246" s="31">
        <v>0</v>
      </c>
      <c r="DI246" s="31">
        <v>0</v>
      </c>
      <c r="DJ246" s="31">
        <v>0</v>
      </c>
      <c r="DK246" s="31">
        <v>0</v>
      </c>
      <c r="DL246" s="31">
        <v>0</v>
      </c>
      <c r="DM246" s="31">
        <v>0</v>
      </c>
      <c r="DN246" s="31">
        <v>0</v>
      </c>
      <c r="DO246" s="31">
        <v>0</v>
      </c>
      <c r="DP246" s="31">
        <v>0</v>
      </c>
      <c r="DQ246" s="31">
        <v>0</v>
      </c>
      <c r="DR246" s="31">
        <v>0</v>
      </c>
      <c r="DS246" s="31">
        <v>0</v>
      </c>
      <c r="DT246" s="31">
        <v>0</v>
      </c>
      <c r="DU246" s="31">
        <v>0</v>
      </c>
      <c r="DV246" s="31">
        <v>0</v>
      </c>
      <c r="DW246" s="29">
        <v>0</v>
      </c>
      <c r="DX246" s="29">
        <v>0</v>
      </c>
      <c r="DY246" s="29">
        <v>0</v>
      </c>
      <c r="DZ246" s="29">
        <v>0</v>
      </c>
      <c r="EA246" s="29">
        <v>0</v>
      </c>
      <c r="EB246" s="29">
        <v>0</v>
      </c>
      <c r="EC246" s="29">
        <v>0</v>
      </c>
      <c r="ED246" s="29">
        <v>0</v>
      </c>
      <c r="EE246" s="29">
        <v>0</v>
      </c>
      <c r="EF246" s="29">
        <v>0</v>
      </c>
      <c r="EG246" s="29">
        <v>0</v>
      </c>
      <c r="EH246" s="29">
        <v>0</v>
      </c>
      <c r="EI246" s="29">
        <v>0</v>
      </c>
      <c r="EJ246" s="29">
        <v>0</v>
      </c>
      <c r="EK246" s="30">
        <v>0</v>
      </c>
    </row>
    <row r="247" spans="1:185" x14ac:dyDescent="0.25">
      <c r="A247">
        <v>244</v>
      </c>
      <c r="B247" t="s">
        <v>1179</v>
      </c>
      <c r="C247" t="s">
        <v>1180</v>
      </c>
      <c r="D247">
        <v>95</v>
      </c>
      <c r="E247">
        <v>9.7899999999999991</v>
      </c>
      <c r="F247" t="s">
        <v>514</v>
      </c>
      <c r="G247" s="28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2</v>
      </c>
      <c r="N247" s="29">
        <v>0</v>
      </c>
      <c r="O247" s="29">
        <v>2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2.7E-2</v>
      </c>
      <c r="AC247" s="31">
        <v>0</v>
      </c>
      <c r="AD247" s="31">
        <v>2.7E-2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1">
        <v>0</v>
      </c>
      <c r="AK247" s="29">
        <v>0</v>
      </c>
      <c r="AL247" s="29">
        <v>0</v>
      </c>
      <c r="AM247" s="29">
        <v>0</v>
      </c>
      <c r="AN247" s="29">
        <v>0</v>
      </c>
      <c r="AO247" s="29">
        <v>0</v>
      </c>
      <c r="AP247" s="29">
        <v>0</v>
      </c>
      <c r="AQ247" s="29">
        <v>2</v>
      </c>
      <c r="AR247" s="29">
        <v>0</v>
      </c>
      <c r="AS247" s="29">
        <v>2</v>
      </c>
      <c r="AT247" s="29">
        <v>0</v>
      </c>
      <c r="AU247" s="29">
        <v>0</v>
      </c>
      <c r="AV247" s="29">
        <v>0</v>
      </c>
      <c r="AW247" s="29">
        <v>0</v>
      </c>
      <c r="AX247" s="29">
        <v>0</v>
      </c>
      <c r="AY247" s="30">
        <v>0</v>
      </c>
      <c r="AZ247" s="28">
        <v>0</v>
      </c>
      <c r="BA247" s="29">
        <v>0</v>
      </c>
      <c r="BB247" s="29">
        <v>0</v>
      </c>
      <c r="BC247" s="29">
        <v>0</v>
      </c>
      <c r="BD247" s="29">
        <v>0</v>
      </c>
      <c r="BE247" s="29">
        <v>0</v>
      </c>
      <c r="BF247" s="29">
        <v>0</v>
      </c>
      <c r="BG247" s="29">
        <v>0</v>
      </c>
      <c r="BH247" s="29">
        <v>0</v>
      </c>
      <c r="BI247" s="29">
        <v>0</v>
      </c>
      <c r="BJ247" s="29">
        <v>0</v>
      </c>
      <c r="BK247" s="29">
        <v>0</v>
      </c>
      <c r="BL247" s="29">
        <v>0</v>
      </c>
      <c r="BM247" s="29">
        <v>0</v>
      </c>
      <c r="BN247" s="29">
        <v>0</v>
      </c>
      <c r="BO247" s="31">
        <v>0</v>
      </c>
      <c r="BP247" s="31">
        <v>0</v>
      </c>
      <c r="BQ247" s="31">
        <v>0</v>
      </c>
      <c r="BR247" s="31">
        <v>0</v>
      </c>
      <c r="BS247" s="31">
        <v>0</v>
      </c>
      <c r="BT247" s="31">
        <v>0</v>
      </c>
      <c r="BU247" s="31">
        <v>0</v>
      </c>
      <c r="BV247" s="31">
        <v>0</v>
      </c>
      <c r="BW247" s="31">
        <v>0</v>
      </c>
      <c r="BX247" s="31">
        <v>0</v>
      </c>
      <c r="BY247" s="31">
        <v>0</v>
      </c>
      <c r="BZ247" s="31">
        <v>0</v>
      </c>
      <c r="CA247" s="31">
        <v>0</v>
      </c>
      <c r="CB247" s="31">
        <v>0</v>
      </c>
      <c r="CC247" s="31">
        <v>0</v>
      </c>
      <c r="CD247" s="29">
        <v>0</v>
      </c>
      <c r="CE247" s="29">
        <v>0</v>
      </c>
      <c r="CF247" s="29">
        <v>0</v>
      </c>
      <c r="CG247" s="29">
        <v>0</v>
      </c>
      <c r="CH247" s="29">
        <v>0</v>
      </c>
      <c r="CI247" s="29">
        <v>0</v>
      </c>
      <c r="CJ247" s="29">
        <v>0</v>
      </c>
      <c r="CK247" s="29">
        <v>0</v>
      </c>
      <c r="CL247" s="29">
        <v>0</v>
      </c>
      <c r="CM247" s="29">
        <v>0</v>
      </c>
      <c r="CN247" s="29">
        <v>0</v>
      </c>
      <c r="CO247" s="29">
        <v>0</v>
      </c>
      <c r="CP247" s="29">
        <v>0</v>
      </c>
      <c r="CQ247" s="29">
        <v>0</v>
      </c>
      <c r="CR247" s="30">
        <v>0</v>
      </c>
      <c r="CS247" s="28">
        <v>0</v>
      </c>
      <c r="CT247" s="29">
        <v>0</v>
      </c>
      <c r="CU247" s="29">
        <v>0</v>
      </c>
      <c r="CV247" s="29">
        <v>0</v>
      </c>
      <c r="CW247" s="29">
        <v>0</v>
      </c>
      <c r="CX247" s="29">
        <v>0</v>
      </c>
      <c r="CY247" s="29">
        <v>0</v>
      </c>
      <c r="CZ247" s="29">
        <v>0</v>
      </c>
      <c r="DA247" s="29">
        <v>0</v>
      </c>
      <c r="DB247" s="29">
        <v>0</v>
      </c>
      <c r="DC247" s="29">
        <v>0</v>
      </c>
      <c r="DD247" s="29">
        <v>0</v>
      </c>
      <c r="DE247" s="29">
        <v>0</v>
      </c>
      <c r="DF247" s="29">
        <v>0</v>
      </c>
      <c r="DG247" s="29">
        <v>0</v>
      </c>
      <c r="DH247" s="31">
        <v>0</v>
      </c>
      <c r="DI247" s="31">
        <v>0</v>
      </c>
      <c r="DJ247" s="31">
        <v>0</v>
      </c>
      <c r="DK247" s="31">
        <v>0</v>
      </c>
      <c r="DL247" s="31">
        <v>0</v>
      </c>
      <c r="DM247" s="31">
        <v>0</v>
      </c>
      <c r="DN247" s="31">
        <v>0</v>
      </c>
      <c r="DO247" s="31">
        <v>0</v>
      </c>
      <c r="DP247" s="31">
        <v>0</v>
      </c>
      <c r="DQ247" s="31">
        <v>0</v>
      </c>
      <c r="DR247" s="31">
        <v>0</v>
      </c>
      <c r="DS247" s="31">
        <v>0</v>
      </c>
      <c r="DT247" s="31">
        <v>0</v>
      </c>
      <c r="DU247" s="31">
        <v>0</v>
      </c>
      <c r="DV247" s="31">
        <v>0</v>
      </c>
      <c r="DW247" s="29">
        <v>0</v>
      </c>
      <c r="DX247" s="29">
        <v>0</v>
      </c>
      <c r="DY247" s="29">
        <v>0</v>
      </c>
      <c r="DZ247" s="29">
        <v>0</v>
      </c>
      <c r="EA247" s="29">
        <v>0</v>
      </c>
      <c r="EB247" s="29">
        <v>0</v>
      </c>
      <c r="EC247" s="29">
        <v>0</v>
      </c>
      <c r="ED247" s="29">
        <v>0</v>
      </c>
      <c r="EE247" s="29">
        <v>0</v>
      </c>
      <c r="EF247" s="29">
        <v>0</v>
      </c>
      <c r="EG247" s="29">
        <v>0</v>
      </c>
      <c r="EH247" s="29">
        <v>0</v>
      </c>
      <c r="EI247" s="29">
        <v>0</v>
      </c>
      <c r="EJ247" s="29">
        <v>0</v>
      </c>
      <c r="EK247" s="30">
        <v>0</v>
      </c>
    </row>
    <row r="248" spans="1:185" x14ac:dyDescent="0.25">
      <c r="A248">
        <v>245</v>
      </c>
      <c r="B248" t="s">
        <v>1181</v>
      </c>
      <c r="C248" t="s">
        <v>1182</v>
      </c>
      <c r="D248">
        <v>11</v>
      </c>
      <c r="E248">
        <v>9.49</v>
      </c>
      <c r="F248" t="s">
        <v>514</v>
      </c>
      <c r="G248" s="28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2</v>
      </c>
      <c r="T248" s="29">
        <v>0</v>
      </c>
      <c r="U248" s="29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0.25</v>
      </c>
      <c r="AI248" s="31">
        <v>0</v>
      </c>
      <c r="AJ248" s="31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2</v>
      </c>
      <c r="AX248" s="29">
        <v>0</v>
      </c>
      <c r="AY248" s="30">
        <v>0</v>
      </c>
      <c r="AZ248" s="28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31">
        <v>0</v>
      </c>
      <c r="BP248" s="31">
        <v>0</v>
      </c>
      <c r="BQ248" s="31">
        <v>0</v>
      </c>
      <c r="BR248" s="31">
        <v>0</v>
      </c>
      <c r="BS248" s="31">
        <v>0</v>
      </c>
      <c r="BT248" s="31">
        <v>0</v>
      </c>
      <c r="BU248" s="31">
        <v>0</v>
      </c>
      <c r="BV248" s="31">
        <v>0</v>
      </c>
      <c r="BW248" s="31">
        <v>0</v>
      </c>
      <c r="BX248" s="31">
        <v>0</v>
      </c>
      <c r="BY248" s="31">
        <v>0</v>
      </c>
      <c r="BZ248" s="31">
        <v>0</v>
      </c>
      <c r="CA248" s="31">
        <v>0</v>
      </c>
      <c r="CB248" s="31">
        <v>0</v>
      </c>
      <c r="CC248" s="31">
        <v>0</v>
      </c>
      <c r="CD248" s="29">
        <v>0</v>
      </c>
      <c r="CE248" s="29">
        <v>0</v>
      </c>
      <c r="CF248" s="29">
        <v>0</v>
      </c>
      <c r="CG248" s="29">
        <v>0</v>
      </c>
      <c r="CH248" s="29">
        <v>0</v>
      </c>
      <c r="CI248" s="29">
        <v>0</v>
      </c>
      <c r="CJ248" s="29">
        <v>0</v>
      </c>
      <c r="CK248" s="29">
        <v>0</v>
      </c>
      <c r="CL248" s="29">
        <v>0</v>
      </c>
      <c r="CM248" s="29">
        <v>0</v>
      </c>
      <c r="CN248" s="29">
        <v>0</v>
      </c>
      <c r="CO248" s="29">
        <v>0</v>
      </c>
      <c r="CP248" s="29">
        <v>0</v>
      </c>
      <c r="CQ248" s="29">
        <v>0</v>
      </c>
      <c r="CR248" s="30">
        <v>0</v>
      </c>
      <c r="CS248" s="28">
        <v>0</v>
      </c>
      <c r="CT248" s="29">
        <v>0</v>
      </c>
      <c r="CU248" s="29">
        <v>0</v>
      </c>
      <c r="CV248" s="29">
        <v>0</v>
      </c>
      <c r="CW248" s="29">
        <v>0</v>
      </c>
      <c r="CX248" s="29">
        <v>0</v>
      </c>
      <c r="CY248" s="29">
        <v>0</v>
      </c>
      <c r="CZ248" s="29">
        <v>0</v>
      </c>
      <c r="DA248" s="29">
        <v>0</v>
      </c>
      <c r="DB248" s="29">
        <v>0</v>
      </c>
      <c r="DC248" s="29">
        <v>0</v>
      </c>
      <c r="DD248" s="29">
        <v>0</v>
      </c>
      <c r="DE248" s="29">
        <v>0</v>
      </c>
      <c r="DF248" s="29">
        <v>0</v>
      </c>
      <c r="DG248" s="29">
        <v>0</v>
      </c>
      <c r="DH248" s="31">
        <v>0</v>
      </c>
      <c r="DI248" s="31">
        <v>0</v>
      </c>
      <c r="DJ248" s="31">
        <v>0</v>
      </c>
      <c r="DK248" s="31">
        <v>0</v>
      </c>
      <c r="DL248" s="31">
        <v>0</v>
      </c>
      <c r="DM248" s="31">
        <v>0</v>
      </c>
      <c r="DN248" s="31">
        <v>0</v>
      </c>
      <c r="DO248" s="31">
        <v>0</v>
      </c>
      <c r="DP248" s="31">
        <v>0</v>
      </c>
      <c r="DQ248" s="31">
        <v>0</v>
      </c>
      <c r="DR248" s="31">
        <v>0</v>
      </c>
      <c r="DS248" s="31">
        <v>0</v>
      </c>
      <c r="DT248" s="31">
        <v>0</v>
      </c>
      <c r="DU248" s="31">
        <v>0</v>
      </c>
      <c r="DV248" s="31">
        <v>0</v>
      </c>
      <c r="DW248" s="29">
        <v>0</v>
      </c>
      <c r="DX248" s="29">
        <v>0</v>
      </c>
      <c r="DY248" s="29">
        <v>0</v>
      </c>
      <c r="DZ248" s="29">
        <v>0</v>
      </c>
      <c r="EA248" s="29">
        <v>0</v>
      </c>
      <c r="EB248" s="29">
        <v>0</v>
      </c>
      <c r="EC248" s="29">
        <v>0</v>
      </c>
      <c r="ED248" s="29">
        <v>0</v>
      </c>
      <c r="EE248" s="29">
        <v>0</v>
      </c>
      <c r="EF248" s="29">
        <v>0</v>
      </c>
      <c r="EG248" s="29">
        <v>0</v>
      </c>
      <c r="EH248" s="29">
        <v>0</v>
      </c>
      <c r="EI248" s="29">
        <v>0</v>
      </c>
      <c r="EJ248" s="29">
        <v>0</v>
      </c>
      <c r="EK248" s="30">
        <v>0</v>
      </c>
    </row>
    <row r="249" spans="1:185" x14ac:dyDescent="0.25">
      <c r="A249">
        <v>246</v>
      </c>
      <c r="B249" t="s">
        <v>1183</v>
      </c>
      <c r="C249" t="s">
        <v>1184</v>
      </c>
      <c r="D249">
        <v>23</v>
      </c>
      <c r="E249">
        <v>11.32</v>
      </c>
      <c r="F249" t="s">
        <v>514</v>
      </c>
      <c r="G249" s="28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29">
        <v>0</v>
      </c>
      <c r="AL249" s="29">
        <v>0</v>
      </c>
      <c r="AM249" s="29">
        <v>0</v>
      </c>
      <c r="AN249" s="29">
        <v>0</v>
      </c>
      <c r="AO249" s="29">
        <v>0</v>
      </c>
      <c r="AP249" s="29">
        <v>0</v>
      </c>
      <c r="AQ249" s="29">
        <v>0</v>
      </c>
      <c r="AR249" s="29">
        <v>0</v>
      </c>
      <c r="AS249" s="29">
        <v>0</v>
      </c>
      <c r="AT249" s="29">
        <v>0</v>
      </c>
      <c r="AU249" s="29">
        <v>0</v>
      </c>
      <c r="AV249" s="29">
        <v>0</v>
      </c>
      <c r="AW249" s="29">
        <v>0</v>
      </c>
      <c r="AX249" s="29">
        <v>0</v>
      </c>
      <c r="AY249" s="30">
        <v>0</v>
      </c>
      <c r="AZ249" s="28">
        <v>0</v>
      </c>
      <c r="BA249" s="29">
        <v>0</v>
      </c>
      <c r="BB249" s="29">
        <v>0</v>
      </c>
      <c r="BC249" s="29">
        <v>0</v>
      </c>
      <c r="BD249" s="29">
        <v>0</v>
      </c>
      <c r="BE249" s="29">
        <v>0</v>
      </c>
      <c r="BF249" s="29">
        <v>0</v>
      </c>
      <c r="BG249" s="29">
        <v>0</v>
      </c>
      <c r="BH249" s="29">
        <v>2</v>
      </c>
      <c r="BI249" s="29">
        <v>0</v>
      </c>
      <c r="BJ249" s="29">
        <v>0</v>
      </c>
      <c r="BK249" s="29">
        <v>0</v>
      </c>
      <c r="BL249" s="29">
        <v>0</v>
      </c>
      <c r="BM249" s="29">
        <v>0</v>
      </c>
      <c r="BN249" s="29">
        <v>0</v>
      </c>
      <c r="BO249" s="31">
        <v>0</v>
      </c>
      <c r="BP249" s="31">
        <v>0</v>
      </c>
      <c r="BQ249" s="31">
        <v>0</v>
      </c>
      <c r="BR249" s="31">
        <v>0</v>
      </c>
      <c r="BS249" s="31">
        <v>0</v>
      </c>
      <c r="BT249" s="31">
        <v>0</v>
      </c>
      <c r="BU249" s="31">
        <v>0</v>
      </c>
      <c r="BV249" s="31">
        <v>0</v>
      </c>
      <c r="BW249" s="31">
        <v>5.1999999999999998E-2</v>
      </c>
      <c r="BX249" s="31">
        <v>0</v>
      </c>
      <c r="BY249" s="31">
        <v>0</v>
      </c>
      <c r="BZ249" s="31">
        <v>0</v>
      </c>
      <c r="CA249" s="31">
        <v>0</v>
      </c>
      <c r="CB249" s="31">
        <v>0</v>
      </c>
      <c r="CC249" s="31">
        <v>0</v>
      </c>
      <c r="CD249" s="29">
        <v>0</v>
      </c>
      <c r="CE249" s="29">
        <v>0</v>
      </c>
      <c r="CF249" s="29">
        <v>0</v>
      </c>
      <c r="CG249" s="29">
        <v>0</v>
      </c>
      <c r="CH249" s="29">
        <v>0</v>
      </c>
      <c r="CI249" s="29">
        <v>0</v>
      </c>
      <c r="CJ249" s="29">
        <v>0</v>
      </c>
      <c r="CK249" s="29">
        <v>0</v>
      </c>
      <c r="CL249" s="29">
        <v>2</v>
      </c>
      <c r="CM249" s="29">
        <v>0</v>
      </c>
      <c r="CN249" s="29">
        <v>0</v>
      </c>
      <c r="CO249" s="29">
        <v>0</v>
      </c>
      <c r="CP249" s="29">
        <v>0</v>
      </c>
      <c r="CQ249" s="29">
        <v>0</v>
      </c>
      <c r="CR249" s="30">
        <v>0</v>
      </c>
      <c r="CS249" s="28">
        <v>0</v>
      </c>
      <c r="CT249" s="29">
        <v>0</v>
      </c>
      <c r="CU249" s="29">
        <v>0</v>
      </c>
      <c r="CV249" s="29">
        <v>0</v>
      </c>
      <c r="CW249" s="29">
        <v>0</v>
      </c>
      <c r="CX249" s="29">
        <v>0</v>
      </c>
      <c r="CY249" s="29">
        <v>0</v>
      </c>
      <c r="CZ249" s="29">
        <v>0</v>
      </c>
      <c r="DA249" s="29">
        <v>0</v>
      </c>
      <c r="DB249" s="29">
        <v>0</v>
      </c>
      <c r="DC249" s="29">
        <v>0</v>
      </c>
      <c r="DD249" s="29">
        <v>0</v>
      </c>
      <c r="DE249" s="29">
        <v>0</v>
      </c>
      <c r="DF249" s="29">
        <v>0</v>
      </c>
      <c r="DG249" s="29">
        <v>0</v>
      </c>
      <c r="DH249" s="31">
        <v>0</v>
      </c>
      <c r="DI249" s="31">
        <v>0</v>
      </c>
      <c r="DJ249" s="31">
        <v>0</v>
      </c>
      <c r="DK249" s="31">
        <v>0</v>
      </c>
      <c r="DL249" s="31">
        <v>0</v>
      </c>
      <c r="DM249" s="31">
        <v>0</v>
      </c>
      <c r="DN249" s="31">
        <v>0</v>
      </c>
      <c r="DO249" s="31">
        <v>0</v>
      </c>
      <c r="DP249" s="31">
        <v>0</v>
      </c>
      <c r="DQ249" s="31">
        <v>0</v>
      </c>
      <c r="DR249" s="31">
        <v>0</v>
      </c>
      <c r="DS249" s="31">
        <v>0</v>
      </c>
      <c r="DT249" s="31">
        <v>0</v>
      </c>
      <c r="DU249" s="31">
        <v>0</v>
      </c>
      <c r="DV249" s="31">
        <v>0</v>
      </c>
      <c r="DW249" s="29">
        <v>0</v>
      </c>
      <c r="DX249" s="29">
        <v>0</v>
      </c>
      <c r="DY249" s="29">
        <v>0</v>
      </c>
      <c r="DZ249" s="29">
        <v>0</v>
      </c>
      <c r="EA249" s="29">
        <v>0</v>
      </c>
      <c r="EB249" s="29">
        <v>0</v>
      </c>
      <c r="EC249" s="29">
        <v>0</v>
      </c>
      <c r="ED249" s="29">
        <v>0</v>
      </c>
      <c r="EE249" s="29">
        <v>0</v>
      </c>
      <c r="EF249" s="29">
        <v>0</v>
      </c>
      <c r="EG249" s="29">
        <v>0</v>
      </c>
      <c r="EH249" s="29">
        <v>0</v>
      </c>
      <c r="EI249" s="29">
        <v>0</v>
      </c>
      <c r="EJ249" s="29">
        <v>0</v>
      </c>
      <c r="EK249" s="30">
        <v>0</v>
      </c>
    </row>
    <row r="250" spans="1:185" x14ac:dyDescent="0.25">
      <c r="A250">
        <v>247</v>
      </c>
      <c r="B250" t="s">
        <v>1185</v>
      </c>
      <c r="C250" t="s">
        <v>1186</v>
      </c>
      <c r="D250">
        <v>28</v>
      </c>
      <c r="E250">
        <v>5.28</v>
      </c>
      <c r="F250" t="s">
        <v>514</v>
      </c>
      <c r="G250" s="28">
        <v>0</v>
      </c>
      <c r="H250" s="29">
        <v>2</v>
      </c>
      <c r="I250" s="29">
        <v>2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31">
        <v>0</v>
      </c>
      <c r="W250" s="31">
        <v>0.11</v>
      </c>
      <c r="X250" s="31">
        <v>0.11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29">
        <v>0</v>
      </c>
      <c r="AL250" s="29">
        <v>2</v>
      </c>
      <c r="AM250" s="29">
        <v>2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30">
        <v>0</v>
      </c>
      <c r="AZ250" s="28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31">
        <v>0</v>
      </c>
      <c r="BP250" s="31">
        <v>0</v>
      </c>
      <c r="BQ250" s="31">
        <v>0</v>
      </c>
      <c r="BR250" s="31">
        <v>0</v>
      </c>
      <c r="BS250" s="31">
        <v>0</v>
      </c>
      <c r="BT250" s="31">
        <v>0</v>
      </c>
      <c r="BU250" s="31">
        <v>0</v>
      </c>
      <c r="BV250" s="31">
        <v>0</v>
      </c>
      <c r="BW250" s="31">
        <v>0</v>
      </c>
      <c r="BX250" s="31">
        <v>0</v>
      </c>
      <c r="BY250" s="31">
        <v>0</v>
      </c>
      <c r="BZ250" s="31">
        <v>0</v>
      </c>
      <c r="CA250" s="31">
        <v>0</v>
      </c>
      <c r="CB250" s="31">
        <v>0</v>
      </c>
      <c r="CC250" s="31">
        <v>0</v>
      </c>
      <c r="CD250" s="29">
        <v>0</v>
      </c>
      <c r="CE250" s="29">
        <v>0</v>
      </c>
      <c r="CF250" s="29">
        <v>0</v>
      </c>
      <c r="CG250" s="29">
        <v>0</v>
      </c>
      <c r="CH250" s="29">
        <v>0</v>
      </c>
      <c r="CI250" s="29">
        <v>0</v>
      </c>
      <c r="CJ250" s="29">
        <v>0</v>
      </c>
      <c r="CK250" s="29">
        <v>0</v>
      </c>
      <c r="CL250" s="29">
        <v>0</v>
      </c>
      <c r="CM250" s="29">
        <v>0</v>
      </c>
      <c r="CN250" s="29">
        <v>0</v>
      </c>
      <c r="CO250" s="29">
        <v>0</v>
      </c>
      <c r="CP250" s="29">
        <v>0</v>
      </c>
      <c r="CQ250" s="29">
        <v>0</v>
      </c>
      <c r="CR250" s="30">
        <v>0</v>
      </c>
      <c r="CS250" s="28">
        <v>0</v>
      </c>
      <c r="CT250" s="29">
        <v>0</v>
      </c>
      <c r="CU250" s="29">
        <v>0</v>
      </c>
      <c r="CV250" s="29">
        <v>0</v>
      </c>
      <c r="CW250" s="29">
        <v>0</v>
      </c>
      <c r="CX250" s="29">
        <v>0</v>
      </c>
      <c r="CY250" s="29">
        <v>0</v>
      </c>
      <c r="CZ250" s="29">
        <v>0</v>
      </c>
      <c r="DA250" s="29">
        <v>0</v>
      </c>
      <c r="DB250" s="29">
        <v>0</v>
      </c>
      <c r="DC250" s="29">
        <v>0</v>
      </c>
      <c r="DD250" s="29">
        <v>0</v>
      </c>
      <c r="DE250" s="29">
        <v>0</v>
      </c>
      <c r="DF250" s="29">
        <v>0</v>
      </c>
      <c r="DG250" s="29">
        <v>0</v>
      </c>
      <c r="DH250" s="31">
        <v>0</v>
      </c>
      <c r="DI250" s="31">
        <v>0</v>
      </c>
      <c r="DJ250" s="31">
        <v>0</v>
      </c>
      <c r="DK250" s="31">
        <v>0</v>
      </c>
      <c r="DL250" s="31">
        <v>0</v>
      </c>
      <c r="DM250" s="31">
        <v>0</v>
      </c>
      <c r="DN250" s="31">
        <v>0</v>
      </c>
      <c r="DO250" s="31">
        <v>0</v>
      </c>
      <c r="DP250" s="31">
        <v>0</v>
      </c>
      <c r="DQ250" s="31">
        <v>0</v>
      </c>
      <c r="DR250" s="31">
        <v>0</v>
      </c>
      <c r="DS250" s="31">
        <v>0</v>
      </c>
      <c r="DT250" s="31">
        <v>0</v>
      </c>
      <c r="DU250" s="31">
        <v>0</v>
      </c>
      <c r="DV250" s="31">
        <v>0</v>
      </c>
      <c r="DW250" s="29">
        <v>0</v>
      </c>
      <c r="DX250" s="29">
        <v>0</v>
      </c>
      <c r="DY250" s="29">
        <v>0</v>
      </c>
      <c r="DZ250" s="29">
        <v>0</v>
      </c>
      <c r="EA250" s="29">
        <v>0</v>
      </c>
      <c r="EB250" s="29">
        <v>0</v>
      </c>
      <c r="EC250" s="29">
        <v>0</v>
      </c>
      <c r="ED250" s="29">
        <v>0</v>
      </c>
      <c r="EE250" s="29">
        <v>0</v>
      </c>
      <c r="EF250" s="29">
        <v>0</v>
      </c>
      <c r="EG250" s="29">
        <v>0</v>
      </c>
      <c r="EH250" s="29">
        <v>0</v>
      </c>
      <c r="EI250" s="29">
        <v>0</v>
      </c>
      <c r="EJ250" s="29">
        <v>0</v>
      </c>
      <c r="EK250" s="30">
        <v>0</v>
      </c>
    </row>
    <row r="251" spans="1:185" x14ac:dyDescent="0.25">
      <c r="A251">
        <v>248</v>
      </c>
      <c r="B251" t="s">
        <v>1187</v>
      </c>
      <c r="C251" t="s">
        <v>1188</v>
      </c>
      <c r="D251">
        <v>35</v>
      </c>
      <c r="E251">
        <v>4.47</v>
      </c>
      <c r="F251" t="s">
        <v>120</v>
      </c>
      <c r="G251" s="28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29">
        <v>0</v>
      </c>
      <c r="AL251" s="29">
        <v>0</v>
      </c>
      <c r="AM251" s="29">
        <v>0</v>
      </c>
      <c r="AN251" s="29">
        <v>0</v>
      </c>
      <c r="AO251" s="29">
        <v>0</v>
      </c>
      <c r="AP251" s="29">
        <v>0</v>
      </c>
      <c r="AQ251" s="29">
        <v>0</v>
      </c>
      <c r="AR251" s="29">
        <v>0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  <c r="AY251" s="30">
        <v>0</v>
      </c>
      <c r="AZ251" s="28">
        <v>0</v>
      </c>
      <c r="BA251" s="29">
        <v>0</v>
      </c>
      <c r="BB251" s="29">
        <v>0</v>
      </c>
      <c r="BC251" s="29">
        <v>0</v>
      </c>
      <c r="BD251" s="29">
        <v>0</v>
      </c>
      <c r="BE251" s="29">
        <v>0</v>
      </c>
      <c r="BF251" s="29">
        <v>0</v>
      </c>
      <c r="BG251" s="29">
        <v>0</v>
      </c>
      <c r="BH251" s="29">
        <v>0</v>
      </c>
      <c r="BI251" s="29">
        <v>0</v>
      </c>
      <c r="BJ251" s="29">
        <v>0</v>
      </c>
      <c r="BK251" s="29">
        <v>0</v>
      </c>
      <c r="BL251" s="29">
        <v>0</v>
      </c>
      <c r="BM251" s="29">
        <v>0</v>
      </c>
      <c r="BN251" s="29">
        <v>0</v>
      </c>
      <c r="BO251" s="31">
        <v>0</v>
      </c>
      <c r="BP251" s="31">
        <v>0</v>
      </c>
      <c r="BQ251" s="31">
        <v>0</v>
      </c>
      <c r="BR251" s="31">
        <v>0</v>
      </c>
      <c r="BS251" s="31">
        <v>0</v>
      </c>
      <c r="BT251" s="31">
        <v>0</v>
      </c>
      <c r="BU251" s="31">
        <v>0</v>
      </c>
      <c r="BV251" s="31">
        <v>0</v>
      </c>
      <c r="BW251" s="31">
        <v>0</v>
      </c>
      <c r="BX251" s="31">
        <v>0</v>
      </c>
      <c r="BY251" s="31">
        <v>0</v>
      </c>
      <c r="BZ251" s="31">
        <v>0</v>
      </c>
      <c r="CA251" s="31">
        <v>0</v>
      </c>
      <c r="CB251" s="31">
        <v>0</v>
      </c>
      <c r="CC251" s="31">
        <v>0</v>
      </c>
      <c r="CD251" s="29">
        <v>0</v>
      </c>
      <c r="CE251" s="29">
        <v>0</v>
      </c>
      <c r="CF251" s="29">
        <v>0</v>
      </c>
      <c r="CG251" s="29">
        <v>0</v>
      </c>
      <c r="CH251" s="29">
        <v>0</v>
      </c>
      <c r="CI251" s="29">
        <v>0</v>
      </c>
      <c r="CJ251" s="29">
        <v>0</v>
      </c>
      <c r="CK251" s="29">
        <v>0</v>
      </c>
      <c r="CL251" s="29">
        <v>0</v>
      </c>
      <c r="CM251" s="29">
        <v>0</v>
      </c>
      <c r="CN251" s="29">
        <v>0</v>
      </c>
      <c r="CO251" s="29">
        <v>0</v>
      </c>
      <c r="CP251" s="29">
        <v>0</v>
      </c>
      <c r="CQ251" s="29">
        <v>0</v>
      </c>
      <c r="CR251" s="30">
        <v>0</v>
      </c>
      <c r="CS251" s="28">
        <v>0</v>
      </c>
      <c r="CT251" s="29">
        <v>0</v>
      </c>
      <c r="CU251" s="29">
        <v>0</v>
      </c>
      <c r="CV251" s="29">
        <v>2</v>
      </c>
      <c r="CW251" s="29">
        <v>0</v>
      </c>
      <c r="CX251" s="29">
        <v>2</v>
      </c>
      <c r="CY251" s="29">
        <v>0</v>
      </c>
      <c r="CZ251" s="29">
        <v>0</v>
      </c>
      <c r="DA251" s="29">
        <v>0</v>
      </c>
      <c r="DB251" s="29">
        <v>0</v>
      </c>
      <c r="DC251" s="29">
        <v>0</v>
      </c>
      <c r="DD251" s="29">
        <v>0</v>
      </c>
      <c r="DE251" s="29">
        <v>0</v>
      </c>
      <c r="DF251" s="29">
        <v>0</v>
      </c>
      <c r="DG251" s="29">
        <v>0</v>
      </c>
      <c r="DH251" s="31">
        <v>0</v>
      </c>
      <c r="DI251" s="31">
        <v>0</v>
      </c>
      <c r="DJ251" s="31">
        <v>0</v>
      </c>
      <c r="DK251" s="31">
        <v>9.1999999999999998E-2</v>
      </c>
      <c r="DL251" s="31">
        <v>0</v>
      </c>
      <c r="DM251" s="31">
        <v>9.1999999999999998E-2</v>
      </c>
      <c r="DN251" s="31">
        <v>0</v>
      </c>
      <c r="DO251" s="31">
        <v>0</v>
      </c>
      <c r="DP251" s="31">
        <v>0</v>
      </c>
      <c r="DQ251" s="31">
        <v>0</v>
      </c>
      <c r="DR251" s="31">
        <v>0</v>
      </c>
      <c r="DS251" s="31">
        <v>0</v>
      </c>
      <c r="DT251" s="31">
        <v>0</v>
      </c>
      <c r="DU251" s="31">
        <v>0</v>
      </c>
      <c r="DV251" s="31">
        <v>0</v>
      </c>
      <c r="DW251" s="29">
        <v>0</v>
      </c>
      <c r="DX251" s="29">
        <v>0</v>
      </c>
      <c r="DY251" s="29">
        <v>0</v>
      </c>
      <c r="DZ251" s="29">
        <v>2</v>
      </c>
      <c r="EA251" s="29">
        <v>0</v>
      </c>
      <c r="EB251" s="29">
        <v>2</v>
      </c>
      <c r="EC251" s="29">
        <v>0</v>
      </c>
      <c r="ED251" s="29">
        <v>0</v>
      </c>
      <c r="EE251" s="29">
        <v>0</v>
      </c>
      <c r="EF251" s="29">
        <v>0</v>
      </c>
      <c r="EG251" s="29">
        <v>0</v>
      </c>
      <c r="EH251" s="29">
        <v>0</v>
      </c>
      <c r="EI251" s="29">
        <v>0</v>
      </c>
      <c r="EJ251" s="29">
        <v>0</v>
      </c>
      <c r="EK251" s="30">
        <v>0</v>
      </c>
      <c r="EM251" t="s">
        <v>205</v>
      </c>
      <c r="EO251" t="s">
        <v>203</v>
      </c>
      <c r="EP251" t="s">
        <v>781</v>
      </c>
      <c r="EQ251" t="s">
        <v>176</v>
      </c>
      <c r="ET251" t="s">
        <v>176</v>
      </c>
      <c r="EW251" t="s">
        <v>460</v>
      </c>
      <c r="EX251" t="s">
        <v>205</v>
      </c>
      <c r="FB251" t="s">
        <v>1189</v>
      </c>
      <c r="FF251" t="s">
        <v>41</v>
      </c>
      <c r="FJ251" t="s">
        <v>45</v>
      </c>
      <c r="FK251" t="s">
        <v>1190</v>
      </c>
      <c r="FL251" t="s">
        <v>350</v>
      </c>
      <c r="FN251" t="s">
        <v>1190</v>
      </c>
      <c r="FO251" t="s">
        <v>350</v>
      </c>
      <c r="FP251" t="s">
        <v>350</v>
      </c>
      <c r="FU251" t="s">
        <v>251</v>
      </c>
      <c r="GC251" t="s">
        <v>352</v>
      </c>
    </row>
    <row r="252" spans="1:185" x14ac:dyDescent="0.25">
      <c r="A252">
        <v>249</v>
      </c>
      <c r="B252" t="s">
        <v>1191</v>
      </c>
      <c r="C252" t="s">
        <v>1192</v>
      </c>
      <c r="D252">
        <v>33</v>
      </c>
      <c r="E252">
        <v>4.3600000000000003</v>
      </c>
      <c r="F252" t="s">
        <v>514</v>
      </c>
      <c r="G252" s="28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30">
        <v>0</v>
      </c>
      <c r="AZ252" s="28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31">
        <v>0</v>
      </c>
      <c r="BP252" s="31">
        <v>0</v>
      </c>
      <c r="BQ252" s="31">
        <v>0</v>
      </c>
      <c r="BR252" s="31">
        <v>0</v>
      </c>
      <c r="BS252" s="31">
        <v>0</v>
      </c>
      <c r="BT252" s="31">
        <v>0</v>
      </c>
      <c r="BU252" s="31">
        <v>0</v>
      </c>
      <c r="BV252" s="31">
        <v>0</v>
      </c>
      <c r="BW252" s="31">
        <v>0</v>
      </c>
      <c r="BX252" s="31">
        <v>0</v>
      </c>
      <c r="BY252" s="31">
        <v>0</v>
      </c>
      <c r="BZ252" s="31">
        <v>0</v>
      </c>
      <c r="CA252" s="31">
        <v>0</v>
      </c>
      <c r="CB252" s="31">
        <v>0</v>
      </c>
      <c r="CC252" s="31">
        <v>0</v>
      </c>
      <c r="CD252" s="29">
        <v>0</v>
      </c>
      <c r="CE252" s="29">
        <v>0</v>
      </c>
      <c r="CF252" s="29">
        <v>0</v>
      </c>
      <c r="CG252" s="29">
        <v>0</v>
      </c>
      <c r="CH252" s="29">
        <v>0</v>
      </c>
      <c r="CI252" s="29">
        <v>0</v>
      </c>
      <c r="CJ252" s="29">
        <v>0</v>
      </c>
      <c r="CK252" s="29">
        <v>0</v>
      </c>
      <c r="CL252" s="29">
        <v>0</v>
      </c>
      <c r="CM252" s="29">
        <v>0</v>
      </c>
      <c r="CN252" s="29">
        <v>0</v>
      </c>
      <c r="CO252" s="29">
        <v>0</v>
      </c>
      <c r="CP252" s="29">
        <v>0</v>
      </c>
      <c r="CQ252" s="29">
        <v>0</v>
      </c>
      <c r="CR252" s="30">
        <v>0</v>
      </c>
      <c r="CS252" s="28">
        <v>0</v>
      </c>
      <c r="CT252" s="29">
        <v>0</v>
      </c>
      <c r="CU252" s="29">
        <v>0</v>
      </c>
      <c r="CV252" s="29">
        <v>0</v>
      </c>
      <c r="CW252" s="29">
        <v>0</v>
      </c>
      <c r="CX252" s="29">
        <v>12</v>
      </c>
      <c r="CY252" s="29">
        <v>0</v>
      </c>
      <c r="CZ252" s="29">
        <v>0</v>
      </c>
      <c r="DA252" s="29">
        <v>0</v>
      </c>
      <c r="DB252" s="29">
        <v>0</v>
      </c>
      <c r="DC252" s="29">
        <v>0</v>
      </c>
      <c r="DD252" s="29">
        <v>0</v>
      </c>
      <c r="DE252" s="29">
        <v>0</v>
      </c>
      <c r="DF252" s="29">
        <v>0</v>
      </c>
      <c r="DG252" s="29">
        <v>0</v>
      </c>
      <c r="DH252" s="31">
        <v>0</v>
      </c>
      <c r="DI252" s="31">
        <v>0</v>
      </c>
      <c r="DJ252" s="31">
        <v>0</v>
      </c>
      <c r="DK252" s="31">
        <v>0</v>
      </c>
      <c r="DL252" s="31">
        <v>0</v>
      </c>
      <c r="DM252" s="31">
        <v>0.26</v>
      </c>
      <c r="DN252" s="31">
        <v>0</v>
      </c>
      <c r="DO252" s="31">
        <v>0</v>
      </c>
      <c r="DP252" s="31">
        <v>0</v>
      </c>
      <c r="DQ252" s="31">
        <v>0</v>
      </c>
      <c r="DR252" s="31">
        <v>0</v>
      </c>
      <c r="DS252" s="31">
        <v>0</v>
      </c>
      <c r="DT252" s="31">
        <v>0</v>
      </c>
      <c r="DU252" s="31">
        <v>0</v>
      </c>
      <c r="DV252" s="31">
        <v>0</v>
      </c>
      <c r="DW252" s="29">
        <v>0</v>
      </c>
      <c r="DX252" s="29">
        <v>0</v>
      </c>
      <c r="DY252" s="29">
        <v>0</v>
      </c>
      <c r="DZ252" s="29">
        <v>0</v>
      </c>
      <c r="EA252" s="29">
        <v>0</v>
      </c>
      <c r="EB252" s="29">
        <v>3</v>
      </c>
      <c r="EC252" s="29">
        <v>0</v>
      </c>
      <c r="ED252" s="29">
        <v>0</v>
      </c>
      <c r="EE252" s="29">
        <v>0</v>
      </c>
      <c r="EF252" s="29">
        <v>0</v>
      </c>
      <c r="EG252" s="29">
        <v>0</v>
      </c>
      <c r="EH252" s="29">
        <v>0</v>
      </c>
      <c r="EI252" s="29">
        <v>0</v>
      </c>
      <c r="EJ252" s="29">
        <v>0</v>
      </c>
      <c r="EK252" s="30">
        <v>0</v>
      </c>
    </row>
    <row r="253" spans="1:185" x14ac:dyDescent="0.25">
      <c r="A253">
        <v>250</v>
      </c>
      <c r="B253" t="s">
        <v>1193</v>
      </c>
      <c r="C253" t="s">
        <v>1194</v>
      </c>
      <c r="D253">
        <v>37</v>
      </c>
      <c r="E253">
        <v>8.4499999999999993</v>
      </c>
      <c r="F253" t="s">
        <v>514</v>
      </c>
      <c r="G253" s="28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1">
        <v>0</v>
      </c>
      <c r="AK253" s="29">
        <v>0</v>
      </c>
      <c r="AL253" s="29">
        <v>0</v>
      </c>
      <c r="AM253" s="29">
        <v>0</v>
      </c>
      <c r="AN253" s="29">
        <v>0</v>
      </c>
      <c r="AO253" s="29">
        <v>0</v>
      </c>
      <c r="AP253" s="29">
        <v>0</v>
      </c>
      <c r="AQ253" s="29">
        <v>0</v>
      </c>
      <c r="AR253" s="29">
        <v>0</v>
      </c>
      <c r="AS253" s="29">
        <v>0</v>
      </c>
      <c r="AT253" s="29">
        <v>0</v>
      </c>
      <c r="AU253" s="29">
        <v>0</v>
      </c>
      <c r="AV253" s="29">
        <v>0</v>
      </c>
      <c r="AW253" s="29">
        <v>0</v>
      </c>
      <c r="AX253" s="29">
        <v>0</v>
      </c>
      <c r="AY253" s="30">
        <v>0</v>
      </c>
      <c r="AZ253" s="28">
        <v>0</v>
      </c>
      <c r="BA253" s="29">
        <v>0</v>
      </c>
      <c r="BB253" s="29">
        <v>0</v>
      </c>
      <c r="BC253" s="29">
        <v>0</v>
      </c>
      <c r="BD253" s="29">
        <v>0</v>
      </c>
      <c r="BE253" s="29">
        <v>0</v>
      </c>
      <c r="BF253" s="29">
        <v>0</v>
      </c>
      <c r="BG253" s="29">
        <v>0</v>
      </c>
      <c r="BH253" s="29">
        <v>2</v>
      </c>
      <c r="BI253" s="29">
        <v>0</v>
      </c>
      <c r="BJ253" s="29">
        <v>0</v>
      </c>
      <c r="BK253" s="29">
        <v>0</v>
      </c>
      <c r="BL253" s="29">
        <v>0</v>
      </c>
      <c r="BM253" s="29">
        <v>0</v>
      </c>
      <c r="BN253" s="29">
        <v>0</v>
      </c>
      <c r="BO253" s="31">
        <v>0</v>
      </c>
      <c r="BP253" s="31">
        <v>0</v>
      </c>
      <c r="BQ253" s="31">
        <v>0</v>
      </c>
      <c r="BR253" s="31">
        <v>0</v>
      </c>
      <c r="BS253" s="31">
        <v>0</v>
      </c>
      <c r="BT253" s="31">
        <v>0</v>
      </c>
      <c r="BU253" s="31">
        <v>0</v>
      </c>
      <c r="BV253" s="31">
        <v>0</v>
      </c>
      <c r="BW253" s="31">
        <v>6.3E-2</v>
      </c>
      <c r="BX253" s="31">
        <v>0</v>
      </c>
      <c r="BY253" s="31">
        <v>0</v>
      </c>
      <c r="BZ253" s="31">
        <v>0</v>
      </c>
      <c r="CA253" s="31">
        <v>0</v>
      </c>
      <c r="CB253" s="31">
        <v>0</v>
      </c>
      <c r="CC253" s="31">
        <v>0</v>
      </c>
      <c r="CD253" s="29">
        <v>0</v>
      </c>
      <c r="CE253" s="29">
        <v>0</v>
      </c>
      <c r="CF253" s="29">
        <v>0</v>
      </c>
      <c r="CG253" s="29">
        <v>0</v>
      </c>
      <c r="CH253" s="29">
        <v>0</v>
      </c>
      <c r="CI253" s="29">
        <v>0</v>
      </c>
      <c r="CJ253" s="29">
        <v>0</v>
      </c>
      <c r="CK253" s="29">
        <v>0</v>
      </c>
      <c r="CL253" s="29">
        <v>2</v>
      </c>
      <c r="CM253" s="29">
        <v>0</v>
      </c>
      <c r="CN253" s="29">
        <v>0</v>
      </c>
      <c r="CO253" s="29">
        <v>0</v>
      </c>
      <c r="CP253" s="29">
        <v>0</v>
      </c>
      <c r="CQ253" s="29">
        <v>0</v>
      </c>
      <c r="CR253" s="30">
        <v>0</v>
      </c>
      <c r="CS253" s="28">
        <v>0</v>
      </c>
      <c r="CT253" s="29">
        <v>0</v>
      </c>
      <c r="CU253" s="29">
        <v>0</v>
      </c>
      <c r="CV253" s="29">
        <v>0</v>
      </c>
      <c r="CW253" s="29">
        <v>0</v>
      </c>
      <c r="CX253" s="29">
        <v>0</v>
      </c>
      <c r="CY253" s="29">
        <v>0</v>
      </c>
      <c r="CZ253" s="29">
        <v>0</v>
      </c>
      <c r="DA253" s="29">
        <v>0</v>
      </c>
      <c r="DB253" s="29">
        <v>0</v>
      </c>
      <c r="DC253" s="29">
        <v>0</v>
      </c>
      <c r="DD253" s="29">
        <v>0</v>
      </c>
      <c r="DE253" s="29">
        <v>0</v>
      </c>
      <c r="DF253" s="29">
        <v>0</v>
      </c>
      <c r="DG253" s="29">
        <v>0</v>
      </c>
      <c r="DH253" s="31">
        <v>0</v>
      </c>
      <c r="DI253" s="31">
        <v>0</v>
      </c>
      <c r="DJ253" s="31">
        <v>0</v>
      </c>
      <c r="DK253" s="31">
        <v>0</v>
      </c>
      <c r="DL253" s="31">
        <v>0</v>
      </c>
      <c r="DM253" s="31">
        <v>0</v>
      </c>
      <c r="DN253" s="31">
        <v>0</v>
      </c>
      <c r="DO253" s="31">
        <v>0</v>
      </c>
      <c r="DP253" s="31">
        <v>0</v>
      </c>
      <c r="DQ253" s="31">
        <v>0</v>
      </c>
      <c r="DR253" s="31">
        <v>0</v>
      </c>
      <c r="DS253" s="31">
        <v>0</v>
      </c>
      <c r="DT253" s="31">
        <v>0</v>
      </c>
      <c r="DU253" s="31">
        <v>0</v>
      </c>
      <c r="DV253" s="31">
        <v>0</v>
      </c>
      <c r="DW253" s="29">
        <v>0</v>
      </c>
      <c r="DX253" s="29">
        <v>0</v>
      </c>
      <c r="DY253" s="29">
        <v>0</v>
      </c>
      <c r="DZ253" s="29">
        <v>0</v>
      </c>
      <c r="EA253" s="29">
        <v>0</v>
      </c>
      <c r="EB253" s="29">
        <v>0</v>
      </c>
      <c r="EC253" s="29">
        <v>0</v>
      </c>
      <c r="ED253" s="29">
        <v>0</v>
      </c>
      <c r="EE253" s="29">
        <v>0</v>
      </c>
      <c r="EF253" s="29">
        <v>0</v>
      </c>
      <c r="EG253" s="29">
        <v>0</v>
      </c>
      <c r="EH253" s="29">
        <v>0</v>
      </c>
      <c r="EI253" s="29">
        <v>0</v>
      </c>
      <c r="EJ253" s="29">
        <v>0</v>
      </c>
      <c r="EK253" s="30">
        <v>0</v>
      </c>
    </row>
    <row r="254" spans="1:185" x14ac:dyDescent="0.25">
      <c r="A254">
        <v>251</v>
      </c>
      <c r="B254" t="s">
        <v>1195</v>
      </c>
      <c r="C254" t="s">
        <v>1196</v>
      </c>
      <c r="D254">
        <v>55</v>
      </c>
      <c r="E254">
        <v>5.38</v>
      </c>
      <c r="F254" t="s">
        <v>120</v>
      </c>
      <c r="G254" s="28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1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30">
        <v>0</v>
      </c>
      <c r="AZ254" s="28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2</v>
      </c>
      <c r="BJ254" s="29">
        <v>2</v>
      </c>
      <c r="BK254" s="29">
        <v>2</v>
      </c>
      <c r="BL254" s="29">
        <v>0</v>
      </c>
      <c r="BM254" s="29">
        <v>0</v>
      </c>
      <c r="BN254" s="29">
        <v>0</v>
      </c>
      <c r="BO254" s="31">
        <v>0</v>
      </c>
      <c r="BP254" s="31">
        <v>0</v>
      </c>
      <c r="BQ254" s="31">
        <v>0</v>
      </c>
      <c r="BR254" s="31">
        <v>0</v>
      </c>
      <c r="BS254" s="31">
        <v>0</v>
      </c>
      <c r="BT254" s="31">
        <v>0</v>
      </c>
      <c r="BU254" s="31">
        <v>0</v>
      </c>
      <c r="BV254" s="31">
        <v>0</v>
      </c>
      <c r="BW254" s="31">
        <v>0</v>
      </c>
      <c r="BX254" s="31">
        <v>0.05</v>
      </c>
      <c r="BY254" s="31">
        <v>0.05</v>
      </c>
      <c r="BZ254" s="31">
        <v>0.05</v>
      </c>
      <c r="CA254" s="31">
        <v>0</v>
      </c>
      <c r="CB254" s="31">
        <v>0</v>
      </c>
      <c r="CC254" s="31">
        <v>0</v>
      </c>
      <c r="CD254" s="29">
        <v>0</v>
      </c>
      <c r="CE254" s="29">
        <v>0</v>
      </c>
      <c r="CF254" s="29">
        <v>0</v>
      </c>
      <c r="CG254" s="29">
        <v>0</v>
      </c>
      <c r="CH254" s="29">
        <v>0</v>
      </c>
      <c r="CI254" s="29">
        <v>0</v>
      </c>
      <c r="CJ254" s="29">
        <v>0</v>
      </c>
      <c r="CK254" s="29">
        <v>0</v>
      </c>
      <c r="CL254" s="29">
        <v>0</v>
      </c>
      <c r="CM254" s="29">
        <v>2</v>
      </c>
      <c r="CN254" s="29">
        <v>2</v>
      </c>
      <c r="CO254" s="29">
        <v>2</v>
      </c>
      <c r="CP254" s="29">
        <v>0</v>
      </c>
      <c r="CQ254" s="29">
        <v>0</v>
      </c>
      <c r="CR254" s="30">
        <v>0</v>
      </c>
      <c r="CS254" s="28">
        <v>0</v>
      </c>
      <c r="CT254" s="29">
        <v>0</v>
      </c>
      <c r="CU254" s="29">
        <v>0</v>
      </c>
      <c r="CV254" s="29">
        <v>0</v>
      </c>
      <c r="CW254" s="29">
        <v>0</v>
      </c>
      <c r="CX254" s="29">
        <v>0</v>
      </c>
      <c r="CY254" s="29">
        <v>0</v>
      </c>
      <c r="CZ254" s="29">
        <v>0</v>
      </c>
      <c r="DA254" s="29">
        <v>0</v>
      </c>
      <c r="DB254" s="29">
        <v>0</v>
      </c>
      <c r="DC254" s="29">
        <v>0</v>
      </c>
      <c r="DD254" s="29">
        <v>0</v>
      </c>
      <c r="DE254" s="29">
        <v>0</v>
      </c>
      <c r="DF254" s="29">
        <v>0</v>
      </c>
      <c r="DG254" s="29">
        <v>0</v>
      </c>
      <c r="DH254" s="31">
        <v>0</v>
      </c>
      <c r="DI254" s="31">
        <v>0</v>
      </c>
      <c r="DJ254" s="31">
        <v>0</v>
      </c>
      <c r="DK254" s="31">
        <v>0</v>
      </c>
      <c r="DL254" s="31">
        <v>0</v>
      </c>
      <c r="DM254" s="31">
        <v>0</v>
      </c>
      <c r="DN254" s="31">
        <v>0</v>
      </c>
      <c r="DO254" s="31">
        <v>0</v>
      </c>
      <c r="DP254" s="31">
        <v>0</v>
      </c>
      <c r="DQ254" s="31">
        <v>0</v>
      </c>
      <c r="DR254" s="31">
        <v>0</v>
      </c>
      <c r="DS254" s="31">
        <v>0</v>
      </c>
      <c r="DT254" s="31">
        <v>0</v>
      </c>
      <c r="DU254" s="31">
        <v>0</v>
      </c>
      <c r="DV254" s="31">
        <v>0</v>
      </c>
      <c r="DW254" s="29">
        <v>0</v>
      </c>
      <c r="DX254" s="29">
        <v>0</v>
      </c>
      <c r="DY254" s="29">
        <v>0</v>
      </c>
      <c r="DZ254" s="29">
        <v>0</v>
      </c>
      <c r="EA254" s="29">
        <v>0</v>
      </c>
      <c r="EB254" s="29">
        <v>0</v>
      </c>
      <c r="EC254" s="29">
        <v>0</v>
      </c>
      <c r="ED254" s="29">
        <v>0</v>
      </c>
      <c r="EE254" s="29">
        <v>0</v>
      </c>
      <c r="EF254" s="29">
        <v>0</v>
      </c>
      <c r="EG254" s="29">
        <v>0</v>
      </c>
      <c r="EH254" s="29">
        <v>0</v>
      </c>
      <c r="EI254" s="29">
        <v>0</v>
      </c>
      <c r="EJ254" s="29">
        <v>0</v>
      </c>
      <c r="EK254" s="30">
        <v>0</v>
      </c>
      <c r="FJ254" t="s">
        <v>236</v>
      </c>
      <c r="FL254" t="s">
        <v>47</v>
      </c>
      <c r="FU254" t="s">
        <v>1197</v>
      </c>
      <c r="FV254" t="s">
        <v>1198</v>
      </c>
      <c r="GC254" t="s">
        <v>1198</v>
      </c>
    </row>
    <row r="255" spans="1:185" x14ac:dyDescent="0.25">
      <c r="A255">
        <v>252</v>
      </c>
      <c r="B255" t="s">
        <v>1199</v>
      </c>
      <c r="C255" t="s">
        <v>1200</v>
      </c>
      <c r="D255">
        <v>28</v>
      </c>
      <c r="E255">
        <v>7.88</v>
      </c>
      <c r="F255" t="s">
        <v>120</v>
      </c>
      <c r="G255" s="28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2</v>
      </c>
      <c r="T255" s="29">
        <v>0</v>
      </c>
      <c r="U255" s="29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8.2000000000000003E-2</v>
      </c>
      <c r="AI255" s="31">
        <v>0</v>
      </c>
      <c r="AJ255" s="31">
        <v>0</v>
      </c>
      <c r="AK255" s="29">
        <v>0</v>
      </c>
      <c r="AL255" s="29">
        <v>0</v>
      </c>
      <c r="AM255" s="29">
        <v>0</v>
      </c>
      <c r="AN255" s="29">
        <v>0</v>
      </c>
      <c r="AO255" s="29">
        <v>0</v>
      </c>
      <c r="AP255" s="29">
        <v>0</v>
      </c>
      <c r="AQ255" s="29">
        <v>0</v>
      </c>
      <c r="AR255" s="29">
        <v>0</v>
      </c>
      <c r="AS255" s="29">
        <v>0</v>
      </c>
      <c r="AT255" s="29">
        <v>0</v>
      </c>
      <c r="AU255" s="29">
        <v>0</v>
      </c>
      <c r="AV255" s="29">
        <v>0</v>
      </c>
      <c r="AW255" s="29">
        <v>2</v>
      </c>
      <c r="AX255" s="29">
        <v>0</v>
      </c>
      <c r="AY255" s="30">
        <v>0</v>
      </c>
      <c r="AZ255" s="28">
        <v>0</v>
      </c>
      <c r="BA255" s="29">
        <v>0</v>
      </c>
      <c r="BB255" s="29">
        <v>0</v>
      </c>
      <c r="BC255" s="29">
        <v>0</v>
      </c>
      <c r="BD255" s="29">
        <v>0</v>
      </c>
      <c r="BE255" s="29">
        <v>0</v>
      </c>
      <c r="BF255" s="29">
        <v>0</v>
      </c>
      <c r="BG255" s="29">
        <v>0</v>
      </c>
      <c r="BH255" s="29">
        <v>0</v>
      </c>
      <c r="BI255" s="29">
        <v>0</v>
      </c>
      <c r="BJ255" s="29">
        <v>0</v>
      </c>
      <c r="BK255" s="29">
        <v>0</v>
      </c>
      <c r="BL255" s="29">
        <v>0</v>
      </c>
      <c r="BM255" s="29">
        <v>0</v>
      </c>
      <c r="BN255" s="29">
        <v>0</v>
      </c>
      <c r="BO255" s="31">
        <v>0</v>
      </c>
      <c r="BP255" s="31">
        <v>0</v>
      </c>
      <c r="BQ255" s="31">
        <v>0</v>
      </c>
      <c r="BR255" s="31">
        <v>0</v>
      </c>
      <c r="BS255" s="31">
        <v>0</v>
      </c>
      <c r="BT255" s="31">
        <v>0</v>
      </c>
      <c r="BU255" s="31">
        <v>0</v>
      </c>
      <c r="BV255" s="31">
        <v>0</v>
      </c>
      <c r="BW255" s="31">
        <v>0</v>
      </c>
      <c r="BX255" s="31">
        <v>0</v>
      </c>
      <c r="BY255" s="31">
        <v>0</v>
      </c>
      <c r="BZ255" s="31">
        <v>0</v>
      </c>
      <c r="CA255" s="31">
        <v>0</v>
      </c>
      <c r="CB255" s="31">
        <v>0</v>
      </c>
      <c r="CC255" s="31">
        <v>0</v>
      </c>
      <c r="CD255" s="29">
        <v>0</v>
      </c>
      <c r="CE255" s="29">
        <v>0</v>
      </c>
      <c r="CF255" s="29">
        <v>0</v>
      </c>
      <c r="CG255" s="29">
        <v>0</v>
      </c>
      <c r="CH255" s="29">
        <v>0</v>
      </c>
      <c r="CI255" s="29">
        <v>0</v>
      </c>
      <c r="CJ255" s="29">
        <v>0</v>
      </c>
      <c r="CK255" s="29">
        <v>0</v>
      </c>
      <c r="CL255" s="29">
        <v>0</v>
      </c>
      <c r="CM255" s="29">
        <v>0</v>
      </c>
      <c r="CN255" s="29">
        <v>0</v>
      </c>
      <c r="CO255" s="29">
        <v>0</v>
      </c>
      <c r="CP255" s="29">
        <v>0</v>
      </c>
      <c r="CQ255" s="29">
        <v>0</v>
      </c>
      <c r="CR255" s="30">
        <v>0</v>
      </c>
      <c r="CS255" s="28">
        <v>0</v>
      </c>
      <c r="CT255" s="29">
        <v>0</v>
      </c>
      <c r="CU255" s="29">
        <v>0</v>
      </c>
      <c r="CV255" s="29">
        <v>0</v>
      </c>
      <c r="CW255" s="29">
        <v>0</v>
      </c>
      <c r="CX255" s="29">
        <v>0</v>
      </c>
      <c r="CY255" s="29">
        <v>0</v>
      </c>
      <c r="CZ255" s="29">
        <v>0</v>
      </c>
      <c r="DA255" s="29">
        <v>0</v>
      </c>
      <c r="DB255" s="29">
        <v>0</v>
      </c>
      <c r="DC255" s="29">
        <v>0</v>
      </c>
      <c r="DD255" s="29">
        <v>0</v>
      </c>
      <c r="DE255" s="29">
        <v>0</v>
      </c>
      <c r="DF255" s="29">
        <v>0</v>
      </c>
      <c r="DG255" s="29">
        <v>0</v>
      </c>
      <c r="DH255" s="31">
        <v>0</v>
      </c>
      <c r="DI255" s="31">
        <v>0</v>
      </c>
      <c r="DJ255" s="31">
        <v>0</v>
      </c>
      <c r="DK255" s="31">
        <v>0</v>
      </c>
      <c r="DL255" s="31">
        <v>0</v>
      </c>
      <c r="DM255" s="31">
        <v>0</v>
      </c>
      <c r="DN255" s="31">
        <v>0</v>
      </c>
      <c r="DO255" s="31">
        <v>0</v>
      </c>
      <c r="DP255" s="31">
        <v>0</v>
      </c>
      <c r="DQ255" s="31">
        <v>0</v>
      </c>
      <c r="DR255" s="31">
        <v>0</v>
      </c>
      <c r="DS255" s="31">
        <v>0</v>
      </c>
      <c r="DT255" s="31">
        <v>0</v>
      </c>
      <c r="DU255" s="31">
        <v>0</v>
      </c>
      <c r="DV255" s="31">
        <v>0</v>
      </c>
      <c r="DW255" s="29">
        <v>0</v>
      </c>
      <c r="DX255" s="29">
        <v>0</v>
      </c>
      <c r="DY255" s="29">
        <v>0</v>
      </c>
      <c r="DZ255" s="29">
        <v>0</v>
      </c>
      <c r="EA255" s="29">
        <v>0</v>
      </c>
      <c r="EB255" s="29">
        <v>0</v>
      </c>
      <c r="EC255" s="29">
        <v>0</v>
      </c>
      <c r="ED255" s="29">
        <v>0</v>
      </c>
      <c r="EE255" s="29">
        <v>0</v>
      </c>
      <c r="EF255" s="29">
        <v>0</v>
      </c>
      <c r="EG255" s="29">
        <v>0</v>
      </c>
      <c r="EH255" s="29">
        <v>0</v>
      </c>
      <c r="EI255" s="29">
        <v>0</v>
      </c>
      <c r="EJ255" s="29">
        <v>0</v>
      </c>
      <c r="EK255" s="30">
        <v>0</v>
      </c>
      <c r="EM255" t="s">
        <v>1201</v>
      </c>
      <c r="EO255" t="s">
        <v>1202</v>
      </c>
      <c r="EP255" t="s">
        <v>1203</v>
      </c>
      <c r="ES255" t="s">
        <v>1202</v>
      </c>
      <c r="EV255" t="s">
        <v>495</v>
      </c>
      <c r="EW255" t="s">
        <v>460</v>
      </c>
      <c r="EX255" t="s">
        <v>1202</v>
      </c>
      <c r="FB255" t="s">
        <v>165</v>
      </c>
      <c r="FF255" t="s">
        <v>41</v>
      </c>
      <c r="FI255" t="s">
        <v>133</v>
      </c>
      <c r="FJ255" t="s">
        <v>236</v>
      </c>
      <c r="FK255" t="s">
        <v>48</v>
      </c>
      <c r="FM255" t="s">
        <v>48</v>
      </c>
      <c r="FP255" t="s">
        <v>753</v>
      </c>
      <c r="FS255" t="s">
        <v>1204</v>
      </c>
      <c r="FU255" t="s">
        <v>1205</v>
      </c>
      <c r="FV255" t="s">
        <v>1204</v>
      </c>
      <c r="GA255" t="s">
        <v>1206</v>
      </c>
      <c r="GC255" t="s">
        <v>1207</v>
      </c>
    </row>
    <row r="256" spans="1:185" x14ac:dyDescent="0.25">
      <c r="A256">
        <v>253</v>
      </c>
      <c r="B256" t="s">
        <v>1208</v>
      </c>
      <c r="C256" t="s">
        <v>1209</v>
      </c>
      <c r="D256">
        <v>73</v>
      </c>
      <c r="E256">
        <v>8.69</v>
      </c>
      <c r="F256" t="s">
        <v>514</v>
      </c>
      <c r="G256" s="28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2</v>
      </c>
      <c r="T256" s="29">
        <v>0</v>
      </c>
      <c r="U256" s="29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  <c r="AH256" s="31">
        <v>4.3999999999999997E-2</v>
      </c>
      <c r="AI256" s="31">
        <v>0</v>
      </c>
      <c r="AJ256" s="31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2</v>
      </c>
      <c r="AX256" s="29">
        <v>0</v>
      </c>
      <c r="AY256" s="30">
        <v>0</v>
      </c>
      <c r="AZ256" s="28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31">
        <v>0</v>
      </c>
      <c r="BP256" s="31">
        <v>0</v>
      </c>
      <c r="BQ256" s="31">
        <v>0</v>
      </c>
      <c r="BR256" s="31">
        <v>0</v>
      </c>
      <c r="BS256" s="31">
        <v>0</v>
      </c>
      <c r="BT256" s="31">
        <v>0</v>
      </c>
      <c r="BU256" s="31">
        <v>0</v>
      </c>
      <c r="BV256" s="31">
        <v>0</v>
      </c>
      <c r="BW256" s="31">
        <v>0</v>
      </c>
      <c r="BX256" s="31">
        <v>0</v>
      </c>
      <c r="BY256" s="31">
        <v>0</v>
      </c>
      <c r="BZ256" s="31">
        <v>0</v>
      </c>
      <c r="CA256" s="31">
        <v>0</v>
      </c>
      <c r="CB256" s="31">
        <v>0</v>
      </c>
      <c r="CC256" s="31">
        <v>0</v>
      </c>
      <c r="CD256" s="29">
        <v>0</v>
      </c>
      <c r="CE256" s="29">
        <v>0</v>
      </c>
      <c r="CF256" s="29">
        <v>0</v>
      </c>
      <c r="CG256" s="29">
        <v>0</v>
      </c>
      <c r="CH256" s="29">
        <v>0</v>
      </c>
      <c r="CI256" s="29">
        <v>0</v>
      </c>
      <c r="CJ256" s="29">
        <v>0</v>
      </c>
      <c r="CK256" s="29">
        <v>0</v>
      </c>
      <c r="CL256" s="29">
        <v>0</v>
      </c>
      <c r="CM256" s="29">
        <v>0</v>
      </c>
      <c r="CN256" s="29">
        <v>0</v>
      </c>
      <c r="CO256" s="29">
        <v>0</v>
      </c>
      <c r="CP256" s="29">
        <v>0</v>
      </c>
      <c r="CQ256" s="29">
        <v>0</v>
      </c>
      <c r="CR256" s="30">
        <v>0</v>
      </c>
      <c r="CS256" s="28">
        <v>0</v>
      </c>
      <c r="CT256" s="29">
        <v>0</v>
      </c>
      <c r="CU256" s="29">
        <v>0</v>
      </c>
      <c r="CV256" s="29">
        <v>0</v>
      </c>
      <c r="CW256" s="29">
        <v>0</v>
      </c>
      <c r="CX256" s="29">
        <v>0</v>
      </c>
      <c r="CY256" s="29">
        <v>0</v>
      </c>
      <c r="CZ256" s="29">
        <v>0</v>
      </c>
      <c r="DA256" s="29">
        <v>0</v>
      </c>
      <c r="DB256" s="29">
        <v>0</v>
      </c>
      <c r="DC256" s="29">
        <v>0</v>
      </c>
      <c r="DD256" s="29">
        <v>0</v>
      </c>
      <c r="DE256" s="29">
        <v>0</v>
      </c>
      <c r="DF256" s="29">
        <v>0</v>
      </c>
      <c r="DG256" s="29">
        <v>0</v>
      </c>
      <c r="DH256" s="31">
        <v>0</v>
      </c>
      <c r="DI256" s="31">
        <v>0</v>
      </c>
      <c r="DJ256" s="31">
        <v>0</v>
      </c>
      <c r="DK256" s="31">
        <v>0</v>
      </c>
      <c r="DL256" s="31">
        <v>0</v>
      </c>
      <c r="DM256" s="31">
        <v>0</v>
      </c>
      <c r="DN256" s="31">
        <v>0</v>
      </c>
      <c r="DO256" s="31">
        <v>0</v>
      </c>
      <c r="DP256" s="31">
        <v>0</v>
      </c>
      <c r="DQ256" s="31">
        <v>0</v>
      </c>
      <c r="DR256" s="31">
        <v>0</v>
      </c>
      <c r="DS256" s="31">
        <v>0</v>
      </c>
      <c r="DT256" s="31">
        <v>0</v>
      </c>
      <c r="DU256" s="31">
        <v>0</v>
      </c>
      <c r="DV256" s="31">
        <v>0</v>
      </c>
      <c r="DW256" s="29">
        <v>0</v>
      </c>
      <c r="DX256" s="29">
        <v>0</v>
      </c>
      <c r="DY256" s="29">
        <v>0</v>
      </c>
      <c r="DZ256" s="29">
        <v>0</v>
      </c>
      <c r="EA256" s="29">
        <v>0</v>
      </c>
      <c r="EB256" s="29">
        <v>0</v>
      </c>
      <c r="EC256" s="29">
        <v>0</v>
      </c>
      <c r="ED256" s="29">
        <v>0</v>
      </c>
      <c r="EE256" s="29">
        <v>0</v>
      </c>
      <c r="EF256" s="29">
        <v>0</v>
      </c>
      <c r="EG256" s="29">
        <v>0</v>
      </c>
      <c r="EH256" s="29">
        <v>0</v>
      </c>
      <c r="EI256" s="29">
        <v>0</v>
      </c>
      <c r="EJ256" s="29">
        <v>0</v>
      </c>
      <c r="EK256" s="30">
        <v>0</v>
      </c>
    </row>
    <row r="257" spans="1:190" x14ac:dyDescent="0.25">
      <c r="A257">
        <v>254</v>
      </c>
      <c r="B257" t="s">
        <v>1210</v>
      </c>
      <c r="C257" t="s">
        <v>1211</v>
      </c>
      <c r="D257">
        <v>33</v>
      </c>
      <c r="E257">
        <v>8.02</v>
      </c>
      <c r="F257" t="s">
        <v>120</v>
      </c>
      <c r="G257" s="28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2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1">
        <v>5.3999999999999999E-2</v>
      </c>
      <c r="AK257" s="29">
        <v>0</v>
      </c>
      <c r="AL257" s="29">
        <v>0</v>
      </c>
      <c r="AM257" s="29">
        <v>0</v>
      </c>
      <c r="AN257" s="29">
        <v>0</v>
      </c>
      <c r="AO257" s="29">
        <v>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  <c r="AY257" s="30">
        <v>2</v>
      </c>
      <c r="AZ257" s="28">
        <v>0</v>
      </c>
      <c r="BA257" s="29">
        <v>0</v>
      </c>
      <c r="BB257" s="29">
        <v>0</v>
      </c>
      <c r="BC257" s="29">
        <v>0</v>
      </c>
      <c r="BD257" s="29">
        <v>0</v>
      </c>
      <c r="BE257" s="29">
        <v>0</v>
      </c>
      <c r="BF257" s="29">
        <v>0</v>
      </c>
      <c r="BG257" s="29">
        <v>0</v>
      </c>
      <c r="BH257" s="29">
        <v>0</v>
      </c>
      <c r="BI257" s="29">
        <v>0</v>
      </c>
      <c r="BJ257" s="29">
        <v>0</v>
      </c>
      <c r="BK257" s="29">
        <v>0</v>
      </c>
      <c r="BL257" s="29">
        <v>0</v>
      </c>
      <c r="BM257" s="29">
        <v>0</v>
      </c>
      <c r="BN257" s="29">
        <v>0</v>
      </c>
      <c r="BO257" s="31">
        <v>0</v>
      </c>
      <c r="BP257" s="31">
        <v>0</v>
      </c>
      <c r="BQ257" s="31">
        <v>0</v>
      </c>
      <c r="BR257" s="31">
        <v>0</v>
      </c>
      <c r="BS257" s="31">
        <v>0</v>
      </c>
      <c r="BT257" s="31">
        <v>0</v>
      </c>
      <c r="BU257" s="31">
        <v>0</v>
      </c>
      <c r="BV257" s="31">
        <v>0</v>
      </c>
      <c r="BW257" s="31">
        <v>0</v>
      </c>
      <c r="BX257" s="31">
        <v>0</v>
      </c>
      <c r="BY257" s="31">
        <v>0</v>
      </c>
      <c r="BZ257" s="31">
        <v>0</v>
      </c>
      <c r="CA257" s="31">
        <v>0</v>
      </c>
      <c r="CB257" s="31">
        <v>0</v>
      </c>
      <c r="CC257" s="31">
        <v>0</v>
      </c>
      <c r="CD257" s="29">
        <v>0</v>
      </c>
      <c r="CE257" s="29">
        <v>0</v>
      </c>
      <c r="CF257" s="29">
        <v>0</v>
      </c>
      <c r="CG257" s="29">
        <v>0</v>
      </c>
      <c r="CH257" s="29">
        <v>0</v>
      </c>
      <c r="CI257" s="29">
        <v>0</v>
      </c>
      <c r="CJ257" s="29">
        <v>0</v>
      </c>
      <c r="CK257" s="29">
        <v>0</v>
      </c>
      <c r="CL257" s="29">
        <v>0</v>
      </c>
      <c r="CM257" s="29">
        <v>0</v>
      </c>
      <c r="CN257" s="29">
        <v>0</v>
      </c>
      <c r="CO257" s="29">
        <v>0</v>
      </c>
      <c r="CP257" s="29">
        <v>0</v>
      </c>
      <c r="CQ257" s="29">
        <v>0</v>
      </c>
      <c r="CR257" s="30">
        <v>0</v>
      </c>
      <c r="CS257" s="28">
        <v>0</v>
      </c>
      <c r="CT257" s="29">
        <v>0</v>
      </c>
      <c r="CU257" s="29">
        <v>0</v>
      </c>
      <c r="CV257" s="29">
        <v>0</v>
      </c>
      <c r="CW257" s="29">
        <v>0</v>
      </c>
      <c r="CX257" s="29">
        <v>0</v>
      </c>
      <c r="CY257" s="29">
        <v>0</v>
      </c>
      <c r="CZ257" s="29">
        <v>0</v>
      </c>
      <c r="DA257" s="29">
        <v>0</v>
      </c>
      <c r="DB257" s="29">
        <v>0</v>
      </c>
      <c r="DC257" s="29">
        <v>0</v>
      </c>
      <c r="DD257" s="29">
        <v>0</v>
      </c>
      <c r="DE257" s="29">
        <v>0</v>
      </c>
      <c r="DF257" s="29">
        <v>0</v>
      </c>
      <c r="DG257" s="29">
        <v>0</v>
      </c>
      <c r="DH257" s="31">
        <v>0</v>
      </c>
      <c r="DI257" s="31">
        <v>0</v>
      </c>
      <c r="DJ257" s="31">
        <v>0</v>
      </c>
      <c r="DK257" s="31">
        <v>0</v>
      </c>
      <c r="DL257" s="31">
        <v>0</v>
      </c>
      <c r="DM257" s="31">
        <v>0</v>
      </c>
      <c r="DN257" s="31">
        <v>0</v>
      </c>
      <c r="DO257" s="31">
        <v>0</v>
      </c>
      <c r="DP257" s="31">
        <v>0</v>
      </c>
      <c r="DQ257" s="31">
        <v>0</v>
      </c>
      <c r="DR257" s="31">
        <v>0</v>
      </c>
      <c r="DS257" s="31">
        <v>0</v>
      </c>
      <c r="DT257" s="31">
        <v>0</v>
      </c>
      <c r="DU257" s="31">
        <v>0</v>
      </c>
      <c r="DV257" s="31">
        <v>0</v>
      </c>
      <c r="DW257" s="29">
        <v>0</v>
      </c>
      <c r="DX257" s="29">
        <v>0</v>
      </c>
      <c r="DY257" s="29">
        <v>0</v>
      </c>
      <c r="DZ257" s="29">
        <v>0</v>
      </c>
      <c r="EA257" s="29">
        <v>0</v>
      </c>
      <c r="EB257" s="29">
        <v>0</v>
      </c>
      <c r="EC257" s="29">
        <v>0</v>
      </c>
      <c r="ED257" s="29">
        <v>0</v>
      </c>
      <c r="EE257" s="29">
        <v>0</v>
      </c>
      <c r="EF257" s="29">
        <v>0</v>
      </c>
      <c r="EG257" s="29">
        <v>0</v>
      </c>
      <c r="EH257" s="29">
        <v>0</v>
      </c>
      <c r="EI257" s="29">
        <v>0</v>
      </c>
      <c r="EJ257" s="29">
        <v>0</v>
      </c>
      <c r="EK257" s="30">
        <v>0</v>
      </c>
      <c r="EL257" t="s">
        <v>154</v>
      </c>
      <c r="EM257" t="s">
        <v>205</v>
      </c>
      <c r="EO257" t="s">
        <v>1212</v>
      </c>
      <c r="ES257" t="s">
        <v>125</v>
      </c>
      <c r="ET257" t="s">
        <v>125</v>
      </c>
      <c r="EU257" t="s">
        <v>125</v>
      </c>
      <c r="EX257" t="s">
        <v>205</v>
      </c>
      <c r="FB257" t="s">
        <v>1213</v>
      </c>
      <c r="FD257" t="s">
        <v>39</v>
      </c>
      <c r="FF257" t="s">
        <v>337</v>
      </c>
      <c r="FG257" t="s">
        <v>809</v>
      </c>
      <c r="FJ257" t="s">
        <v>236</v>
      </c>
      <c r="FK257" t="s">
        <v>809</v>
      </c>
      <c r="FL257" t="s">
        <v>52</v>
      </c>
      <c r="FQ257" t="s">
        <v>52</v>
      </c>
      <c r="FU257" t="s">
        <v>1214</v>
      </c>
      <c r="GC257" t="s">
        <v>1214</v>
      </c>
    </row>
    <row r="258" spans="1:190" x14ac:dyDescent="0.25">
      <c r="A258">
        <v>255</v>
      </c>
      <c r="B258" t="s">
        <v>1215</v>
      </c>
      <c r="C258" t="s">
        <v>1260</v>
      </c>
      <c r="D258">
        <v>21</v>
      </c>
      <c r="E258">
        <v>6.55</v>
      </c>
      <c r="F258" t="s">
        <v>514</v>
      </c>
      <c r="G258" s="28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1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30">
        <v>0</v>
      </c>
      <c r="AZ258" s="28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31">
        <v>0</v>
      </c>
      <c r="BP258" s="31">
        <v>0</v>
      </c>
      <c r="BQ258" s="31">
        <v>0</v>
      </c>
      <c r="BR258" s="31">
        <v>0</v>
      </c>
      <c r="BS258" s="31">
        <v>0</v>
      </c>
      <c r="BT258" s="31">
        <v>0</v>
      </c>
      <c r="BU258" s="31">
        <v>0</v>
      </c>
      <c r="BV258" s="31">
        <v>0</v>
      </c>
      <c r="BW258" s="31">
        <v>0</v>
      </c>
      <c r="BX258" s="31">
        <v>0</v>
      </c>
      <c r="BY258" s="31">
        <v>0</v>
      </c>
      <c r="BZ258" s="31">
        <v>0</v>
      </c>
      <c r="CA258" s="31">
        <v>0</v>
      </c>
      <c r="CB258" s="31">
        <v>0</v>
      </c>
      <c r="CC258" s="31">
        <v>0</v>
      </c>
      <c r="CD258" s="29">
        <v>0</v>
      </c>
      <c r="CE258" s="29">
        <v>0</v>
      </c>
      <c r="CF258" s="29">
        <v>0</v>
      </c>
      <c r="CG258" s="29">
        <v>0</v>
      </c>
      <c r="CH258" s="29">
        <v>0</v>
      </c>
      <c r="CI258" s="29">
        <v>0</v>
      </c>
      <c r="CJ258" s="29">
        <v>0</v>
      </c>
      <c r="CK258" s="29">
        <v>0</v>
      </c>
      <c r="CL258" s="29">
        <v>0</v>
      </c>
      <c r="CM258" s="29">
        <v>0</v>
      </c>
      <c r="CN258" s="29">
        <v>0</v>
      </c>
      <c r="CO258" s="29">
        <v>0</v>
      </c>
      <c r="CP258" s="29">
        <v>0</v>
      </c>
      <c r="CQ258" s="29">
        <v>0</v>
      </c>
      <c r="CR258" s="30">
        <v>0</v>
      </c>
      <c r="CS258" s="28">
        <v>0</v>
      </c>
      <c r="CT258" s="29">
        <v>0</v>
      </c>
      <c r="CU258" s="29">
        <v>0</v>
      </c>
      <c r="CV258" s="29">
        <v>2</v>
      </c>
      <c r="CW258" s="29">
        <v>0</v>
      </c>
      <c r="CX258" s="29">
        <v>0</v>
      </c>
      <c r="CY258" s="29">
        <v>0</v>
      </c>
      <c r="CZ258" s="29">
        <v>0</v>
      </c>
      <c r="DA258" s="29">
        <v>0</v>
      </c>
      <c r="DB258" s="29">
        <v>0</v>
      </c>
      <c r="DC258" s="29">
        <v>0</v>
      </c>
      <c r="DD258" s="29">
        <v>0</v>
      </c>
      <c r="DE258" s="29">
        <v>0</v>
      </c>
      <c r="DF258" s="29">
        <v>0</v>
      </c>
      <c r="DG258" s="29">
        <v>0</v>
      </c>
      <c r="DH258" s="31">
        <v>0</v>
      </c>
      <c r="DI258" s="31">
        <v>0</v>
      </c>
      <c r="DJ258" s="31">
        <v>0</v>
      </c>
      <c r="DK258" s="31">
        <v>0.11</v>
      </c>
      <c r="DL258" s="31">
        <v>0</v>
      </c>
      <c r="DM258" s="31">
        <v>0</v>
      </c>
      <c r="DN258" s="31">
        <v>0</v>
      </c>
      <c r="DO258" s="31">
        <v>0</v>
      </c>
      <c r="DP258" s="31">
        <v>0</v>
      </c>
      <c r="DQ258" s="31">
        <v>0</v>
      </c>
      <c r="DR258" s="31">
        <v>0</v>
      </c>
      <c r="DS258" s="31">
        <v>0</v>
      </c>
      <c r="DT258" s="31">
        <v>0</v>
      </c>
      <c r="DU258" s="31">
        <v>0</v>
      </c>
      <c r="DV258" s="31">
        <v>0</v>
      </c>
      <c r="DW258" s="29">
        <v>0</v>
      </c>
      <c r="DX258" s="29">
        <v>0</v>
      </c>
      <c r="DY258" s="29">
        <v>0</v>
      </c>
      <c r="DZ258" s="29">
        <v>2</v>
      </c>
      <c r="EA258" s="29">
        <v>0</v>
      </c>
      <c r="EB258" s="29">
        <v>0</v>
      </c>
      <c r="EC258" s="29">
        <v>0</v>
      </c>
      <c r="ED258" s="29">
        <v>0</v>
      </c>
      <c r="EE258" s="29">
        <v>0</v>
      </c>
      <c r="EF258" s="29">
        <v>0</v>
      </c>
      <c r="EG258" s="29">
        <v>0</v>
      </c>
      <c r="EH258" s="29">
        <v>0</v>
      </c>
      <c r="EI258" s="29">
        <v>0</v>
      </c>
      <c r="EJ258" s="29">
        <v>0</v>
      </c>
      <c r="EK258" s="30">
        <v>0</v>
      </c>
    </row>
    <row r="259" spans="1:190" x14ac:dyDescent="0.25">
      <c r="A259">
        <v>256</v>
      </c>
      <c r="B259" t="s">
        <v>1216</v>
      </c>
      <c r="C259" t="s">
        <v>1217</v>
      </c>
      <c r="D259">
        <v>250</v>
      </c>
      <c r="E259">
        <v>3.82</v>
      </c>
      <c r="F259" t="s">
        <v>120</v>
      </c>
      <c r="G259" s="28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29">
        <v>0</v>
      </c>
      <c r="AL259" s="29">
        <v>0</v>
      </c>
      <c r="AM259" s="29">
        <v>0</v>
      </c>
      <c r="AN259" s="29">
        <v>0</v>
      </c>
      <c r="AO259" s="29">
        <v>0</v>
      </c>
      <c r="AP259" s="29">
        <v>0</v>
      </c>
      <c r="AQ259" s="29">
        <v>0</v>
      </c>
      <c r="AR259" s="29">
        <v>0</v>
      </c>
      <c r="AS259" s="29">
        <v>0</v>
      </c>
      <c r="AT259" s="29">
        <v>0</v>
      </c>
      <c r="AU259" s="29">
        <v>0</v>
      </c>
      <c r="AV259" s="29">
        <v>0</v>
      </c>
      <c r="AW259" s="29">
        <v>0</v>
      </c>
      <c r="AX259" s="29">
        <v>0</v>
      </c>
      <c r="AY259" s="30">
        <v>0</v>
      </c>
      <c r="AZ259" s="28">
        <v>0</v>
      </c>
      <c r="BA259" s="29">
        <v>0</v>
      </c>
      <c r="BB259" s="29">
        <v>0</v>
      </c>
      <c r="BC259" s="29">
        <v>0</v>
      </c>
      <c r="BD259" s="29">
        <v>0</v>
      </c>
      <c r="BE259" s="29">
        <v>0</v>
      </c>
      <c r="BF259" s="29">
        <v>0</v>
      </c>
      <c r="BG259" s="29">
        <v>0</v>
      </c>
      <c r="BH259" s="29">
        <v>0</v>
      </c>
      <c r="BI259" s="29">
        <v>0</v>
      </c>
      <c r="BJ259" s="29">
        <v>0</v>
      </c>
      <c r="BK259" s="29">
        <v>0</v>
      </c>
      <c r="BL259" s="29">
        <v>0</v>
      </c>
      <c r="BM259" s="29">
        <v>0</v>
      </c>
      <c r="BN259" s="29">
        <v>0</v>
      </c>
      <c r="BO259" s="31">
        <v>0</v>
      </c>
      <c r="BP259" s="31">
        <v>0</v>
      </c>
      <c r="BQ259" s="31">
        <v>0</v>
      </c>
      <c r="BR259" s="31">
        <v>0</v>
      </c>
      <c r="BS259" s="31">
        <v>0</v>
      </c>
      <c r="BT259" s="31">
        <v>0</v>
      </c>
      <c r="BU259" s="31">
        <v>0</v>
      </c>
      <c r="BV259" s="31">
        <v>0</v>
      </c>
      <c r="BW259" s="31">
        <v>0</v>
      </c>
      <c r="BX259" s="31">
        <v>0</v>
      </c>
      <c r="BY259" s="31">
        <v>0</v>
      </c>
      <c r="BZ259" s="31">
        <v>0</v>
      </c>
      <c r="CA259" s="31">
        <v>0</v>
      </c>
      <c r="CB259" s="31">
        <v>0</v>
      </c>
      <c r="CC259" s="31">
        <v>0</v>
      </c>
      <c r="CD259" s="29">
        <v>0</v>
      </c>
      <c r="CE259" s="29">
        <v>0</v>
      </c>
      <c r="CF259" s="29">
        <v>0</v>
      </c>
      <c r="CG259" s="29">
        <v>0</v>
      </c>
      <c r="CH259" s="29">
        <v>0</v>
      </c>
      <c r="CI259" s="29">
        <v>0</v>
      </c>
      <c r="CJ259" s="29">
        <v>0</v>
      </c>
      <c r="CK259" s="29">
        <v>0</v>
      </c>
      <c r="CL259" s="29">
        <v>0</v>
      </c>
      <c r="CM259" s="29">
        <v>0</v>
      </c>
      <c r="CN259" s="29">
        <v>0</v>
      </c>
      <c r="CO259" s="29">
        <v>0</v>
      </c>
      <c r="CP259" s="29">
        <v>0</v>
      </c>
      <c r="CQ259" s="29">
        <v>0</v>
      </c>
      <c r="CR259" s="30">
        <v>0</v>
      </c>
      <c r="CS259" s="28">
        <v>0</v>
      </c>
      <c r="CT259" s="29">
        <v>0</v>
      </c>
      <c r="CU259" s="29">
        <v>0</v>
      </c>
      <c r="CV259" s="29">
        <v>0</v>
      </c>
      <c r="CW259" s="29">
        <v>0</v>
      </c>
      <c r="CX259" s="29">
        <v>0</v>
      </c>
      <c r="CY259" s="29">
        <v>0</v>
      </c>
      <c r="CZ259" s="29">
        <v>0</v>
      </c>
      <c r="DA259" s="29">
        <v>0</v>
      </c>
      <c r="DB259" s="29">
        <v>0</v>
      </c>
      <c r="DC259" s="29">
        <v>0</v>
      </c>
      <c r="DD259" s="29">
        <v>2</v>
      </c>
      <c r="DE259" s="29">
        <v>0</v>
      </c>
      <c r="DF259" s="29">
        <v>0</v>
      </c>
      <c r="DG259" s="29">
        <v>0</v>
      </c>
      <c r="DH259" s="31">
        <v>0</v>
      </c>
      <c r="DI259" s="31">
        <v>0</v>
      </c>
      <c r="DJ259" s="31">
        <v>0</v>
      </c>
      <c r="DK259" s="31">
        <v>0</v>
      </c>
      <c r="DL259" s="31">
        <v>0</v>
      </c>
      <c r="DM259" s="31">
        <v>0</v>
      </c>
      <c r="DN259" s="31">
        <v>0</v>
      </c>
      <c r="DO259" s="31">
        <v>0</v>
      </c>
      <c r="DP259" s="31">
        <v>0</v>
      </c>
      <c r="DQ259" s="31">
        <v>0</v>
      </c>
      <c r="DR259" s="31">
        <v>0</v>
      </c>
      <c r="DS259" s="31">
        <v>1.0999999999999999E-2</v>
      </c>
      <c r="DT259" s="31">
        <v>0</v>
      </c>
      <c r="DU259" s="31">
        <v>0</v>
      </c>
      <c r="DV259" s="31">
        <v>0</v>
      </c>
      <c r="DW259" s="29">
        <v>0</v>
      </c>
      <c r="DX259" s="29">
        <v>0</v>
      </c>
      <c r="DY259" s="29">
        <v>0</v>
      </c>
      <c r="DZ259" s="29">
        <v>0</v>
      </c>
      <c r="EA259" s="29">
        <v>0</v>
      </c>
      <c r="EB259" s="29">
        <v>0</v>
      </c>
      <c r="EC259" s="29">
        <v>0</v>
      </c>
      <c r="ED259" s="29">
        <v>0</v>
      </c>
      <c r="EE259" s="29">
        <v>0</v>
      </c>
      <c r="EF259" s="29">
        <v>0</v>
      </c>
      <c r="EG259" s="29">
        <v>0</v>
      </c>
      <c r="EH259" s="29">
        <v>2</v>
      </c>
      <c r="EI259" s="29">
        <v>0</v>
      </c>
      <c r="EJ259" s="29">
        <v>0</v>
      </c>
      <c r="EK259" s="30">
        <v>0</v>
      </c>
      <c r="EL259" t="s">
        <v>154</v>
      </c>
      <c r="EO259" t="s">
        <v>154</v>
      </c>
      <c r="EP259" t="s">
        <v>479</v>
      </c>
      <c r="EV259" t="s">
        <v>856</v>
      </c>
      <c r="EX259" t="s">
        <v>479</v>
      </c>
      <c r="FE259" t="s">
        <v>249</v>
      </c>
      <c r="FF259" t="s">
        <v>249</v>
      </c>
      <c r="FJ259" t="s">
        <v>45</v>
      </c>
      <c r="FK259" t="s">
        <v>653</v>
      </c>
      <c r="FP259" t="s">
        <v>653</v>
      </c>
      <c r="FU259" t="s">
        <v>168</v>
      </c>
      <c r="GC259" t="s">
        <v>1218</v>
      </c>
      <c r="GH259" t="s">
        <v>481</v>
      </c>
    </row>
    <row r="260" spans="1:190" x14ac:dyDescent="0.25">
      <c r="A260">
        <v>257</v>
      </c>
      <c r="B260" t="s">
        <v>1219</v>
      </c>
      <c r="C260" t="s">
        <v>1220</v>
      </c>
      <c r="D260">
        <v>33</v>
      </c>
      <c r="E260">
        <v>4.3899999999999997</v>
      </c>
      <c r="F260" t="s">
        <v>120</v>
      </c>
      <c r="G260" s="28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1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30">
        <v>0</v>
      </c>
      <c r="AZ260" s="28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31">
        <v>0</v>
      </c>
      <c r="BP260" s="31">
        <v>0</v>
      </c>
      <c r="BQ260" s="31">
        <v>0</v>
      </c>
      <c r="BR260" s="31">
        <v>0</v>
      </c>
      <c r="BS260" s="31">
        <v>0</v>
      </c>
      <c r="BT260" s="31">
        <v>0</v>
      </c>
      <c r="BU260" s="31">
        <v>0</v>
      </c>
      <c r="BV260" s="31">
        <v>0</v>
      </c>
      <c r="BW260" s="31">
        <v>0</v>
      </c>
      <c r="BX260" s="31">
        <v>0</v>
      </c>
      <c r="BY260" s="31">
        <v>0</v>
      </c>
      <c r="BZ260" s="31">
        <v>0</v>
      </c>
      <c r="CA260" s="31">
        <v>0</v>
      </c>
      <c r="CB260" s="31">
        <v>0</v>
      </c>
      <c r="CC260" s="31">
        <v>0</v>
      </c>
      <c r="CD260" s="29">
        <v>0</v>
      </c>
      <c r="CE260" s="29">
        <v>0</v>
      </c>
      <c r="CF260" s="29">
        <v>0</v>
      </c>
      <c r="CG260" s="29">
        <v>0</v>
      </c>
      <c r="CH260" s="29">
        <v>0</v>
      </c>
      <c r="CI260" s="29">
        <v>0</v>
      </c>
      <c r="CJ260" s="29">
        <v>0</v>
      </c>
      <c r="CK260" s="29">
        <v>0</v>
      </c>
      <c r="CL260" s="29">
        <v>0</v>
      </c>
      <c r="CM260" s="29">
        <v>0</v>
      </c>
      <c r="CN260" s="29">
        <v>0</v>
      </c>
      <c r="CO260" s="29">
        <v>0</v>
      </c>
      <c r="CP260" s="29">
        <v>0</v>
      </c>
      <c r="CQ260" s="29">
        <v>0</v>
      </c>
      <c r="CR260" s="30">
        <v>0</v>
      </c>
      <c r="CS260" s="28">
        <v>0</v>
      </c>
      <c r="CT260" s="29">
        <v>0</v>
      </c>
      <c r="CU260" s="29">
        <v>0</v>
      </c>
      <c r="CV260" s="29">
        <v>0</v>
      </c>
      <c r="CW260" s="29">
        <v>4</v>
      </c>
      <c r="CX260" s="29">
        <v>0</v>
      </c>
      <c r="CY260" s="29">
        <v>0</v>
      </c>
      <c r="CZ260" s="29">
        <v>0</v>
      </c>
      <c r="DA260" s="29">
        <v>0</v>
      </c>
      <c r="DB260" s="29">
        <v>0</v>
      </c>
      <c r="DC260" s="29">
        <v>0</v>
      </c>
      <c r="DD260" s="29">
        <v>0</v>
      </c>
      <c r="DE260" s="29">
        <v>0</v>
      </c>
      <c r="DF260" s="29">
        <v>0</v>
      </c>
      <c r="DG260" s="29">
        <v>0</v>
      </c>
      <c r="DH260" s="31">
        <v>0</v>
      </c>
      <c r="DI260" s="31">
        <v>0</v>
      </c>
      <c r="DJ260" s="31">
        <v>0</v>
      </c>
      <c r="DK260" s="31">
        <v>0</v>
      </c>
      <c r="DL260" s="31">
        <v>0.12</v>
      </c>
      <c r="DM260" s="31">
        <v>0</v>
      </c>
      <c r="DN260" s="31">
        <v>0</v>
      </c>
      <c r="DO260" s="31">
        <v>0</v>
      </c>
      <c r="DP260" s="31">
        <v>0</v>
      </c>
      <c r="DQ260" s="31">
        <v>0</v>
      </c>
      <c r="DR260" s="31">
        <v>0</v>
      </c>
      <c r="DS260" s="31">
        <v>0</v>
      </c>
      <c r="DT260" s="31">
        <v>0</v>
      </c>
      <c r="DU260" s="31">
        <v>0</v>
      </c>
      <c r="DV260" s="31">
        <v>0</v>
      </c>
      <c r="DW260" s="29">
        <v>0</v>
      </c>
      <c r="DX260" s="29">
        <v>0</v>
      </c>
      <c r="DY260" s="29">
        <v>0</v>
      </c>
      <c r="DZ260" s="29">
        <v>0</v>
      </c>
      <c r="EA260" s="29">
        <v>2</v>
      </c>
      <c r="EB260" s="29">
        <v>0</v>
      </c>
      <c r="EC260" s="29">
        <v>0</v>
      </c>
      <c r="ED260" s="29">
        <v>0</v>
      </c>
      <c r="EE260" s="29">
        <v>0</v>
      </c>
      <c r="EF260" s="29">
        <v>0</v>
      </c>
      <c r="EG260" s="29">
        <v>0</v>
      </c>
      <c r="EH260" s="29">
        <v>0</v>
      </c>
      <c r="EI260" s="29">
        <v>0</v>
      </c>
      <c r="EJ260" s="29">
        <v>0</v>
      </c>
      <c r="EK260" s="30">
        <v>0</v>
      </c>
      <c r="EM260" t="s">
        <v>1221</v>
      </c>
      <c r="EO260" t="s">
        <v>1222</v>
      </c>
      <c r="EP260" t="s">
        <v>414</v>
      </c>
      <c r="EQ260" t="s">
        <v>548</v>
      </c>
      <c r="ET260" t="s">
        <v>448</v>
      </c>
      <c r="EX260" t="s">
        <v>1223</v>
      </c>
      <c r="FB260" t="s">
        <v>1222</v>
      </c>
      <c r="FF260" t="s">
        <v>1224</v>
      </c>
      <c r="FG260" t="s">
        <v>42</v>
      </c>
      <c r="FK260" t="s">
        <v>549</v>
      </c>
      <c r="FL260" t="s">
        <v>914</v>
      </c>
      <c r="FP260" t="s">
        <v>450</v>
      </c>
      <c r="FQ260" t="s">
        <v>914</v>
      </c>
      <c r="FU260" t="s">
        <v>655</v>
      </c>
      <c r="GC260" t="s">
        <v>655</v>
      </c>
      <c r="GH260" t="s">
        <v>552</v>
      </c>
    </row>
    <row r="261" spans="1:190" x14ac:dyDescent="0.25">
      <c r="A261">
        <v>258</v>
      </c>
      <c r="B261" t="s">
        <v>1225</v>
      </c>
      <c r="C261" t="s">
        <v>1226</v>
      </c>
      <c r="D261">
        <v>78</v>
      </c>
      <c r="E261">
        <v>8.17</v>
      </c>
      <c r="F261" t="s">
        <v>514</v>
      </c>
      <c r="G261" s="28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1">
        <v>0</v>
      </c>
      <c r="AH261" s="31">
        <v>0</v>
      </c>
      <c r="AI261" s="31">
        <v>0</v>
      </c>
      <c r="AJ261" s="31">
        <v>0</v>
      </c>
      <c r="AK261" s="29">
        <v>0</v>
      </c>
      <c r="AL261" s="29">
        <v>0</v>
      </c>
      <c r="AM261" s="29">
        <v>0</v>
      </c>
      <c r="AN261" s="29">
        <v>0</v>
      </c>
      <c r="AO261" s="29">
        <v>0</v>
      </c>
      <c r="AP261" s="29">
        <v>0</v>
      </c>
      <c r="AQ261" s="29">
        <v>0</v>
      </c>
      <c r="AR261" s="29">
        <v>0</v>
      </c>
      <c r="AS261" s="29">
        <v>0</v>
      </c>
      <c r="AT261" s="29">
        <v>0</v>
      </c>
      <c r="AU261" s="29">
        <v>0</v>
      </c>
      <c r="AV261" s="29">
        <v>0</v>
      </c>
      <c r="AW261" s="29">
        <v>0</v>
      </c>
      <c r="AX261" s="29">
        <v>0</v>
      </c>
      <c r="AY261" s="30">
        <v>0</v>
      </c>
      <c r="AZ261" s="28">
        <v>0</v>
      </c>
      <c r="BA261" s="29">
        <v>0</v>
      </c>
      <c r="BB261" s="29">
        <v>0</v>
      </c>
      <c r="BC261" s="29">
        <v>3</v>
      </c>
      <c r="BD261" s="29">
        <v>0</v>
      </c>
      <c r="BE261" s="29">
        <v>0</v>
      </c>
      <c r="BF261" s="29">
        <v>0</v>
      </c>
      <c r="BG261" s="29">
        <v>0</v>
      </c>
      <c r="BH261" s="29">
        <v>0</v>
      </c>
      <c r="BI261" s="29">
        <v>0</v>
      </c>
      <c r="BJ261" s="29">
        <v>0</v>
      </c>
      <c r="BK261" s="29">
        <v>0</v>
      </c>
      <c r="BL261" s="29">
        <v>0</v>
      </c>
      <c r="BM261" s="29">
        <v>0</v>
      </c>
      <c r="BN261" s="29">
        <v>0</v>
      </c>
      <c r="BO261" s="31">
        <v>0</v>
      </c>
      <c r="BP261" s="31">
        <v>0</v>
      </c>
      <c r="BQ261" s="31">
        <v>0</v>
      </c>
      <c r="BR261" s="31">
        <v>3.6999999999999998E-2</v>
      </c>
      <c r="BS261" s="31">
        <v>0</v>
      </c>
      <c r="BT261" s="31">
        <v>0</v>
      </c>
      <c r="BU261" s="31">
        <v>0</v>
      </c>
      <c r="BV261" s="31">
        <v>0</v>
      </c>
      <c r="BW261" s="31">
        <v>0</v>
      </c>
      <c r="BX261" s="31">
        <v>0</v>
      </c>
      <c r="BY261" s="31">
        <v>0</v>
      </c>
      <c r="BZ261" s="31">
        <v>0</v>
      </c>
      <c r="CA261" s="31">
        <v>0</v>
      </c>
      <c r="CB261" s="31">
        <v>0</v>
      </c>
      <c r="CC261" s="31">
        <v>0</v>
      </c>
      <c r="CD261" s="29">
        <v>0</v>
      </c>
      <c r="CE261" s="29">
        <v>0</v>
      </c>
      <c r="CF261" s="29">
        <v>0</v>
      </c>
      <c r="CG261" s="29">
        <v>2</v>
      </c>
      <c r="CH261" s="29">
        <v>0</v>
      </c>
      <c r="CI261" s="29">
        <v>0</v>
      </c>
      <c r="CJ261" s="29">
        <v>0</v>
      </c>
      <c r="CK261" s="29">
        <v>0</v>
      </c>
      <c r="CL261" s="29">
        <v>0</v>
      </c>
      <c r="CM261" s="29">
        <v>0</v>
      </c>
      <c r="CN261" s="29">
        <v>0</v>
      </c>
      <c r="CO261" s="29">
        <v>0</v>
      </c>
      <c r="CP261" s="29">
        <v>0</v>
      </c>
      <c r="CQ261" s="29">
        <v>0</v>
      </c>
      <c r="CR261" s="30">
        <v>0</v>
      </c>
      <c r="CS261" s="28">
        <v>0</v>
      </c>
      <c r="CT261" s="29">
        <v>0</v>
      </c>
      <c r="CU261" s="29">
        <v>0</v>
      </c>
      <c r="CV261" s="29">
        <v>0</v>
      </c>
      <c r="CW261" s="29">
        <v>0</v>
      </c>
      <c r="CX261" s="29">
        <v>0</v>
      </c>
      <c r="CY261" s="29">
        <v>0</v>
      </c>
      <c r="CZ261" s="29">
        <v>0</v>
      </c>
      <c r="DA261" s="29">
        <v>0</v>
      </c>
      <c r="DB261" s="29">
        <v>0</v>
      </c>
      <c r="DC261" s="29">
        <v>0</v>
      </c>
      <c r="DD261" s="29">
        <v>0</v>
      </c>
      <c r="DE261" s="29">
        <v>0</v>
      </c>
      <c r="DF261" s="29">
        <v>0</v>
      </c>
      <c r="DG261" s="29">
        <v>0</v>
      </c>
      <c r="DH261" s="31">
        <v>0</v>
      </c>
      <c r="DI261" s="31">
        <v>0</v>
      </c>
      <c r="DJ261" s="31">
        <v>0</v>
      </c>
      <c r="DK261" s="31">
        <v>0</v>
      </c>
      <c r="DL261" s="31">
        <v>0</v>
      </c>
      <c r="DM261" s="31">
        <v>0</v>
      </c>
      <c r="DN261" s="31">
        <v>0</v>
      </c>
      <c r="DO261" s="31">
        <v>0</v>
      </c>
      <c r="DP261" s="31">
        <v>0</v>
      </c>
      <c r="DQ261" s="31">
        <v>0</v>
      </c>
      <c r="DR261" s="31">
        <v>0</v>
      </c>
      <c r="DS261" s="31">
        <v>0</v>
      </c>
      <c r="DT261" s="31">
        <v>0</v>
      </c>
      <c r="DU261" s="31">
        <v>0</v>
      </c>
      <c r="DV261" s="31">
        <v>0</v>
      </c>
      <c r="DW261" s="29">
        <v>0</v>
      </c>
      <c r="DX261" s="29">
        <v>0</v>
      </c>
      <c r="DY261" s="29">
        <v>0</v>
      </c>
      <c r="DZ261" s="29">
        <v>0</v>
      </c>
      <c r="EA261" s="29">
        <v>0</v>
      </c>
      <c r="EB261" s="29">
        <v>0</v>
      </c>
      <c r="EC261" s="29">
        <v>0</v>
      </c>
      <c r="ED261" s="29">
        <v>0</v>
      </c>
      <c r="EE261" s="29">
        <v>0</v>
      </c>
      <c r="EF261" s="29">
        <v>0</v>
      </c>
      <c r="EG261" s="29">
        <v>0</v>
      </c>
      <c r="EH261" s="29">
        <v>0</v>
      </c>
      <c r="EI261" s="29">
        <v>0</v>
      </c>
      <c r="EJ261" s="29">
        <v>0</v>
      </c>
      <c r="EK261" s="30">
        <v>0</v>
      </c>
    </row>
    <row r="262" spans="1:190" x14ac:dyDescent="0.25">
      <c r="A262">
        <v>259</v>
      </c>
      <c r="B262" t="s">
        <v>1227</v>
      </c>
      <c r="C262" t="s">
        <v>1228</v>
      </c>
      <c r="D262">
        <v>105</v>
      </c>
      <c r="E262">
        <v>6.74</v>
      </c>
      <c r="F262" t="s">
        <v>120</v>
      </c>
      <c r="G262" s="28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1">
        <v>0</v>
      </c>
      <c r="AK262" s="29">
        <v>0</v>
      </c>
      <c r="AL262" s="29">
        <v>0</v>
      </c>
      <c r="AM262" s="29">
        <v>0</v>
      </c>
      <c r="AN262" s="29">
        <v>0</v>
      </c>
      <c r="AO262" s="29">
        <v>0</v>
      </c>
      <c r="AP262" s="29">
        <v>0</v>
      </c>
      <c r="AQ262" s="29">
        <v>0</v>
      </c>
      <c r="AR262" s="29">
        <v>0</v>
      </c>
      <c r="AS262" s="29">
        <v>0</v>
      </c>
      <c r="AT262" s="29">
        <v>0</v>
      </c>
      <c r="AU262" s="29">
        <v>0</v>
      </c>
      <c r="AV262" s="29">
        <v>0</v>
      </c>
      <c r="AW262" s="29">
        <v>0</v>
      </c>
      <c r="AX262" s="29">
        <v>0</v>
      </c>
      <c r="AY262" s="30">
        <v>0</v>
      </c>
      <c r="AZ262" s="28">
        <v>0</v>
      </c>
      <c r="BA262" s="29">
        <v>0</v>
      </c>
      <c r="BB262" s="29">
        <v>0</v>
      </c>
      <c r="BC262" s="29">
        <v>0</v>
      </c>
      <c r="BD262" s="29">
        <v>0</v>
      </c>
      <c r="BE262" s="29">
        <v>0</v>
      </c>
      <c r="BF262" s="29">
        <v>0</v>
      </c>
      <c r="BG262" s="29">
        <v>0</v>
      </c>
      <c r="BH262" s="29">
        <v>0</v>
      </c>
      <c r="BI262" s="29">
        <v>0</v>
      </c>
      <c r="BJ262" s="29">
        <v>0</v>
      </c>
      <c r="BK262" s="29">
        <v>0</v>
      </c>
      <c r="BL262" s="29">
        <v>0</v>
      </c>
      <c r="BM262" s="29">
        <v>0</v>
      </c>
      <c r="BN262" s="29">
        <v>0</v>
      </c>
      <c r="BO262" s="31">
        <v>0</v>
      </c>
      <c r="BP262" s="31">
        <v>0</v>
      </c>
      <c r="BQ262" s="31">
        <v>0</v>
      </c>
      <c r="BR262" s="31">
        <v>0</v>
      </c>
      <c r="BS262" s="31">
        <v>0</v>
      </c>
      <c r="BT262" s="31">
        <v>0</v>
      </c>
      <c r="BU262" s="31">
        <v>0</v>
      </c>
      <c r="BV262" s="31">
        <v>0</v>
      </c>
      <c r="BW262" s="31">
        <v>0</v>
      </c>
      <c r="BX262" s="31">
        <v>0</v>
      </c>
      <c r="BY262" s="31">
        <v>0</v>
      </c>
      <c r="BZ262" s="31">
        <v>0</v>
      </c>
      <c r="CA262" s="31">
        <v>0</v>
      </c>
      <c r="CB262" s="31">
        <v>0</v>
      </c>
      <c r="CC262" s="31">
        <v>0</v>
      </c>
      <c r="CD262" s="29">
        <v>0</v>
      </c>
      <c r="CE262" s="29">
        <v>0</v>
      </c>
      <c r="CF262" s="29">
        <v>0</v>
      </c>
      <c r="CG262" s="29">
        <v>0</v>
      </c>
      <c r="CH262" s="29">
        <v>0</v>
      </c>
      <c r="CI262" s="29">
        <v>0</v>
      </c>
      <c r="CJ262" s="29">
        <v>0</v>
      </c>
      <c r="CK262" s="29">
        <v>0</v>
      </c>
      <c r="CL262" s="29">
        <v>0</v>
      </c>
      <c r="CM262" s="29">
        <v>0</v>
      </c>
      <c r="CN262" s="29">
        <v>0</v>
      </c>
      <c r="CO262" s="29">
        <v>0</v>
      </c>
      <c r="CP262" s="29">
        <v>0</v>
      </c>
      <c r="CQ262" s="29">
        <v>0</v>
      </c>
      <c r="CR262" s="30">
        <v>0</v>
      </c>
      <c r="CS262" s="28">
        <v>0</v>
      </c>
      <c r="CT262" s="29">
        <v>0</v>
      </c>
      <c r="CU262" s="29">
        <v>0</v>
      </c>
      <c r="CV262" s="29">
        <v>0</v>
      </c>
      <c r="CW262" s="29">
        <v>0</v>
      </c>
      <c r="CX262" s="29">
        <v>0</v>
      </c>
      <c r="CY262" s="29">
        <v>0</v>
      </c>
      <c r="CZ262" s="29">
        <v>0</v>
      </c>
      <c r="DA262" s="29">
        <v>2</v>
      </c>
      <c r="DB262" s="29">
        <v>0</v>
      </c>
      <c r="DC262" s="29">
        <v>0</v>
      </c>
      <c r="DD262" s="29">
        <v>0</v>
      </c>
      <c r="DE262" s="29">
        <v>0</v>
      </c>
      <c r="DF262" s="29">
        <v>0</v>
      </c>
      <c r="DG262" s="29">
        <v>0</v>
      </c>
      <c r="DH262" s="31">
        <v>0</v>
      </c>
      <c r="DI262" s="31">
        <v>0</v>
      </c>
      <c r="DJ262" s="31">
        <v>0</v>
      </c>
      <c r="DK262" s="31">
        <v>0</v>
      </c>
      <c r="DL262" s="31">
        <v>0</v>
      </c>
      <c r="DM262" s="31">
        <v>0</v>
      </c>
      <c r="DN262" s="31">
        <v>0</v>
      </c>
      <c r="DO262" s="31">
        <v>0</v>
      </c>
      <c r="DP262" s="31">
        <v>0.03</v>
      </c>
      <c r="DQ262" s="31">
        <v>0</v>
      </c>
      <c r="DR262" s="31">
        <v>0</v>
      </c>
      <c r="DS262" s="31">
        <v>0</v>
      </c>
      <c r="DT262" s="31">
        <v>0</v>
      </c>
      <c r="DU262" s="31">
        <v>0</v>
      </c>
      <c r="DV262" s="31">
        <v>0</v>
      </c>
      <c r="DW262" s="29">
        <v>0</v>
      </c>
      <c r="DX262" s="29">
        <v>0</v>
      </c>
      <c r="DY262" s="29">
        <v>0</v>
      </c>
      <c r="DZ262" s="29">
        <v>0</v>
      </c>
      <c r="EA262" s="29">
        <v>0</v>
      </c>
      <c r="EB262" s="29">
        <v>0</v>
      </c>
      <c r="EC262" s="29">
        <v>0</v>
      </c>
      <c r="ED262" s="29">
        <v>0</v>
      </c>
      <c r="EE262" s="29">
        <v>2</v>
      </c>
      <c r="EF262" s="29">
        <v>0</v>
      </c>
      <c r="EG262" s="29">
        <v>0</v>
      </c>
      <c r="EH262" s="29">
        <v>0</v>
      </c>
      <c r="EI262" s="29">
        <v>0</v>
      </c>
      <c r="EJ262" s="29">
        <v>0</v>
      </c>
      <c r="EK262" s="30">
        <v>0</v>
      </c>
      <c r="EM262" t="s">
        <v>140</v>
      </c>
      <c r="EO262" t="s">
        <v>413</v>
      </c>
      <c r="EP262" t="s">
        <v>413</v>
      </c>
      <c r="ES262" t="s">
        <v>141</v>
      </c>
      <c r="EV262" t="s">
        <v>140</v>
      </c>
      <c r="EX262" t="s">
        <v>414</v>
      </c>
      <c r="FB262" t="s">
        <v>142</v>
      </c>
      <c r="FJ262" t="s">
        <v>45</v>
      </c>
      <c r="FL262" t="s">
        <v>416</v>
      </c>
      <c r="FQ262" t="s">
        <v>416</v>
      </c>
    </row>
    <row r="263" spans="1:190" x14ac:dyDescent="0.25">
      <c r="A263">
        <v>260</v>
      </c>
      <c r="B263" t="s">
        <v>1229</v>
      </c>
      <c r="C263" t="s">
        <v>1230</v>
      </c>
      <c r="D263">
        <v>76</v>
      </c>
      <c r="E263">
        <v>9.42</v>
      </c>
      <c r="F263" t="s">
        <v>120</v>
      </c>
      <c r="G263" s="28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0</v>
      </c>
      <c r="AI263" s="31">
        <v>0</v>
      </c>
      <c r="AJ263" s="31">
        <v>0</v>
      </c>
      <c r="AK263" s="29">
        <v>0</v>
      </c>
      <c r="AL263" s="29">
        <v>0</v>
      </c>
      <c r="AM263" s="29">
        <v>0</v>
      </c>
      <c r="AN263" s="29">
        <v>0</v>
      </c>
      <c r="AO263" s="29">
        <v>0</v>
      </c>
      <c r="AP263" s="29">
        <v>0</v>
      </c>
      <c r="AQ263" s="29">
        <v>0</v>
      </c>
      <c r="AR263" s="29">
        <v>0</v>
      </c>
      <c r="AS263" s="29">
        <v>0</v>
      </c>
      <c r="AT263" s="29">
        <v>0</v>
      </c>
      <c r="AU263" s="29">
        <v>0</v>
      </c>
      <c r="AV263" s="29">
        <v>0</v>
      </c>
      <c r="AW263" s="29">
        <v>0</v>
      </c>
      <c r="AX263" s="29">
        <v>0</v>
      </c>
      <c r="AY263" s="30">
        <v>0</v>
      </c>
      <c r="AZ263" s="28">
        <v>0</v>
      </c>
      <c r="BA263" s="29">
        <v>0</v>
      </c>
      <c r="BB263" s="29">
        <v>0</v>
      </c>
      <c r="BC263" s="29">
        <v>0</v>
      </c>
      <c r="BD263" s="29">
        <v>0</v>
      </c>
      <c r="BE263" s="29">
        <v>0</v>
      </c>
      <c r="BF263" s="29">
        <v>2</v>
      </c>
      <c r="BG263" s="29">
        <v>0</v>
      </c>
      <c r="BH263" s="29">
        <v>0</v>
      </c>
      <c r="BI263" s="29">
        <v>0</v>
      </c>
      <c r="BJ263" s="29">
        <v>0</v>
      </c>
      <c r="BK263" s="29">
        <v>0</v>
      </c>
      <c r="BL263" s="29">
        <v>0</v>
      </c>
      <c r="BM263" s="29">
        <v>0</v>
      </c>
      <c r="BN263" s="29">
        <v>0</v>
      </c>
      <c r="BO263" s="31">
        <v>0</v>
      </c>
      <c r="BP263" s="31">
        <v>0</v>
      </c>
      <c r="BQ263" s="31">
        <v>0</v>
      </c>
      <c r="BR263" s="31">
        <v>0</v>
      </c>
      <c r="BS263" s="31">
        <v>0</v>
      </c>
      <c r="BT263" s="31">
        <v>0</v>
      </c>
      <c r="BU263" s="31">
        <v>1.4999999999999999E-2</v>
      </c>
      <c r="BV263" s="31">
        <v>0</v>
      </c>
      <c r="BW263" s="31">
        <v>0</v>
      </c>
      <c r="BX263" s="31">
        <v>0</v>
      </c>
      <c r="BY263" s="31">
        <v>0</v>
      </c>
      <c r="BZ263" s="31">
        <v>0</v>
      </c>
      <c r="CA263" s="31">
        <v>0</v>
      </c>
      <c r="CB263" s="31">
        <v>0</v>
      </c>
      <c r="CC263" s="31">
        <v>0</v>
      </c>
      <c r="CD263" s="29">
        <v>0</v>
      </c>
      <c r="CE263" s="29">
        <v>0</v>
      </c>
      <c r="CF263" s="29">
        <v>0</v>
      </c>
      <c r="CG263" s="29">
        <v>0</v>
      </c>
      <c r="CH263" s="29">
        <v>0</v>
      </c>
      <c r="CI263" s="29">
        <v>0</v>
      </c>
      <c r="CJ263" s="29">
        <v>2</v>
      </c>
      <c r="CK263" s="29">
        <v>0</v>
      </c>
      <c r="CL263" s="29">
        <v>0</v>
      </c>
      <c r="CM263" s="29">
        <v>0</v>
      </c>
      <c r="CN263" s="29">
        <v>0</v>
      </c>
      <c r="CO263" s="29">
        <v>0</v>
      </c>
      <c r="CP263" s="29">
        <v>0</v>
      </c>
      <c r="CQ263" s="29">
        <v>0</v>
      </c>
      <c r="CR263" s="30">
        <v>0</v>
      </c>
      <c r="CS263" s="28">
        <v>0</v>
      </c>
      <c r="CT263" s="29">
        <v>0</v>
      </c>
      <c r="CU263" s="29">
        <v>0</v>
      </c>
      <c r="CV263" s="29">
        <v>0</v>
      </c>
      <c r="CW263" s="29">
        <v>0</v>
      </c>
      <c r="CX263" s="29">
        <v>0</v>
      </c>
      <c r="CY263" s="29">
        <v>0</v>
      </c>
      <c r="CZ263" s="29">
        <v>0</v>
      </c>
      <c r="DA263" s="29">
        <v>0</v>
      </c>
      <c r="DB263" s="29">
        <v>0</v>
      </c>
      <c r="DC263" s="29">
        <v>0</v>
      </c>
      <c r="DD263" s="29">
        <v>0</v>
      </c>
      <c r="DE263" s="29">
        <v>0</v>
      </c>
      <c r="DF263" s="29">
        <v>0</v>
      </c>
      <c r="DG263" s="29">
        <v>0</v>
      </c>
      <c r="DH263" s="31">
        <v>0</v>
      </c>
      <c r="DI263" s="31">
        <v>0</v>
      </c>
      <c r="DJ263" s="31">
        <v>0</v>
      </c>
      <c r="DK263" s="31">
        <v>0</v>
      </c>
      <c r="DL263" s="31">
        <v>0</v>
      </c>
      <c r="DM263" s="31">
        <v>0</v>
      </c>
      <c r="DN263" s="31">
        <v>0</v>
      </c>
      <c r="DO263" s="31">
        <v>0</v>
      </c>
      <c r="DP263" s="31">
        <v>0</v>
      </c>
      <c r="DQ263" s="31">
        <v>0</v>
      </c>
      <c r="DR263" s="31">
        <v>0</v>
      </c>
      <c r="DS263" s="31">
        <v>0</v>
      </c>
      <c r="DT263" s="31">
        <v>0</v>
      </c>
      <c r="DU263" s="31">
        <v>0</v>
      </c>
      <c r="DV263" s="31">
        <v>0</v>
      </c>
      <c r="DW263" s="29">
        <v>0</v>
      </c>
      <c r="DX263" s="29">
        <v>0</v>
      </c>
      <c r="DY263" s="29">
        <v>0</v>
      </c>
      <c r="DZ263" s="29">
        <v>0</v>
      </c>
      <c r="EA263" s="29">
        <v>0</v>
      </c>
      <c r="EB263" s="29">
        <v>0</v>
      </c>
      <c r="EC263" s="29">
        <v>0</v>
      </c>
      <c r="ED263" s="29">
        <v>0</v>
      </c>
      <c r="EE263" s="29">
        <v>0</v>
      </c>
      <c r="EF263" s="29">
        <v>0</v>
      </c>
      <c r="EG263" s="29">
        <v>0</v>
      </c>
      <c r="EH263" s="29">
        <v>0</v>
      </c>
      <c r="EI263" s="29">
        <v>0</v>
      </c>
      <c r="EJ263" s="29">
        <v>0</v>
      </c>
      <c r="EK263" s="30">
        <v>0</v>
      </c>
      <c r="EM263" t="s">
        <v>1231</v>
      </c>
      <c r="EO263" t="s">
        <v>1232</v>
      </c>
      <c r="EQ263" t="s">
        <v>1233</v>
      </c>
      <c r="ET263" t="s">
        <v>1233</v>
      </c>
      <c r="EX263" t="s">
        <v>1231</v>
      </c>
      <c r="FF263" t="s">
        <v>1234</v>
      </c>
      <c r="FG263" t="s">
        <v>1235</v>
      </c>
      <c r="FI263" t="s">
        <v>44</v>
      </c>
      <c r="FK263" t="s">
        <v>44</v>
      </c>
      <c r="FL263" t="s">
        <v>1236</v>
      </c>
      <c r="FN263" t="s">
        <v>1023</v>
      </c>
      <c r="FO263" t="s">
        <v>1236</v>
      </c>
      <c r="FP263" t="s">
        <v>1236</v>
      </c>
      <c r="FQ263" t="s">
        <v>52</v>
      </c>
      <c r="FU263" t="s">
        <v>1237</v>
      </c>
      <c r="GC263" t="s">
        <v>440</v>
      </c>
    </row>
    <row r="264" spans="1:190" x14ac:dyDescent="0.25">
      <c r="A264">
        <v>261</v>
      </c>
      <c r="B264" t="s">
        <v>1238</v>
      </c>
      <c r="C264" t="s">
        <v>1239</v>
      </c>
      <c r="D264">
        <v>18</v>
      </c>
      <c r="E264">
        <v>10.11</v>
      </c>
      <c r="F264" t="s">
        <v>514</v>
      </c>
      <c r="G264" s="28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v>0</v>
      </c>
      <c r="AK264" s="29">
        <v>0</v>
      </c>
      <c r="AL264" s="29">
        <v>0</v>
      </c>
      <c r="AM264" s="29">
        <v>0</v>
      </c>
      <c r="AN264" s="29">
        <v>0</v>
      </c>
      <c r="AO264" s="29">
        <v>0</v>
      </c>
      <c r="AP264" s="29">
        <v>0</v>
      </c>
      <c r="AQ264" s="29">
        <v>0</v>
      </c>
      <c r="AR264" s="29">
        <v>0</v>
      </c>
      <c r="AS264" s="29">
        <v>0</v>
      </c>
      <c r="AT264" s="29">
        <v>0</v>
      </c>
      <c r="AU264" s="29">
        <v>0</v>
      </c>
      <c r="AV264" s="29">
        <v>0</v>
      </c>
      <c r="AW264" s="29">
        <v>0</v>
      </c>
      <c r="AX264" s="29">
        <v>0</v>
      </c>
      <c r="AY264" s="30">
        <v>0</v>
      </c>
      <c r="AZ264" s="28">
        <v>0</v>
      </c>
      <c r="BA264" s="29">
        <v>0</v>
      </c>
      <c r="BB264" s="29">
        <v>0</v>
      </c>
      <c r="BC264" s="29">
        <v>0</v>
      </c>
      <c r="BD264" s="29">
        <v>0</v>
      </c>
      <c r="BE264" s="29">
        <v>0</v>
      </c>
      <c r="BF264" s="29">
        <v>0</v>
      </c>
      <c r="BG264" s="29">
        <v>0</v>
      </c>
      <c r="BH264" s="29">
        <v>2</v>
      </c>
      <c r="BI264" s="29">
        <v>0</v>
      </c>
      <c r="BJ264" s="29">
        <v>0</v>
      </c>
      <c r="BK264" s="29">
        <v>0</v>
      </c>
      <c r="BL264" s="29">
        <v>0</v>
      </c>
      <c r="BM264" s="29">
        <v>0</v>
      </c>
      <c r="BN264" s="29">
        <v>0</v>
      </c>
      <c r="BO264" s="31">
        <v>0</v>
      </c>
      <c r="BP264" s="31">
        <v>0</v>
      </c>
      <c r="BQ264" s="31">
        <v>0</v>
      </c>
      <c r="BR264" s="31">
        <v>0</v>
      </c>
      <c r="BS264" s="31">
        <v>0</v>
      </c>
      <c r="BT264" s="31">
        <v>0</v>
      </c>
      <c r="BU264" s="31">
        <v>0</v>
      </c>
      <c r="BV264" s="31">
        <v>0</v>
      </c>
      <c r="BW264" s="31">
        <v>6.0999999999999999E-2</v>
      </c>
      <c r="BX264" s="31">
        <v>0</v>
      </c>
      <c r="BY264" s="31">
        <v>0</v>
      </c>
      <c r="BZ264" s="31">
        <v>0</v>
      </c>
      <c r="CA264" s="31">
        <v>0</v>
      </c>
      <c r="CB264" s="31">
        <v>0</v>
      </c>
      <c r="CC264" s="31">
        <v>0</v>
      </c>
      <c r="CD264" s="29">
        <v>0</v>
      </c>
      <c r="CE264" s="29">
        <v>0</v>
      </c>
      <c r="CF264" s="29">
        <v>0</v>
      </c>
      <c r="CG264" s="29">
        <v>0</v>
      </c>
      <c r="CH264" s="29">
        <v>0</v>
      </c>
      <c r="CI264" s="29">
        <v>0</v>
      </c>
      <c r="CJ264" s="29">
        <v>0</v>
      </c>
      <c r="CK264" s="29">
        <v>0</v>
      </c>
      <c r="CL264" s="29">
        <v>2</v>
      </c>
      <c r="CM264" s="29">
        <v>0</v>
      </c>
      <c r="CN264" s="29">
        <v>0</v>
      </c>
      <c r="CO264" s="29">
        <v>0</v>
      </c>
      <c r="CP264" s="29">
        <v>0</v>
      </c>
      <c r="CQ264" s="29">
        <v>0</v>
      </c>
      <c r="CR264" s="30">
        <v>0</v>
      </c>
      <c r="CS264" s="28">
        <v>0</v>
      </c>
      <c r="CT264" s="29">
        <v>0</v>
      </c>
      <c r="CU264" s="29">
        <v>0</v>
      </c>
      <c r="CV264" s="29">
        <v>0</v>
      </c>
      <c r="CW264" s="29">
        <v>0</v>
      </c>
      <c r="CX264" s="29">
        <v>0</v>
      </c>
      <c r="CY264" s="29">
        <v>0</v>
      </c>
      <c r="CZ264" s="29">
        <v>0</v>
      </c>
      <c r="DA264" s="29">
        <v>0</v>
      </c>
      <c r="DB264" s="29">
        <v>0</v>
      </c>
      <c r="DC264" s="29">
        <v>0</v>
      </c>
      <c r="DD264" s="29">
        <v>0</v>
      </c>
      <c r="DE264" s="29">
        <v>0</v>
      </c>
      <c r="DF264" s="29">
        <v>0</v>
      </c>
      <c r="DG264" s="29">
        <v>0</v>
      </c>
      <c r="DH264" s="31">
        <v>0</v>
      </c>
      <c r="DI264" s="31">
        <v>0</v>
      </c>
      <c r="DJ264" s="31">
        <v>0</v>
      </c>
      <c r="DK264" s="31">
        <v>0</v>
      </c>
      <c r="DL264" s="31">
        <v>0</v>
      </c>
      <c r="DM264" s="31">
        <v>0</v>
      </c>
      <c r="DN264" s="31">
        <v>0</v>
      </c>
      <c r="DO264" s="31">
        <v>0</v>
      </c>
      <c r="DP264" s="31">
        <v>0</v>
      </c>
      <c r="DQ264" s="31">
        <v>0</v>
      </c>
      <c r="DR264" s="31">
        <v>0</v>
      </c>
      <c r="DS264" s="31">
        <v>0</v>
      </c>
      <c r="DT264" s="31">
        <v>0</v>
      </c>
      <c r="DU264" s="31">
        <v>0</v>
      </c>
      <c r="DV264" s="31">
        <v>0</v>
      </c>
      <c r="DW264" s="29">
        <v>0</v>
      </c>
      <c r="DX264" s="29">
        <v>0</v>
      </c>
      <c r="DY264" s="29">
        <v>0</v>
      </c>
      <c r="DZ264" s="29">
        <v>0</v>
      </c>
      <c r="EA264" s="29">
        <v>0</v>
      </c>
      <c r="EB264" s="29">
        <v>0</v>
      </c>
      <c r="EC264" s="29">
        <v>0</v>
      </c>
      <c r="ED264" s="29">
        <v>0</v>
      </c>
      <c r="EE264" s="29">
        <v>0</v>
      </c>
      <c r="EF264" s="29">
        <v>0</v>
      </c>
      <c r="EG264" s="29">
        <v>0</v>
      </c>
      <c r="EH264" s="29">
        <v>0</v>
      </c>
      <c r="EI264" s="29">
        <v>0</v>
      </c>
      <c r="EJ264" s="29">
        <v>0</v>
      </c>
      <c r="EK264" s="30">
        <v>0</v>
      </c>
    </row>
    <row r="265" spans="1:190" x14ac:dyDescent="0.25">
      <c r="A265">
        <v>262</v>
      </c>
      <c r="B265" t="s">
        <v>1240</v>
      </c>
      <c r="C265" t="s">
        <v>1241</v>
      </c>
      <c r="D265">
        <v>61</v>
      </c>
      <c r="E265">
        <v>5.55</v>
      </c>
      <c r="F265" t="s">
        <v>120</v>
      </c>
      <c r="G265" s="28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1">
        <v>0</v>
      </c>
      <c r="AK265" s="29">
        <v>0</v>
      </c>
      <c r="AL265" s="29">
        <v>0</v>
      </c>
      <c r="AM265" s="29">
        <v>0</v>
      </c>
      <c r="AN265" s="29">
        <v>0</v>
      </c>
      <c r="AO265" s="29">
        <v>0</v>
      </c>
      <c r="AP265" s="29">
        <v>0</v>
      </c>
      <c r="AQ265" s="29">
        <v>0</v>
      </c>
      <c r="AR265" s="29">
        <v>0</v>
      </c>
      <c r="AS265" s="29">
        <v>0</v>
      </c>
      <c r="AT265" s="29">
        <v>0</v>
      </c>
      <c r="AU265" s="29">
        <v>0</v>
      </c>
      <c r="AV265" s="29">
        <v>0</v>
      </c>
      <c r="AW265" s="29">
        <v>0</v>
      </c>
      <c r="AX265" s="29">
        <v>0</v>
      </c>
      <c r="AY265" s="30">
        <v>0</v>
      </c>
      <c r="AZ265" s="28">
        <v>0</v>
      </c>
      <c r="BA265" s="29">
        <v>0</v>
      </c>
      <c r="BB265" s="29">
        <v>0</v>
      </c>
      <c r="BC265" s="29">
        <v>0</v>
      </c>
      <c r="BD265" s="29">
        <v>0</v>
      </c>
      <c r="BE265" s="29">
        <v>0</v>
      </c>
      <c r="BF265" s="29">
        <v>0</v>
      </c>
      <c r="BG265" s="29">
        <v>0</v>
      </c>
      <c r="BH265" s="29">
        <v>2</v>
      </c>
      <c r="BI265" s="29">
        <v>0</v>
      </c>
      <c r="BJ265" s="29">
        <v>0</v>
      </c>
      <c r="BK265" s="29">
        <v>0</v>
      </c>
      <c r="BL265" s="29">
        <v>0</v>
      </c>
      <c r="BM265" s="29">
        <v>0</v>
      </c>
      <c r="BN265" s="29">
        <v>0</v>
      </c>
      <c r="BO265" s="31">
        <v>0</v>
      </c>
      <c r="BP265" s="31">
        <v>0</v>
      </c>
      <c r="BQ265" s="31">
        <v>0</v>
      </c>
      <c r="BR265" s="31">
        <v>0</v>
      </c>
      <c r="BS265" s="31">
        <v>0</v>
      </c>
      <c r="BT265" s="31">
        <v>0</v>
      </c>
      <c r="BU265" s="31">
        <v>0</v>
      </c>
      <c r="BV265" s="31">
        <v>0</v>
      </c>
      <c r="BW265" s="31">
        <v>5.8000000000000003E-2</v>
      </c>
      <c r="BX265" s="31">
        <v>0</v>
      </c>
      <c r="BY265" s="31">
        <v>0</v>
      </c>
      <c r="BZ265" s="31">
        <v>0</v>
      </c>
      <c r="CA265" s="31">
        <v>0</v>
      </c>
      <c r="CB265" s="31">
        <v>0</v>
      </c>
      <c r="CC265" s="31">
        <v>0</v>
      </c>
      <c r="CD265" s="29">
        <v>0</v>
      </c>
      <c r="CE265" s="29">
        <v>0</v>
      </c>
      <c r="CF265" s="29">
        <v>0</v>
      </c>
      <c r="CG265" s="29">
        <v>0</v>
      </c>
      <c r="CH265" s="29">
        <v>0</v>
      </c>
      <c r="CI265" s="29">
        <v>0</v>
      </c>
      <c r="CJ265" s="29">
        <v>0</v>
      </c>
      <c r="CK265" s="29">
        <v>0</v>
      </c>
      <c r="CL265" s="29">
        <v>2</v>
      </c>
      <c r="CM265" s="29">
        <v>0</v>
      </c>
      <c r="CN265" s="29">
        <v>0</v>
      </c>
      <c r="CO265" s="29">
        <v>0</v>
      </c>
      <c r="CP265" s="29">
        <v>0</v>
      </c>
      <c r="CQ265" s="29">
        <v>0</v>
      </c>
      <c r="CR265" s="30">
        <v>0</v>
      </c>
      <c r="CS265" s="28">
        <v>0</v>
      </c>
      <c r="CT265" s="29">
        <v>0</v>
      </c>
      <c r="CU265" s="29">
        <v>0</v>
      </c>
      <c r="CV265" s="29">
        <v>0</v>
      </c>
      <c r="CW265" s="29">
        <v>0</v>
      </c>
      <c r="CX265" s="29">
        <v>0</v>
      </c>
      <c r="CY265" s="29">
        <v>0</v>
      </c>
      <c r="CZ265" s="29">
        <v>0</v>
      </c>
      <c r="DA265" s="29">
        <v>0</v>
      </c>
      <c r="DB265" s="29">
        <v>0</v>
      </c>
      <c r="DC265" s="29">
        <v>0</v>
      </c>
      <c r="DD265" s="29">
        <v>0</v>
      </c>
      <c r="DE265" s="29">
        <v>0</v>
      </c>
      <c r="DF265" s="29">
        <v>0</v>
      </c>
      <c r="DG265" s="29">
        <v>0</v>
      </c>
      <c r="DH265" s="31">
        <v>0</v>
      </c>
      <c r="DI265" s="31">
        <v>0</v>
      </c>
      <c r="DJ265" s="31">
        <v>0</v>
      </c>
      <c r="DK265" s="31">
        <v>0</v>
      </c>
      <c r="DL265" s="31">
        <v>0</v>
      </c>
      <c r="DM265" s="31">
        <v>0</v>
      </c>
      <c r="DN265" s="31">
        <v>0</v>
      </c>
      <c r="DO265" s="31">
        <v>0</v>
      </c>
      <c r="DP265" s="31">
        <v>0</v>
      </c>
      <c r="DQ265" s="31">
        <v>0</v>
      </c>
      <c r="DR265" s="31">
        <v>0</v>
      </c>
      <c r="DS265" s="31">
        <v>0</v>
      </c>
      <c r="DT265" s="31">
        <v>0</v>
      </c>
      <c r="DU265" s="31">
        <v>0</v>
      </c>
      <c r="DV265" s="31">
        <v>0</v>
      </c>
      <c r="DW265" s="29">
        <v>0</v>
      </c>
      <c r="DX265" s="29">
        <v>0</v>
      </c>
      <c r="DY265" s="29">
        <v>0</v>
      </c>
      <c r="DZ265" s="29">
        <v>0</v>
      </c>
      <c r="EA265" s="29">
        <v>0</v>
      </c>
      <c r="EB265" s="29">
        <v>0</v>
      </c>
      <c r="EC265" s="29">
        <v>0</v>
      </c>
      <c r="ED265" s="29">
        <v>0</v>
      </c>
      <c r="EE265" s="29">
        <v>0</v>
      </c>
      <c r="EF265" s="29">
        <v>0</v>
      </c>
      <c r="EG265" s="29">
        <v>0</v>
      </c>
      <c r="EH265" s="29">
        <v>0</v>
      </c>
      <c r="EI265" s="29">
        <v>0</v>
      </c>
      <c r="EJ265" s="29">
        <v>0</v>
      </c>
      <c r="EK265" s="30">
        <v>0</v>
      </c>
      <c r="EM265" t="s">
        <v>1001</v>
      </c>
      <c r="EO265" t="s">
        <v>660</v>
      </c>
      <c r="EP265" t="s">
        <v>1001</v>
      </c>
      <c r="ES265" t="s">
        <v>1242</v>
      </c>
      <c r="EV265" t="s">
        <v>1243</v>
      </c>
      <c r="EX265" t="s">
        <v>1242</v>
      </c>
      <c r="FB265" t="s">
        <v>1244</v>
      </c>
      <c r="FD265" t="s">
        <v>39</v>
      </c>
      <c r="FF265" t="s">
        <v>41</v>
      </c>
      <c r="FI265" t="s">
        <v>133</v>
      </c>
      <c r="FJ265" t="s">
        <v>167</v>
      </c>
      <c r="FK265" t="s">
        <v>1234</v>
      </c>
      <c r="FL265" t="s">
        <v>47</v>
      </c>
      <c r="FM265" t="s">
        <v>48</v>
      </c>
      <c r="FO265" t="s">
        <v>939</v>
      </c>
      <c r="FP265" t="s">
        <v>939</v>
      </c>
      <c r="FQ265" t="s">
        <v>52</v>
      </c>
      <c r="FU265" t="s">
        <v>963</v>
      </c>
      <c r="FV265" t="s">
        <v>510</v>
      </c>
      <c r="GC265" t="s">
        <v>510</v>
      </c>
    </row>
    <row r="266" spans="1:190" x14ac:dyDescent="0.25">
      <c r="A266">
        <v>263</v>
      </c>
      <c r="B266" t="s">
        <v>1245</v>
      </c>
      <c r="C266" t="s">
        <v>1246</v>
      </c>
      <c r="D266">
        <v>86</v>
      </c>
      <c r="E266">
        <v>7.07</v>
      </c>
      <c r="F266" t="s">
        <v>120</v>
      </c>
      <c r="G266" s="28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2</v>
      </c>
      <c r="T266" s="29">
        <v>0</v>
      </c>
      <c r="U266" s="29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3.1E-2</v>
      </c>
      <c r="AI266" s="31">
        <v>0</v>
      </c>
      <c r="AJ266" s="31">
        <v>0</v>
      </c>
      <c r="AK266" s="29">
        <v>0</v>
      </c>
      <c r="AL266" s="29">
        <v>0</v>
      </c>
      <c r="AM266" s="29">
        <v>0</v>
      </c>
      <c r="AN266" s="29">
        <v>0</v>
      </c>
      <c r="AO266" s="29">
        <v>0</v>
      </c>
      <c r="AP266" s="29">
        <v>0</v>
      </c>
      <c r="AQ266" s="29">
        <v>0</v>
      </c>
      <c r="AR266" s="29">
        <v>0</v>
      </c>
      <c r="AS266" s="29">
        <v>0</v>
      </c>
      <c r="AT266" s="29">
        <v>0</v>
      </c>
      <c r="AU266" s="29">
        <v>0</v>
      </c>
      <c r="AV266" s="29">
        <v>0</v>
      </c>
      <c r="AW266" s="29">
        <v>2</v>
      </c>
      <c r="AX266" s="29">
        <v>0</v>
      </c>
      <c r="AY266" s="30">
        <v>0</v>
      </c>
      <c r="AZ266" s="28">
        <v>0</v>
      </c>
      <c r="BA266" s="29">
        <v>0</v>
      </c>
      <c r="BB266" s="29">
        <v>0</v>
      </c>
      <c r="BC266" s="29">
        <v>0</v>
      </c>
      <c r="BD266" s="29">
        <v>0</v>
      </c>
      <c r="BE266" s="29">
        <v>0</v>
      </c>
      <c r="BF266" s="29">
        <v>0</v>
      </c>
      <c r="BG266" s="29">
        <v>0</v>
      </c>
      <c r="BH266" s="29">
        <v>0</v>
      </c>
      <c r="BI266" s="29">
        <v>0</v>
      </c>
      <c r="BJ266" s="29">
        <v>0</v>
      </c>
      <c r="BK266" s="29">
        <v>0</v>
      </c>
      <c r="BL266" s="29">
        <v>0</v>
      </c>
      <c r="BM266" s="29">
        <v>0</v>
      </c>
      <c r="BN266" s="29">
        <v>0</v>
      </c>
      <c r="BO266" s="31">
        <v>0</v>
      </c>
      <c r="BP266" s="31">
        <v>0</v>
      </c>
      <c r="BQ266" s="31">
        <v>0</v>
      </c>
      <c r="BR266" s="31">
        <v>0</v>
      </c>
      <c r="BS266" s="31">
        <v>0</v>
      </c>
      <c r="BT266" s="31">
        <v>0</v>
      </c>
      <c r="BU266" s="31">
        <v>0</v>
      </c>
      <c r="BV266" s="31">
        <v>0</v>
      </c>
      <c r="BW266" s="31">
        <v>0</v>
      </c>
      <c r="BX266" s="31">
        <v>0</v>
      </c>
      <c r="BY266" s="31">
        <v>0</v>
      </c>
      <c r="BZ266" s="31">
        <v>0</v>
      </c>
      <c r="CA266" s="31">
        <v>0</v>
      </c>
      <c r="CB266" s="31">
        <v>0</v>
      </c>
      <c r="CC266" s="31">
        <v>0</v>
      </c>
      <c r="CD266" s="29">
        <v>0</v>
      </c>
      <c r="CE266" s="29">
        <v>0</v>
      </c>
      <c r="CF266" s="29">
        <v>0</v>
      </c>
      <c r="CG266" s="29">
        <v>0</v>
      </c>
      <c r="CH266" s="29">
        <v>0</v>
      </c>
      <c r="CI266" s="29">
        <v>0</v>
      </c>
      <c r="CJ266" s="29">
        <v>0</v>
      </c>
      <c r="CK266" s="29">
        <v>0</v>
      </c>
      <c r="CL266" s="29">
        <v>0</v>
      </c>
      <c r="CM266" s="29">
        <v>0</v>
      </c>
      <c r="CN266" s="29">
        <v>0</v>
      </c>
      <c r="CO266" s="29">
        <v>0</v>
      </c>
      <c r="CP266" s="29">
        <v>0</v>
      </c>
      <c r="CQ266" s="29">
        <v>0</v>
      </c>
      <c r="CR266" s="30">
        <v>0</v>
      </c>
      <c r="CS266" s="28">
        <v>0</v>
      </c>
      <c r="CT266" s="29">
        <v>0</v>
      </c>
      <c r="CU266" s="29">
        <v>0</v>
      </c>
      <c r="CV266" s="29">
        <v>0</v>
      </c>
      <c r="CW266" s="29">
        <v>0</v>
      </c>
      <c r="CX266" s="29">
        <v>0</v>
      </c>
      <c r="CY266" s="29">
        <v>0</v>
      </c>
      <c r="CZ266" s="29">
        <v>0</v>
      </c>
      <c r="DA266" s="29">
        <v>0</v>
      </c>
      <c r="DB266" s="29">
        <v>0</v>
      </c>
      <c r="DC266" s="29">
        <v>0</v>
      </c>
      <c r="DD266" s="29">
        <v>0</v>
      </c>
      <c r="DE266" s="29">
        <v>0</v>
      </c>
      <c r="DF266" s="29">
        <v>0</v>
      </c>
      <c r="DG266" s="29">
        <v>0</v>
      </c>
      <c r="DH266" s="31">
        <v>0</v>
      </c>
      <c r="DI266" s="31">
        <v>0</v>
      </c>
      <c r="DJ266" s="31">
        <v>0</v>
      </c>
      <c r="DK266" s="31">
        <v>0</v>
      </c>
      <c r="DL266" s="31">
        <v>0</v>
      </c>
      <c r="DM266" s="31">
        <v>0</v>
      </c>
      <c r="DN266" s="31">
        <v>0</v>
      </c>
      <c r="DO266" s="31">
        <v>0</v>
      </c>
      <c r="DP266" s="31">
        <v>0</v>
      </c>
      <c r="DQ266" s="31">
        <v>0</v>
      </c>
      <c r="DR266" s="31">
        <v>0</v>
      </c>
      <c r="DS266" s="31">
        <v>0</v>
      </c>
      <c r="DT266" s="31">
        <v>0</v>
      </c>
      <c r="DU266" s="31">
        <v>0</v>
      </c>
      <c r="DV266" s="31">
        <v>0</v>
      </c>
      <c r="DW266" s="29">
        <v>0</v>
      </c>
      <c r="DX266" s="29">
        <v>0</v>
      </c>
      <c r="DY266" s="29">
        <v>0</v>
      </c>
      <c r="DZ266" s="29">
        <v>0</v>
      </c>
      <c r="EA266" s="29">
        <v>0</v>
      </c>
      <c r="EB266" s="29">
        <v>0</v>
      </c>
      <c r="EC266" s="29">
        <v>0</v>
      </c>
      <c r="ED266" s="29">
        <v>0</v>
      </c>
      <c r="EE266" s="29">
        <v>0</v>
      </c>
      <c r="EF266" s="29">
        <v>0</v>
      </c>
      <c r="EG266" s="29">
        <v>0</v>
      </c>
      <c r="EH266" s="29">
        <v>0</v>
      </c>
      <c r="EI266" s="29">
        <v>0</v>
      </c>
      <c r="EJ266" s="29">
        <v>0</v>
      </c>
      <c r="EK266" s="30">
        <v>0</v>
      </c>
      <c r="EM266" t="s">
        <v>140</v>
      </c>
      <c r="EO266" t="s">
        <v>140</v>
      </c>
      <c r="ES266" t="s">
        <v>215</v>
      </c>
      <c r="EV266" t="s">
        <v>140</v>
      </c>
      <c r="FB266" t="s">
        <v>215</v>
      </c>
      <c r="FJ266" t="s">
        <v>45</v>
      </c>
      <c r="FL266" t="s">
        <v>52</v>
      </c>
      <c r="FQ266" t="s">
        <v>52</v>
      </c>
      <c r="FU266" t="s">
        <v>1247</v>
      </c>
      <c r="FV266" t="s">
        <v>252</v>
      </c>
      <c r="GC266" t="s">
        <v>252</v>
      </c>
    </row>
    <row r="267" spans="1:190" ht="15.75" thickBot="1" x14ac:dyDescent="0.3">
      <c r="A267">
        <v>264</v>
      </c>
      <c r="B267" t="s">
        <v>1248</v>
      </c>
      <c r="C267" t="s">
        <v>1249</v>
      </c>
      <c r="D267">
        <v>187</v>
      </c>
      <c r="E267">
        <v>5.85</v>
      </c>
      <c r="F267" t="s">
        <v>120</v>
      </c>
      <c r="G267" s="32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>
        <v>2</v>
      </c>
      <c r="V267" s="34">
        <v>0</v>
      </c>
      <c r="W267" s="34">
        <v>0</v>
      </c>
      <c r="X267" s="34">
        <v>0</v>
      </c>
      <c r="Y267" s="34">
        <v>0</v>
      </c>
      <c r="Z267" s="34">
        <v>0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2.1000000000000001E-2</v>
      </c>
      <c r="AK267" s="33">
        <v>0</v>
      </c>
      <c r="AL267" s="33">
        <v>0</v>
      </c>
      <c r="AM267" s="33">
        <v>0</v>
      </c>
      <c r="AN267" s="33">
        <v>0</v>
      </c>
      <c r="AO267" s="33">
        <v>0</v>
      </c>
      <c r="AP267" s="33">
        <v>0</v>
      </c>
      <c r="AQ267" s="33">
        <v>0</v>
      </c>
      <c r="AR267" s="33">
        <v>0</v>
      </c>
      <c r="AS267" s="33">
        <v>0</v>
      </c>
      <c r="AT267" s="33">
        <v>0</v>
      </c>
      <c r="AU267" s="33">
        <v>0</v>
      </c>
      <c r="AV267" s="33">
        <v>0</v>
      </c>
      <c r="AW267" s="33">
        <v>0</v>
      </c>
      <c r="AX267" s="33">
        <v>0</v>
      </c>
      <c r="AY267" s="35">
        <v>2</v>
      </c>
      <c r="AZ267" s="32">
        <v>0</v>
      </c>
      <c r="BA267" s="33">
        <v>0</v>
      </c>
      <c r="BB267" s="33">
        <v>0</v>
      </c>
      <c r="BC267" s="33">
        <v>0</v>
      </c>
      <c r="BD267" s="33">
        <v>0</v>
      </c>
      <c r="BE267" s="33">
        <v>0</v>
      </c>
      <c r="BF267" s="33">
        <v>0</v>
      </c>
      <c r="BG267" s="33">
        <v>0</v>
      </c>
      <c r="BH267" s="33">
        <v>0</v>
      </c>
      <c r="BI267" s="33">
        <v>0</v>
      </c>
      <c r="BJ267" s="33">
        <v>0</v>
      </c>
      <c r="BK267" s="33">
        <v>0</v>
      </c>
      <c r="BL267" s="33">
        <v>0</v>
      </c>
      <c r="BM267" s="33">
        <v>0</v>
      </c>
      <c r="BN267" s="33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0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3">
        <v>0</v>
      </c>
      <c r="CE267" s="33">
        <v>0</v>
      </c>
      <c r="CF267" s="33">
        <v>0</v>
      </c>
      <c r="CG267" s="33">
        <v>0</v>
      </c>
      <c r="CH267" s="33">
        <v>0</v>
      </c>
      <c r="CI267" s="33">
        <v>0</v>
      </c>
      <c r="CJ267" s="33">
        <v>0</v>
      </c>
      <c r="CK267" s="33">
        <v>0</v>
      </c>
      <c r="CL267" s="33">
        <v>0</v>
      </c>
      <c r="CM267" s="33">
        <v>0</v>
      </c>
      <c r="CN267" s="33">
        <v>0</v>
      </c>
      <c r="CO267" s="33">
        <v>0</v>
      </c>
      <c r="CP267" s="33">
        <v>0</v>
      </c>
      <c r="CQ267" s="33">
        <v>0</v>
      </c>
      <c r="CR267" s="35">
        <v>0</v>
      </c>
      <c r="CS267" s="32">
        <v>0</v>
      </c>
      <c r="CT267" s="33">
        <v>0</v>
      </c>
      <c r="CU267" s="33">
        <v>0</v>
      </c>
      <c r="CV267" s="33">
        <v>0</v>
      </c>
      <c r="CW267" s="33">
        <v>0</v>
      </c>
      <c r="CX267" s="33">
        <v>0</v>
      </c>
      <c r="CY267" s="33">
        <v>0</v>
      </c>
      <c r="CZ267" s="33">
        <v>0</v>
      </c>
      <c r="DA267" s="33">
        <v>0</v>
      </c>
      <c r="DB267" s="33">
        <v>0</v>
      </c>
      <c r="DC267" s="33">
        <v>0</v>
      </c>
      <c r="DD267" s="33">
        <v>0</v>
      </c>
      <c r="DE267" s="33">
        <v>0</v>
      </c>
      <c r="DF267" s="33">
        <v>0</v>
      </c>
      <c r="DG267" s="33">
        <v>0</v>
      </c>
      <c r="DH267" s="34">
        <v>0</v>
      </c>
      <c r="DI267" s="34">
        <v>0</v>
      </c>
      <c r="DJ267" s="34">
        <v>0</v>
      </c>
      <c r="DK267" s="34">
        <v>0</v>
      </c>
      <c r="DL267" s="34">
        <v>0</v>
      </c>
      <c r="DM267" s="34">
        <v>0</v>
      </c>
      <c r="DN267" s="34">
        <v>0</v>
      </c>
      <c r="DO267" s="34">
        <v>0</v>
      </c>
      <c r="DP267" s="34">
        <v>0</v>
      </c>
      <c r="DQ267" s="34">
        <v>0</v>
      </c>
      <c r="DR267" s="34">
        <v>0</v>
      </c>
      <c r="DS267" s="34">
        <v>0</v>
      </c>
      <c r="DT267" s="34">
        <v>0</v>
      </c>
      <c r="DU267" s="34">
        <v>0</v>
      </c>
      <c r="DV267" s="34">
        <v>0</v>
      </c>
      <c r="DW267" s="33">
        <v>0</v>
      </c>
      <c r="DX267" s="33">
        <v>0</v>
      </c>
      <c r="DY267" s="33">
        <v>0</v>
      </c>
      <c r="DZ267" s="33">
        <v>0</v>
      </c>
      <c r="EA267" s="33">
        <v>0</v>
      </c>
      <c r="EB267" s="33">
        <v>0</v>
      </c>
      <c r="EC267" s="33">
        <v>0</v>
      </c>
      <c r="ED267" s="33">
        <v>0</v>
      </c>
      <c r="EE267" s="33">
        <v>0</v>
      </c>
      <c r="EF267" s="33">
        <v>0</v>
      </c>
      <c r="EG267" s="33">
        <v>0</v>
      </c>
      <c r="EH267" s="33">
        <v>0</v>
      </c>
      <c r="EI267" s="33">
        <v>0</v>
      </c>
      <c r="EJ267" s="33">
        <v>0</v>
      </c>
      <c r="EK267" s="35">
        <v>0</v>
      </c>
      <c r="EM267" t="s">
        <v>1250</v>
      </c>
      <c r="EO267" t="s">
        <v>156</v>
      </c>
      <c r="FJ267" t="s">
        <v>45</v>
      </c>
      <c r="FU267" t="s">
        <v>1251</v>
      </c>
      <c r="FV267" t="s">
        <v>1252</v>
      </c>
      <c r="GC267" t="s">
        <v>1252</v>
      </c>
      <c r="GD267" t="s">
        <v>1252</v>
      </c>
    </row>
    <row r="268" spans="1:190" x14ac:dyDescent="0.25"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</row>
    <row r="269" spans="1:190" x14ac:dyDescent="0.25"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</row>
  </sheetData>
  <mergeCells count="12">
    <mergeCell ref="DH2:DV2"/>
    <mergeCell ref="CS1:EK1"/>
    <mergeCell ref="AZ1:CR1"/>
    <mergeCell ref="G2:U2"/>
    <mergeCell ref="V2:AJ2"/>
    <mergeCell ref="AK2:AY2"/>
    <mergeCell ref="DW2:EK2"/>
    <mergeCell ref="G1:AY1"/>
    <mergeCell ref="AZ2:BN2"/>
    <mergeCell ref="BO2:CC2"/>
    <mergeCell ref="CD2:CR2"/>
    <mergeCell ref="CS2:DG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68"/>
  <sheetViews>
    <sheetView topLeftCell="AC1" zoomScale="60" zoomScaleNormal="60" zoomScalePageLayoutView="60" workbookViewId="0">
      <selection activeCell="AY4" sqref="AY4"/>
    </sheetView>
  </sheetViews>
  <sheetFormatPr defaultColWidth="8.85546875" defaultRowHeight="15" x14ac:dyDescent="0.25"/>
  <cols>
    <col min="1" max="1" width="6.42578125" customWidth="1"/>
    <col min="2" max="2" width="111.85546875" bestFit="1" customWidth="1"/>
    <col min="3" max="3" width="27.28515625" bestFit="1" customWidth="1"/>
    <col min="4" max="4" width="25.140625" bestFit="1" customWidth="1"/>
    <col min="5" max="5" width="7.42578125" bestFit="1" customWidth="1"/>
    <col min="6" max="6" width="16.28515625" bestFit="1" customWidth="1"/>
    <col min="7" max="21" width="12.7109375" customWidth="1"/>
    <col min="22" max="36" width="12.7109375" style="1" customWidth="1"/>
    <col min="37" max="37" width="14.7109375" style="1" customWidth="1"/>
    <col min="38" max="38" width="13.42578125" style="1" customWidth="1"/>
    <col min="39" max="56" width="12.7109375" style="1" customWidth="1"/>
    <col min="57" max="71" width="12.85546875" customWidth="1"/>
    <col min="72" max="101" width="12.85546875" style="1" customWidth="1"/>
    <col min="102" max="121" width="12.85546875" customWidth="1"/>
    <col min="122" max="151" width="12.7109375" style="1" customWidth="1"/>
    <col min="152" max="156" width="12.7109375" customWidth="1"/>
    <col min="157" max="157" width="39.42578125" bestFit="1" customWidth="1"/>
  </cols>
  <sheetData>
    <row r="1" spans="1:208" s="2" customFormat="1" ht="16.5" thickBot="1" x14ac:dyDescent="0.3">
      <c r="G1" s="99" t="s">
        <v>1266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1"/>
      <c r="BE1" s="99" t="s">
        <v>1272</v>
      </c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1"/>
      <c r="DC1" s="99" t="s">
        <v>1275</v>
      </c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1"/>
    </row>
    <row r="2" spans="1:208" s="2" customFormat="1" ht="16.5" thickBot="1" x14ac:dyDescent="0.3">
      <c r="A2" s="2" t="s">
        <v>1253</v>
      </c>
      <c r="G2" s="99" t="s">
        <v>1265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1"/>
      <c r="V2" s="105" t="s">
        <v>1262</v>
      </c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5" t="s">
        <v>1263</v>
      </c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7"/>
      <c r="AZ2" s="105" t="s">
        <v>1264</v>
      </c>
      <c r="BA2" s="106"/>
      <c r="BB2" s="106"/>
      <c r="BC2" s="106"/>
      <c r="BD2" s="107"/>
      <c r="BE2" s="99" t="s">
        <v>1265</v>
      </c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1"/>
      <c r="BT2" s="106" t="s">
        <v>1262</v>
      </c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5" t="s">
        <v>1263</v>
      </c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5" t="s">
        <v>1264</v>
      </c>
      <c r="CY2" s="106"/>
      <c r="CZ2" s="106"/>
      <c r="DA2" s="106"/>
      <c r="DB2" s="107"/>
      <c r="DC2" s="99" t="s">
        <v>1265</v>
      </c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1"/>
      <c r="DR2" s="103" t="s">
        <v>1262</v>
      </c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2" t="s">
        <v>1263</v>
      </c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2" t="s">
        <v>1264</v>
      </c>
      <c r="EW2" s="103"/>
      <c r="EX2" s="103"/>
      <c r="EY2" s="103"/>
      <c r="EZ2" s="104"/>
    </row>
    <row r="3" spans="1:208" s="2" customFormat="1" ht="15.75" x14ac:dyDescent="0.25">
      <c r="G3" s="102" t="s">
        <v>1</v>
      </c>
      <c r="H3" s="103"/>
      <c r="I3" s="103"/>
      <c r="J3" s="103" t="s">
        <v>2</v>
      </c>
      <c r="K3" s="103"/>
      <c r="L3" s="103"/>
      <c r="M3" s="103" t="s">
        <v>3</v>
      </c>
      <c r="N3" s="103"/>
      <c r="O3" s="103"/>
      <c r="P3" s="103" t="s">
        <v>4</v>
      </c>
      <c r="Q3" s="103"/>
      <c r="R3" s="103"/>
      <c r="S3" s="103" t="s">
        <v>5</v>
      </c>
      <c r="T3" s="103"/>
      <c r="U3" s="104"/>
      <c r="V3" s="16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>
        <f t="shared" ref="AK3:AY3" si="0">SUM(V5:V523)</f>
        <v>21.236536993027403</v>
      </c>
      <c r="AL3" s="19">
        <f t="shared" si="0"/>
        <v>22.342333776351872</v>
      </c>
      <c r="AM3" s="19">
        <f t="shared" si="0"/>
        <v>22.172254672677209</v>
      </c>
      <c r="AN3" s="19">
        <f t="shared" si="0"/>
        <v>21.726689583280624</v>
      </c>
      <c r="AO3" s="19">
        <f t="shared" si="0"/>
        <v>20.546153265549762</v>
      </c>
      <c r="AP3" s="19">
        <f t="shared" si="0"/>
        <v>21.084195453726974</v>
      </c>
      <c r="AQ3" s="19">
        <f t="shared" si="0"/>
        <v>17.439382754012176</v>
      </c>
      <c r="AR3" s="19">
        <f t="shared" si="0"/>
        <v>17.463655951677421</v>
      </c>
      <c r="AS3" s="19">
        <f t="shared" si="0"/>
        <v>16.38790977406941</v>
      </c>
      <c r="AT3" s="19">
        <f t="shared" si="0"/>
        <v>37.01033289528462</v>
      </c>
      <c r="AU3" s="19">
        <f t="shared" si="0"/>
        <v>36.946822025805957</v>
      </c>
      <c r="AV3" s="19">
        <f t="shared" si="0"/>
        <v>35.9663472403928</v>
      </c>
      <c r="AW3" s="19">
        <f t="shared" si="0"/>
        <v>42.410359832930212</v>
      </c>
      <c r="AX3" s="19">
        <f t="shared" si="0"/>
        <v>41.978686804692423</v>
      </c>
      <c r="AY3" s="20">
        <f t="shared" si="0"/>
        <v>42.16040524950791</v>
      </c>
      <c r="AZ3" s="21">
        <f>AVERAGE(AK3:AM3)</f>
        <v>21.91704181401883</v>
      </c>
      <c r="BA3" s="22">
        <f>AVERAGE(AN3:AP3)</f>
        <v>21.11901276751912</v>
      </c>
      <c r="BB3" s="22">
        <f>AVERAGE(AQ3:AS3)</f>
        <v>17.096982826586338</v>
      </c>
      <c r="BC3" s="22">
        <f>AVERAGE(AT3:AV3)</f>
        <v>36.641167387161126</v>
      </c>
      <c r="BD3" s="23">
        <f>AVERAGE(AW3:AY3)</f>
        <v>42.183150629043517</v>
      </c>
      <c r="BE3" s="16" t="s">
        <v>1267</v>
      </c>
      <c r="BF3" s="17" t="s">
        <v>6</v>
      </c>
      <c r="BG3" s="17" t="s">
        <v>6</v>
      </c>
      <c r="BH3" s="17" t="s">
        <v>1268</v>
      </c>
      <c r="BI3" s="17" t="s">
        <v>7</v>
      </c>
      <c r="BJ3" s="17" t="s">
        <v>7</v>
      </c>
      <c r="BK3" s="17" t="s">
        <v>1269</v>
      </c>
      <c r="BL3" s="17" t="s">
        <v>8</v>
      </c>
      <c r="BM3" s="17" t="s">
        <v>8</v>
      </c>
      <c r="BN3" s="17" t="s">
        <v>1270</v>
      </c>
      <c r="BO3" s="17" t="s">
        <v>9</v>
      </c>
      <c r="BP3" s="17" t="s">
        <v>9</v>
      </c>
      <c r="BQ3" s="17" t="s">
        <v>1271</v>
      </c>
      <c r="BR3" s="17" t="s">
        <v>10</v>
      </c>
      <c r="BS3" s="27" t="s">
        <v>10</v>
      </c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>
        <f t="shared" ref="CI3:CW3" si="1">SUM(BT5:BT523)</f>
        <v>16.187032952748076</v>
      </c>
      <c r="CJ3" s="19">
        <f t="shared" si="1"/>
        <v>15.576983176975364</v>
      </c>
      <c r="CK3" s="19">
        <f t="shared" si="1"/>
        <v>15.538385831392116</v>
      </c>
      <c r="CL3" s="19">
        <f t="shared" si="1"/>
        <v>35.269259641576902</v>
      </c>
      <c r="CM3" s="19">
        <f t="shared" si="1"/>
        <v>36.844693827555481</v>
      </c>
      <c r="CN3" s="19">
        <f t="shared" si="1"/>
        <v>35.181110979350812</v>
      </c>
      <c r="CO3" s="19">
        <f t="shared" si="1"/>
        <v>24.149486362093807</v>
      </c>
      <c r="CP3" s="19">
        <f t="shared" si="1"/>
        <v>25.125186742571863</v>
      </c>
      <c r="CQ3" s="19">
        <f t="shared" si="1"/>
        <v>24.094206347321279</v>
      </c>
      <c r="CR3" s="19">
        <f t="shared" si="1"/>
        <v>45.270347226460828</v>
      </c>
      <c r="CS3" s="19">
        <f t="shared" si="1"/>
        <v>48.331751615784015</v>
      </c>
      <c r="CT3" s="19">
        <f t="shared" si="1"/>
        <v>49.615315165492234</v>
      </c>
      <c r="CU3" s="19">
        <f t="shared" si="1"/>
        <v>32.596495970858371</v>
      </c>
      <c r="CV3" s="19">
        <f t="shared" si="1"/>
        <v>33.577794386812677</v>
      </c>
      <c r="CW3" s="19">
        <f t="shared" si="1"/>
        <v>35.068224190259883</v>
      </c>
      <c r="CX3" s="21">
        <f>AVERAGE(CI3:CK3)</f>
        <v>15.767467320371852</v>
      </c>
      <c r="CY3" s="22">
        <f>AVERAGE(CL3:CN3)</f>
        <v>35.765021482827734</v>
      </c>
      <c r="CZ3" s="22">
        <f>AVERAGE(CO3:CQ3)</f>
        <v>24.456293150662315</v>
      </c>
      <c r="DA3" s="22">
        <f>AVERAGE(CR3:CT3)</f>
        <v>47.739138002579033</v>
      </c>
      <c r="DB3" s="23">
        <f>AVERAGE(CU3:CW3)</f>
        <v>33.74750484931031</v>
      </c>
      <c r="DC3" s="105" t="s">
        <v>1273</v>
      </c>
      <c r="DD3" s="106"/>
      <c r="DE3" s="106"/>
      <c r="DF3" s="106" t="s">
        <v>1274</v>
      </c>
      <c r="DG3" s="106"/>
      <c r="DH3" s="106"/>
      <c r="DI3" s="106" t="s">
        <v>1276</v>
      </c>
      <c r="DJ3" s="106"/>
      <c r="DK3" s="106"/>
      <c r="DL3" s="106" t="s">
        <v>1277</v>
      </c>
      <c r="DM3" s="106"/>
      <c r="DN3" s="106"/>
      <c r="DO3" s="106" t="s">
        <v>1278</v>
      </c>
      <c r="DP3" s="106"/>
      <c r="DQ3" s="10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8">
        <f t="shared" ref="EG3:EU3" si="2">SUM(DR5:DR523)</f>
        <v>31.148180174681197</v>
      </c>
      <c r="EH3" s="19">
        <f t="shared" si="2"/>
        <v>30.051389085580016</v>
      </c>
      <c r="EI3" s="19">
        <f t="shared" si="2"/>
        <v>30.444798587633269</v>
      </c>
      <c r="EJ3" s="19">
        <f t="shared" si="2"/>
        <v>48.529864679157221</v>
      </c>
      <c r="EK3" s="19">
        <f t="shared" si="2"/>
        <v>48.848518898170369</v>
      </c>
      <c r="EL3" s="19">
        <f t="shared" si="2"/>
        <v>63.678309720971882</v>
      </c>
      <c r="EM3" s="19">
        <f t="shared" si="2"/>
        <v>30.680936807249381</v>
      </c>
      <c r="EN3" s="19">
        <f t="shared" si="2"/>
        <v>31.349956383203867</v>
      </c>
      <c r="EO3" s="19">
        <f t="shared" si="2"/>
        <v>30.040189430028715</v>
      </c>
      <c r="EP3" s="19">
        <f t="shared" si="2"/>
        <v>51.419265378646031</v>
      </c>
      <c r="EQ3" s="19">
        <f t="shared" si="2"/>
        <v>50.324015269014374</v>
      </c>
      <c r="ER3" s="19">
        <f t="shared" si="2"/>
        <v>49.777645052587921</v>
      </c>
      <c r="ES3" s="19">
        <f t="shared" si="2"/>
        <v>10.593288575147961</v>
      </c>
      <c r="ET3" s="19">
        <f t="shared" si="2"/>
        <v>12.072914085732235</v>
      </c>
      <c r="EU3" s="19">
        <f t="shared" si="2"/>
        <v>11.607080800558222</v>
      </c>
      <c r="EV3" s="21">
        <f>AVERAGE(EG3:EI3)</f>
        <v>30.548122615964829</v>
      </c>
      <c r="EW3" s="22">
        <f>AVERAGE(EJ3:EL3)</f>
        <v>53.68556443276649</v>
      </c>
      <c r="EX3" s="22">
        <f>AVERAGE(EM3:EO3)</f>
        <v>30.690360873493987</v>
      </c>
      <c r="EY3" s="22">
        <f>AVERAGE(EP3:ER3)</f>
        <v>50.506975233416114</v>
      </c>
      <c r="EZ3" s="23">
        <f>AVERAGE(ES3:EU3)</f>
        <v>11.424427820479472</v>
      </c>
    </row>
    <row r="4" spans="1:208" s="2" customFormat="1" ht="16.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1254</v>
      </c>
      <c r="F4" s="2" t="s">
        <v>20</v>
      </c>
      <c r="G4" s="13" t="s">
        <v>73</v>
      </c>
      <c r="H4" s="14" t="s">
        <v>74</v>
      </c>
      <c r="I4" s="14" t="s">
        <v>75</v>
      </c>
      <c r="J4" s="14" t="s">
        <v>76</v>
      </c>
      <c r="K4" s="14" t="s">
        <v>77</v>
      </c>
      <c r="L4" s="14" t="s">
        <v>78</v>
      </c>
      <c r="M4" s="14" t="s">
        <v>79</v>
      </c>
      <c r="N4" s="14" t="s">
        <v>80</v>
      </c>
      <c r="O4" s="14" t="s">
        <v>81</v>
      </c>
      <c r="P4" s="14" t="s">
        <v>82</v>
      </c>
      <c r="Q4" s="14" t="s">
        <v>83</v>
      </c>
      <c r="R4" s="14" t="s">
        <v>84</v>
      </c>
      <c r="S4" s="14" t="s">
        <v>85</v>
      </c>
      <c r="T4" s="14" t="s">
        <v>86</v>
      </c>
      <c r="U4" s="15" t="s">
        <v>87</v>
      </c>
      <c r="V4" s="13" t="s">
        <v>73</v>
      </c>
      <c r="W4" s="14" t="s">
        <v>74</v>
      </c>
      <c r="X4" s="14" t="s">
        <v>75</v>
      </c>
      <c r="Y4" s="14" t="s">
        <v>76</v>
      </c>
      <c r="Z4" s="14" t="s">
        <v>77</v>
      </c>
      <c r="AA4" s="14" t="s">
        <v>78</v>
      </c>
      <c r="AB4" s="14" t="s">
        <v>79</v>
      </c>
      <c r="AC4" s="14" t="s">
        <v>80</v>
      </c>
      <c r="AD4" s="14" t="s">
        <v>81</v>
      </c>
      <c r="AE4" s="14" t="s">
        <v>82</v>
      </c>
      <c r="AF4" s="14" t="s">
        <v>83</v>
      </c>
      <c r="AG4" s="14" t="s">
        <v>84</v>
      </c>
      <c r="AH4" s="14" t="s">
        <v>85</v>
      </c>
      <c r="AI4" s="14" t="s">
        <v>86</v>
      </c>
      <c r="AJ4" s="14" t="s">
        <v>87</v>
      </c>
      <c r="AK4" s="13" t="s">
        <v>73</v>
      </c>
      <c r="AL4" s="14" t="s">
        <v>74</v>
      </c>
      <c r="AM4" s="14" t="s">
        <v>75</v>
      </c>
      <c r="AN4" s="14" t="s">
        <v>76</v>
      </c>
      <c r="AO4" s="14" t="s">
        <v>77</v>
      </c>
      <c r="AP4" s="14" t="s">
        <v>78</v>
      </c>
      <c r="AQ4" s="14" t="s">
        <v>79</v>
      </c>
      <c r="AR4" s="14" t="s">
        <v>80</v>
      </c>
      <c r="AS4" s="14" t="s">
        <v>81</v>
      </c>
      <c r="AT4" s="14" t="s">
        <v>82</v>
      </c>
      <c r="AU4" s="14" t="s">
        <v>83</v>
      </c>
      <c r="AV4" s="14" t="s">
        <v>84</v>
      </c>
      <c r="AW4" s="24" t="s">
        <v>85</v>
      </c>
      <c r="AX4" s="24" t="s">
        <v>86</v>
      </c>
      <c r="AY4" s="25" t="s">
        <v>87</v>
      </c>
      <c r="AZ4" s="26" t="s">
        <v>1</v>
      </c>
      <c r="BA4" s="24" t="s">
        <v>2</v>
      </c>
      <c r="BB4" s="24" t="s">
        <v>3</v>
      </c>
      <c r="BC4" s="24" t="s">
        <v>4</v>
      </c>
      <c r="BD4" s="25" t="s">
        <v>5</v>
      </c>
      <c r="BE4" s="13" t="s">
        <v>88</v>
      </c>
      <c r="BF4" s="14" t="s">
        <v>89</v>
      </c>
      <c r="BG4" s="14" t="s">
        <v>90</v>
      </c>
      <c r="BH4" s="14" t="s">
        <v>91</v>
      </c>
      <c r="BI4" s="14" t="s">
        <v>92</v>
      </c>
      <c r="BJ4" s="14" t="s">
        <v>93</v>
      </c>
      <c r="BK4" s="14" t="s">
        <v>94</v>
      </c>
      <c r="BL4" s="14" t="s">
        <v>95</v>
      </c>
      <c r="BM4" s="14" t="s">
        <v>96</v>
      </c>
      <c r="BN4" s="14" t="s">
        <v>97</v>
      </c>
      <c r="BO4" s="14" t="s">
        <v>98</v>
      </c>
      <c r="BP4" s="14" t="s">
        <v>99</v>
      </c>
      <c r="BQ4" s="14" t="s">
        <v>100</v>
      </c>
      <c r="BR4" s="14" t="s">
        <v>101</v>
      </c>
      <c r="BS4" s="15" t="s">
        <v>102</v>
      </c>
      <c r="BT4" s="14" t="s">
        <v>88</v>
      </c>
      <c r="BU4" s="14" t="s">
        <v>89</v>
      </c>
      <c r="BV4" s="14" t="s">
        <v>90</v>
      </c>
      <c r="BW4" s="14" t="s">
        <v>91</v>
      </c>
      <c r="BX4" s="14" t="s">
        <v>92</v>
      </c>
      <c r="BY4" s="14" t="s">
        <v>93</v>
      </c>
      <c r="BZ4" s="14" t="s">
        <v>94</v>
      </c>
      <c r="CA4" s="14" t="s">
        <v>95</v>
      </c>
      <c r="CB4" s="14" t="s">
        <v>96</v>
      </c>
      <c r="CC4" s="14" t="s">
        <v>97</v>
      </c>
      <c r="CD4" s="14" t="s">
        <v>98</v>
      </c>
      <c r="CE4" s="14" t="s">
        <v>99</v>
      </c>
      <c r="CF4" s="14" t="s">
        <v>100</v>
      </c>
      <c r="CG4" s="14" t="s">
        <v>101</v>
      </c>
      <c r="CH4" s="14" t="s">
        <v>102</v>
      </c>
      <c r="CI4" s="13" t="s">
        <v>88</v>
      </c>
      <c r="CJ4" s="14" t="s">
        <v>89</v>
      </c>
      <c r="CK4" s="14" t="s">
        <v>90</v>
      </c>
      <c r="CL4" s="14" t="s">
        <v>91</v>
      </c>
      <c r="CM4" s="14" t="s">
        <v>92</v>
      </c>
      <c r="CN4" s="14" t="s">
        <v>93</v>
      </c>
      <c r="CO4" s="14" t="s">
        <v>94</v>
      </c>
      <c r="CP4" s="14" t="s">
        <v>95</v>
      </c>
      <c r="CQ4" s="14" t="s">
        <v>96</v>
      </c>
      <c r="CR4" s="14" t="s">
        <v>97</v>
      </c>
      <c r="CS4" s="14" t="s">
        <v>98</v>
      </c>
      <c r="CT4" s="14" t="s">
        <v>99</v>
      </c>
      <c r="CU4" s="24" t="s">
        <v>100</v>
      </c>
      <c r="CV4" s="24" t="s">
        <v>101</v>
      </c>
      <c r="CW4" s="24" t="s">
        <v>102</v>
      </c>
      <c r="CX4" s="26" t="s">
        <v>1267</v>
      </c>
      <c r="CY4" s="24" t="s">
        <v>1268</v>
      </c>
      <c r="CZ4" s="24" t="s">
        <v>1269</v>
      </c>
      <c r="DA4" s="24" t="s">
        <v>1270</v>
      </c>
      <c r="DB4" s="25" t="s">
        <v>1271</v>
      </c>
      <c r="DC4" s="13" t="s">
        <v>103</v>
      </c>
      <c r="DD4" s="14" t="s">
        <v>104</v>
      </c>
      <c r="DE4" s="14" t="s">
        <v>105</v>
      </c>
      <c r="DF4" s="14" t="s">
        <v>106</v>
      </c>
      <c r="DG4" s="14" t="s">
        <v>107</v>
      </c>
      <c r="DH4" s="14" t="s">
        <v>108</v>
      </c>
      <c r="DI4" s="14" t="s">
        <v>109</v>
      </c>
      <c r="DJ4" s="14" t="s">
        <v>110</v>
      </c>
      <c r="DK4" s="14" t="s">
        <v>111</v>
      </c>
      <c r="DL4" s="14" t="s">
        <v>112</v>
      </c>
      <c r="DM4" s="14" t="s">
        <v>113</v>
      </c>
      <c r="DN4" s="14" t="s">
        <v>114</v>
      </c>
      <c r="DO4" s="14" t="s">
        <v>115</v>
      </c>
      <c r="DP4" s="14" t="s">
        <v>116</v>
      </c>
      <c r="DQ4" s="15" t="s">
        <v>117</v>
      </c>
      <c r="DR4" s="14" t="s">
        <v>103</v>
      </c>
      <c r="DS4" s="14" t="s">
        <v>104</v>
      </c>
      <c r="DT4" s="14" t="s">
        <v>105</v>
      </c>
      <c r="DU4" s="14" t="s">
        <v>106</v>
      </c>
      <c r="DV4" s="14" t="s">
        <v>107</v>
      </c>
      <c r="DW4" s="14" t="s">
        <v>108</v>
      </c>
      <c r="DX4" s="14" t="s">
        <v>109</v>
      </c>
      <c r="DY4" s="14" t="s">
        <v>110</v>
      </c>
      <c r="DZ4" s="14" t="s">
        <v>111</v>
      </c>
      <c r="EA4" s="14" t="s">
        <v>112</v>
      </c>
      <c r="EB4" s="14" t="s">
        <v>113</v>
      </c>
      <c r="EC4" s="14" t="s">
        <v>114</v>
      </c>
      <c r="ED4" s="14" t="s">
        <v>115</v>
      </c>
      <c r="EE4" s="14" t="s">
        <v>116</v>
      </c>
      <c r="EF4" s="14" t="s">
        <v>117</v>
      </c>
      <c r="EG4" s="13" t="s">
        <v>103</v>
      </c>
      <c r="EH4" s="14" t="s">
        <v>104</v>
      </c>
      <c r="EI4" s="14" t="s">
        <v>105</v>
      </c>
      <c r="EJ4" s="14" t="s">
        <v>106</v>
      </c>
      <c r="EK4" s="14" t="s">
        <v>107</v>
      </c>
      <c r="EL4" s="14" t="s">
        <v>108</v>
      </c>
      <c r="EM4" s="14" t="s">
        <v>109</v>
      </c>
      <c r="EN4" s="14" t="s">
        <v>110</v>
      </c>
      <c r="EO4" s="14" t="s">
        <v>111</v>
      </c>
      <c r="EP4" s="14" t="s">
        <v>112</v>
      </c>
      <c r="EQ4" s="14" t="s">
        <v>113</v>
      </c>
      <c r="ER4" s="14" t="s">
        <v>114</v>
      </c>
      <c r="ES4" s="24" t="s">
        <v>115</v>
      </c>
      <c r="ET4" s="24" t="s">
        <v>116</v>
      </c>
      <c r="EU4" s="24" t="s">
        <v>117</v>
      </c>
      <c r="EV4" s="26" t="s">
        <v>1273</v>
      </c>
      <c r="EW4" s="24" t="s">
        <v>1274</v>
      </c>
      <c r="EX4" s="24" t="s">
        <v>1276</v>
      </c>
      <c r="EY4" s="24" t="s">
        <v>1277</v>
      </c>
      <c r="EZ4" s="25" t="s">
        <v>1278</v>
      </c>
      <c r="FA4" s="2" t="s">
        <v>21</v>
      </c>
      <c r="FB4" s="2" t="s">
        <v>22</v>
      </c>
      <c r="FC4" s="2" t="s">
        <v>23</v>
      </c>
      <c r="FD4" s="2" t="s">
        <v>24</v>
      </c>
      <c r="FE4" s="2" t="s">
        <v>25</v>
      </c>
      <c r="FF4" s="2" t="s">
        <v>26</v>
      </c>
      <c r="FG4" s="2" t="s">
        <v>27</v>
      </c>
      <c r="FH4" s="2" t="s">
        <v>28</v>
      </c>
      <c r="FI4" s="2" t="s">
        <v>29</v>
      </c>
      <c r="FJ4" s="2" t="s">
        <v>30</v>
      </c>
      <c r="FK4" s="2" t="s">
        <v>31</v>
      </c>
      <c r="FL4" s="2" t="s">
        <v>32</v>
      </c>
      <c r="FM4" s="2" t="s">
        <v>33</v>
      </c>
      <c r="FN4" s="2" t="s">
        <v>34</v>
      </c>
      <c r="FO4" s="2" t="s">
        <v>35</v>
      </c>
      <c r="FP4" s="2" t="s">
        <v>36</v>
      </c>
      <c r="FQ4" s="2" t="s">
        <v>37</v>
      </c>
      <c r="FR4" s="2" t="s">
        <v>38</v>
      </c>
      <c r="FS4" s="2" t="s">
        <v>39</v>
      </c>
      <c r="FT4" s="2" t="s">
        <v>40</v>
      </c>
      <c r="FU4" s="2" t="s">
        <v>41</v>
      </c>
      <c r="FV4" s="2" t="s">
        <v>42</v>
      </c>
      <c r="FW4" s="2" t="s">
        <v>43</v>
      </c>
      <c r="FX4" s="2" t="s">
        <v>44</v>
      </c>
      <c r="FY4" s="2" t="s">
        <v>45</v>
      </c>
      <c r="FZ4" s="2" t="s">
        <v>46</v>
      </c>
      <c r="GA4" s="2" t="s">
        <v>47</v>
      </c>
      <c r="GB4" s="2" t="s">
        <v>48</v>
      </c>
      <c r="GC4" s="2" t="s">
        <v>49</v>
      </c>
      <c r="GD4" s="2" t="s">
        <v>50</v>
      </c>
      <c r="GE4" s="2" t="s">
        <v>51</v>
      </c>
      <c r="GF4" s="2" t="s">
        <v>52</v>
      </c>
      <c r="GG4" s="2" t="s">
        <v>53</v>
      </c>
      <c r="GH4" s="2" t="s">
        <v>54</v>
      </c>
      <c r="GI4" s="2" t="s">
        <v>55</v>
      </c>
      <c r="GJ4" s="2" t="s">
        <v>56</v>
      </c>
      <c r="GK4" s="2" t="s">
        <v>57</v>
      </c>
      <c r="GL4" s="2" t="s">
        <v>58</v>
      </c>
      <c r="GM4" s="2" t="s">
        <v>59</v>
      </c>
      <c r="GN4" s="2" t="s">
        <v>60</v>
      </c>
      <c r="GO4" s="2" t="s">
        <v>61</v>
      </c>
      <c r="GP4" s="2" t="s">
        <v>62</v>
      </c>
      <c r="GQ4" s="2" t="s">
        <v>63</v>
      </c>
      <c r="GR4" s="2" t="s">
        <v>64</v>
      </c>
      <c r="GS4" s="2" t="s">
        <v>65</v>
      </c>
      <c r="GT4" s="2" t="s">
        <v>66</v>
      </c>
      <c r="GU4" s="2" t="s">
        <v>67</v>
      </c>
      <c r="GV4" s="2" t="s">
        <v>68</v>
      </c>
      <c r="GW4" s="2" t="s">
        <v>69</v>
      </c>
      <c r="GX4" s="2" t="s">
        <v>70</v>
      </c>
      <c r="GY4" s="2" t="s">
        <v>71</v>
      </c>
      <c r="GZ4" s="2" t="s">
        <v>72</v>
      </c>
    </row>
    <row r="5" spans="1:208" x14ac:dyDescent="0.25">
      <c r="A5">
        <v>1</v>
      </c>
      <c r="B5" t="s">
        <v>118</v>
      </c>
      <c r="C5" t="s">
        <v>119</v>
      </c>
      <c r="D5">
        <v>516</v>
      </c>
      <c r="E5">
        <v>7.04</v>
      </c>
      <c r="F5" t="s">
        <v>120</v>
      </c>
      <c r="G5">
        <v>54</v>
      </c>
      <c r="H5">
        <v>56</v>
      </c>
      <c r="I5">
        <v>61</v>
      </c>
      <c r="J5">
        <v>66</v>
      </c>
      <c r="K5">
        <v>71</v>
      </c>
      <c r="L5">
        <v>66</v>
      </c>
      <c r="M5">
        <v>48</v>
      </c>
      <c r="N5">
        <v>51</v>
      </c>
      <c r="O5">
        <v>44</v>
      </c>
      <c r="P5">
        <v>140</v>
      </c>
      <c r="Q5">
        <v>139</v>
      </c>
      <c r="R5">
        <v>127</v>
      </c>
      <c r="S5">
        <v>141</v>
      </c>
      <c r="T5">
        <v>140</v>
      </c>
      <c r="U5">
        <v>133</v>
      </c>
      <c r="V5" s="3">
        <f>G5/$D5</f>
        <v>0.10465116279069768</v>
      </c>
      <c r="W5" s="3">
        <f t="shared" ref="W5:AJ20" si="3">H5/$D5</f>
        <v>0.10852713178294573</v>
      </c>
      <c r="X5" s="3">
        <f t="shared" si="3"/>
        <v>0.11821705426356589</v>
      </c>
      <c r="Y5" s="3">
        <f t="shared" si="3"/>
        <v>0.12790697674418605</v>
      </c>
      <c r="Z5" s="3">
        <f t="shared" si="3"/>
        <v>0.1375968992248062</v>
      </c>
      <c r="AA5" s="3">
        <f t="shared" si="3"/>
        <v>0.12790697674418605</v>
      </c>
      <c r="AB5" s="3">
        <f t="shared" si="3"/>
        <v>9.3023255813953487E-2</v>
      </c>
      <c r="AC5" s="3">
        <f t="shared" si="3"/>
        <v>9.8837209302325577E-2</v>
      </c>
      <c r="AD5" s="3">
        <f t="shared" si="3"/>
        <v>8.5271317829457363E-2</v>
      </c>
      <c r="AE5" s="3">
        <f t="shared" si="3"/>
        <v>0.27131782945736432</v>
      </c>
      <c r="AF5" s="3">
        <f t="shared" si="3"/>
        <v>0.26937984496124029</v>
      </c>
      <c r="AG5" s="3">
        <f t="shared" si="3"/>
        <v>0.24612403100775193</v>
      </c>
      <c r="AH5" s="3">
        <f t="shared" si="3"/>
        <v>0.27325581395348836</v>
      </c>
      <c r="AI5" s="3">
        <f t="shared" si="3"/>
        <v>0.27131782945736432</v>
      </c>
      <c r="AJ5" s="3">
        <f t="shared" si="3"/>
        <v>0.25775193798449614</v>
      </c>
      <c r="AK5" s="4">
        <f>V5/AK$3</f>
        <v>4.9278826780966133E-3</v>
      </c>
      <c r="AL5" s="5">
        <f t="shared" ref="AL5:AY20" si="4">W5/AL$3</f>
        <v>4.8574662284302508E-3</v>
      </c>
      <c r="AM5" s="5">
        <f t="shared" si="4"/>
        <v>5.3317561072958606E-3</v>
      </c>
      <c r="AN5" s="5">
        <f t="shared" si="4"/>
        <v>5.8870899891999432E-3</v>
      </c>
      <c r="AO5" s="5">
        <f t="shared" si="4"/>
        <v>6.6969664562718063E-3</v>
      </c>
      <c r="AP5" s="5">
        <f t="shared" si="4"/>
        <v>6.0664860096227395E-3</v>
      </c>
      <c r="AQ5" s="5">
        <f t="shared" si="4"/>
        <v>5.3340910699693298E-3</v>
      </c>
      <c r="AR5" s="5">
        <f t="shared" si="4"/>
        <v>5.6595943928242614E-3</v>
      </c>
      <c r="AS5" s="5">
        <f t="shared" si="4"/>
        <v>5.2033065232261755E-3</v>
      </c>
      <c r="AT5" s="5">
        <f t="shared" si="4"/>
        <v>7.3308670371871245E-3</v>
      </c>
      <c r="AU5" s="5">
        <f t="shared" si="4"/>
        <v>7.2910153077059957E-3</v>
      </c>
      <c r="AV5" s="5">
        <f t="shared" si="4"/>
        <v>6.8431756320068253E-3</v>
      </c>
      <c r="AW5" s="5">
        <f t="shared" si="4"/>
        <v>6.4431383046487248E-3</v>
      </c>
      <c r="AX5" s="5">
        <f t="shared" si="4"/>
        <v>6.4632281309723134E-3</v>
      </c>
      <c r="AY5" s="5">
        <f t="shared" si="4"/>
        <v>6.1136020030904369E-3</v>
      </c>
      <c r="AZ5" s="6">
        <f>AVERAGE(AK5:AM5)</f>
        <v>5.0390350046075746E-3</v>
      </c>
      <c r="BA5" s="7">
        <f>AVERAGE(AN5:AP5)</f>
        <v>6.216847485031496E-3</v>
      </c>
      <c r="BB5" s="7">
        <f>AVERAGE(AQ5:AS5)</f>
        <v>5.3989973286732553E-3</v>
      </c>
      <c r="BC5" s="7">
        <f>AVERAGE(AT5:AV5)</f>
        <v>7.1550193256333149E-3</v>
      </c>
      <c r="BD5" s="8">
        <f>AVERAGE(AW5:AY5)</f>
        <v>6.3399894795704917E-3</v>
      </c>
      <c r="BE5">
        <v>37</v>
      </c>
      <c r="BF5">
        <v>33</v>
      </c>
      <c r="BG5">
        <v>35</v>
      </c>
      <c r="BH5">
        <v>100</v>
      </c>
      <c r="BI5">
        <v>94</v>
      </c>
      <c r="BJ5">
        <v>87</v>
      </c>
      <c r="BK5">
        <v>57</v>
      </c>
      <c r="BL5">
        <v>54</v>
      </c>
      <c r="BM5">
        <v>58</v>
      </c>
      <c r="BN5">
        <v>127</v>
      </c>
      <c r="BO5">
        <v>137</v>
      </c>
      <c r="BP5">
        <v>123</v>
      </c>
      <c r="BQ5">
        <v>95</v>
      </c>
      <c r="BR5">
        <v>85</v>
      </c>
      <c r="BS5">
        <v>89</v>
      </c>
      <c r="BT5" s="3">
        <f>BE5/$D5</f>
        <v>7.170542635658915E-2</v>
      </c>
      <c r="BU5" s="3">
        <f t="shared" ref="BU5:CH23" si="5">BF5/$D5</f>
        <v>6.3953488372093026E-2</v>
      </c>
      <c r="BV5" s="3">
        <f t="shared" si="5"/>
        <v>6.7829457364341081E-2</v>
      </c>
      <c r="BW5" s="3">
        <f t="shared" si="5"/>
        <v>0.19379844961240311</v>
      </c>
      <c r="BX5" s="3">
        <f t="shared" si="5"/>
        <v>0.18217054263565891</v>
      </c>
      <c r="BY5" s="3">
        <f t="shared" si="5"/>
        <v>0.16860465116279069</v>
      </c>
      <c r="BZ5" s="3">
        <f t="shared" si="5"/>
        <v>0.11046511627906977</v>
      </c>
      <c r="CA5" s="3">
        <f t="shared" si="5"/>
        <v>0.10465116279069768</v>
      </c>
      <c r="CB5" s="3">
        <f t="shared" si="5"/>
        <v>0.1124031007751938</v>
      </c>
      <c r="CC5" s="3">
        <f t="shared" si="5"/>
        <v>0.24612403100775193</v>
      </c>
      <c r="CD5" s="3">
        <f t="shared" si="5"/>
        <v>0.26550387596899228</v>
      </c>
      <c r="CE5" s="3">
        <f t="shared" si="5"/>
        <v>0.23837209302325582</v>
      </c>
      <c r="CF5" s="3">
        <f t="shared" si="5"/>
        <v>0.18410852713178294</v>
      </c>
      <c r="CG5" s="3">
        <f t="shared" si="5"/>
        <v>0.16472868217054262</v>
      </c>
      <c r="CH5" s="3">
        <f>BS5/$D5</f>
        <v>0.17248062015503876</v>
      </c>
      <c r="CI5" s="4">
        <f>BT5/CI$3</f>
        <v>4.4298066585708468E-3</v>
      </c>
      <c r="CJ5" s="5">
        <f t="shared" ref="CJ5:CW23" si="6">BU5/CJ$3</f>
        <v>4.1056402029517429E-3</v>
      </c>
      <c r="CK5" s="5">
        <f t="shared" si="6"/>
        <v>4.3652833763019065E-3</v>
      </c>
      <c r="CL5" s="5">
        <f t="shared" si="6"/>
        <v>5.4948261341994618E-3</v>
      </c>
      <c r="CM5" s="5">
        <f t="shared" si="6"/>
        <v>4.9442816240588992E-3</v>
      </c>
      <c r="CN5" s="5">
        <f t="shared" si="6"/>
        <v>4.7924766009166519E-3</v>
      </c>
      <c r="CO5" s="5">
        <f t="shared" si="6"/>
        <v>4.5742221852163745E-3</v>
      </c>
      <c r="CP5" s="5">
        <f t="shared" si="6"/>
        <v>4.1651894516420767E-3</v>
      </c>
      <c r="CQ5" s="5">
        <f t="shared" si="6"/>
        <v>4.6651505824631756E-3</v>
      </c>
      <c r="CR5" s="5">
        <f t="shared" si="6"/>
        <v>5.4367603980711408E-3</v>
      </c>
      <c r="CS5" s="5">
        <f t="shared" si="6"/>
        <v>5.4933634121028824E-3</v>
      </c>
      <c r="CT5" s="5">
        <f t="shared" si="6"/>
        <v>4.8044054991521071E-3</v>
      </c>
      <c r="CU5" s="5">
        <f t="shared" si="6"/>
        <v>5.6481079222864324E-3</v>
      </c>
      <c r="CV5" s="5">
        <f t="shared" si="6"/>
        <v>4.9058815559141688E-3</v>
      </c>
      <c r="CW5" s="5">
        <f t="shared" si="6"/>
        <v>4.918430406377545E-3</v>
      </c>
      <c r="CX5" s="6">
        <f>AVERAGE(CI5:CK5)</f>
        <v>4.3002434126081651E-3</v>
      </c>
      <c r="CY5" s="7">
        <f>AVERAGE(CL5:CN5)</f>
        <v>5.0771947863916716E-3</v>
      </c>
      <c r="CZ5" s="7">
        <f>AVERAGE(CO5:CQ5)</f>
        <v>4.468187406440542E-3</v>
      </c>
      <c r="DA5" s="7">
        <f>AVERAGE(CR5:CT5)</f>
        <v>5.2448431031087107E-3</v>
      </c>
      <c r="DB5" s="8">
        <f>AVERAGE(CU5:CW5)</f>
        <v>5.1574732948593818E-3</v>
      </c>
      <c r="DC5">
        <v>47</v>
      </c>
      <c r="DD5">
        <v>44</v>
      </c>
      <c r="DE5">
        <v>42</v>
      </c>
      <c r="DF5">
        <v>145</v>
      </c>
      <c r="DG5">
        <v>143</v>
      </c>
      <c r="DH5">
        <v>136</v>
      </c>
      <c r="DI5">
        <v>204</v>
      </c>
      <c r="DJ5">
        <v>196</v>
      </c>
      <c r="DK5">
        <v>205</v>
      </c>
      <c r="DL5">
        <v>313</v>
      </c>
      <c r="DM5">
        <v>313</v>
      </c>
      <c r="DN5">
        <v>306</v>
      </c>
      <c r="DO5">
        <v>20</v>
      </c>
      <c r="DP5">
        <v>16</v>
      </c>
      <c r="DQ5">
        <v>20</v>
      </c>
      <c r="DR5" s="3">
        <f>DC5/$D5</f>
        <v>9.1085271317829453E-2</v>
      </c>
      <c r="DS5" s="3">
        <f t="shared" ref="DS5:EF23" si="7">DD5/$D5</f>
        <v>8.5271317829457363E-2</v>
      </c>
      <c r="DT5" s="3">
        <f t="shared" si="7"/>
        <v>8.1395348837209308E-2</v>
      </c>
      <c r="DU5" s="3">
        <f t="shared" si="7"/>
        <v>0.2810077519379845</v>
      </c>
      <c r="DV5" s="3">
        <f t="shared" si="7"/>
        <v>0.27713178294573643</v>
      </c>
      <c r="DW5" s="3">
        <f t="shared" si="7"/>
        <v>0.26356589147286824</v>
      </c>
      <c r="DX5" s="3">
        <f t="shared" si="7"/>
        <v>0.39534883720930231</v>
      </c>
      <c r="DY5" s="3">
        <f t="shared" si="7"/>
        <v>0.37984496124031009</v>
      </c>
      <c r="DZ5" s="3">
        <f t="shared" si="7"/>
        <v>0.39728682170542634</v>
      </c>
      <c r="EA5" s="3">
        <f t="shared" si="7"/>
        <v>0.60658914728682167</v>
      </c>
      <c r="EB5" s="3">
        <f t="shared" si="7"/>
        <v>0.60658914728682167</v>
      </c>
      <c r="EC5" s="3">
        <f t="shared" si="7"/>
        <v>0.59302325581395354</v>
      </c>
      <c r="ED5" s="3">
        <f t="shared" si="7"/>
        <v>3.875968992248062E-2</v>
      </c>
      <c r="EE5" s="3">
        <f t="shared" si="7"/>
        <v>3.1007751937984496E-2</v>
      </c>
      <c r="EF5" s="3">
        <f>DQ5/$D5</f>
        <v>3.875968992248062E-2</v>
      </c>
      <c r="EG5" s="4">
        <f>DR5/EG$3</f>
        <v>2.9242565956346988E-3</v>
      </c>
      <c r="EH5" s="5">
        <f t="shared" ref="EH5:EU23" si="8">DS5/EH$3</f>
        <v>2.8375166813960793E-3</v>
      </c>
      <c r="EI5" s="5">
        <f t="shared" si="8"/>
        <v>2.6735387525366073E-3</v>
      </c>
      <c r="EJ5" s="5">
        <f t="shared" si="8"/>
        <v>5.7904087265809477E-3</v>
      </c>
      <c r="EK5" s="5">
        <f t="shared" si="8"/>
        <v>5.6732893687819969E-3</v>
      </c>
      <c r="EL5" s="5">
        <f t="shared" si="8"/>
        <v>4.1390214757233918E-3</v>
      </c>
      <c r="EM5" s="5">
        <f t="shared" si="8"/>
        <v>1.2885813744640552E-2</v>
      </c>
      <c r="EN5" s="5">
        <f t="shared" si="8"/>
        <v>1.2116283563437963E-2</v>
      </c>
      <c r="EO5" s="5">
        <f t="shared" si="8"/>
        <v>1.3225176979353243E-2</v>
      </c>
      <c r="EP5" s="5">
        <f t="shared" si="8"/>
        <v>1.1796923639806275E-2</v>
      </c>
      <c r="EQ5" s="5">
        <f t="shared" si="8"/>
        <v>1.2053671473633627E-2</v>
      </c>
      <c r="ER5" s="5">
        <f t="shared" si="8"/>
        <v>1.1913445386728325E-2</v>
      </c>
      <c r="ES5" s="5">
        <f t="shared" si="8"/>
        <v>3.658891159956836E-3</v>
      </c>
      <c r="ET5" s="5">
        <f t="shared" si="8"/>
        <v>2.5683734447037479E-3</v>
      </c>
      <c r="EU5" s="5">
        <f t="shared" si="8"/>
        <v>3.3393142159065989E-3</v>
      </c>
      <c r="EV5" s="4">
        <f>AVERAGE(EG5:EI5)</f>
        <v>2.8117706765224616E-3</v>
      </c>
      <c r="EW5" s="5">
        <f>AVERAGE(EJ5:EL5)</f>
        <v>5.2009065236954454E-3</v>
      </c>
      <c r="EX5" s="5">
        <f>AVERAGE(EM5:EO5)</f>
        <v>1.2742424762477252E-2</v>
      </c>
      <c r="EY5" s="5">
        <f>AVERAGE(EP5:ER5)</f>
        <v>1.1921346833389407E-2</v>
      </c>
      <c r="EZ5" s="9">
        <f>AVERAGE(ES5:EU5)</f>
        <v>3.1888596068557276E-3</v>
      </c>
      <c r="FB5" t="s">
        <v>121</v>
      </c>
      <c r="FD5" t="s">
        <v>122</v>
      </c>
      <c r="FE5" t="s">
        <v>123</v>
      </c>
      <c r="FF5" t="s">
        <v>124</v>
      </c>
      <c r="FH5" t="s">
        <v>125</v>
      </c>
      <c r="FI5" t="s">
        <v>126</v>
      </c>
      <c r="FJ5" t="s">
        <v>125</v>
      </c>
      <c r="FK5" t="s">
        <v>127</v>
      </c>
      <c r="FL5" t="s">
        <v>128</v>
      </c>
      <c r="FM5" t="s">
        <v>129</v>
      </c>
      <c r="FO5" t="s">
        <v>130</v>
      </c>
      <c r="FP5" t="s">
        <v>130</v>
      </c>
      <c r="FQ5" t="s">
        <v>129</v>
      </c>
      <c r="FT5" t="s">
        <v>40</v>
      </c>
      <c r="FU5" t="s">
        <v>41</v>
      </c>
      <c r="FV5" t="s">
        <v>131</v>
      </c>
      <c r="FW5" t="s">
        <v>132</v>
      </c>
      <c r="FX5" t="s">
        <v>133</v>
      </c>
      <c r="FY5" t="s">
        <v>45</v>
      </c>
      <c r="FZ5" t="s">
        <v>134</v>
      </c>
      <c r="GA5" t="s">
        <v>52</v>
      </c>
      <c r="GD5" t="s">
        <v>135</v>
      </c>
      <c r="GE5" t="s">
        <v>132</v>
      </c>
      <c r="GF5" t="s">
        <v>52</v>
      </c>
      <c r="GJ5" t="s">
        <v>136</v>
      </c>
      <c r="GR5" t="s">
        <v>137</v>
      </c>
      <c r="GZ5" t="s">
        <v>137</v>
      </c>
    </row>
    <row r="6" spans="1:208" x14ac:dyDescent="0.25">
      <c r="A6">
        <v>2</v>
      </c>
      <c r="B6" t="s">
        <v>138</v>
      </c>
      <c r="C6" t="s">
        <v>139</v>
      </c>
      <c r="D6">
        <v>36</v>
      </c>
      <c r="E6">
        <v>8.31</v>
      </c>
      <c r="F6" t="s">
        <v>120</v>
      </c>
      <c r="G6">
        <v>52</v>
      </c>
      <c r="H6">
        <v>60</v>
      </c>
      <c r="I6">
        <v>59</v>
      </c>
      <c r="J6">
        <v>61</v>
      </c>
      <c r="K6">
        <v>51</v>
      </c>
      <c r="L6">
        <v>62</v>
      </c>
      <c r="M6">
        <v>49</v>
      </c>
      <c r="N6">
        <v>51</v>
      </c>
      <c r="O6">
        <v>52</v>
      </c>
      <c r="P6">
        <v>104</v>
      </c>
      <c r="Q6">
        <v>115</v>
      </c>
      <c r="R6">
        <v>104</v>
      </c>
      <c r="S6">
        <v>134</v>
      </c>
      <c r="T6">
        <v>126</v>
      </c>
      <c r="U6">
        <v>125</v>
      </c>
      <c r="V6" s="3">
        <f t="shared" ref="V6:AJ36" si="9">G6/$D6</f>
        <v>1.4444444444444444</v>
      </c>
      <c r="W6" s="3">
        <f t="shared" si="3"/>
        <v>1.6666666666666667</v>
      </c>
      <c r="X6" s="3">
        <f t="shared" si="3"/>
        <v>1.6388888888888888</v>
      </c>
      <c r="Y6" s="3">
        <f t="shared" si="3"/>
        <v>1.6944444444444444</v>
      </c>
      <c r="Z6" s="3">
        <f t="shared" si="3"/>
        <v>1.4166666666666667</v>
      </c>
      <c r="AA6" s="3">
        <f t="shared" si="3"/>
        <v>1.7222222222222223</v>
      </c>
      <c r="AB6" s="3">
        <f t="shared" si="3"/>
        <v>1.3611111111111112</v>
      </c>
      <c r="AC6" s="3">
        <f t="shared" si="3"/>
        <v>1.4166666666666667</v>
      </c>
      <c r="AD6" s="3">
        <f t="shared" si="3"/>
        <v>1.4444444444444444</v>
      </c>
      <c r="AE6" s="3">
        <f t="shared" si="3"/>
        <v>2.8888888888888888</v>
      </c>
      <c r="AF6" s="3">
        <f t="shared" si="3"/>
        <v>3.1944444444444446</v>
      </c>
      <c r="AG6" s="3">
        <f t="shared" si="3"/>
        <v>2.8888888888888888</v>
      </c>
      <c r="AH6" s="3">
        <f t="shared" si="3"/>
        <v>3.7222222222222223</v>
      </c>
      <c r="AI6" s="3">
        <f t="shared" si="3"/>
        <v>3.5</v>
      </c>
      <c r="AJ6" s="3">
        <f t="shared" si="3"/>
        <v>3.4722222222222223</v>
      </c>
      <c r="AK6" s="4">
        <f t="shared" ref="AK6:AY36" si="10">V6/AK$3</f>
        <v>6.8016948569284114E-2</v>
      </c>
      <c r="AL6" s="5">
        <f t="shared" si="4"/>
        <v>7.4596802793750291E-2</v>
      </c>
      <c r="AM6" s="5">
        <f t="shared" si="4"/>
        <v>7.3916203520271034E-2</v>
      </c>
      <c r="AN6" s="5">
        <f t="shared" si="4"/>
        <v>7.7989075968037627E-2</v>
      </c>
      <c r="AO6" s="5">
        <f t="shared" si="4"/>
        <v>6.8950457458235082E-2</v>
      </c>
      <c r="AP6" s="5">
        <f t="shared" si="4"/>
        <v>8.168308940229406E-2</v>
      </c>
      <c r="AQ6" s="5">
        <f t="shared" si="4"/>
        <v>7.8048124197398469E-2</v>
      </c>
      <c r="AR6" s="5">
        <f t="shared" si="4"/>
        <v>8.1120852963814424E-2</v>
      </c>
      <c r="AS6" s="5">
        <f t="shared" si="4"/>
        <v>8.8140858984346426E-2</v>
      </c>
      <c r="AT6" s="5">
        <f t="shared" si="4"/>
        <v>7.8056279500716239E-2</v>
      </c>
      <c r="AU6" s="5">
        <f t="shared" si="4"/>
        <v>8.6460601190902056E-2</v>
      </c>
      <c r="AV6" s="5">
        <f t="shared" si="4"/>
        <v>8.032199849431633E-2</v>
      </c>
      <c r="AW6" s="5">
        <f t="shared" si="4"/>
        <v>8.7766815393347422E-2</v>
      </c>
      <c r="AX6" s="5">
        <f t="shared" si="4"/>
        <v>8.3375642889542842E-2</v>
      </c>
      <c r="AY6" s="5">
        <f t="shared" si="4"/>
        <v>8.2357420467696993E-2</v>
      </c>
      <c r="AZ6" s="4">
        <f t="shared" ref="AZ6:AZ69" si="11">AVERAGE(AK6:AM6)</f>
        <v>7.2176651627768471E-2</v>
      </c>
      <c r="BA6" s="5">
        <f t="shared" ref="BA6:BA69" si="12">AVERAGE(AN6:AP6)</f>
        <v>7.6207540942855589E-2</v>
      </c>
      <c r="BB6" s="5">
        <f t="shared" ref="BB6:BB69" si="13">AVERAGE(AQ6:AS6)</f>
        <v>8.2436612048519778E-2</v>
      </c>
      <c r="BC6" s="5">
        <f t="shared" ref="BC6:BC69" si="14">AVERAGE(AT6:AV6)</f>
        <v>8.1612959728644865E-2</v>
      </c>
      <c r="BD6" s="9">
        <f t="shared" ref="BD6:BD69" si="15">AVERAGE(AW6:AY6)</f>
        <v>8.4499959583529086E-2</v>
      </c>
      <c r="BE6">
        <v>69</v>
      </c>
      <c r="BF6">
        <v>68</v>
      </c>
      <c r="BG6">
        <v>66</v>
      </c>
      <c r="BH6">
        <v>115</v>
      </c>
      <c r="BI6">
        <v>123</v>
      </c>
      <c r="BJ6">
        <v>109</v>
      </c>
      <c r="BK6">
        <v>82</v>
      </c>
      <c r="BL6">
        <v>80</v>
      </c>
      <c r="BM6">
        <v>82</v>
      </c>
      <c r="BN6">
        <v>146</v>
      </c>
      <c r="BO6">
        <v>151</v>
      </c>
      <c r="BP6">
        <v>146</v>
      </c>
      <c r="BQ6">
        <v>115</v>
      </c>
      <c r="BR6">
        <v>107</v>
      </c>
      <c r="BS6">
        <v>121</v>
      </c>
      <c r="BT6" s="3">
        <f t="shared" ref="BT6:CC60" si="16">BE6/$D6</f>
        <v>1.9166666666666667</v>
      </c>
      <c r="BU6" s="3">
        <f t="shared" si="5"/>
        <v>1.8888888888888888</v>
      </c>
      <c r="BV6" s="3">
        <f t="shared" si="5"/>
        <v>1.8333333333333333</v>
      </c>
      <c r="BW6" s="3">
        <f t="shared" si="5"/>
        <v>3.1944444444444446</v>
      </c>
      <c r="BX6" s="3">
        <f t="shared" si="5"/>
        <v>3.4166666666666665</v>
      </c>
      <c r="BY6" s="3">
        <f t="shared" si="5"/>
        <v>3.0277777777777777</v>
      </c>
      <c r="BZ6" s="3">
        <f t="shared" si="5"/>
        <v>2.2777777777777777</v>
      </c>
      <c r="CA6" s="3">
        <f t="shared" si="5"/>
        <v>2.2222222222222223</v>
      </c>
      <c r="CB6" s="3">
        <f t="shared" si="5"/>
        <v>2.2777777777777777</v>
      </c>
      <c r="CC6" s="3">
        <f t="shared" si="5"/>
        <v>4.0555555555555554</v>
      </c>
      <c r="CD6" s="3">
        <f t="shared" si="5"/>
        <v>4.1944444444444446</v>
      </c>
      <c r="CE6" s="3">
        <f t="shared" si="5"/>
        <v>4.0555555555555554</v>
      </c>
      <c r="CF6" s="3">
        <f t="shared" si="5"/>
        <v>3.1944444444444446</v>
      </c>
      <c r="CG6" s="3">
        <f t="shared" si="5"/>
        <v>2.9722222222222223</v>
      </c>
      <c r="CH6" s="3">
        <f t="shared" si="5"/>
        <v>3.3611111111111112</v>
      </c>
      <c r="CI6" s="4">
        <f t="shared" ref="CI6:CN69" si="17">BT6/CI$3</f>
        <v>0.11840753473855589</v>
      </c>
      <c r="CJ6" s="5">
        <f t="shared" si="6"/>
        <v>0.12126153488314037</v>
      </c>
      <c r="CK6" s="5">
        <f t="shared" si="6"/>
        <v>0.11798737354233153</v>
      </c>
      <c r="CL6" s="5">
        <f t="shared" si="6"/>
        <v>9.0573050778721131E-2</v>
      </c>
      <c r="CM6" s="5">
        <f t="shared" si="6"/>
        <v>9.2731579821445101E-2</v>
      </c>
      <c r="CN6" s="5">
        <f t="shared" si="6"/>
        <v>8.6062597044047312E-2</v>
      </c>
      <c r="CO6" s="5">
        <f t="shared" si="6"/>
        <v>9.4319926462414827E-2</v>
      </c>
      <c r="CP6" s="5">
        <f t="shared" si="6"/>
        <v>8.8445998232399653E-2</v>
      </c>
      <c r="CQ6" s="5">
        <f t="shared" si="6"/>
        <v>9.4536327320489402E-2</v>
      </c>
      <c r="CR6" s="5">
        <f t="shared" si="6"/>
        <v>8.9585254013361204E-2</v>
      </c>
      <c r="CS6" s="5">
        <f t="shared" si="6"/>
        <v>8.6784449233051134E-2</v>
      </c>
      <c r="CT6" s="5">
        <f t="shared" si="6"/>
        <v>8.1739993831102781E-2</v>
      </c>
      <c r="CU6" s="5">
        <f t="shared" si="6"/>
        <v>9.7999626932303199E-2</v>
      </c>
      <c r="CV6" s="5">
        <f t="shared" si="6"/>
        <v>8.8517494269651345E-2</v>
      </c>
      <c r="CW6" s="5">
        <f t="shared" si="6"/>
        <v>9.5844919117536953E-2</v>
      </c>
      <c r="CX6" s="4">
        <f t="shared" ref="CX6:CX69" si="18">AVERAGE(CI6:CK6)</f>
        <v>0.11921881438800926</v>
      </c>
      <c r="CY6" s="5">
        <f t="shared" ref="CY6:CY69" si="19">AVERAGE(CL6:CN6)</f>
        <v>8.9789075881404501E-2</v>
      </c>
      <c r="CZ6" s="5">
        <f t="shared" ref="CZ6:CZ69" si="20">AVERAGE(CO6:CQ6)</f>
        <v>9.2434084005101294E-2</v>
      </c>
      <c r="DA6" s="5">
        <f t="shared" ref="DA6:DA69" si="21">AVERAGE(CR6:CT6)</f>
        <v>8.6036565692505021E-2</v>
      </c>
      <c r="DB6" s="9">
        <f t="shared" ref="DB6:DB69" si="22">AVERAGE(CU6:CW6)</f>
        <v>9.412068010649717E-2</v>
      </c>
      <c r="DC6">
        <v>40</v>
      </c>
      <c r="DD6">
        <v>34</v>
      </c>
      <c r="DE6">
        <v>37</v>
      </c>
      <c r="DF6">
        <v>77</v>
      </c>
      <c r="DG6">
        <v>80</v>
      </c>
      <c r="DH6">
        <v>114</v>
      </c>
      <c r="DI6">
        <v>33</v>
      </c>
      <c r="DJ6">
        <v>38</v>
      </c>
      <c r="DK6">
        <v>37</v>
      </c>
      <c r="DL6">
        <v>123</v>
      </c>
      <c r="DM6">
        <v>130</v>
      </c>
      <c r="DN6">
        <v>130</v>
      </c>
      <c r="DO6">
        <v>17</v>
      </c>
      <c r="DP6">
        <v>15</v>
      </c>
      <c r="DQ6">
        <v>20</v>
      </c>
      <c r="DR6" s="3">
        <f t="shared" ref="DR6:EA60" si="23">DC6/$D6</f>
        <v>1.1111111111111112</v>
      </c>
      <c r="DS6" s="3">
        <f t="shared" si="7"/>
        <v>0.94444444444444442</v>
      </c>
      <c r="DT6" s="3">
        <f t="shared" si="7"/>
        <v>1.0277777777777777</v>
      </c>
      <c r="DU6" s="3">
        <f t="shared" si="7"/>
        <v>2.1388888888888888</v>
      </c>
      <c r="DV6" s="3">
        <f t="shared" si="7"/>
        <v>2.2222222222222223</v>
      </c>
      <c r="DW6" s="3">
        <f t="shared" si="7"/>
        <v>3.1666666666666665</v>
      </c>
      <c r="DX6" s="3">
        <f t="shared" si="7"/>
        <v>0.91666666666666663</v>
      </c>
      <c r="DY6" s="3">
        <f t="shared" si="7"/>
        <v>1.0555555555555556</v>
      </c>
      <c r="DZ6" s="3">
        <f t="shared" si="7"/>
        <v>1.0277777777777777</v>
      </c>
      <c r="EA6" s="3">
        <f t="shared" si="7"/>
        <v>3.4166666666666665</v>
      </c>
      <c r="EB6" s="3">
        <f t="shared" si="7"/>
        <v>3.6111111111111112</v>
      </c>
      <c r="EC6" s="3">
        <f t="shared" si="7"/>
        <v>3.6111111111111112</v>
      </c>
      <c r="ED6" s="3">
        <f t="shared" si="7"/>
        <v>0.47222222222222221</v>
      </c>
      <c r="EE6" s="3">
        <f t="shared" si="7"/>
        <v>0.41666666666666669</v>
      </c>
      <c r="EF6" s="3">
        <f t="shared" si="7"/>
        <v>0.55555555555555558</v>
      </c>
      <c r="EG6" s="4">
        <f t="shared" ref="EG6:EL69" si="24">DR6/EG$3</f>
        <v>3.5671782585047392E-2</v>
      </c>
      <c r="EH6" s="5">
        <f t="shared" si="8"/>
        <v>3.1427646880311119E-2</v>
      </c>
      <c r="EI6" s="5">
        <f t="shared" si="8"/>
        <v>3.3758731391156677E-2</v>
      </c>
      <c r="EJ6" s="5">
        <f t="shared" si="8"/>
        <v>4.4073662744159817E-2</v>
      </c>
      <c r="EK6" s="5">
        <f t="shared" si="8"/>
        <v>4.5492110556200629E-2</v>
      </c>
      <c r="EL6" s="5">
        <f t="shared" si="8"/>
        <v>4.9729125671558981E-2</v>
      </c>
      <c r="EM6" s="5">
        <f t="shared" si="8"/>
        <v>2.9877401476544028E-2</v>
      </c>
      <c r="EN6" s="5">
        <f t="shared" si="8"/>
        <v>3.3670080514723866E-2</v>
      </c>
      <c r="EO6" s="5">
        <f t="shared" si="8"/>
        <v>3.4213425323822773E-2</v>
      </c>
      <c r="EP6" s="5">
        <f t="shared" si="8"/>
        <v>6.6447208872135663E-2</v>
      </c>
      <c r="EQ6" s="5">
        <f t="shared" si="8"/>
        <v>7.1757213565081981E-2</v>
      </c>
      <c r="ER6" s="5">
        <f t="shared" si="8"/>
        <v>7.2544836287376166E-2</v>
      </c>
      <c r="ES6" s="5">
        <f t="shared" si="8"/>
        <v>4.4577490632140782E-2</v>
      </c>
      <c r="ET6" s="5">
        <f t="shared" si="8"/>
        <v>3.4512518163206614E-2</v>
      </c>
      <c r="EU6" s="5">
        <f t="shared" si="8"/>
        <v>4.7863503761327919E-2</v>
      </c>
      <c r="EV6" s="4">
        <f t="shared" ref="EV6:EV69" si="25">AVERAGE(EG6:EI6)</f>
        <v>3.3619386952171731E-2</v>
      </c>
      <c r="EW6" s="5">
        <f>AVERAGE(EJ6:EL6)</f>
        <v>4.6431632990639814E-2</v>
      </c>
      <c r="EX6" s="5">
        <f t="shared" ref="EX6:EX69" si="26">AVERAGE(EM6:EO6)</f>
        <v>3.2586969105030221E-2</v>
      </c>
      <c r="EY6" s="5">
        <f t="shared" ref="EY6:EY69" si="27">AVERAGE(EP6:ER6)</f>
        <v>7.0249752908197946E-2</v>
      </c>
      <c r="EZ6" s="9">
        <f t="shared" ref="EZ6:EZ69" si="28">AVERAGE(ES6:EU6)</f>
        <v>4.2317837518891767E-2</v>
      </c>
      <c r="FB6" t="s">
        <v>140</v>
      </c>
      <c r="FD6" t="s">
        <v>140</v>
      </c>
      <c r="FH6" t="s">
        <v>141</v>
      </c>
      <c r="FK6" t="s">
        <v>140</v>
      </c>
      <c r="FQ6" t="s">
        <v>142</v>
      </c>
      <c r="FY6" t="s">
        <v>45</v>
      </c>
      <c r="GJ6" t="s">
        <v>143</v>
      </c>
      <c r="GR6" t="s">
        <v>143</v>
      </c>
    </row>
    <row r="7" spans="1:208" x14ac:dyDescent="0.25">
      <c r="A7">
        <v>3</v>
      </c>
      <c r="B7" t="s">
        <v>144</v>
      </c>
      <c r="C7" t="s">
        <v>145</v>
      </c>
      <c r="D7">
        <v>187</v>
      </c>
      <c r="E7">
        <v>6.34</v>
      </c>
      <c r="F7" t="s">
        <v>120</v>
      </c>
      <c r="G7">
        <v>27</v>
      </c>
      <c r="H7">
        <v>24</v>
      </c>
      <c r="I7">
        <v>26</v>
      </c>
      <c r="J7">
        <v>42</v>
      </c>
      <c r="K7">
        <v>42</v>
      </c>
      <c r="L7">
        <v>38</v>
      </c>
      <c r="M7">
        <v>21</v>
      </c>
      <c r="N7">
        <v>24</v>
      </c>
      <c r="O7">
        <v>25</v>
      </c>
      <c r="P7">
        <v>43</v>
      </c>
      <c r="Q7">
        <v>45</v>
      </c>
      <c r="R7">
        <v>41</v>
      </c>
      <c r="S7">
        <v>59</v>
      </c>
      <c r="T7">
        <v>61</v>
      </c>
      <c r="U7">
        <v>55</v>
      </c>
      <c r="V7" s="3">
        <f t="shared" si="9"/>
        <v>0.14438502673796791</v>
      </c>
      <c r="W7" s="3">
        <f t="shared" si="3"/>
        <v>0.12834224598930483</v>
      </c>
      <c r="X7" s="3">
        <f t="shared" si="3"/>
        <v>0.13903743315508021</v>
      </c>
      <c r="Y7" s="3">
        <f t="shared" si="3"/>
        <v>0.22459893048128343</v>
      </c>
      <c r="Z7" s="3">
        <f t="shared" si="3"/>
        <v>0.22459893048128343</v>
      </c>
      <c r="AA7" s="3">
        <f t="shared" si="3"/>
        <v>0.20320855614973263</v>
      </c>
      <c r="AB7" s="3">
        <f t="shared" si="3"/>
        <v>0.11229946524064172</v>
      </c>
      <c r="AC7" s="3">
        <f t="shared" si="3"/>
        <v>0.12834224598930483</v>
      </c>
      <c r="AD7" s="3">
        <f t="shared" si="3"/>
        <v>0.13368983957219252</v>
      </c>
      <c r="AE7" s="3">
        <f t="shared" si="3"/>
        <v>0.22994652406417113</v>
      </c>
      <c r="AF7" s="3">
        <f t="shared" si="3"/>
        <v>0.24064171122994651</v>
      </c>
      <c r="AG7" s="3">
        <f t="shared" si="3"/>
        <v>0.21925133689839571</v>
      </c>
      <c r="AH7" s="3">
        <f t="shared" si="3"/>
        <v>0.31550802139037432</v>
      </c>
      <c r="AI7" s="3">
        <f t="shared" si="3"/>
        <v>0.32620320855614976</v>
      </c>
      <c r="AJ7" s="3">
        <f t="shared" si="3"/>
        <v>0.29411764705882354</v>
      </c>
      <c r="AK7" s="4">
        <f t="shared" si="10"/>
        <v>6.7988969569461287E-3</v>
      </c>
      <c r="AL7" s="5">
        <f t="shared" si="4"/>
        <v>5.744352728502696E-3</v>
      </c>
      <c r="AM7" s="5">
        <f t="shared" si="4"/>
        <v>6.2707846002876535E-3</v>
      </c>
      <c r="AN7" s="5">
        <f t="shared" si="4"/>
        <v>1.0337466719003497E-2</v>
      </c>
      <c r="AO7" s="5">
        <f t="shared" si="4"/>
        <v>1.0931434589163411E-2</v>
      </c>
      <c r="AP7" s="5">
        <f t="shared" si="4"/>
        <v>9.6379563828133744E-3</v>
      </c>
      <c r="AQ7" s="5">
        <f t="shared" si="4"/>
        <v>6.4394174280512102E-3</v>
      </c>
      <c r="AR7" s="5">
        <f t="shared" si="4"/>
        <v>7.3491052700781871E-3</v>
      </c>
      <c r="AS7" s="5">
        <f t="shared" si="4"/>
        <v>8.1578335135655891E-3</v>
      </c>
      <c r="AT7" s="5">
        <f t="shared" si="4"/>
        <v>6.2130358220438475E-3</v>
      </c>
      <c r="AU7" s="5">
        <f t="shared" si="4"/>
        <v>6.5131910685543503E-3</v>
      </c>
      <c r="AV7" s="5">
        <f t="shared" si="4"/>
        <v>6.0960134603872326E-3</v>
      </c>
      <c r="AW7" s="5">
        <f t="shared" si="4"/>
        <v>7.4394092064598094E-3</v>
      </c>
      <c r="AX7" s="5">
        <f t="shared" si="4"/>
        <v>7.7706863502858886E-3</v>
      </c>
      <c r="AY7" s="5">
        <f t="shared" si="4"/>
        <v>6.9761579690284506E-3</v>
      </c>
      <c r="AZ7" s="4">
        <f t="shared" si="11"/>
        <v>6.27134476191216E-3</v>
      </c>
      <c r="BA7" s="5">
        <f t="shared" si="12"/>
        <v>1.0302285896993427E-2</v>
      </c>
      <c r="BB7" s="5">
        <f t="shared" si="13"/>
        <v>7.3154520705649958E-3</v>
      </c>
      <c r="BC7" s="5">
        <f t="shared" si="14"/>
        <v>6.2740801169951441E-3</v>
      </c>
      <c r="BD7" s="9">
        <f t="shared" si="15"/>
        <v>7.3954178419247162E-3</v>
      </c>
      <c r="BE7">
        <v>19</v>
      </c>
      <c r="BF7">
        <v>13</v>
      </c>
      <c r="BG7">
        <v>14</v>
      </c>
      <c r="BH7">
        <v>27</v>
      </c>
      <c r="BI7">
        <v>25</v>
      </c>
      <c r="BJ7">
        <v>30</v>
      </c>
      <c r="BK7">
        <v>32</v>
      </c>
      <c r="BL7">
        <v>39</v>
      </c>
      <c r="BM7">
        <v>36</v>
      </c>
      <c r="BN7">
        <v>34</v>
      </c>
      <c r="BO7">
        <v>34</v>
      </c>
      <c r="BP7">
        <v>29</v>
      </c>
      <c r="BQ7">
        <v>33</v>
      </c>
      <c r="BR7">
        <v>38</v>
      </c>
      <c r="BS7">
        <v>36</v>
      </c>
      <c r="BT7" s="3">
        <f t="shared" si="16"/>
        <v>0.10160427807486631</v>
      </c>
      <c r="BU7" s="3">
        <f t="shared" si="5"/>
        <v>6.9518716577540107E-2</v>
      </c>
      <c r="BV7" s="3">
        <f t="shared" si="5"/>
        <v>7.4866310160427801E-2</v>
      </c>
      <c r="BW7" s="3">
        <f t="shared" si="5"/>
        <v>0.14438502673796791</v>
      </c>
      <c r="BX7" s="3">
        <f t="shared" si="5"/>
        <v>0.13368983957219252</v>
      </c>
      <c r="BY7" s="3">
        <f t="shared" si="5"/>
        <v>0.16042780748663102</v>
      </c>
      <c r="BZ7" s="3">
        <f t="shared" si="5"/>
        <v>0.17112299465240641</v>
      </c>
      <c r="CA7" s="3">
        <f t="shared" si="5"/>
        <v>0.20855614973262032</v>
      </c>
      <c r="CB7" s="3">
        <f t="shared" si="5"/>
        <v>0.19251336898395721</v>
      </c>
      <c r="CC7" s="3">
        <f t="shared" si="5"/>
        <v>0.18181818181818182</v>
      </c>
      <c r="CD7" s="3">
        <f t="shared" si="5"/>
        <v>0.18181818181818182</v>
      </c>
      <c r="CE7" s="3">
        <f t="shared" si="5"/>
        <v>0.15508021390374332</v>
      </c>
      <c r="CF7" s="3">
        <f t="shared" si="5"/>
        <v>0.17647058823529413</v>
      </c>
      <c r="CG7" s="3">
        <f t="shared" si="5"/>
        <v>0.20320855614973263</v>
      </c>
      <c r="CH7" s="3">
        <f t="shared" si="5"/>
        <v>0.19251336898395721</v>
      </c>
      <c r="CI7" s="4">
        <f t="shared" si="17"/>
        <v>6.2768932621229349E-3</v>
      </c>
      <c r="CJ7" s="5">
        <f t="shared" si="6"/>
        <v>4.4629127339815737E-3</v>
      </c>
      <c r="CK7" s="5">
        <f t="shared" si="6"/>
        <v>4.8181523468915155E-3</v>
      </c>
      <c r="CL7" s="5">
        <f t="shared" si="6"/>
        <v>4.0937923904634703E-3</v>
      </c>
      <c r="CM7" s="5">
        <f t="shared" si="6"/>
        <v>3.6284692769575494E-3</v>
      </c>
      <c r="CN7" s="5">
        <f t="shared" si="6"/>
        <v>4.5600551836123783E-3</v>
      </c>
      <c r="CO7" s="5">
        <f t="shared" si="6"/>
        <v>7.0859889973067611E-3</v>
      </c>
      <c r="CP7" s="5">
        <f t="shared" si="6"/>
        <v>8.300680582773336E-3</v>
      </c>
      <c r="CQ7" s="5">
        <f t="shared" si="6"/>
        <v>7.9900274036359895E-3</v>
      </c>
      <c r="CR7" s="5">
        <f t="shared" si="6"/>
        <v>4.0162753978592826E-3</v>
      </c>
      <c r="CS7" s="5">
        <f t="shared" si="6"/>
        <v>3.7618785940877067E-3</v>
      </c>
      <c r="CT7" s="5">
        <f t="shared" si="6"/>
        <v>3.1256520972702114E-3</v>
      </c>
      <c r="CU7" s="5">
        <f t="shared" si="6"/>
        <v>5.4137901323216093E-3</v>
      </c>
      <c r="CV7" s="5">
        <f t="shared" si="6"/>
        <v>6.0518732650748685E-3</v>
      </c>
      <c r="CW7" s="5">
        <f t="shared" si="6"/>
        <v>5.4896811409523086E-3</v>
      </c>
      <c r="CX7" s="4">
        <f t="shared" si="18"/>
        <v>5.1859861143320083E-3</v>
      </c>
      <c r="CY7" s="5">
        <f t="shared" si="19"/>
        <v>4.094105617011133E-3</v>
      </c>
      <c r="CZ7" s="5">
        <f t="shared" si="20"/>
        <v>7.7922323279053622E-3</v>
      </c>
      <c r="DA7" s="5">
        <f t="shared" si="21"/>
        <v>3.6346020297390673E-3</v>
      </c>
      <c r="DB7" s="9">
        <f t="shared" si="22"/>
        <v>5.6517815127829288E-3</v>
      </c>
      <c r="DC7">
        <v>161</v>
      </c>
      <c r="DD7">
        <v>157</v>
      </c>
      <c r="DE7">
        <v>158</v>
      </c>
      <c r="DF7">
        <v>171</v>
      </c>
      <c r="DG7">
        <v>162</v>
      </c>
      <c r="DH7">
        <v>165</v>
      </c>
      <c r="DI7">
        <v>116</v>
      </c>
      <c r="DJ7">
        <v>127</v>
      </c>
      <c r="DK7">
        <v>124</v>
      </c>
      <c r="DL7">
        <v>103</v>
      </c>
      <c r="DM7">
        <v>101</v>
      </c>
      <c r="DN7">
        <v>100</v>
      </c>
      <c r="DO7">
        <v>35</v>
      </c>
      <c r="DP7">
        <v>31</v>
      </c>
      <c r="DQ7">
        <v>31</v>
      </c>
      <c r="DR7" s="3">
        <f t="shared" si="23"/>
        <v>0.86096256684491979</v>
      </c>
      <c r="DS7" s="3">
        <f t="shared" si="7"/>
        <v>0.83957219251336901</v>
      </c>
      <c r="DT7" s="3">
        <f t="shared" si="7"/>
        <v>0.84491978609625673</v>
      </c>
      <c r="DU7" s="3">
        <f t="shared" si="7"/>
        <v>0.91443850267379678</v>
      </c>
      <c r="DV7" s="3">
        <f t="shared" si="7"/>
        <v>0.86631016042780751</v>
      </c>
      <c r="DW7" s="3">
        <f t="shared" si="7"/>
        <v>0.88235294117647056</v>
      </c>
      <c r="DX7" s="3">
        <f t="shared" si="7"/>
        <v>0.6203208556149733</v>
      </c>
      <c r="DY7" s="3">
        <f t="shared" si="7"/>
        <v>0.67914438502673802</v>
      </c>
      <c r="DZ7" s="3">
        <f t="shared" si="7"/>
        <v>0.66310160427807485</v>
      </c>
      <c r="EA7" s="3">
        <f t="shared" si="7"/>
        <v>0.55080213903743314</v>
      </c>
      <c r="EB7" s="3">
        <f t="shared" si="7"/>
        <v>0.5401069518716578</v>
      </c>
      <c r="EC7" s="3">
        <f t="shared" si="7"/>
        <v>0.53475935828877008</v>
      </c>
      <c r="ED7" s="3">
        <f t="shared" si="7"/>
        <v>0.18716577540106952</v>
      </c>
      <c r="EE7" s="3">
        <f t="shared" si="7"/>
        <v>0.16577540106951871</v>
      </c>
      <c r="EF7" s="3">
        <f t="shared" si="7"/>
        <v>0.16577540106951871</v>
      </c>
      <c r="EG7" s="4">
        <f t="shared" si="24"/>
        <v>2.7640862548520679E-2</v>
      </c>
      <c r="EH7" s="5">
        <f t="shared" si="8"/>
        <v>2.7937883008417499E-2</v>
      </c>
      <c r="EI7" s="5">
        <f t="shared" si="8"/>
        <v>2.7752516859791763E-2</v>
      </c>
      <c r="EJ7" s="5">
        <f t="shared" si="8"/>
        <v>1.8842799350861018E-2</v>
      </c>
      <c r="EK7" s="5">
        <f t="shared" si="8"/>
        <v>1.7734624917363776E-2</v>
      </c>
      <c r="EL7" s="5">
        <f t="shared" si="8"/>
        <v>1.3856412725821388E-2</v>
      </c>
      <c r="EM7" s="5">
        <f t="shared" si="8"/>
        <v>2.0218445724525663E-2</v>
      </c>
      <c r="EN7" s="5">
        <f t="shared" si="8"/>
        <v>2.1663327907869057E-2</v>
      </c>
      <c r="EO7" s="5">
        <f t="shared" si="8"/>
        <v>2.2073815673586482E-2</v>
      </c>
      <c r="EP7" s="5">
        <f t="shared" si="8"/>
        <v>1.0711979935562759E-2</v>
      </c>
      <c r="EQ7" s="5">
        <f t="shared" si="8"/>
        <v>1.0732588585875693E-2</v>
      </c>
      <c r="ER7" s="5">
        <f t="shared" si="8"/>
        <v>1.0742962181594169E-2</v>
      </c>
      <c r="ES7" s="5">
        <f t="shared" si="8"/>
        <v>1.7668335387385149E-2</v>
      </c>
      <c r="ET7" s="5">
        <f t="shared" si="8"/>
        <v>1.37311836970191E-2</v>
      </c>
      <c r="EU7" s="5">
        <f t="shared" si="8"/>
        <v>1.4282264758727797E-2</v>
      </c>
      <c r="EV7" s="4">
        <f t="shared" si="25"/>
        <v>2.7777087472243316E-2</v>
      </c>
      <c r="EW7" s="5">
        <f t="shared" ref="EW7:EW70" si="29">AVERAGE(EJ7:EL7)</f>
        <v>1.6811278998015395E-2</v>
      </c>
      <c r="EX7" s="5">
        <f t="shared" si="26"/>
        <v>2.1318529768660398E-2</v>
      </c>
      <c r="EY7" s="5">
        <f t="shared" si="27"/>
        <v>1.0729176901010875E-2</v>
      </c>
      <c r="EZ7" s="9">
        <f t="shared" si="28"/>
        <v>1.5227261281044015E-2</v>
      </c>
      <c r="FB7" t="s">
        <v>146</v>
      </c>
      <c r="FD7" t="s">
        <v>147</v>
      </c>
      <c r="FH7" t="s">
        <v>148</v>
      </c>
      <c r="FK7" t="s">
        <v>149</v>
      </c>
      <c r="FQ7" t="s">
        <v>148</v>
      </c>
      <c r="FY7" t="s">
        <v>45</v>
      </c>
      <c r="GA7" t="s">
        <v>52</v>
      </c>
      <c r="GF7" t="s">
        <v>52</v>
      </c>
      <c r="GJ7" t="s">
        <v>150</v>
      </c>
      <c r="GP7" t="s">
        <v>151</v>
      </c>
      <c r="GR7" t="s">
        <v>150</v>
      </c>
    </row>
    <row r="8" spans="1:208" x14ac:dyDescent="0.25">
      <c r="A8">
        <v>4</v>
      </c>
      <c r="B8" t="s">
        <v>152</v>
      </c>
      <c r="C8" t="s">
        <v>153</v>
      </c>
      <c r="D8">
        <v>54</v>
      </c>
      <c r="E8">
        <v>5.54</v>
      </c>
      <c r="F8" t="s">
        <v>120</v>
      </c>
      <c r="G8">
        <v>4</v>
      </c>
      <c r="H8">
        <v>5</v>
      </c>
      <c r="I8">
        <v>6</v>
      </c>
      <c r="J8">
        <v>5</v>
      </c>
      <c r="K8">
        <v>3</v>
      </c>
      <c r="L8">
        <v>3</v>
      </c>
      <c r="M8">
        <v>4</v>
      </c>
      <c r="N8">
        <v>0</v>
      </c>
      <c r="O8">
        <v>3</v>
      </c>
      <c r="P8">
        <v>6</v>
      </c>
      <c r="Q8">
        <v>5</v>
      </c>
      <c r="R8">
        <v>5</v>
      </c>
      <c r="S8">
        <v>5</v>
      </c>
      <c r="T8">
        <v>3</v>
      </c>
      <c r="U8">
        <v>2</v>
      </c>
      <c r="V8" s="3">
        <f t="shared" si="9"/>
        <v>7.407407407407407E-2</v>
      </c>
      <c r="W8" s="3">
        <f t="shared" si="3"/>
        <v>9.2592592592592587E-2</v>
      </c>
      <c r="X8" s="3">
        <f t="shared" si="3"/>
        <v>0.1111111111111111</v>
      </c>
      <c r="Y8" s="3">
        <f t="shared" si="3"/>
        <v>9.2592592592592587E-2</v>
      </c>
      <c r="Z8" s="3">
        <f t="shared" si="3"/>
        <v>5.5555555555555552E-2</v>
      </c>
      <c r="AA8" s="3">
        <f t="shared" si="3"/>
        <v>5.5555555555555552E-2</v>
      </c>
      <c r="AB8" s="3">
        <f t="shared" si="3"/>
        <v>7.407407407407407E-2</v>
      </c>
      <c r="AC8" s="3">
        <f t="shared" si="3"/>
        <v>0</v>
      </c>
      <c r="AD8" s="3">
        <f t="shared" si="3"/>
        <v>5.5555555555555552E-2</v>
      </c>
      <c r="AE8" s="3">
        <f t="shared" si="3"/>
        <v>0.1111111111111111</v>
      </c>
      <c r="AF8" s="3">
        <f t="shared" si="3"/>
        <v>9.2592592592592587E-2</v>
      </c>
      <c r="AG8" s="3">
        <f t="shared" si="3"/>
        <v>9.2592592592592587E-2</v>
      </c>
      <c r="AH8" s="3">
        <f t="shared" si="3"/>
        <v>9.2592592592592587E-2</v>
      </c>
      <c r="AI8" s="3">
        <f t="shared" si="3"/>
        <v>5.5555555555555552E-2</v>
      </c>
      <c r="AJ8" s="3">
        <f t="shared" si="3"/>
        <v>3.7037037037037035E-2</v>
      </c>
      <c r="AK8" s="4">
        <f t="shared" si="10"/>
        <v>3.4880486445786722E-3</v>
      </c>
      <c r="AL8" s="5">
        <f t="shared" si="4"/>
        <v>4.1442668218750157E-3</v>
      </c>
      <c r="AM8" s="5">
        <f t="shared" si="4"/>
        <v>5.0112680352726122E-3</v>
      </c>
      <c r="AN8" s="5">
        <f t="shared" si="4"/>
        <v>4.2616981403299252E-3</v>
      </c>
      <c r="AO8" s="5">
        <f t="shared" si="4"/>
        <v>2.7039395081660815E-3</v>
      </c>
      <c r="AP8" s="5">
        <f t="shared" si="4"/>
        <v>2.6349383678159369E-3</v>
      </c>
      <c r="AQ8" s="5">
        <f t="shared" si="4"/>
        <v>4.2475169631237255E-3</v>
      </c>
      <c r="AR8" s="5">
        <f t="shared" si="4"/>
        <v>0</v>
      </c>
      <c r="AS8" s="5">
        <f t="shared" si="4"/>
        <v>3.3900330378594779E-3</v>
      </c>
      <c r="AT8" s="5">
        <f t="shared" si="4"/>
        <v>3.0021645961813936E-3</v>
      </c>
      <c r="AU8" s="5">
        <f t="shared" si="4"/>
        <v>2.5061043823449867E-3</v>
      </c>
      <c r="AV8" s="5">
        <f t="shared" si="4"/>
        <v>2.574423028663985E-3</v>
      </c>
      <c r="AW8" s="5">
        <f t="shared" si="4"/>
        <v>2.1832541142623734E-3</v>
      </c>
      <c r="AX8" s="5">
        <f t="shared" si="4"/>
        <v>1.3234229030086165E-3</v>
      </c>
      <c r="AY8" s="5">
        <f t="shared" si="4"/>
        <v>8.7847915165543446E-4</v>
      </c>
      <c r="AZ8" s="4">
        <f t="shared" si="11"/>
        <v>4.2145278339087667E-3</v>
      </c>
      <c r="BA8" s="5">
        <f t="shared" si="12"/>
        <v>3.2001920054373148E-3</v>
      </c>
      <c r="BB8" s="5">
        <f t="shared" si="13"/>
        <v>2.5458500003277345E-3</v>
      </c>
      <c r="BC8" s="5">
        <f t="shared" si="14"/>
        <v>2.694230669063455E-3</v>
      </c>
      <c r="BD8" s="9">
        <f t="shared" si="15"/>
        <v>1.4617187229754747E-3</v>
      </c>
      <c r="BE8">
        <v>0</v>
      </c>
      <c r="BF8">
        <v>0</v>
      </c>
      <c r="BG8">
        <v>0</v>
      </c>
      <c r="BH8">
        <v>10</v>
      </c>
      <c r="BI8">
        <v>8</v>
      </c>
      <c r="BJ8">
        <v>10</v>
      </c>
      <c r="BK8">
        <v>4</v>
      </c>
      <c r="BL8">
        <v>4</v>
      </c>
      <c r="BM8">
        <v>4</v>
      </c>
      <c r="BN8">
        <v>7</v>
      </c>
      <c r="BO8">
        <v>7</v>
      </c>
      <c r="BP8">
        <v>6</v>
      </c>
      <c r="BQ8">
        <v>9</v>
      </c>
      <c r="BR8">
        <v>9</v>
      </c>
      <c r="BS8">
        <v>10</v>
      </c>
      <c r="BT8" s="3">
        <f t="shared" si="16"/>
        <v>0</v>
      </c>
      <c r="BU8" s="3">
        <f t="shared" si="5"/>
        <v>0</v>
      </c>
      <c r="BV8" s="3">
        <f t="shared" si="5"/>
        <v>0</v>
      </c>
      <c r="BW8" s="3">
        <f t="shared" si="5"/>
        <v>0.18518518518518517</v>
      </c>
      <c r="BX8" s="3">
        <f t="shared" si="5"/>
        <v>0.14814814814814814</v>
      </c>
      <c r="BY8" s="3">
        <f t="shared" si="5"/>
        <v>0.18518518518518517</v>
      </c>
      <c r="BZ8" s="3">
        <f t="shared" si="5"/>
        <v>7.407407407407407E-2</v>
      </c>
      <c r="CA8" s="3">
        <f t="shared" si="5"/>
        <v>7.407407407407407E-2</v>
      </c>
      <c r="CB8" s="3">
        <f t="shared" si="5"/>
        <v>7.407407407407407E-2</v>
      </c>
      <c r="CC8" s="3">
        <f t="shared" si="5"/>
        <v>0.12962962962962962</v>
      </c>
      <c r="CD8" s="3">
        <f t="shared" si="5"/>
        <v>0.12962962962962962</v>
      </c>
      <c r="CE8" s="3">
        <f t="shared" si="5"/>
        <v>0.1111111111111111</v>
      </c>
      <c r="CF8" s="3">
        <f t="shared" si="5"/>
        <v>0.16666666666666666</v>
      </c>
      <c r="CG8" s="3">
        <f t="shared" si="5"/>
        <v>0.16666666666666666</v>
      </c>
      <c r="CH8" s="3">
        <f t="shared" si="5"/>
        <v>0.18518518518518517</v>
      </c>
      <c r="CI8" s="4">
        <f t="shared" si="17"/>
        <v>0</v>
      </c>
      <c r="CJ8" s="5">
        <f t="shared" si="6"/>
        <v>0</v>
      </c>
      <c r="CK8" s="5">
        <f t="shared" si="6"/>
        <v>0</v>
      </c>
      <c r="CL8" s="5">
        <f t="shared" si="6"/>
        <v>5.2506116393461521E-3</v>
      </c>
      <c r="CM8" s="5">
        <f t="shared" si="6"/>
        <v>4.0208815098729577E-3</v>
      </c>
      <c r="CN8" s="5">
        <f t="shared" si="6"/>
        <v>5.2637674033056457E-3</v>
      </c>
      <c r="CO8" s="5">
        <f t="shared" si="6"/>
        <v>3.0673146817045472E-3</v>
      </c>
      <c r="CP8" s="5">
        <f t="shared" si="6"/>
        <v>2.9481999410799881E-3</v>
      </c>
      <c r="CQ8" s="5">
        <f t="shared" si="6"/>
        <v>3.074352107983395E-3</v>
      </c>
      <c r="CR8" s="5">
        <f t="shared" si="6"/>
        <v>2.8634556077330067E-3</v>
      </c>
      <c r="CS8" s="5">
        <f t="shared" si="6"/>
        <v>2.6820801087477169E-3</v>
      </c>
      <c r="CT8" s="5">
        <f t="shared" si="6"/>
        <v>2.2394518857836378E-3</v>
      </c>
      <c r="CU8" s="5">
        <f t="shared" si="6"/>
        <v>5.1130240138592964E-3</v>
      </c>
      <c r="CV8" s="5">
        <f t="shared" si="6"/>
        <v>4.9635978095131589E-3</v>
      </c>
      <c r="CW8" s="5">
        <f t="shared" si="6"/>
        <v>5.2807117971094735E-3</v>
      </c>
      <c r="CX8" s="4">
        <f t="shared" si="18"/>
        <v>0</v>
      </c>
      <c r="CY8" s="5">
        <f t="shared" si="19"/>
        <v>4.8450868508415857E-3</v>
      </c>
      <c r="CZ8" s="5">
        <f t="shared" si="20"/>
        <v>3.0299555769226437E-3</v>
      </c>
      <c r="DA8" s="5">
        <f t="shared" si="21"/>
        <v>2.5949958674214538E-3</v>
      </c>
      <c r="DB8" s="9">
        <f t="shared" si="22"/>
        <v>5.1191112068273087E-3</v>
      </c>
      <c r="DC8">
        <v>124</v>
      </c>
      <c r="DD8">
        <v>131</v>
      </c>
      <c r="DE8">
        <v>131</v>
      </c>
      <c r="DF8">
        <v>139</v>
      </c>
      <c r="DG8">
        <v>152</v>
      </c>
      <c r="DH8">
        <v>320</v>
      </c>
      <c r="DI8">
        <v>178</v>
      </c>
      <c r="DJ8">
        <v>186</v>
      </c>
      <c r="DK8">
        <v>151</v>
      </c>
      <c r="DL8">
        <v>177</v>
      </c>
      <c r="DM8">
        <v>172</v>
      </c>
      <c r="DN8">
        <v>154</v>
      </c>
      <c r="DO8">
        <v>38</v>
      </c>
      <c r="DP8">
        <v>40</v>
      </c>
      <c r="DQ8">
        <v>32</v>
      </c>
      <c r="DR8" s="3">
        <f t="shared" si="23"/>
        <v>2.2962962962962963</v>
      </c>
      <c r="DS8" s="3">
        <f t="shared" si="7"/>
        <v>2.425925925925926</v>
      </c>
      <c r="DT8" s="3">
        <f t="shared" si="7"/>
        <v>2.425925925925926</v>
      </c>
      <c r="DU8" s="3">
        <f t="shared" si="7"/>
        <v>2.574074074074074</v>
      </c>
      <c r="DV8" s="3">
        <f t="shared" si="7"/>
        <v>2.8148148148148149</v>
      </c>
      <c r="DW8" s="3">
        <f t="shared" si="7"/>
        <v>5.9259259259259256</v>
      </c>
      <c r="DX8" s="3">
        <f t="shared" si="7"/>
        <v>3.2962962962962963</v>
      </c>
      <c r="DY8" s="3">
        <f t="shared" si="7"/>
        <v>3.4444444444444446</v>
      </c>
      <c r="DZ8" s="3">
        <f t="shared" si="7"/>
        <v>2.7962962962962963</v>
      </c>
      <c r="EA8" s="3">
        <f t="shared" si="7"/>
        <v>3.2777777777777777</v>
      </c>
      <c r="EB8" s="3">
        <f t="shared" si="7"/>
        <v>3.1851851851851851</v>
      </c>
      <c r="EC8" s="3">
        <f t="shared" si="7"/>
        <v>2.8518518518518516</v>
      </c>
      <c r="ED8" s="3">
        <f t="shared" si="7"/>
        <v>0.70370370370370372</v>
      </c>
      <c r="EE8" s="3">
        <f t="shared" si="7"/>
        <v>0.7407407407407407</v>
      </c>
      <c r="EF8" s="3">
        <f t="shared" si="7"/>
        <v>0.59259259259259256</v>
      </c>
      <c r="EG8" s="4">
        <f t="shared" si="24"/>
        <v>7.372168400909794E-2</v>
      </c>
      <c r="EH8" s="5">
        <f t="shared" si="8"/>
        <v>8.0725916496485431E-2</v>
      </c>
      <c r="EI8" s="5">
        <f t="shared" si="8"/>
        <v>7.9682771391739196E-2</v>
      </c>
      <c r="EJ8" s="5">
        <f t="shared" si="8"/>
        <v>5.3041031354443408E-2</v>
      </c>
      <c r="EK8" s="5">
        <f t="shared" si="8"/>
        <v>5.7623340037854132E-2</v>
      </c>
      <c r="EL8" s="5">
        <f t="shared" si="8"/>
        <v>9.3060352133911534E-2</v>
      </c>
      <c r="EM8" s="5">
        <f t="shared" si="8"/>
        <v>0.1074379285419159</v>
      </c>
      <c r="EN8" s="5">
        <f t="shared" si="8"/>
        <v>0.1098707890480463</v>
      </c>
      <c r="EO8" s="5">
        <f t="shared" si="8"/>
        <v>9.3085175205355669E-2</v>
      </c>
      <c r="EP8" s="5">
        <f t="shared" si="8"/>
        <v>6.3746102820422826E-2</v>
      </c>
      <c r="EQ8" s="5">
        <f t="shared" si="8"/>
        <v>6.3293542221508209E-2</v>
      </c>
      <c r="ER8" s="5">
        <f t="shared" si="8"/>
        <v>5.7291819426953487E-2</v>
      </c>
      <c r="ES8" s="5">
        <f t="shared" si="8"/>
        <v>6.642920172632745E-2</v>
      </c>
      <c r="ET8" s="5">
        <f t="shared" si="8"/>
        <v>6.1355587845700638E-2</v>
      </c>
      <c r="EU8" s="5">
        <f t="shared" si="8"/>
        <v>5.105440401208311E-2</v>
      </c>
      <c r="EV8" s="4">
        <f t="shared" si="25"/>
        <v>7.8043457299107513E-2</v>
      </c>
      <c r="EW8" s="5">
        <f t="shared" si="29"/>
        <v>6.790824117540302E-2</v>
      </c>
      <c r="EX8" s="5">
        <f t="shared" si="26"/>
        <v>0.10346463093177262</v>
      </c>
      <c r="EY8" s="5">
        <f t="shared" si="27"/>
        <v>6.1443821489628181E-2</v>
      </c>
      <c r="EZ8" s="9">
        <f t="shared" si="28"/>
        <v>5.9613064528037073E-2</v>
      </c>
      <c r="FA8" t="s">
        <v>154</v>
      </c>
      <c r="FB8" t="s">
        <v>155</v>
      </c>
      <c r="FD8" t="s">
        <v>156</v>
      </c>
      <c r="FH8" t="s">
        <v>148</v>
      </c>
      <c r="FQ8" t="s">
        <v>148</v>
      </c>
      <c r="FY8" t="s">
        <v>45</v>
      </c>
      <c r="GJ8" t="s">
        <v>157</v>
      </c>
      <c r="GR8" t="s">
        <v>158</v>
      </c>
      <c r="GS8" t="s">
        <v>158</v>
      </c>
    </row>
    <row r="9" spans="1:208" x14ac:dyDescent="0.25">
      <c r="A9">
        <v>5</v>
      </c>
      <c r="B9" t="s">
        <v>159</v>
      </c>
      <c r="C9" t="s">
        <v>160</v>
      </c>
      <c r="D9">
        <v>12</v>
      </c>
      <c r="E9">
        <v>5.68</v>
      </c>
      <c r="F9" t="s">
        <v>120</v>
      </c>
      <c r="G9">
        <v>29</v>
      </c>
      <c r="H9">
        <v>34</v>
      </c>
      <c r="I9">
        <v>34</v>
      </c>
      <c r="J9">
        <v>28</v>
      </c>
      <c r="K9">
        <v>27</v>
      </c>
      <c r="L9">
        <v>29</v>
      </c>
      <c r="M9">
        <v>24</v>
      </c>
      <c r="N9">
        <v>23</v>
      </c>
      <c r="O9">
        <v>21</v>
      </c>
      <c r="P9">
        <v>64</v>
      </c>
      <c r="Q9">
        <v>60</v>
      </c>
      <c r="R9">
        <v>64</v>
      </c>
      <c r="S9">
        <v>75</v>
      </c>
      <c r="T9">
        <v>83</v>
      </c>
      <c r="U9">
        <v>70</v>
      </c>
      <c r="V9" s="3">
        <f t="shared" si="9"/>
        <v>2.4166666666666665</v>
      </c>
      <c r="W9" s="3">
        <f t="shared" si="3"/>
        <v>2.8333333333333335</v>
      </c>
      <c r="X9" s="3">
        <f t="shared" si="3"/>
        <v>2.8333333333333335</v>
      </c>
      <c r="Y9" s="3">
        <f t="shared" si="3"/>
        <v>2.3333333333333335</v>
      </c>
      <c r="Z9" s="3">
        <f t="shared" si="3"/>
        <v>2.25</v>
      </c>
      <c r="AA9" s="3">
        <f t="shared" si="3"/>
        <v>2.4166666666666665</v>
      </c>
      <c r="AB9" s="3">
        <f t="shared" si="3"/>
        <v>2</v>
      </c>
      <c r="AC9" s="3">
        <f t="shared" si="3"/>
        <v>1.9166666666666667</v>
      </c>
      <c r="AD9" s="3">
        <f t="shared" si="3"/>
        <v>1.75</v>
      </c>
      <c r="AE9" s="3">
        <f t="shared" si="3"/>
        <v>5.333333333333333</v>
      </c>
      <c r="AF9" s="3">
        <f t="shared" si="3"/>
        <v>5</v>
      </c>
      <c r="AG9" s="3">
        <f t="shared" si="3"/>
        <v>5.333333333333333</v>
      </c>
      <c r="AH9" s="3">
        <f t="shared" si="3"/>
        <v>6.25</v>
      </c>
      <c r="AI9" s="3">
        <f t="shared" si="3"/>
        <v>6.916666666666667</v>
      </c>
      <c r="AJ9" s="3">
        <f t="shared" si="3"/>
        <v>5.833333333333333</v>
      </c>
      <c r="AK9" s="4">
        <f t="shared" si="10"/>
        <v>0.11379758702937919</v>
      </c>
      <c r="AL9" s="5">
        <f t="shared" si="4"/>
        <v>0.1268145647493755</v>
      </c>
      <c r="AM9" s="5">
        <f t="shared" si="4"/>
        <v>0.12778733489945163</v>
      </c>
      <c r="AN9" s="5">
        <f t="shared" si="4"/>
        <v>0.10739479313631412</v>
      </c>
      <c r="AO9" s="5">
        <f t="shared" si="4"/>
        <v>0.10950955008072631</v>
      </c>
      <c r="AP9" s="5">
        <f t="shared" si="4"/>
        <v>0.11461981899999327</v>
      </c>
      <c r="AQ9" s="5">
        <f t="shared" si="4"/>
        <v>0.1146829580043406</v>
      </c>
      <c r="AR9" s="5">
        <f t="shared" si="4"/>
        <v>0.1097517422451607</v>
      </c>
      <c r="AS9" s="5">
        <f t="shared" si="4"/>
        <v>0.10678604069257357</v>
      </c>
      <c r="AT9" s="5">
        <f t="shared" si="4"/>
        <v>0.14410390061670691</v>
      </c>
      <c r="AU9" s="5">
        <f t="shared" si="4"/>
        <v>0.13532963664662928</v>
      </c>
      <c r="AV9" s="5">
        <f t="shared" si="4"/>
        <v>0.14828676645104552</v>
      </c>
      <c r="AW9" s="5">
        <f t="shared" si="4"/>
        <v>0.14736965271271021</v>
      </c>
      <c r="AX9" s="5">
        <f t="shared" si="4"/>
        <v>0.16476615142457279</v>
      </c>
      <c r="AY9" s="5">
        <f t="shared" si="4"/>
        <v>0.13836046638573093</v>
      </c>
      <c r="AZ9" s="4">
        <f t="shared" si="11"/>
        <v>0.12279982889273544</v>
      </c>
      <c r="BA9" s="5">
        <f t="shared" si="12"/>
        <v>0.11050805407234458</v>
      </c>
      <c r="BB9" s="5">
        <f t="shared" si="13"/>
        <v>0.11040691364735829</v>
      </c>
      <c r="BC9" s="5">
        <f t="shared" si="14"/>
        <v>0.14257343457146057</v>
      </c>
      <c r="BD9" s="9">
        <f t="shared" si="15"/>
        <v>0.15016542350767134</v>
      </c>
      <c r="BE9">
        <v>33</v>
      </c>
      <c r="BF9">
        <v>35</v>
      </c>
      <c r="BG9">
        <v>31</v>
      </c>
      <c r="BH9">
        <v>73</v>
      </c>
      <c r="BI9">
        <v>77</v>
      </c>
      <c r="BJ9">
        <v>70</v>
      </c>
      <c r="BK9">
        <v>59</v>
      </c>
      <c r="BL9">
        <v>54</v>
      </c>
      <c r="BM9">
        <v>52</v>
      </c>
      <c r="BN9">
        <v>81</v>
      </c>
      <c r="BO9">
        <v>91</v>
      </c>
      <c r="BP9">
        <v>90</v>
      </c>
      <c r="BQ9">
        <v>63</v>
      </c>
      <c r="BR9">
        <v>71</v>
      </c>
      <c r="BS9">
        <v>62</v>
      </c>
      <c r="BT9" s="3">
        <f t="shared" si="16"/>
        <v>2.75</v>
      </c>
      <c r="BU9" s="3">
        <f t="shared" si="5"/>
        <v>2.9166666666666665</v>
      </c>
      <c r="BV9" s="3">
        <f t="shared" si="5"/>
        <v>2.5833333333333335</v>
      </c>
      <c r="BW9" s="3">
        <f t="shared" si="5"/>
        <v>6.083333333333333</v>
      </c>
      <c r="BX9" s="3">
        <f t="shared" si="5"/>
        <v>6.416666666666667</v>
      </c>
      <c r="BY9" s="3">
        <f t="shared" si="5"/>
        <v>5.833333333333333</v>
      </c>
      <c r="BZ9" s="3">
        <f t="shared" si="5"/>
        <v>4.916666666666667</v>
      </c>
      <c r="CA9" s="3">
        <f t="shared" si="5"/>
        <v>4.5</v>
      </c>
      <c r="CB9" s="3">
        <f t="shared" si="5"/>
        <v>4.333333333333333</v>
      </c>
      <c r="CC9" s="3">
        <f t="shared" si="5"/>
        <v>6.75</v>
      </c>
      <c r="CD9" s="3">
        <f t="shared" si="5"/>
        <v>7.583333333333333</v>
      </c>
      <c r="CE9" s="3">
        <f t="shared" si="5"/>
        <v>7.5</v>
      </c>
      <c r="CF9" s="3">
        <f t="shared" si="5"/>
        <v>5.25</v>
      </c>
      <c r="CG9" s="3">
        <f t="shared" si="5"/>
        <v>5.916666666666667</v>
      </c>
      <c r="CH9" s="3">
        <f t="shared" si="5"/>
        <v>5.166666666666667</v>
      </c>
      <c r="CI9" s="4">
        <f t="shared" si="17"/>
        <v>0.16988907158140626</v>
      </c>
      <c r="CJ9" s="5">
        <f t="shared" si="6"/>
        <v>0.18724207592249614</v>
      </c>
      <c r="CK9" s="5">
        <f t="shared" si="6"/>
        <v>0.16625493544601264</v>
      </c>
      <c r="CL9" s="5">
        <f t="shared" si="6"/>
        <v>0.17248259235252109</v>
      </c>
      <c r="CM9" s="5">
        <f t="shared" si="6"/>
        <v>0.17415443039637252</v>
      </c>
      <c r="CN9" s="5">
        <f t="shared" si="6"/>
        <v>0.16580867320412784</v>
      </c>
      <c r="CO9" s="5">
        <f t="shared" si="6"/>
        <v>0.20359301199813934</v>
      </c>
      <c r="CP9" s="5">
        <f t="shared" si="6"/>
        <v>0.17910314642060929</v>
      </c>
      <c r="CQ9" s="5">
        <f t="shared" si="6"/>
        <v>0.1798495983170286</v>
      </c>
      <c r="CR9" s="5">
        <f t="shared" si="6"/>
        <v>0.14910422414552585</v>
      </c>
      <c r="CS9" s="5">
        <f t="shared" si="6"/>
        <v>0.15690168636174143</v>
      </c>
      <c r="CT9" s="5">
        <f t="shared" si="6"/>
        <v>0.15116300229039556</v>
      </c>
      <c r="CU9" s="5">
        <f t="shared" si="6"/>
        <v>0.16106025643656785</v>
      </c>
      <c r="CV9" s="5">
        <f t="shared" si="6"/>
        <v>0.17620772223771716</v>
      </c>
      <c r="CW9" s="5">
        <f t="shared" si="6"/>
        <v>0.14733185913935432</v>
      </c>
      <c r="CX9" s="4">
        <f t="shared" si="18"/>
        <v>0.17446202764997168</v>
      </c>
      <c r="CY9" s="5">
        <f t="shared" si="19"/>
        <v>0.17081523198434048</v>
      </c>
      <c r="CZ9" s="5">
        <f t="shared" si="20"/>
        <v>0.18751525224525908</v>
      </c>
      <c r="DA9" s="5">
        <f t="shared" si="21"/>
        <v>0.15238963759922095</v>
      </c>
      <c r="DB9" s="9">
        <f t="shared" si="22"/>
        <v>0.16153327927121311</v>
      </c>
      <c r="DC9">
        <v>19</v>
      </c>
      <c r="DD9">
        <v>19</v>
      </c>
      <c r="DE9">
        <v>20</v>
      </c>
      <c r="DF9">
        <v>56</v>
      </c>
      <c r="DG9">
        <v>63</v>
      </c>
      <c r="DH9">
        <v>86</v>
      </c>
      <c r="DI9">
        <v>14</v>
      </c>
      <c r="DJ9">
        <v>19</v>
      </c>
      <c r="DK9">
        <v>18</v>
      </c>
      <c r="DL9">
        <v>54</v>
      </c>
      <c r="DM9">
        <v>53</v>
      </c>
      <c r="DN9">
        <v>56</v>
      </c>
      <c r="DO9">
        <v>0</v>
      </c>
      <c r="DP9">
        <v>2</v>
      </c>
      <c r="DQ9">
        <v>4</v>
      </c>
      <c r="DR9" s="3">
        <f t="shared" si="23"/>
        <v>1.5833333333333333</v>
      </c>
      <c r="DS9" s="3">
        <f t="shared" si="7"/>
        <v>1.5833333333333333</v>
      </c>
      <c r="DT9" s="3">
        <f t="shared" si="7"/>
        <v>1.6666666666666667</v>
      </c>
      <c r="DU9" s="3">
        <f t="shared" si="7"/>
        <v>4.666666666666667</v>
      </c>
      <c r="DV9" s="3">
        <f t="shared" si="7"/>
        <v>5.25</v>
      </c>
      <c r="DW9" s="3">
        <f t="shared" si="7"/>
        <v>7.166666666666667</v>
      </c>
      <c r="DX9" s="3">
        <f t="shared" si="7"/>
        <v>1.1666666666666667</v>
      </c>
      <c r="DY9" s="3">
        <f t="shared" si="7"/>
        <v>1.5833333333333333</v>
      </c>
      <c r="DZ9" s="3">
        <f t="shared" si="7"/>
        <v>1.5</v>
      </c>
      <c r="EA9" s="3">
        <f t="shared" si="7"/>
        <v>4.5</v>
      </c>
      <c r="EB9" s="3">
        <f t="shared" si="7"/>
        <v>4.416666666666667</v>
      </c>
      <c r="EC9" s="3">
        <f t="shared" si="7"/>
        <v>4.666666666666667</v>
      </c>
      <c r="ED9" s="3">
        <f t="shared" si="7"/>
        <v>0</v>
      </c>
      <c r="EE9" s="3">
        <f t="shared" si="7"/>
        <v>0.16666666666666666</v>
      </c>
      <c r="EF9" s="3">
        <f t="shared" si="7"/>
        <v>0.33333333333333331</v>
      </c>
      <c r="EG9" s="4">
        <f t="shared" si="24"/>
        <v>5.0832290183692529E-2</v>
      </c>
      <c r="EH9" s="5">
        <f t="shared" si="8"/>
        <v>5.2687525652286286E-2</v>
      </c>
      <c r="EI9" s="5">
        <f t="shared" si="8"/>
        <v>5.4743888742416237E-2</v>
      </c>
      <c r="EJ9" s="5">
        <f t="shared" si="8"/>
        <v>9.616071871453051E-2</v>
      </c>
      <c r="EK9" s="5">
        <f t="shared" si="8"/>
        <v>0.10747511118902399</v>
      </c>
      <c r="EL9" s="5">
        <f t="shared" si="8"/>
        <v>0.11254486336194928</v>
      </c>
      <c r="EM9" s="5">
        <f t="shared" si="8"/>
        <v>3.8025783697419671E-2</v>
      </c>
      <c r="EN9" s="5">
        <f t="shared" si="8"/>
        <v>5.0505120772085792E-2</v>
      </c>
      <c r="EO9" s="5">
        <f t="shared" si="8"/>
        <v>4.993310722936297E-2</v>
      </c>
      <c r="EP9" s="5">
        <f t="shared" si="8"/>
        <v>8.7515836075495748E-2</v>
      </c>
      <c r="EQ9" s="5">
        <f t="shared" si="8"/>
        <v>8.7764591975754119E-2</v>
      </c>
      <c r="ER9" s="5">
        <f t="shared" si="8"/>
        <v>9.3750249971378444E-2</v>
      </c>
      <c r="ES9" s="5">
        <f t="shared" si="8"/>
        <v>0</v>
      </c>
      <c r="ET9" s="5">
        <f t="shared" si="8"/>
        <v>1.3805007265282642E-2</v>
      </c>
      <c r="EU9" s="5">
        <f t="shared" si="8"/>
        <v>2.8718102256796749E-2</v>
      </c>
      <c r="EV9" s="4">
        <f t="shared" si="25"/>
        <v>5.2754568192798355E-2</v>
      </c>
      <c r="EW9" s="5">
        <f t="shared" si="29"/>
        <v>0.1053935644218346</v>
      </c>
      <c r="EX9" s="5">
        <f t="shared" si="26"/>
        <v>4.6154670566289475E-2</v>
      </c>
      <c r="EY9" s="5">
        <f t="shared" si="27"/>
        <v>8.9676892674209432E-2</v>
      </c>
      <c r="EZ9" s="9">
        <f t="shared" si="28"/>
        <v>1.4174369840693131E-2</v>
      </c>
      <c r="FB9" t="s">
        <v>161</v>
      </c>
      <c r="FD9" t="s">
        <v>141</v>
      </c>
      <c r="FF9" t="s">
        <v>122</v>
      </c>
      <c r="FH9" t="s">
        <v>148</v>
      </c>
      <c r="FI9" t="s">
        <v>122</v>
      </c>
      <c r="FK9" t="s">
        <v>141</v>
      </c>
      <c r="FM9" t="s">
        <v>161</v>
      </c>
      <c r="FQ9" t="s">
        <v>148</v>
      </c>
      <c r="FY9" t="s">
        <v>45</v>
      </c>
      <c r="GA9" t="s">
        <v>52</v>
      </c>
      <c r="GF9" t="s">
        <v>52</v>
      </c>
      <c r="GJ9" t="s">
        <v>143</v>
      </c>
      <c r="GR9" t="s">
        <v>143</v>
      </c>
    </row>
    <row r="10" spans="1:208" x14ac:dyDescent="0.25">
      <c r="A10">
        <v>6</v>
      </c>
      <c r="B10" t="s">
        <v>162</v>
      </c>
      <c r="C10" t="s">
        <v>163</v>
      </c>
      <c r="D10">
        <v>66</v>
      </c>
      <c r="E10">
        <v>8.33</v>
      </c>
      <c r="F10" t="s">
        <v>120</v>
      </c>
      <c r="G10">
        <v>54</v>
      </c>
      <c r="H10">
        <v>56</v>
      </c>
      <c r="I10">
        <v>56</v>
      </c>
      <c r="J10">
        <v>53</v>
      </c>
      <c r="K10">
        <v>48</v>
      </c>
      <c r="L10">
        <v>47</v>
      </c>
      <c r="M10">
        <v>44</v>
      </c>
      <c r="N10">
        <v>43</v>
      </c>
      <c r="O10">
        <v>44</v>
      </c>
      <c r="P10">
        <v>61</v>
      </c>
      <c r="Q10">
        <v>69</v>
      </c>
      <c r="R10">
        <v>61</v>
      </c>
      <c r="S10">
        <v>57</v>
      </c>
      <c r="T10">
        <v>62</v>
      </c>
      <c r="U10">
        <v>60</v>
      </c>
      <c r="V10" s="3">
        <f t="shared" si="9"/>
        <v>0.81818181818181823</v>
      </c>
      <c r="W10" s="3">
        <f t="shared" si="3"/>
        <v>0.84848484848484851</v>
      </c>
      <c r="X10" s="3">
        <f t="shared" si="3"/>
        <v>0.84848484848484851</v>
      </c>
      <c r="Y10" s="3">
        <f t="shared" si="3"/>
        <v>0.80303030303030298</v>
      </c>
      <c r="Z10" s="3">
        <f t="shared" si="3"/>
        <v>0.72727272727272729</v>
      </c>
      <c r="AA10" s="3">
        <f t="shared" si="3"/>
        <v>0.71212121212121215</v>
      </c>
      <c r="AB10" s="3">
        <f t="shared" si="3"/>
        <v>0.66666666666666663</v>
      </c>
      <c r="AC10" s="3">
        <f t="shared" si="3"/>
        <v>0.65151515151515149</v>
      </c>
      <c r="AD10" s="3">
        <f t="shared" si="3"/>
        <v>0.66666666666666663</v>
      </c>
      <c r="AE10" s="3">
        <f t="shared" si="3"/>
        <v>0.9242424242424242</v>
      </c>
      <c r="AF10" s="3">
        <f t="shared" si="3"/>
        <v>1.0454545454545454</v>
      </c>
      <c r="AG10" s="3">
        <f t="shared" si="3"/>
        <v>0.9242424242424242</v>
      </c>
      <c r="AH10" s="3">
        <f t="shared" si="3"/>
        <v>0.86363636363636365</v>
      </c>
      <c r="AI10" s="3">
        <f t="shared" si="3"/>
        <v>0.93939393939393945</v>
      </c>
      <c r="AJ10" s="3">
        <f t="shared" si="3"/>
        <v>0.90909090909090906</v>
      </c>
      <c r="AK10" s="4">
        <f t="shared" si="10"/>
        <v>3.8527082756028071E-2</v>
      </c>
      <c r="AL10" s="5">
        <f t="shared" si="4"/>
        <v>3.7976554149545601E-2</v>
      </c>
      <c r="AM10" s="5">
        <f t="shared" si="4"/>
        <v>3.8267864996627224E-2</v>
      </c>
      <c r="AN10" s="5">
        <f t="shared" si="4"/>
        <v>3.696054568977044E-2</v>
      </c>
      <c r="AO10" s="5">
        <f t="shared" si="4"/>
        <v>3.5397026288719616E-2</v>
      </c>
      <c r="AP10" s="5">
        <f t="shared" si="4"/>
        <v>3.3775119078367923E-2</v>
      </c>
      <c r="AQ10" s="5">
        <f t="shared" si="4"/>
        <v>3.8227652668113531E-2</v>
      </c>
      <c r="AR10" s="5">
        <f t="shared" si="4"/>
        <v>3.7306916336299678E-2</v>
      </c>
      <c r="AS10" s="5">
        <f t="shared" si="4"/>
        <v>4.0680396454313733E-2</v>
      </c>
      <c r="AT10" s="5">
        <f t="shared" si="4"/>
        <v>2.4972550959145232E-2</v>
      </c>
      <c r="AU10" s="5">
        <f t="shared" si="4"/>
        <v>2.8296196753386123E-2</v>
      </c>
      <c r="AV10" s="5">
        <f t="shared" si="4"/>
        <v>2.5697422595209594E-2</v>
      </c>
      <c r="AW10" s="5">
        <f t="shared" si="4"/>
        <v>2.036380655666541E-2</v>
      </c>
      <c r="AX10" s="5">
        <f t="shared" si="4"/>
        <v>2.23778781781457E-2</v>
      </c>
      <c r="AY10" s="5">
        <f t="shared" si="4"/>
        <v>2.1562670086087938E-2</v>
      </c>
      <c r="AZ10" s="4">
        <f t="shared" si="11"/>
        <v>3.8257167300733634E-2</v>
      </c>
      <c r="BA10" s="5">
        <f t="shared" si="12"/>
        <v>3.5377563685619319E-2</v>
      </c>
      <c r="BB10" s="5">
        <f t="shared" si="13"/>
        <v>3.873832181957565E-2</v>
      </c>
      <c r="BC10" s="5">
        <f t="shared" si="14"/>
        <v>2.6322056769246982E-2</v>
      </c>
      <c r="BD10" s="9">
        <f t="shared" si="15"/>
        <v>2.1434784940299684E-2</v>
      </c>
      <c r="BE10">
        <v>35</v>
      </c>
      <c r="BF10">
        <v>39</v>
      </c>
      <c r="BG10">
        <v>34</v>
      </c>
      <c r="BH10">
        <v>48</v>
      </c>
      <c r="BI10">
        <v>46</v>
      </c>
      <c r="BJ10">
        <v>43</v>
      </c>
      <c r="BK10">
        <v>50</v>
      </c>
      <c r="BL10">
        <v>52</v>
      </c>
      <c r="BM10">
        <v>56</v>
      </c>
      <c r="BN10">
        <v>76</v>
      </c>
      <c r="BO10">
        <v>86</v>
      </c>
      <c r="BP10">
        <v>81</v>
      </c>
      <c r="BQ10">
        <v>59</v>
      </c>
      <c r="BR10">
        <v>62</v>
      </c>
      <c r="BS10">
        <v>61</v>
      </c>
      <c r="BT10" s="3">
        <f t="shared" si="16"/>
        <v>0.53030303030303028</v>
      </c>
      <c r="BU10" s="3">
        <f t="shared" si="5"/>
        <v>0.59090909090909094</v>
      </c>
      <c r="BV10" s="3">
        <f t="shared" si="5"/>
        <v>0.51515151515151514</v>
      </c>
      <c r="BW10" s="3">
        <f t="shared" si="5"/>
        <v>0.72727272727272729</v>
      </c>
      <c r="BX10" s="3">
        <f t="shared" si="5"/>
        <v>0.69696969696969702</v>
      </c>
      <c r="BY10" s="3">
        <f t="shared" si="5"/>
        <v>0.65151515151515149</v>
      </c>
      <c r="BZ10" s="3">
        <f t="shared" si="5"/>
        <v>0.75757575757575757</v>
      </c>
      <c r="CA10" s="3">
        <f t="shared" si="5"/>
        <v>0.78787878787878785</v>
      </c>
      <c r="CB10" s="3">
        <f t="shared" si="5"/>
        <v>0.84848484848484851</v>
      </c>
      <c r="CC10" s="3">
        <f t="shared" si="5"/>
        <v>1.1515151515151516</v>
      </c>
      <c r="CD10" s="3">
        <f t="shared" si="5"/>
        <v>1.303030303030303</v>
      </c>
      <c r="CE10" s="3">
        <f t="shared" si="5"/>
        <v>1.2272727272727273</v>
      </c>
      <c r="CF10" s="3">
        <f t="shared" si="5"/>
        <v>0.89393939393939392</v>
      </c>
      <c r="CG10" s="3">
        <f t="shared" si="5"/>
        <v>0.93939393939393945</v>
      </c>
      <c r="CH10" s="3">
        <f t="shared" si="5"/>
        <v>0.9242424242424242</v>
      </c>
      <c r="CI10" s="4">
        <f t="shared" si="17"/>
        <v>3.2760977990904785E-2</v>
      </c>
      <c r="CJ10" s="5">
        <f t="shared" si="6"/>
        <v>3.7934758238843382E-2</v>
      </c>
      <c r="CK10" s="5">
        <f t="shared" si="6"/>
        <v>3.3153476863134482E-2</v>
      </c>
      <c r="CL10" s="5">
        <f t="shared" si="6"/>
        <v>2.0620583892704891E-2</v>
      </c>
      <c r="CM10" s="5">
        <f t="shared" si="6"/>
        <v>1.891641983053869E-2</v>
      </c>
      <c r="CN10" s="5">
        <f t="shared" si="6"/>
        <v>1.8518890773448045E-2</v>
      </c>
      <c r="CO10" s="5">
        <f t="shared" si="6"/>
        <v>3.1370263790160141E-2</v>
      </c>
      <c r="CP10" s="5">
        <f t="shared" si="6"/>
        <v>3.1358126646032602E-2</v>
      </c>
      <c r="CQ10" s="5">
        <f t="shared" si="6"/>
        <v>3.5215305964173438E-2</v>
      </c>
      <c r="CR10" s="5">
        <f t="shared" si="6"/>
        <v>2.5436410853108788E-2</v>
      </c>
      <c r="CS10" s="5">
        <f t="shared" si="6"/>
        <v>2.696012992429523E-2</v>
      </c>
      <c r="CT10" s="5">
        <f t="shared" si="6"/>
        <v>2.4735764011155636E-2</v>
      </c>
      <c r="CU10" s="5">
        <f t="shared" si="6"/>
        <v>2.7424401528881683E-2</v>
      </c>
      <c r="CV10" s="5">
        <f t="shared" si="6"/>
        <v>2.7976642199074173E-2</v>
      </c>
      <c r="CW10" s="5">
        <f t="shared" si="6"/>
        <v>2.6355552514664555E-2</v>
      </c>
      <c r="CX10" s="4">
        <f t="shared" si="18"/>
        <v>3.4616404364294216E-2</v>
      </c>
      <c r="CY10" s="5">
        <f t="shared" si="19"/>
        <v>1.9351964832230541E-2</v>
      </c>
      <c r="CZ10" s="5">
        <f t="shared" si="20"/>
        <v>3.264789880012206E-2</v>
      </c>
      <c r="DA10" s="5">
        <f t="shared" si="21"/>
        <v>2.571076826285322E-2</v>
      </c>
      <c r="DB10" s="9">
        <f t="shared" si="22"/>
        <v>2.7252198747540136E-2</v>
      </c>
      <c r="DC10">
        <v>24</v>
      </c>
      <c r="DD10">
        <v>29</v>
      </c>
      <c r="DE10">
        <v>28</v>
      </c>
      <c r="DF10">
        <v>36</v>
      </c>
      <c r="DG10">
        <v>30</v>
      </c>
      <c r="DH10">
        <v>34</v>
      </c>
      <c r="DI10">
        <v>27</v>
      </c>
      <c r="DJ10">
        <v>25</v>
      </c>
      <c r="DK10">
        <v>22</v>
      </c>
      <c r="DL10">
        <v>38</v>
      </c>
      <c r="DM10">
        <v>42</v>
      </c>
      <c r="DN10">
        <v>45</v>
      </c>
      <c r="DO10">
        <v>27</v>
      </c>
      <c r="DP10">
        <v>25</v>
      </c>
      <c r="DQ10">
        <v>24</v>
      </c>
      <c r="DR10" s="3">
        <f t="shared" si="23"/>
        <v>0.36363636363636365</v>
      </c>
      <c r="DS10" s="3">
        <f t="shared" si="7"/>
        <v>0.43939393939393939</v>
      </c>
      <c r="DT10" s="3">
        <f t="shared" si="7"/>
        <v>0.42424242424242425</v>
      </c>
      <c r="DU10" s="3">
        <f t="shared" si="7"/>
        <v>0.54545454545454541</v>
      </c>
      <c r="DV10" s="3">
        <f t="shared" si="7"/>
        <v>0.45454545454545453</v>
      </c>
      <c r="DW10" s="3">
        <f t="shared" si="7"/>
        <v>0.51515151515151514</v>
      </c>
      <c r="DX10" s="3">
        <f t="shared" si="7"/>
        <v>0.40909090909090912</v>
      </c>
      <c r="DY10" s="3">
        <f t="shared" si="7"/>
        <v>0.37878787878787878</v>
      </c>
      <c r="DZ10" s="3">
        <f t="shared" si="7"/>
        <v>0.33333333333333331</v>
      </c>
      <c r="EA10" s="3">
        <f t="shared" si="7"/>
        <v>0.5757575757575758</v>
      </c>
      <c r="EB10" s="3">
        <f t="shared" si="7"/>
        <v>0.63636363636363635</v>
      </c>
      <c r="EC10" s="3">
        <f t="shared" si="7"/>
        <v>0.68181818181818177</v>
      </c>
      <c r="ED10" s="3">
        <f t="shared" si="7"/>
        <v>0.40909090909090912</v>
      </c>
      <c r="EE10" s="3">
        <f t="shared" si="7"/>
        <v>0.37878787878787878</v>
      </c>
      <c r="EF10" s="3">
        <f t="shared" si="7"/>
        <v>0.36363636363636365</v>
      </c>
      <c r="EG10" s="4">
        <f t="shared" si="24"/>
        <v>1.1674401573288237E-2</v>
      </c>
      <c r="EH10" s="5">
        <f t="shared" si="8"/>
        <v>1.4621418602069879E-2</v>
      </c>
      <c r="EI10" s="5">
        <f t="shared" si="8"/>
        <v>1.3934808043524134E-2</v>
      </c>
      <c r="EJ10" s="5">
        <f t="shared" si="8"/>
        <v>1.1239564525074993E-2</v>
      </c>
      <c r="EK10" s="5">
        <f t="shared" si="8"/>
        <v>9.3052044319501294E-3</v>
      </c>
      <c r="EL10" s="5">
        <f t="shared" si="8"/>
        <v>8.0899056116411731E-3</v>
      </c>
      <c r="EM10" s="5">
        <f t="shared" si="8"/>
        <v>1.3333716361432872E-2</v>
      </c>
      <c r="EN10" s="5">
        <f t="shared" si="8"/>
        <v>1.2082564778010957E-2</v>
      </c>
      <c r="EO10" s="5">
        <f t="shared" si="8"/>
        <v>1.1096246050969549E-2</v>
      </c>
      <c r="EP10" s="5">
        <f t="shared" si="8"/>
        <v>1.119731235982774E-2</v>
      </c>
      <c r="EQ10" s="5">
        <f t="shared" si="8"/>
        <v>1.2645327145734728E-2</v>
      </c>
      <c r="ER10" s="5">
        <f t="shared" si="8"/>
        <v>1.3697276781532562E-2</v>
      </c>
      <c r="ES10" s="5">
        <f t="shared" si="8"/>
        <v>3.861793306099897E-2</v>
      </c>
      <c r="ET10" s="5">
        <f t="shared" si="8"/>
        <v>3.1375016512006006E-2</v>
      </c>
      <c r="EU10" s="5">
        <f t="shared" si="8"/>
        <v>3.1328838825596457E-2</v>
      </c>
      <c r="EV10" s="4">
        <f t="shared" si="25"/>
        <v>1.3410209406294083E-2</v>
      </c>
      <c r="EW10" s="5">
        <f t="shared" si="29"/>
        <v>9.5448915228887651E-3</v>
      </c>
      <c r="EX10" s="5">
        <f t="shared" si="26"/>
        <v>1.217084239680446E-2</v>
      </c>
      <c r="EY10" s="5">
        <f t="shared" si="27"/>
        <v>1.2513305429031675E-2</v>
      </c>
      <c r="EZ10" s="9">
        <f t="shared" si="28"/>
        <v>3.3773929466200475E-2</v>
      </c>
      <c r="FB10" t="s">
        <v>161</v>
      </c>
      <c r="FD10" t="s">
        <v>164</v>
      </c>
      <c r="FH10" t="s">
        <v>164</v>
      </c>
      <c r="FK10" t="s">
        <v>164</v>
      </c>
      <c r="FM10" t="s">
        <v>161</v>
      </c>
      <c r="FQ10" t="s">
        <v>165</v>
      </c>
      <c r="FV10" t="s">
        <v>166</v>
      </c>
      <c r="FY10" t="s">
        <v>167</v>
      </c>
      <c r="FZ10" t="s">
        <v>166</v>
      </c>
      <c r="GA10" t="s">
        <v>47</v>
      </c>
      <c r="GC10" t="s">
        <v>49</v>
      </c>
      <c r="GE10" t="s">
        <v>166</v>
      </c>
      <c r="GF10" t="s">
        <v>52</v>
      </c>
      <c r="GJ10" t="s">
        <v>168</v>
      </c>
      <c r="GR10" t="s">
        <v>168</v>
      </c>
      <c r="GS10" t="s">
        <v>169</v>
      </c>
      <c r="GW10" t="s">
        <v>69</v>
      </c>
    </row>
    <row r="11" spans="1:208" x14ac:dyDescent="0.25">
      <c r="A11">
        <v>7</v>
      </c>
      <c r="B11" t="s">
        <v>170</v>
      </c>
      <c r="C11" t="s">
        <v>171</v>
      </c>
      <c r="D11">
        <v>69</v>
      </c>
      <c r="E11">
        <v>6.21</v>
      </c>
      <c r="F11" t="s">
        <v>120</v>
      </c>
      <c r="G11">
        <v>42</v>
      </c>
      <c r="H11">
        <v>40</v>
      </c>
      <c r="I11">
        <v>42</v>
      </c>
      <c r="J11">
        <v>29</v>
      </c>
      <c r="K11">
        <v>26</v>
      </c>
      <c r="L11">
        <v>30</v>
      </c>
      <c r="M11">
        <v>32</v>
      </c>
      <c r="N11">
        <v>32</v>
      </c>
      <c r="O11">
        <v>37</v>
      </c>
      <c r="P11">
        <v>51</v>
      </c>
      <c r="Q11">
        <v>54</v>
      </c>
      <c r="R11">
        <v>49</v>
      </c>
      <c r="S11">
        <v>69</v>
      </c>
      <c r="T11">
        <v>77</v>
      </c>
      <c r="U11">
        <v>72</v>
      </c>
      <c r="V11" s="3">
        <f t="shared" si="9"/>
        <v>0.60869565217391308</v>
      </c>
      <c r="W11" s="3">
        <f t="shared" si="3"/>
        <v>0.57971014492753625</v>
      </c>
      <c r="X11" s="3">
        <f t="shared" si="3"/>
        <v>0.60869565217391308</v>
      </c>
      <c r="Y11" s="3">
        <f t="shared" si="3"/>
        <v>0.42028985507246375</v>
      </c>
      <c r="Z11" s="3">
        <f t="shared" si="3"/>
        <v>0.37681159420289856</v>
      </c>
      <c r="AA11" s="3">
        <f t="shared" si="3"/>
        <v>0.43478260869565216</v>
      </c>
      <c r="AB11" s="3">
        <f t="shared" si="3"/>
        <v>0.46376811594202899</v>
      </c>
      <c r="AC11" s="3">
        <f t="shared" si="3"/>
        <v>0.46376811594202899</v>
      </c>
      <c r="AD11" s="3">
        <f t="shared" si="3"/>
        <v>0.53623188405797106</v>
      </c>
      <c r="AE11" s="3">
        <f t="shared" si="3"/>
        <v>0.73913043478260865</v>
      </c>
      <c r="AF11" s="3">
        <f t="shared" si="3"/>
        <v>0.78260869565217395</v>
      </c>
      <c r="AG11" s="3">
        <f t="shared" si="3"/>
        <v>0.71014492753623193</v>
      </c>
      <c r="AH11" s="3">
        <f t="shared" si="3"/>
        <v>1</v>
      </c>
      <c r="AI11" s="3">
        <f t="shared" si="3"/>
        <v>1.1159420289855073</v>
      </c>
      <c r="AJ11" s="3">
        <f t="shared" si="3"/>
        <v>1.0434782608695652</v>
      </c>
      <c r="AK11" s="4">
        <f t="shared" si="10"/>
        <v>2.8662660601103007E-2</v>
      </c>
      <c r="AL11" s="5">
        <f t="shared" si="4"/>
        <v>2.5946714015217493E-2</v>
      </c>
      <c r="AM11" s="5">
        <f t="shared" si="4"/>
        <v>2.7453033584536921E-2</v>
      </c>
      <c r="AN11" s="5">
        <f t="shared" si="4"/>
        <v>1.9344403732628006E-2</v>
      </c>
      <c r="AO11" s="5">
        <f t="shared" si="4"/>
        <v>1.8339763620604729E-2</v>
      </c>
      <c r="AP11" s="5">
        <f t="shared" si="4"/>
        <v>2.0621256791602986E-2</v>
      </c>
      <c r="AQ11" s="5">
        <f t="shared" si="4"/>
        <v>2.6593149682165935E-2</v>
      </c>
      <c r="AR11" s="5">
        <f t="shared" si="4"/>
        <v>2.6556187159509581E-2</v>
      </c>
      <c r="AS11" s="5">
        <f t="shared" si="4"/>
        <v>3.2721188452382789E-2</v>
      </c>
      <c r="AT11" s="5">
        <f t="shared" si="4"/>
        <v>1.9970921009380575E-2</v>
      </c>
      <c r="AU11" s="5">
        <f t="shared" si="4"/>
        <v>2.1182030083820236E-2</v>
      </c>
      <c r="AV11" s="5">
        <f t="shared" si="4"/>
        <v>1.9744705315492477E-2</v>
      </c>
      <c r="AW11" s="5">
        <f t="shared" si="4"/>
        <v>2.3579144434033635E-2</v>
      </c>
      <c r="AX11" s="5">
        <f t="shared" si="4"/>
        <v>2.6583538312607867E-2</v>
      </c>
      <c r="AY11" s="5">
        <f t="shared" si="4"/>
        <v>2.4750195229248761E-2</v>
      </c>
      <c r="AZ11" s="4">
        <f t="shared" si="11"/>
        <v>2.7354136066952472E-2</v>
      </c>
      <c r="BA11" s="5">
        <f t="shared" si="12"/>
        <v>1.9435141381611908E-2</v>
      </c>
      <c r="BB11" s="5">
        <f t="shared" si="13"/>
        <v>2.8623508431352768E-2</v>
      </c>
      <c r="BC11" s="5">
        <f t="shared" si="14"/>
        <v>2.0299218802897766E-2</v>
      </c>
      <c r="BD11" s="9">
        <f t="shared" si="15"/>
        <v>2.4970959325296752E-2</v>
      </c>
      <c r="BE11">
        <v>15</v>
      </c>
      <c r="BF11">
        <v>13</v>
      </c>
      <c r="BG11">
        <v>12</v>
      </c>
      <c r="BH11">
        <v>31</v>
      </c>
      <c r="BI11">
        <v>33</v>
      </c>
      <c r="BJ11">
        <v>32</v>
      </c>
      <c r="BK11">
        <v>44</v>
      </c>
      <c r="BL11">
        <v>44</v>
      </c>
      <c r="BM11">
        <v>47</v>
      </c>
      <c r="BN11">
        <v>38</v>
      </c>
      <c r="BO11">
        <v>45</v>
      </c>
      <c r="BP11">
        <v>39</v>
      </c>
      <c r="BQ11">
        <v>44</v>
      </c>
      <c r="BR11">
        <v>46</v>
      </c>
      <c r="BS11">
        <v>46</v>
      </c>
      <c r="BT11" s="3">
        <f t="shared" si="16"/>
        <v>0.21739130434782608</v>
      </c>
      <c r="BU11" s="3">
        <f t="shared" si="5"/>
        <v>0.18840579710144928</v>
      </c>
      <c r="BV11" s="3">
        <f t="shared" si="5"/>
        <v>0.17391304347826086</v>
      </c>
      <c r="BW11" s="3">
        <f t="shared" si="5"/>
        <v>0.44927536231884058</v>
      </c>
      <c r="BX11" s="3">
        <f t="shared" si="5"/>
        <v>0.47826086956521741</v>
      </c>
      <c r="BY11" s="3">
        <f t="shared" si="5"/>
        <v>0.46376811594202899</v>
      </c>
      <c r="BZ11" s="3">
        <f t="shared" si="5"/>
        <v>0.6376811594202898</v>
      </c>
      <c r="CA11" s="3">
        <f t="shared" si="5"/>
        <v>0.6376811594202898</v>
      </c>
      <c r="CB11" s="3">
        <f t="shared" si="5"/>
        <v>0.6811594202898551</v>
      </c>
      <c r="CC11" s="3">
        <f t="shared" si="5"/>
        <v>0.55072463768115942</v>
      </c>
      <c r="CD11" s="3">
        <f t="shared" si="5"/>
        <v>0.65217391304347827</v>
      </c>
      <c r="CE11" s="3">
        <f t="shared" si="5"/>
        <v>0.56521739130434778</v>
      </c>
      <c r="CF11" s="3">
        <f t="shared" si="5"/>
        <v>0.6376811594202898</v>
      </c>
      <c r="CG11" s="3">
        <f t="shared" si="5"/>
        <v>0.66666666666666663</v>
      </c>
      <c r="CH11" s="3">
        <f t="shared" si="5"/>
        <v>0.66666666666666663</v>
      </c>
      <c r="CI11" s="4">
        <f t="shared" si="17"/>
        <v>1.3429966132917491E-2</v>
      </c>
      <c r="CJ11" s="5">
        <f t="shared" si="6"/>
        <v>1.209514030803702E-2</v>
      </c>
      <c r="CK11" s="5">
        <f t="shared" si="6"/>
        <v>1.1192478122592714E-2</v>
      </c>
      <c r="CL11" s="5">
        <f t="shared" si="6"/>
        <v>1.2738440411978927E-2</v>
      </c>
      <c r="CM11" s="5">
        <f t="shared" si="6"/>
        <v>1.2980454439481181E-2</v>
      </c>
      <c r="CN11" s="5">
        <f t="shared" si="6"/>
        <v>1.3182304453495879E-2</v>
      </c>
      <c r="CO11" s="5">
        <f t="shared" si="6"/>
        <v>2.6405578564239144E-2</v>
      </c>
      <c r="CP11" s="5">
        <f t="shared" si="6"/>
        <v>2.5380156014514682E-2</v>
      </c>
      <c r="CQ11" s="5">
        <f t="shared" si="6"/>
        <v>2.8270672645151658E-2</v>
      </c>
      <c r="CR11" s="5">
        <f t="shared" si="6"/>
        <v>1.2165239973225942E-2</v>
      </c>
      <c r="CS11" s="5">
        <f t="shared" si="6"/>
        <v>1.349369495705373E-2</v>
      </c>
      <c r="CT11" s="5">
        <f t="shared" si="6"/>
        <v>1.139199437550807E-2</v>
      </c>
      <c r="CU11" s="5">
        <f t="shared" si="6"/>
        <v>1.9562874487809481E-2</v>
      </c>
      <c r="CV11" s="5">
        <f t="shared" si="6"/>
        <v>1.9854391238052636E-2</v>
      </c>
      <c r="CW11" s="5">
        <f t="shared" si="6"/>
        <v>1.9010562469594105E-2</v>
      </c>
      <c r="CX11" s="4">
        <f t="shared" si="18"/>
        <v>1.2239194854515743E-2</v>
      </c>
      <c r="CY11" s="5">
        <f t="shared" si="19"/>
        <v>1.296706643498533E-2</v>
      </c>
      <c r="CZ11" s="5">
        <f t="shared" si="20"/>
        <v>2.6685469074635159E-2</v>
      </c>
      <c r="DA11" s="5">
        <f t="shared" si="21"/>
        <v>1.2350309768595915E-2</v>
      </c>
      <c r="DB11" s="9">
        <f t="shared" si="22"/>
        <v>1.9475942731818741E-2</v>
      </c>
      <c r="DC11">
        <v>59</v>
      </c>
      <c r="DD11">
        <v>58</v>
      </c>
      <c r="DE11">
        <v>55</v>
      </c>
      <c r="DF11">
        <v>78</v>
      </c>
      <c r="DG11">
        <v>83</v>
      </c>
      <c r="DH11">
        <v>89</v>
      </c>
      <c r="DI11">
        <v>32</v>
      </c>
      <c r="DJ11">
        <v>34</v>
      </c>
      <c r="DK11">
        <v>37</v>
      </c>
      <c r="DL11">
        <v>67</v>
      </c>
      <c r="DM11">
        <v>66</v>
      </c>
      <c r="DN11">
        <v>61</v>
      </c>
      <c r="DO11">
        <v>20</v>
      </c>
      <c r="DP11">
        <v>22</v>
      </c>
      <c r="DQ11">
        <v>20</v>
      </c>
      <c r="DR11" s="3">
        <f t="shared" si="23"/>
        <v>0.85507246376811596</v>
      </c>
      <c r="DS11" s="3">
        <f t="shared" si="7"/>
        <v>0.84057971014492749</v>
      </c>
      <c r="DT11" s="3">
        <f t="shared" si="7"/>
        <v>0.79710144927536231</v>
      </c>
      <c r="DU11" s="3">
        <f t="shared" si="7"/>
        <v>1.1304347826086956</v>
      </c>
      <c r="DV11" s="3">
        <f t="shared" si="7"/>
        <v>1.2028985507246377</v>
      </c>
      <c r="DW11" s="3">
        <f t="shared" si="7"/>
        <v>1.2898550724637681</v>
      </c>
      <c r="DX11" s="3">
        <f t="shared" si="7"/>
        <v>0.46376811594202899</v>
      </c>
      <c r="DY11" s="3">
        <f t="shared" si="7"/>
        <v>0.49275362318840582</v>
      </c>
      <c r="DZ11" s="3">
        <f t="shared" si="7"/>
        <v>0.53623188405797106</v>
      </c>
      <c r="EA11" s="3">
        <f t="shared" si="7"/>
        <v>0.97101449275362317</v>
      </c>
      <c r="EB11" s="3">
        <f t="shared" si="7"/>
        <v>0.95652173913043481</v>
      </c>
      <c r="EC11" s="3">
        <f t="shared" si="7"/>
        <v>0.88405797101449279</v>
      </c>
      <c r="ED11" s="3">
        <f t="shared" si="7"/>
        <v>0.28985507246376813</v>
      </c>
      <c r="EE11" s="3">
        <f t="shared" si="7"/>
        <v>0.3188405797101449</v>
      </c>
      <c r="EF11" s="3">
        <f t="shared" si="7"/>
        <v>0.28985507246376813</v>
      </c>
      <c r="EG11" s="4">
        <f t="shared" si="24"/>
        <v>2.7451763119797339E-2</v>
      </c>
      <c r="EH11" s="5">
        <f t="shared" si="8"/>
        <v>2.7971409499611941E-2</v>
      </c>
      <c r="EI11" s="5">
        <f t="shared" si="8"/>
        <v>2.6181859833329504E-2</v>
      </c>
      <c r="EJ11" s="5">
        <f t="shared" si="8"/>
        <v>2.3293590247619188E-2</v>
      </c>
      <c r="EK11" s="5">
        <f t="shared" si="8"/>
        <v>2.4625077235856427E-2</v>
      </c>
      <c r="EL11" s="5">
        <f t="shared" si="8"/>
        <v>2.0255799472625853E-2</v>
      </c>
      <c r="EM11" s="5">
        <f t="shared" si="8"/>
        <v>1.5115839482204093E-2</v>
      </c>
      <c r="EN11" s="5">
        <f t="shared" si="8"/>
        <v>1.5717840789482081E-2</v>
      </c>
      <c r="EO11" s="5">
        <f t="shared" si="8"/>
        <v>1.785048277764667E-2</v>
      </c>
      <c r="EP11" s="5">
        <f t="shared" si="8"/>
        <v>1.8884254483279277E-2</v>
      </c>
      <c r="EQ11" s="5">
        <f t="shared" si="8"/>
        <v>1.9007261920918037E-2</v>
      </c>
      <c r="ER11" s="5">
        <f t="shared" si="8"/>
        <v>1.7760140522528212E-2</v>
      </c>
      <c r="ES11" s="5">
        <f t="shared" si="8"/>
        <v>2.7362142587503295E-2</v>
      </c>
      <c r="ET11" s="5">
        <f t="shared" si="8"/>
        <v>2.6409579116192881E-2</v>
      </c>
      <c r="EU11" s="5">
        <f t="shared" si="8"/>
        <v>2.4972262831997178E-2</v>
      </c>
      <c r="EV11" s="4">
        <f t="shared" si="25"/>
        <v>2.7201677484246262E-2</v>
      </c>
      <c r="EW11" s="5">
        <f t="shared" si="29"/>
        <v>2.2724822318700488E-2</v>
      </c>
      <c r="EX11" s="5">
        <f t="shared" si="26"/>
        <v>1.6228054349777615E-2</v>
      </c>
      <c r="EY11" s="5">
        <f t="shared" si="27"/>
        <v>1.8550552308908508E-2</v>
      </c>
      <c r="EZ11" s="9">
        <f t="shared" si="28"/>
        <v>2.6247994845231118E-2</v>
      </c>
      <c r="FB11" t="s">
        <v>172</v>
      </c>
      <c r="FC11" t="s">
        <v>173</v>
      </c>
      <c r="FD11" t="s">
        <v>174</v>
      </c>
      <c r="FF11" t="s">
        <v>175</v>
      </c>
      <c r="FI11" t="s">
        <v>176</v>
      </c>
      <c r="FK11" t="s">
        <v>177</v>
      </c>
      <c r="FL11" t="s">
        <v>173</v>
      </c>
      <c r="FM11" t="s">
        <v>161</v>
      </c>
      <c r="FQ11" t="s">
        <v>172</v>
      </c>
      <c r="FR11" t="s">
        <v>172</v>
      </c>
      <c r="FU11" t="s">
        <v>178</v>
      </c>
      <c r="FY11" t="s">
        <v>45</v>
      </c>
      <c r="FZ11" t="s">
        <v>49</v>
      </c>
      <c r="GC11" t="s">
        <v>49</v>
      </c>
      <c r="GE11" t="s">
        <v>178</v>
      </c>
      <c r="GH11" t="s">
        <v>54</v>
      </c>
      <c r="GJ11" t="s">
        <v>179</v>
      </c>
      <c r="GR11" t="s">
        <v>54</v>
      </c>
    </row>
    <row r="12" spans="1:208" x14ac:dyDescent="0.25">
      <c r="A12">
        <v>8</v>
      </c>
      <c r="B12" t="s">
        <v>180</v>
      </c>
      <c r="C12" t="s">
        <v>181</v>
      </c>
      <c r="D12">
        <v>49</v>
      </c>
      <c r="E12">
        <v>6.77</v>
      </c>
      <c r="F12" t="s">
        <v>120</v>
      </c>
      <c r="G12">
        <v>49</v>
      </c>
      <c r="H12">
        <v>50</v>
      </c>
      <c r="I12">
        <v>46</v>
      </c>
      <c r="J12">
        <v>42</v>
      </c>
      <c r="K12">
        <v>40</v>
      </c>
      <c r="L12">
        <v>44</v>
      </c>
      <c r="M12">
        <v>38</v>
      </c>
      <c r="N12">
        <v>35</v>
      </c>
      <c r="O12">
        <v>33</v>
      </c>
      <c r="P12">
        <v>77</v>
      </c>
      <c r="Q12">
        <v>88</v>
      </c>
      <c r="R12">
        <v>79</v>
      </c>
      <c r="S12">
        <v>45</v>
      </c>
      <c r="T12">
        <v>48</v>
      </c>
      <c r="U12">
        <v>47</v>
      </c>
      <c r="V12" s="3">
        <f t="shared" si="9"/>
        <v>1</v>
      </c>
      <c r="W12" s="3">
        <f t="shared" si="3"/>
        <v>1.0204081632653061</v>
      </c>
      <c r="X12" s="3">
        <f t="shared" si="3"/>
        <v>0.93877551020408168</v>
      </c>
      <c r="Y12" s="3">
        <f t="shared" si="3"/>
        <v>0.8571428571428571</v>
      </c>
      <c r="Z12" s="3">
        <f t="shared" si="3"/>
        <v>0.81632653061224492</v>
      </c>
      <c r="AA12" s="3">
        <f t="shared" si="3"/>
        <v>0.89795918367346939</v>
      </c>
      <c r="AB12" s="3">
        <f t="shared" si="3"/>
        <v>0.77551020408163263</v>
      </c>
      <c r="AC12" s="3">
        <f t="shared" si="3"/>
        <v>0.7142857142857143</v>
      </c>
      <c r="AD12" s="3">
        <f t="shared" si="3"/>
        <v>0.67346938775510201</v>
      </c>
      <c r="AE12" s="3">
        <f t="shared" si="3"/>
        <v>1.5714285714285714</v>
      </c>
      <c r="AF12" s="3">
        <f t="shared" si="3"/>
        <v>1.7959183673469388</v>
      </c>
      <c r="AG12" s="3">
        <f t="shared" si="3"/>
        <v>1.6122448979591837</v>
      </c>
      <c r="AH12" s="3">
        <f t="shared" si="3"/>
        <v>0.91836734693877553</v>
      </c>
      <c r="AI12" s="3">
        <f t="shared" si="3"/>
        <v>0.97959183673469385</v>
      </c>
      <c r="AJ12" s="3">
        <f t="shared" si="3"/>
        <v>0.95918367346938771</v>
      </c>
      <c r="AK12" s="4">
        <f t="shared" si="10"/>
        <v>4.708865670181208E-2</v>
      </c>
      <c r="AL12" s="5">
        <f t="shared" si="4"/>
        <v>4.567151191454099E-2</v>
      </c>
      <c r="AM12" s="5">
        <f t="shared" si="4"/>
        <v>4.2340101359242072E-2</v>
      </c>
      <c r="AN12" s="5">
        <f t="shared" si="4"/>
        <v>3.9451148499054164E-2</v>
      </c>
      <c r="AO12" s="5">
        <f t="shared" si="4"/>
        <v>3.9731356038358749E-2</v>
      </c>
      <c r="AP12" s="5">
        <f t="shared" si="4"/>
        <v>4.2589207904290251E-2</v>
      </c>
      <c r="AQ12" s="5">
        <f t="shared" si="4"/>
        <v>4.4468902083315741E-2</v>
      </c>
      <c r="AR12" s="5">
        <f t="shared" si="4"/>
        <v>4.0901270401923241E-2</v>
      </c>
      <c r="AS12" s="5">
        <f t="shared" si="4"/>
        <v>4.1095502540582245E-2</v>
      </c>
      <c r="AT12" s="5">
        <f t="shared" si="4"/>
        <v>4.2459185003136855E-2</v>
      </c>
      <c r="AU12" s="5">
        <f t="shared" si="4"/>
        <v>4.8608196020013782E-2</v>
      </c>
      <c r="AV12" s="5">
        <f t="shared" si="4"/>
        <v>4.4826484246043102E-2</v>
      </c>
      <c r="AW12" s="5">
        <f t="shared" si="4"/>
        <v>2.1654316316969666E-2</v>
      </c>
      <c r="AX12" s="5">
        <f t="shared" si="4"/>
        <v>2.3335456902029483E-2</v>
      </c>
      <c r="AY12" s="5">
        <f t="shared" si="4"/>
        <v>2.2750817213280539E-2</v>
      </c>
      <c r="AZ12" s="4">
        <f t="shared" si="11"/>
        <v>4.5033423325198385E-2</v>
      </c>
      <c r="BA12" s="5">
        <f t="shared" si="12"/>
        <v>4.059057081390105E-2</v>
      </c>
      <c r="BB12" s="5">
        <f t="shared" si="13"/>
        <v>4.2155225008607078E-2</v>
      </c>
      <c r="BC12" s="5">
        <f t="shared" si="14"/>
        <v>4.5297955089731244E-2</v>
      </c>
      <c r="BD12" s="9">
        <f t="shared" si="15"/>
        <v>2.2580196810759897E-2</v>
      </c>
      <c r="BE12">
        <v>40</v>
      </c>
      <c r="BF12">
        <v>44</v>
      </c>
      <c r="BG12">
        <v>44</v>
      </c>
      <c r="BH12">
        <v>41</v>
      </c>
      <c r="BI12">
        <v>39</v>
      </c>
      <c r="BJ12">
        <v>43</v>
      </c>
      <c r="BK12">
        <v>49</v>
      </c>
      <c r="BL12">
        <v>43</v>
      </c>
      <c r="BM12">
        <v>45</v>
      </c>
      <c r="BN12">
        <v>82</v>
      </c>
      <c r="BO12">
        <v>79</v>
      </c>
      <c r="BP12">
        <v>84</v>
      </c>
      <c r="BQ12">
        <v>42</v>
      </c>
      <c r="BR12">
        <v>46</v>
      </c>
      <c r="BS12">
        <v>44</v>
      </c>
      <c r="BT12" s="3">
        <f t="shared" si="16"/>
        <v>0.81632653061224492</v>
      </c>
      <c r="BU12" s="3">
        <f t="shared" si="5"/>
        <v>0.89795918367346939</v>
      </c>
      <c r="BV12" s="3">
        <f t="shared" si="5"/>
        <v>0.89795918367346939</v>
      </c>
      <c r="BW12" s="3">
        <f t="shared" si="5"/>
        <v>0.83673469387755106</v>
      </c>
      <c r="BX12" s="3">
        <f t="shared" si="5"/>
        <v>0.79591836734693877</v>
      </c>
      <c r="BY12" s="3">
        <f t="shared" si="5"/>
        <v>0.87755102040816324</v>
      </c>
      <c r="BZ12" s="3">
        <f t="shared" si="5"/>
        <v>1</v>
      </c>
      <c r="CA12" s="3">
        <f t="shared" si="5"/>
        <v>0.87755102040816324</v>
      </c>
      <c r="CB12" s="3">
        <f t="shared" si="5"/>
        <v>0.91836734693877553</v>
      </c>
      <c r="CC12" s="3">
        <f t="shared" si="5"/>
        <v>1.6734693877551021</v>
      </c>
      <c r="CD12" s="3">
        <f t="shared" si="5"/>
        <v>1.6122448979591837</v>
      </c>
      <c r="CE12" s="3">
        <f t="shared" si="5"/>
        <v>1.7142857142857142</v>
      </c>
      <c r="CF12" s="3">
        <f t="shared" si="5"/>
        <v>0.8571428571428571</v>
      </c>
      <c r="CG12" s="3">
        <f t="shared" si="5"/>
        <v>0.93877551020408168</v>
      </c>
      <c r="CH12" s="3">
        <f t="shared" si="5"/>
        <v>0.89795918367346939</v>
      </c>
      <c r="CI12" s="4">
        <f t="shared" si="17"/>
        <v>5.043089323381262E-2</v>
      </c>
      <c r="CJ12" s="5">
        <f t="shared" si="6"/>
        <v>5.7646539992465294E-2</v>
      </c>
      <c r="CK12" s="5">
        <f t="shared" si="6"/>
        <v>5.7789733979917483E-2</v>
      </c>
      <c r="CL12" s="5">
        <f t="shared" si="6"/>
        <v>2.3724192182678329E-2</v>
      </c>
      <c r="CM12" s="5">
        <f t="shared" si="6"/>
        <v>2.1601980764776658E-2</v>
      </c>
      <c r="CN12" s="5">
        <f t="shared" si="6"/>
        <v>2.4943812062195328E-2</v>
      </c>
      <c r="CO12" s="5">
        <f t="shared" si="6"/>
        <v>4.1408748203011388E-2</v>
      </c>
      <c r="CP12" s="5">
        <f t="shared" si="6"/>
        <v>3.4927144199937414E-2</v>
      </c>
      <c r="CQ12" s="5">
        <f t="shared" si="6"/>
        <v>3.8115691951018625E-2</v>
      </c>
      <c r="CR12" s="5">
        <f t="shared" si="6"/>
        <v>3.6966126621112989E-2</v>
      </c>
      <c r="CS12" s="5">
        <f t="shared" si="6"/>
        <v>3.3357882635328746E-2</v>
      </c>
      <c r="CT12" s="5">
        <f t="shared" si="6"/>
        <v>3.4551543380661839E-2</v>
      </c>
      <c r="CU12" s="5">
        <f t="shared" si="6"/>
        <v>2.6295552071276384E-2</v>
      </c>
      <c r="CV12" s="5">
        <f t="shared" si="6"/>
        <v>2.795822439644147E-2</v>
      </c>
      <c r="CW12" s="5">
        <f t="shared" si="6"/>
        <v>2.5606063734555325E-2</v>
      </c>
      <c r="CX12" s="4">
        <f t="shared" si="18"/>
        <v>5.5289055735398468E-2</v>
      </c>
      <c r="CY12" s="5">
        <f t="shared" si="19"/>
        <v>2.3423328336550104E-2</v>
      </c>
      <c r="CZ12" s="5">
        <f t="shared" si="20"/>
        <v>3.8150528117989142E-2</v>
      </c>
      <c r="DA12" s="5">
        <f t="shared" si="21"/>
        <v>3.4958517545701194E-2</v>
      </c>
      <c r="DB12" s="9">
        <f t="shared" si="22"/>
        <v>2.6619946734091061E-2</v>
      </c>
      <c r="DC12">
        <v>41</v>
      </c>
      <c r="DD12">
        <v>36</v>
      </c>
      <c r="DE12">
        <v>41</v>
      </c>
      <c r="DF12">
        <v>46</v>
      </c>
      <c r="DG12">
        <v>40</v>
      </c>
      <c r="DH12">
        <v>46</v>
      </c>
      <c r="DI12">
        <v>23</v>
      </c>
      <c r="DJ12">
        <v>23</v>
      </c>
      <c r="DK12">
        <v>26</v>
      </c>
      <c r="DL12">
        <v>49</v>
      </c>
      <c r="DM12">
        <v>49</v>
      </c>
      <c r="DN12">
        <v>49</v>
      </c>
      <c r="DO12">
        <v>14</v>
      </c>
      <c r="DP12">
        <v>12</v>
      </c>
      <c r="DQ12">
        <v>12</v>
      </c>
      <c r="DR12" s="3">
        <f t="shared" si="23"/>
        <v>0.83673469387755106</v>
      </c>
      <c r="DS12" s="3">
        <f t="shared" si="7"/>
        <v>0.73469387755102045</v>
      </c>
      <c r="DT12" s="3">
        <f t="shared" si="7"/>
        <v>0.83673469387755106</v>
      </c>
      <c r="DU12" s="3">
        <f t="shared" si="7"/>
        <v>0.93877551020408168</v>
      </c>
      <c r="DV12" s="3">
        <f t="shared" si="7"/>
        <v>0.81632653061224492</v>
      </c>
      <c r="DW12" s="3">
        <f t="shared" si="7"/>
        <v>0.93877551020408168</v>
      </c>
      <c r="DX12" s="3">
        <f t="shared" si="7"/>
        <v>0.46938775510204084</v>
      </c>
      <c r="DY12" s="3">
        <f t="shared" si="7"/>
        <v>0.46938775510204084</v>
      </c>
      <c r="DZ12" s="3">
        <f t="shared" si="7"/>
        <v>0.53061224489795922</v>
      </c>
      <c r="EA12" s="3">
        <f t="shared" si="7"/>
        <v>1</v>
      </c>
      <c r="EB12" s="3">
        <f t="shared" si="7"/>
        <v>1</v>
      </c>
      <c r="EC12" s="3">
        <f t="shared" si="7"/>
        <v>1</v>
      </c>
      <c r="ED12" s="3">
        <f t="shared" si="7"/>
        <v>0.2857142857142857</v>
      </c>
      <c r="EE12" s="3">
        <f t="shared" si="7"/>
        <v>0.24489795918367346</v>
      </c>
      <c r="EF12" s="3">
        <f t="shared" si="7"/>
        <v>0.24489795918367346</v>
      </c>
      <c r="EG12" s="4">
        <f t="shared" si="24"/>
        <v>2.6863036273229567E-2</v>
      </c>
      <c r="EH12" s="5">
        <f t="shared" si="8"/>
        <v>2.444791738108236E-2</v>
      </c>
      <c r="EI12" s="5">
        <f t="shared" si="8"/>
        <v>2.7483666593131419E-2</v>
      </c>
      <c r="EJ12" s="5">
        <f t="shared" si="8"/>
        <v>1.9344284522748119E-2</v>
      </c>
      <c r="EK12" s="5">
        <f t="shared" si="8"/>
        <v>1.6711387551257374E-2</v>
      </c>
      <c r="EL12" s="5">
        <f t="shared" si="8"/>
        <v>1.4742469049785477E-2</v>
      </c>
      <c r="EM12" s="5">
        <f t="shared" si="8"/>
        <v>1.5299003353480802E-2</v>
      </c>
      <c r="EN12" s="5">
        <f t="shared" si="8"/>
        <v>1.4972517006547455E-2</v>
      </c>
      <c r="EO12" s="5">
        <f t="shared" si="8"/>
        <v>1.7663412081135203E-2</v>
      </c>
      <c r="EP12" s="5">
        <f t="shared" si="8"/>
        <v>1.9447963572332388E-2</v>
      </c>
      <c r="EQ12" s="5">
        <f t="shared" si="8"/>
        <v>1.9871228371868856E-2</v>
      </c>
      <c r="ER12" s="5">
        <f t="shared" si="8"/>
        <v>2.0089339279581092E-2</v>
      </c>
      <c r="ES12" s="5">
        <f t="shared" si="8"/>
        <v>2.6971254836253247E-2</v>
      </c>
      <c r="ET12" s="5">
        <f t="shared" si="8"/>
        <v>2.0284908634701029E-2</v>
      </c>
      <c r="EU12" s="5">
        <f t="shared" si="8"/>
        <v>2.1099013902952716E-2</v>
      </c>
      <c r="EV12" s="4">
        <f t="shared" si="25"/>
        <v>2.626487341581445E-2</v>
      </c>
      <c r="EW12" s="5">
        <f t="shared" si="29"/>
        <v>1.6932713707930324E-2</v>
      </c>
      <c r="EX12" s="5">
        <f t="shared" si="26"/>
        <v>1.5978310813721152E-2</v>
      </c>
      <c r="EY12" s="5">
        <f t="shared" si="27"/>
        <v>1.9802843741260779E-2</v>
      </c>
      <c r="EZ12" s="9">
        <f t="shared" si="28"/>
        <v>2.2785059124635663E-2</v>
      </c>
      <c r="FH12" t="s">
        <v>182</v>
      </c>
      <c r="FL12" t="s">
        <v>182</v>
      </c>
      <c r="FQ12" t="s">
        <v>183</v>
      </c>
      <c r="FY12" t="s">
        <v>167</v>
      </c>
      <c r="GA12" t="s">
        <v>52</v>
      </c>
      <c r="GF12" t="s">
        <v>52</v>
      </c>
      <c r="GJ12" t="s">
        <v>143</v>
      </c>
      <c r="GR12" t="s">
        <v>143</v>
      </c>
    </row>
    <row r="13" spans="1:208" x14ac:dyDescent="0.25">
      <c r="A13">
        <v>9</v>
      </c>
      <c r="B13" t="s">
        <v>184</v>
      </c>
      <c r="C13" t="s">
        <v>185</v>
      </c>
      <c r="D13">
        <v>67</v>
      </c>
      <c r="E13">
        <v>7.31</v>
      </c>
      <c r="F13" t="s">
        <v>120</v>
      </c>
      <c r="G13">
        <v>18</v>
      </c>
      <c r="H13">
        <v>24</v>
      </c>
      <c r="I13">
        <v>24</v>
      </c>
      <c r="J13">
        <v>25</v>
      </c>
      <c r="K13">
        <v>21</v>
      </c>
      <c r="L13">
        <v>21</v>
      </c>
      <c r="M13">
        <v>8</v>
      </c>
      <c r="N13">
        <v>11</v>
      </c>
      <c r="O13">
        <v>12</v>
      </c>
      <c r="P13">
        <v>44</v>
      </c>
      <c r="Q13">
        <v>37</v>
      </c>
      <c r="R13">
        <v>39</v>
      </c>
      <c r="S13">
        <v>16</v>
      </c>
      <c r="T13">
        <v>17</v>
      </c>
      <c r="U13">
        <v>16</v>
      </c>
      <c r="V13" s="3">
        <f t="shared" si="9"/>
        <v>0.26865671641791045</v>
      </c>
      <c r="W13" s="3">
        <f t="shared" si="3"/>
        <v>0.35820895522388058</v>
      </c>
      <c r="X13" s="3">
        <f t="shared" si="3"/>
        <v>0.35820895522388058</v>
      </c>
      <c r="Y13" s="3">
        <f t="shared" si="3"/>
        <v>0.37313432835820898</v>
      </c>
      <c r="Z13" s="3">
        <f t="shared" si="3"/>
        <v>0.31343283582089554</v>
      </c>
      <c r="AA13" s="3">
        <f t="shared" si="3"/>
        <v>0.31343283582089554</v>
      </c>
      <c r="AB13" s="3">
        <f t="shared" si="3"/>
        <v>0.11940298507462686</v>
      </c>
      <c r="AC13" s="3">
        <f t="shared" si="3"/>
        <v>0.16417910447761194</v>
      </c>
      <c r="AD13" s="3">
        <f t="shared" si="3"/>
        <v>0.17910447761194029</v>
      </c>
      <c r="AE13" s="3">
        <f t="shared" si="3"/>
        <v>0.65671641791044777</v>
      </c>
      <c r="AF13" s="3">
        <f t="shared" si="3"/>
        <v>0.55223880597014929</v>
      </c>
      <c r="AG13" s="3">
        <f t="shared" si="3"/>
        <v>0.58208955223880599</v>
      </c>
      <c r="AH13" s="3">
        <f t="shared" si="3"/>
        <v>0.23880597014925373</v>
      </c>
      <c r="AI13" s="3">
        <f t="shared" si="3"/>
        <v>0.2537313432835821</v>
      </c>
      <c r="AJ13" s="3">
        <f t="shared" si="3"/>
        <v>0.23880597014925373</v>
      </c>
      <c r="AK13" s="4">
        <f t="shared" si="10"/>
        <v>1.2650683890039066E-2</v>
      </c>
      <c r="AL13" s="5">
        <f t="shared" si="4"/>
        <v>1.6032745675074688E-2</v>
      </c>
      <c r="AM13" s="5">
        <f t="shared" si="4"/>
        <v>1.6155729785356482E-2</v>
      </c>
      <c r="AN13" s="5">
        <f t="shared" si="4"/>
        <v>1.7174007431180298E-2</v>
      </c>
      <c r="AO13" s="5">
        <f t="shared" si="4"/>
        <v>1.5255061702787745E-2</v>
      </c>
      <c r="AP13" s="5">
        <f t="shared" si="4"/>
        <v>1.486577168708096E-2</v>
      </c>
      <c r="AQ13" s="5">
        <f t="shared" si="4"/>
        <v>6.8467437614531702E-3</v>
      </c>
      <c r="AR13" s="5">
        <f t="shared" si="4"/>
        <v>9.4011875252181781E-3</v>
      </c>
      <c r="AS13" s="5">
        <f t="shared" si="4"/>
        <v>1.0929061733994735E-2</v>
      </c>
      <c r="AT13" s="5">
        <f t="shared" si="4"/>
        <v>1.7744137016236297E-2</v>
      </c>
      <c r="AU13" s="5">
        <f t="shared" si="4"/>
        <v>1.4946855390821743E-2</v>
      </c>
      <c r="AV13" s="5">
        <f t="shared" si="4"/>
        <v>1.6184283278705532E-2</v>
      </c>
      <c r="AW13" s="5">
        <f t="shared" si="4"/>
        <v>5.6308404618587785E-3</v>
      </c>
      <c r="AX13" s="5">
        <f t="shared" si="4"/>
        <v>6.0442896764274136E-3</v>
      </c>
      <c r="AY13" s="5">
        <f t="shared" si="4"/>
        <v>5.664223783808175E-3</v>
      </c>
      <c r="AZ13" s="4">
        <f t="shared" si="11"/>
        <v>1.4946386450156746E-2</v>
      </c>
      <c r="BA13" s="5">
        <f t="shared" si="12"/>
        <v>1.5764946940349668E-2</v>
      </c>
      <c r="BB13" s="5">
        <f t="shared" si="13"/>
        <v>9.0589976735553617E-3</v>
      </c>
      <c r="BC13" s="5">
        <f t="shared" si="14"/>
        <v>1.629175856192119E-2</v>
      </c>
      <c r="BD13" s="9">
        <f t="shared" si="15"/>
        <v>5.7797846406981226E-3</v>
      </c>
      <c r="BE13">
        <v>7</v>
      </c>
      <c r="BF13">
        <v>8</v>
      </c>
      <c r="BG13">
        <v>7</v>
      </c>
      <c r="BH13">
        <v>5</v>
      </c>
      <c r="BI13">
        <v>5</v>
      </c>
      <c r="BJ13">
        <v>4</v>
      </c>
      <c r="BK13">
        <v>8</v>
      </c>
      <c r="BL13">
        <v>8</v>
      </c>
      <c r="BM13">
        <v>7</v>
      </c>
      <c r="BN13">
        <v>33</v>
      </c>
      <c r="BO13">
        <v>34</v>
      </c>
      <c r="BP13">
        <v>31</v>
      </c>
      <c r="BQ13">
        <v>8</v>
      </c>
      <c r="BR13">
        <v>7</v>
      </c>
      <c r="BS13">
        <v>13</v>
      </c>
      <c r="BT13" s="3">
        <f t="shared" si="16"/>
        <v>0.1044776119402985</v>
      </c>
      <c r="BU13" s="3">
        <f t="shared" si="5"/>
        <v>0.11940298507462686</v>
      </c>
      <c r="BV13" s="3">
        <f t="shared" si="5"/>
        <v>0.1044776119402985</v>
      </c>
      <c r="BW13" s="3">
        <f t="shared" si="5"/>
        <v>7.4626865671641784E-2</v>
      </c>
      <c r="BX13" s="3">
        <f t="shared" si="5"/>
        <v>7.4626865671641784E-2</v>
      </c>
      <c r="BY13" s="3">
        <f t="shared" si="5"/>
        <v>5.9701492537313432E-2</v>
      </c>
      <c r="BZ13" s="3">
        <f t="shared" si="5"/>
        <v>0.11940298507462686</v>
      </c>
      <c r="CA13" s="3">
        <f t="shared" si="5"/>
        <v>0.11940298507462686</v>
      </c>
      <c r="CB13" s="3">
        <f t="shared" si="5"/>
        <v>0.1044776119402985</v>
      </c>
      <c r="CC13" s="3">
        <f t="shared" si="5"/>
        <v>0.4925373134328358</v>
      </c>
      <c r="CD13" s="3">
        <f t="shared" si="5"/>
        <v>0.5074626865671642</v>
      </c>
      <c r="CE13" s="3">
        <f t="shared" si="5"/>
        <v>0.46268656716417911</v>
      </c>
      <c r="CF13" s="3">
        <f t="shared" si="5"/>
        <v>0.11940298507462686</v>
      </c>
      <c r="CG13" s="3">
        <f t="shared" si="5"/>
        <v>0.1044776119402985</v>
      </c>
      <c r="CH13" s="3">
        <f t="shared" si="5"/>
        <v>0.19402985074626866</v>
      </c>
      <c r="CI13" s="4">
        <f t="shared" si="17"/>
        <v>6.4544016340290031E-3</v>
      </c>
      <c r="CJ13" s="5">
        <f t="shared" si="6"/>
        <v>7.6653472445883291E-3</v>
      </c>
      <c r="CK13" s="5">
        <f t="shared" si="6"/>
        <v>6.7238394691695041E-3</v>
      </c>
      <c r="CL13" s="5">
        <f t="shared" si="6"/>
        <v>2.1159181233185984E-3</v>
      </c>
      <c r="CM13" s="5">
        <f t="shared" si="6"/>
        <v>2.025444044152423E-3</v>
      </c>
      <c r="CN13" s="5">
        <f t="shared" si="6"/>
        <v>1.6969757598716709E-3</v>
      </c>
      <c r="CO13" s="5">
        <f t="shared" si="6"/>
        <v>4.9443281436431508E-3</v>
      </c>
      <c r="CP13" s="5">
        <f t="shared" si="6"/>
        <v>4.75232229308416E-3</v>
      </c>
      <c r="CQ13" s="5">
        <f t="shared" si="6"/>
        <v>4.3362130478273257E-3</v>
      </c>
      <c r="CR13" s="5">
        <f t="shared" si="6"/>
        <v>1.0879910219574025E-2</v>
      </c>
      <c r="CS13" s="5">
        <f t="shared" si="6"/>
        <v>1.0499571598423898E-2</v>
      </c>
      <c r="CT13" s="5">
        <f t="shared" si="6"/>
        <v>9.3254787482632082E-3</v>
      </c>
      <c r="CU13" s="5">
        <f t="shared" si="6"/>
        <v>3.6630619800783024E-3</v>
      </c>
      <c r="CV13" s="5">
        <f t="shared" si="6"/>
        <v>3.1115090746201895E-3</v>
      </c>
      <c r="CW13" s="5">
        <f t="shared" si="6"/>
        <v>5.5329248978669412E-3</v>
      </c>
      <c r="CX13" s="4">
        <f t="shared" si="18"/>
        <v>6.9478627825956124E-3</v>
      </c>
      <c r="CY13" s="5">
        <f t="shared" si="19"/>
        <v>1.946112642447564E-3</v>
      </c>
      <c r="CZ13" s="5">
        <f t="shared" si="20"/>
        <v>4.6776211615182127E-3</v>
      </c>
      <c r="DA13" s="5">
        <f t="shared" si="21"/>
        <v>1.0234986855420377E-2</v>
      </c>
      <c r="DB13" s="9">
        <f t="shared" si="22"/>
        <v>4.1024986508551445E-3</v>
      </c>
      <c r="DC13">
        <v>86</v>
      </c>
      <c r="DD13">
        <v>76</v>
      </c>
      <c r="DE13">
        <v>83</v>
      </c>
      <c r="DF13">
        <v>104</v>
      </c>
      <c r="DG13">
        <v>102</v>
      </c>
      <c r="DH13">
        <v>144</v>
      </c>
      <c r="DI13">
        <v>69</v>
      </c>
      <c r="DJ13">
        <v>79</v>
      </c>
      <c r="DK13">
        <v>73</v>
      </c>
      <c r="DL13">
        <v>100</v>
      </c>
      <c r="DM13">
        <v>105</v>
      </c>
      <c r="DN13">
        <v>96</v>
      </c>
      <c r="DO13">
        <v>63</v>
      </c>
      <c r="DP13">
        <v>62</v>
      </c>
      <c r="DQ13">
        <v>58</v>
      </c>
      <c r="DR13" s="3">
        <f t="shared" si="23"/>
        <v>1.2835820895522387</v>
      </c>
      <c r="DS13" s="3">
        <f t="shared" si="7"/>
        <v>1.1343283582089552</v>
      </c>
      <c r="DT13" s="3">
        <f t="shared" si="7"/>
        <v>1.2388059701492538</v>
      </c>
      <c r="DU13" s="3">
        <f t="shared" si="7"/>
        <v>1.5522388059701493</v>
      </c>
      <c r="DV13" s="3">
        <f t="shared" si="7"/>
        <v>1.5223880597014925</v>
      </c>
      <c r="DW13" s="3">
        <f t="shared" si="7"/>
        <v>2.1492537313432836</v>
      </c>
      <c r="DX13" s="3">
        <f t="shared" si="7"/>
        <v>1.0298507462686568</v>
      </c>
      <c r="DY13" s="3">
        <f t="shared" si="7"/>
        <v>1.1791044776119404</v>
      </c>
      <c r="DZ13" s="3">
        <f t="shared" si="7"/>
        <v>1.0895522388059702</v>
      </c>
      <c r="EA13" s="3">
        <f t="shared" si="7"/>
        <v>1.4925373134328359</v>
      </c>
      <c r="EB13" s="3">
        <f t="shared" si="7"/>
        <v>1.5671641791044777</v>
      </c>
      <c r="EC13" s="3">
        <f t="shared" si="7"/>
        <v>1.4328358208955223</v>
      </c>
      <c r="ED13" s="3">
        <f t="shared" si="7"/>
        <v>0.94029850746268662</v>
      </c>
      <c r="EE13" s="3">
        <f t="shared" si="7"/>
        <v>0.92537313432835822</v>
      </c>
      <c r="EF13" s="3">
        <f t="shared" si="7"/>
        <v>0.86567164179104472</v>
      </c>
      <c r="EG13" s="4">
        <f t="shared" si="24"/>
        <v>4.1208895105711463E-2</v>
      </c>
      <c r="EH13" s="5">
        <f t="shared" si="8"/>
        <v>3.7746287034473761E-2</v>
      </c>
      <c r="EI13" s="5">
        <f t="shared" si="8"/>
        <v>4.0690233721975055E-2</v>
      </c>
      <c r="EJ13" s="5">
        <f t="shared" si="8"/>
        <v>3.1985228399715904E-2</v>
      </c>
      <c r="EK13" s="5">
        <f t="shared" si="8"/>
        <v>3.1165490664621029E-2</v>
      </c>
      <c r="EL13" s="5">
        <f t="shared" si="8"/>
        <v>3.3751739654538065E-2</v>
      </c>
      <c r="EM13" s="5">
        <f t="shared" si="8"/>
        <v>3.3566470044204148E-2</v>
      </c>
      <c r="EN13" s="5">
        <f t="shared" si="8"/>
        <v>3.7611040449283061E-2</v>
      </c>
      <c r="EO13" s="5">
        <f t="shared" si="8"/>
        <v>3.6269819181527337E-2</v>
      </c>
      <c r="EP13" s="5">
        <f t="shared" si="8"/>
        <v>2.9026811301988642E-2</v>
      </c>
      <c r="EQ13" s="5">
        <f t="shared" si="8"/>
        <v>3.1141477299197463E-2</v>
      </c>
      <c r="ER13" s="5">
        <f t="shared" si="8"/>
        <v>2.8784724937907236E-2</v>
      </c>
      <c r="ES13" s="5">
        <f t="shared" si="8"/>
        <v>8.8763607334236438E-2</v>
      </c>
      <c r="ET13" s="5">
        <f t="shared" si="8"/>
        <v>7.6648697055002143E-2</v>
      </c>
      <c r="EU13" s="5">
        <f t="shared" si="8"/>
        <v>7.4581340189293049E-2</v>
      </c>
      <c r="EV13" s="4">
        <f t="shared" si="25"/>
        <v>3.988180528738676E-2</v>
      </c>
      <c r="EW13" s="5">
        <f t="shared" si="29"/>
        <v>3.2300819572958335E-2</v>
      </c>
      <c r="EX13" s="5">
        <f t="shared" si="26"/>
        <v>3.5815776558338182E-2</v>
      </c>
      <c r="EY13" s="5">
        <f t="shared" si="27"/>
        <v>2.9651004513031112E-2</v>
      </c>
      <c r="EZ13" s="9">
        <f t="shared" si="28"/>
        <v>7.999788152617722E-2</v>
      </c>
      <c r="FB13" t="s">
        <v>186</v>
      </c>
      <c r="FD13" t="s">
        <v>141</v>
      </c>
      <c r="FH13" t="s">
        <v>142</v>
      </c>
      <c r="FK13" t="s">
        <v>141</v>
      </c>
      <c r="FQ13" t="s">
        <v>142</v>
      </c>
      <c r="FY13" t="s">
        <v>45</v>
      </c>
      <c r="GA13" t="s">
        <v>52</v>
      </c>
      <c r="GF13" t="s">
        <v>52</v>
      </c>
    </row>
    <row r="14" spans="1:208" x14ac:dyDescent="0.25">
      <c r="A14">
        <v>10</v>
      </c>
      <c r="B14" t="s">
        <v>187</v>
      </c>
      <c r="C14" t="s">
        <v>188</v>
      </c>
      <c r="D14">
        <v>193</v>
      </c>
      <c r="E14">
        <v>7.08</v>
      </c>
      <c r="F14" t="s">
        <v>120</v>
      </c>
      <c r="G14">
        <v>12</v>
      </c>
      <c r="H14">
        <v>15</v>
      </c>
      <c r="I14">
        <v>13</v>
      </c>
      <c r="J14">
        <v>17</v>
      </c>
      <c r="K14">
        <v>18</v>
      </c>
      <c r="L14">
        <v>18</v>
      </c>
      <c r="M14">
        <v>9</v>
      </c>
      <c r="N14">
        <v>9</v>
      </c>
      <c r="O14">
        <v>9</v>
      </c>
      <c r="P14">
        <v>26</v>
      </c>
      <c r="Q14">
        <v>22</v>
      </c>
      <c r="R14">
        <v>26</v>
      </c>
      <c r="S14">
        <v>34</v>
      </c>
      <c r="T14">
        <v>38</v>
      </c>
      <c r="U14">
        <v>31</v>
      </c>
      <c r="V14" s="3">
        <f t="shared" si="9"/>
        <v>6.2176165803108807E-2</v>
      </c>
      <c r="W14" s="3">
        <f t="shared" si="3"/>
        <v>7.7720207253886009E-2</v>
      </c>
      <c r="X14" s="3">
        <f t="shared" si="3"/>
        <v>6.7357512953367879E-2</v>
      </c>
      <c r="Y14" s="3">
        <f t="shared" si="3"/>
        <v>8.8082901554404139E-2</v>
      </c>
      <c r="Z14" s="3">
        <f t="shared" si="3"/>
        <v>9.3264248704663211E-2</v>
      </c>
      <c r="AA14" s="3">
        <f t="shared" si="3"/>
        <v>9.3264248704663211E-2</v>
      </c>
      <c r="AB14" s="3">
        <f t="shared" si="3"/>
        <v>4.6632124352331605E-2</v>
      </c>
      <c r="AC14" s="3">
        <f t="shared" si="3"/>
        <v>4.6632124352331605E-2</v>
      </c>
      <c r="AD14" s="3">
        <f t="shared" si="3"/>
        <v>4.6632124352331605E-2</v>
      </c>
      <c r="AE14" s="3">
        <f t="shared" si="3"/>
        <v>0.13471502590673576</v>
      </c>
      <c r="AF14" s="3">
        <f t="shared" si="3"/>
        <v>0.11398963730569948</v>
      </c>
      <c r="AG14" s="3">
        <f t="shared" si="3"/>
        <v>0.13471502590673576</v>
      </c>
      <c r="AH14" s="3">
        <f t="shared" si="3"/>
        <v>0.17616580310880828</v>
      </c>
      <c r="AI14" s="3">
        <f t="shared" si="3"/>
        <v>0.19689119170984457</v>
      </c>
      <c r="AJ14" s="3">
        <f t="shared" si="3"/>
        <v>0.16062176165803108</v>
      </c>
      <c r="AK14" s="4">
        <f t="shared" si="10"/>
        <v>2.9277921265375385E-3</v>
      </c>
      <c r="AL14" s="5">
        <f t="shared" si="4"/>
        <v>3.4786073841645208E-3</v>
      </c>
      <c r="AM14" s="5">
        <f t="shared" si="4"/>
        <v>3.0379189643880604E-3</v>
      </c>
      <c r="AN14" s="5">
        <f t="shared" si="4"/>
        <v>4.0541335676920944E-3</v>
      </c>
      <c r="AO14" s="5">
        <f t="shared" si="4"/>
        <v>4.5392559618953904E-3</v>
      </c>
      <c r="AP14" s="5">
        <f t="shared" si="4"/>
        <v>4.4234198506340082E-3</v>
      </c>
      <c r="AQ14" s="5">
        <f t="shared" si="4"/>
        <v>2.6739549793758171E-3</v>
      </c>
      <c r="AR14" s="5">
        <f t="shared" si="4"/>
        <v>2.6702383785711546E-3</v>
      </c>
      <c r="AS14" s="5">
        <f t="shared" si="4"/>
        <v>2.8455199592395618E-3</v>
      </c>
      <c r="AT14" s="5">
        <f t="shared" si="4"/>
        <v>3.6399301321577526E-3</v>
      </c>
      <c r="AU14" s="5">
        <f t="shared" si="4"/>
        <v>3.085235239612274E-3</v>
      </c>
      <c r="AV14" s="5">
        <f t="shared" si="4"/>
        <v>3.7455854220147513E-3</v>
      </c>
      <c r="AW14" s="5">
        <f t="shared" si="4"/>
        <v>4.1538389158401216E-3</v>
      </c>
      <c r="AX14" s="5">
        <f t="shared" si="4"/>
        <v>4.6902656251704344E-3</v>
      </c>
      <c r="AY14" s="5">
        <f t="shared" si="4"/>
        <v>3.8097774608062103E-3</v>
      </c>
      <c r="AZ14" s="4">
        <f t="shared" si="11"/>
        <v>3.1481061583633735E-3</v>
      </c>
      <c r="BA14" s="5">
        <f t="shared" si="12"/>
        <v>4.3389364600738313E-3</v>
      </c>
      <c r="BB14" s="5">
        <f t="shared" si="13"/>
        <v>2.7299044390621777E-3</v>
      </c>
      <c r="BC14" s="5">
        <f t="shared" si="14"/>
        <v>3.4902502645949261E-3</v>
      </c>
      <c r="BD14" s="9">
        <f t="shared" si="15"/>
        <v>4.2179606672722554E-3</v>
      </c>
      <c r="BE14">
        <v>7</v>
      </c>
      <c r="BF14">
        <v>7</v>
      </c>
      <c r="BG14">
        <v>9</v>
      </c>
      <c r="BH14">
        <v>12</v>
      </c>
      <c r="BI14">
        <v>12</v>
      </c>
      <c r="BJ14">
        <v>12</v>
      </c>
      <c r="BK14">
        <v>7</v>
      </c>
      <c r="BL14">
        <v>7</v>
      </c>
      <c r="BM14">
        <v>6</v>
      </c>
      <c r="BN14">
        <v>27</v>
      </c>
      <c r="BO14">
        <v>25</v>
      </c>
      <c r="BP14">
        <v>22</v>
      </c>
      <c r="BQ14">
        <v>22</v>
      </c>
      <c r="BR14">
        <v>22</v>
      </c>
      <c r="BS14">
        <v>22</v>
      </c>
      <c r="BT14" s="3">
        <f t="shared" si="16"/>
        <v>3.6269430051813469E-2</v>
      </c>
      <c r="BU14" s="3">
        <f t="shared" si="5"/>
        <v>3.6269430051813469E-2</v>
      </c>
      <c r="BV14" s="3">
        <f t="shared" si="5"/>
        <v>4.6632124352331605E-2</v>
      </c>
      <c r="BW14" s="3">
        <f t="shared" si="5"/>
        <v>6.2176165803108807E-2</v>
      </c>
      <c r="BX14" s="3">
        <f t="shared" si="5"/>
        <v>6.2176165803108807E-2</v>
      </c>
      <c r="BY14" s="3">
        <f t="shared" si="5"/>
        <v>6.2176165803108807E-2</v>
      </c>
      <c r="BZ14" s="3">
        <f t="shared" si="5"/>
        <v>3.6269430051813469E-2</v>
      </c>
      <c r="CA14" s="3">
        <f t="shared" si="5"/>
        <v>3.6269430051813469E-2</v>
      </c>
      <c r="CB14" s="3">
        <f t="shared" si="5"/>
        <v>3.1088082901554404E-2</v>
      </c>
      <c r="CC14" s="3">
        <f t="shared" si="5"/>
        <v>0.13989637305699482</v>
      </c>
      <c r="CD14" s="3">
        <f t="shared" si="5"/>
        <v>0.12953367875647667</v>
      </c>
      <c r="CE14" s="3">
        <f t="shared" si="5"/>
        <v>0.11398963730569948</v>
      </c>
      <c r="CF14" s="3">
        <f t="shared" si="5"/>
        <v>0.11398963730569948</v>
      </c>
      <c r="CG14" s="3">
        <f t="shared" si="5"/>
        <v>0.11398963730569948</v>
      </c>
      <c r="CH14" s="3">
        <f t="shared" si="5"/>
        <v>0.11398963730569948</v>
      </c>
      <c r="CI14" s="4">
        <f t="shared" si="17"/>
        <v>2.240647199377944E-3</v>
      </c>
      <c r="CJ14" s="5">
        <f t="shared" si="6"/>
        <v>2.3283988715750818E-3</v>
      </c>
      <c r="CK14" s="5">
        <f t="shared" si="6"/>
        <v>3.001091931835093E-3</v>
      </c>
      <c r="CL14" s="5">
        <f t="shared" si="6"/>
        <v>1.7628996592208843E-3</v>
      </c>
      <c r="CM14" s="5">
        <f t="shared" si="6"/>
        <v>1.6875202191694797E-3</v>
      </c>
      <c r="CN14" s="5">
        <f t="shared" si="6"/>
        <v>1.7673167240114293E-3</v>
      </c>
      <c r="CO14" s="5">
        <f t="shared" si="6"/>
        <v>1.5018716964822782E-3</v>
      </c>
      <c r="CP14" s="5">
        <f t="shared" si="6"/>
        <v>1.4435486758137767E-3</v>
      </c>
      <c r="CQ14" s="5">
        <f t="shared" si="6"/>
        <v>1.2902721282210103E-3</v>
      </c>
      <c r="CR14" s="5">
        <f t="shared" si="6"/>
        <v>3.0902429874720386E-3</v>
      </c>
      <c r="CS14" s="5">
        <f t="shared" si="6"/>
        <v>2.6800948533008272E-3</v>
      </c>
      <c r="CT14" s="5">
        <f t="shared" si="6"/>
        <v>2.2974687740163749E-3</v>
      </c>
      <c r="CU14" s="5">
        <f t="shared" si="6"/>
        <v>3.496990517250918E-3</v>
      </c>
      <c r="CV14" s="5">
        <f t="shared" si="6"/>
        <v>3.3947922842266168E-3</v>
      </c>
      <c r="CW14" s="5">
        <f t="shared" si="6"/>
        <v>3.2505106813295621E-3</v>
      </c>
      <c r="CX14" s="4">
        <f t="shared" si="18"/>
        <v>2.5233793342627066E-3</v>
      </c>
      <c r="CY14" s="5">
        <f t="shared" si="19"/>
        <v>1.739245534133931E-3</v>
      </c>
      <c r="CZ14" s="5">
        <f t="shared" si="20"/>
        <v>1.4118975001723552E-3</v>
      </c>
      <c r="DA14" s="5">
        <f t="shared" si="21"/>
        <v>2.6892688715964134E-3</v>
      </c>
      <c r="DB14" s="9">
        <f t="shared" si="22"/>
        <v>3.380764494269032E-3</v>
      </c>
      <c r="DC14">
        <v>101</v>
      </c>
      <c r="DD14">
        <v>94</v>
      </c>
      <c r="DE14">
        <v>105</v>
      </c>
      <c r="DF14">
        <v>103</v>
      </c>
      <c r="DG14">
        <v>100</v>
      </c>
      <c r="DH14">
        <v>111</v>
      </c>
      <c r="DI14">
        <v>78</v>
      </c>
      <c r="DJ14">
        <v>79</v>
      </c>
      <c r="DK14">
        <v>73</v>
      </c>
      <c r="DL14">
        <v>97</v>
      </c>
      <c r="DM14">
        <v>105</v>
      </c>
      <c r="DN14">
        <v>99</v>
      </c>
      <c r="DO14">
        <v>27</v>
      </c>
      <c r="DP14">
        <v>26</v>
      </c>
      <c r="DQ14">
        <v>27</v>
      </c>
      <c r="DR14" s="3">
        <f t="shared" si="23"/>
        <v>0.52331606217616577</v>
      </c>
      <c r="DS14" s="3">
        <f t="shared" si="7"/>
        <v>0.48704663212435234</v>
      </c>
      <c r="DT14" s="3">
        <f t="shared" si="7"/>
        <v>0.54404145077720212</v>
      </c>
      <c r="DU14" s="3">
        <f t="shared" si="7"/>
        <v>0.53367875647668395</v>
      </c>
      <c r="DV14" s="3">
        <f t="shared" si="7"/>
        <v>0.51813471502590669</v>
      </c>
      <c r="DW14" s="3">
        <f t="shared" si="7"/>
        <v>0.57512953367875652</v>
      </c>
      <c r="DX14" s="3">
        <f t="shared" si="7"/>
        <v>0.40414507772020725</v>
      </c>
      <c r="DY14" s="3">
        <f t="shared" si="7"/>
        <v>0.40932642487046633</v>
      </c>
      <c r="DZ14" s="3">
        <f t="shared" si="7"/>
        <v>0.37823834196891193</v>
      </c>
      <c r="EA14" s="3">
        <f t="shared" si="7"/>
        <v>0.50259067357512954</v>
      </c>
      <c r="EB14" s="3">
        <f t="shared" si="7"/>
        <v>0.54404145077720212</v>
      </c>
      <c r="EC14" s="3">
        <f t="shared" si="7"/>
        <v>0.51295336787564771</v>
      </c>
      <c r="ED14" s="3">
        <f t="shared" si="7"/>
        <v>0.13989637305699482</v>
      </c>
      <c r="EE14" s="3">
        <f t="shared" si="7"/>
        <v>0.13471502590673576</v>
      </c>
      <c r="EF14" s="3">
        <f t="shared" si="7"/>
        <v>0.13989637305699482</v>
      </c>
      <c r="EG14" s="4">
        <f t="shared" si="24"/>
        <v>1.6800855113890196E-2</v>
      </c>
      <c r="EH14" s="5">
        <f t="shared" si="8"/>
        <v>1.6207125425628289E-2</v>
      </c>
      <c r="EI14" s="5">
        <f t="shared" si="8"/>
        <v>1.7869766791565923E-2</v>
      </c>
      <c r="EJ14" s="5">
        <f t="shared" si="8"/>
        <v>1.0996914168316035E-2</v>
      </c>
      <c r="EK14" s="5">
        <f t="shared" si="8"/>
        <v>1.0606968782533826E-2</v>
      </c>
      <c r="EL14" s="5">
        <f t="shared" si="8"/>
        <v>9.0317964813903147E-3</v>
      </c>
      <c r="EM14" s="5">
        <f t="shared" si="8"/>
        <v>1.3172514263798969E-2</v>
      </c>
      <c r="EN14" s="5">
        <f t="shared" si="8"/>
        <v>1.3056682435761477E-2</v>
      </c>
      <c r="EO14" s="5">
        <f t="shared" si="8"/>
        <v>1.2591077125193428E-2</v>
      </c>
      <c r="EP14" s="5">
        <f t="shared" si="8"/>
        <v>9.774365111483118E-3</v>
      </c>
      <c r="EQ14" s="5">
        <f t="shared" si="8"/>
        <v>1.0810771912156633E-2</v>
      </c>
      <c r="ER14" s="5">
        <f t="shared" si="8"/>
        <v>1.0304894241857661E-2</v>
      </c>
      <c r="ES14" s="5">
        <f t="shared" si="8"/>
        <v>1.3206132549357159E-2</v>
      </c>
      <c r="ET14" s="5">
        <f t="shared" si="8"/>
        <v>1.115845146831136E-2</v>
      </c>
      <c r="EU14" s="5">
        <f t="shared" si="8"/>
        <v>1.205267504041729E-2</v>
      </c>
      <c r="EV14" s="4">
        <f t="shared" si="25"/>
        <v>1.6959249110361469E-2</v>
      </c>
      <c r="EW14" s="5">
        <f t="shared" si="29"/>
        <v>1.0211893144080058E-2</v>
      </c>
      <c r="EX14" s="5">
        <f t="shared" si="26"/>
        <v>1.2940091274917959E-2</v>
      </c>
      <c r="EY14" s="5">
        <f t="shared" si="27"/>
        <v>1.0296677088499137E-2</v>
      </c>
      <c r="EZ14" s="9">
        <f t="shared" si="28"/>
        <v>1.2139086352695269E-2</v>
      </c>
      <c r="FB14" t="s">
        <v>140</v>
      </c>
      <c r="FD14" t="s">
        <v>140</v>
      </c>
      <c r="FH14" t="s">
        <v>141</v>
      </c>
      <c r="FK14" t="s">
        <v>140</v>
      </c>
      <c r="FQ14" t="s">
        <v>189</v>
      </c>
      <c r="FY14" t="s">
        <v>45</v>
      </c>
      <c r="GA14" t="s">
        <v>52</v>
      </c>
      <c r="GF14" t="s">
        <v>52</v>
      </c>
      <c r="GJ14" t="s">
        <v>190</v>
      </c>
      <c r="GP14" t="s">
        <v>151</v>
      </c>
      <c r="GR14" t="s">
        <v>151</v>
      </c>
    </row>
    <row r="15" spans="1:208" x14ac:dyDescent="0.25">
      <c r="A15">
        <v>11</v>
      </c>
      <c r="B15" t="s">
        <v>191</v>
      </c>
      <c r="C15" t="s">
        <v>192</v>
      </c>
      <c r="D15">
        <v>36</v>
      </c>
      <c r="E15">
        <v>7.66</v>
      </c>
      <c r="F15" t="s">
        <v>120</v>
      </c>
      <c r="G15">
        <v>44</v>
      </c>
      <c r="H15">
        <v>40</v>
      </c>
      <c r="I15">
        <v>44</v>
      </c>
      <c r="J15">
        <v>59</v>
      </c>
      <c r="K15">
        <v>48</v>
      </c>
      <c r="L15">
        <v>49</v>
      </c>
      <c r="M15">
        <v>25</v>
      </c>
      <c r="N15">
        <v>31</v>
      </c>
      <c r="O15">
        <v>29</v>
      </c>
      <c r="P15">
        <v>65</v>
      </c>
      <c r="Q15">
        <v>67</v>
      </c>
      <c r="R15">
        <v>61</v>
      </c>
      <c r="S15">
        <v>78</v>
      </c>
      <c r="T15">
        <v>70</v>
      </c>
      <c r="U15">
        <v>72</v>
      </c>
      <c r="V15" s="3">
        <f t="shared" si="9"/>
        <v>1.2222222222222223</v>
      </c>
      <c r="W15" s="3">
        <f t="shared" si="3"/>
        <v>1.1111111111111112</v>
      </c>
      <c r="X15" s="3">
        <f t="shared" si="3"/>
        <v>1.2222222222222223</v>
      </c>
      <c r="Y15" s="3">
        <f t="shared" si="3"/>
        <v>1.6388888888888888</v>
      </c>
      <c r="Z15" s="3">
        <f t="shared" si="3"/>
        <v>1.3333333333333333</v>
      </c>
      <c r="AA15" s="3">
        <f t="shared" si="3"/>
        <v>1.3611111111111112</v>
      </c>
      <c r="AB15" s="3">
        <f t="shared" si="3"/>
        <v>0.69444444444444442</v>
      </c>
      <c r="AC15" s="3">
        <f t="shared" si="3"/>
        <v>0.86111111111111116</v>
      </c>
      <c r="AD15" s="3">
        <f t="shared" si="3"/>
        <v>0.80555555555555558</v>
      </c>
      <c r="AE15" s="3">
        <f t="shared" si="3"/>
        <v>1.8055555555555556</v>
      </c>
      <c r="AF15" s="3">
        <f t="shared" si="3"/>
        <v>1.8611111111111112</v>
      </c>
      <c r="AG15" s="3">
        <f t="shared" si="3"/>
        <v>1.6944444444444444</v>
      </c>
      <c r="AH15" s="3">
        <f t="shared" si="3"/>
        <v>2.1666666666666665</v>
      </c>
      <c r="AI15" s="3">
        <f t="shared" si="3"/>
        <v>1.9444444444444444</v>
      </c>
      <c r="AJ15" s="3">
        <f t="shared" si="3"/>
        <v>2</v>
      </c>
      <c r="AK15" s="4">
        <f t="shared" si="10"/>
        <v>5.75528026355481E-2</v>
      </c>
      <c r="AL15" s="5">
        <f t="shared" si="4"/>
        <v>4.9731201862500192E-2</v>
      </c>
      <c r="AM15" s="5">
        <f t="shared" si="4"/>
        <v>5.5123948387998736E-2</v>
      </c>
      <c r="AN15" s="5">
        <f t="shared" si="4"/>
        <v>7.5432057083839668E-2</v>
      </c>
      <c r="AO15" s="5">
        <f t="shared" si="4"/>
        <v>6.489454819598596E-2</v>
      </c>
      <c r="AP15" s="5">
        <f t="shared" si="4"/>
        <v>6.4555990011490469E-2</v>
      </c>
      <c r="AQ15" s="5">
        <f t="shared" si="4"/>
        <v>3.9820471529284932E-2</v>
      </c>
      <c r="AR15" s="5">
        <f t="shared" si="4"/>
        <v>4.9308753762318573E-2</v>
      </c>
      <c r="AS15" s="5">
        <f t="shared" si="4"/>
        <v>4.9155479048962433E-2</v>
      </c>
      <c r="AT15" s="5">
        <f t="shared" si="4"/>
        <v>4.8785174687947651E-2</v>
      </c>
      <c r="AU15" s="5">
        <f t="shared" si="4"/>
        <v>5.0372698085134233E-2</v>
      </c>
      <c r="AV15" s="5">
        <f t="shared" si="4"/>
        <v>4.7111941424550927E-2</v>
      </c>
      <c r="AW15" s="5">
        <f t="shared" si="4"/>
        <v>5.1088146273739539E-2</v>
      </c>
      <c r="AX15" s="5">
        <f t="shared" si="4"/>
        <v>4.631980160530158E-2</v>
      </c>
      <c r="AY15" s="5">
        <f t="shared" si="4"/>
        <v>4.7437874189393464E-2</v>
      </c>
      <c r="AZ15" s="4">
        <f t="shared" si="11"/>
        <v>5.4135984295349014E-2</v>
      </c>
      <c r="BA15" s="5">
        <f t="shared" si="12"/>
        <v>6.8294198430438699E-2</v>
      </c>
      <c r="BB15" s="5">
        <f t="shared" si="13"/>
        <v>4.6094901446855317E-2</v>
      </c>
      <c r="BC15" s="5">
        <f t="shared" si="14"/>
        <v>4.8756604732544263E-2</v>
      </c>
      <c r="BD15" s="9">
        <f t="shared" si="15"/>
        <v>4.8281940689478192E-2</v>
      </c>
      <c r="BE15">
        <v>44</v>
      </c>
      <c r="BF15">
        <v>44</v>
      </c>
      <c r="BG15">
        <v>40</v>
      </c>
      <c r="BH15">
        <v>96</v>
      </c>
      <c r="BI15">
        <v>103</v>
      </c>
      <c r="BJ15">
        <v>91</v>
      </c>
      <c r="BK15">
        <v>51</v>
      </c>
      <c r="BL15">
        <v>48</v>
      </c>
      <c r="BM15">
        <v>50</v>
      </c>
      <c r="BN15">
        <v>95</v>
      </c>
      <c r="BO15">
        <v>97</v>
      </c>
      <c r="BP15">
        <v>108</v>
      </c>
      <c r="BQ15">
        <v>54</v>
      </c>
      <c r="BR15">
        <v>55</v>
      </c>
      <c r="BS15">
        <v>65</v>
      </c>
      <c r="BT15" s="3">
        <f t="shared" si="16"/>
        <v>1.2222222222222223</v>
      </c>
      <c r="BU15" s="3">
        <f t="shared" si="5"/>
        <v>1.2222222222222223</v>
      </c>
      <c r="BV15" s="3">
        <f t="shared" si="5"/>
        <v>1.1111111111111112</v>
      </c>
      <c r="BW15" s="3">
        <f t="shared" si="5"/>
        <v>2.6666666666666665</v>
      </c>
      <c r="BX15" s="3">
        <f t="shared" si="5"/>
        <v>2.8611111111111112</v>
      </c>
      <c r="BY15" s="3">
        <f t="shared" si="5"/>
        <v>2.5277777777777777</v>
      </c>
      <c r="BZ15" s="3">
        <f t="shared" si="5"/>
        <v>1.4166666666666667</v>
      </c>
      <c r="CA15" s="3">
        <f t="shared" si="5"/>
        <v>1.3333333333333333</v>
      </c>
      <c r="CB15" s="3">
        <f t="shared" si="5"/>
        <v>1.3888888888888888</v>
      </c>
      <c r="CC15" s="3">
        <f t="shared" si="5"/>
        <v>2.6388888888888888</v>
      </c>
      <c r="CD15" s="3">
        <f t="shared" si="5"/>
        <v>2.6944444444444446</v>
      </c>
      <c r="CE15" s="3">
        <f t="shared" si="5"/>
        <v>3</v>
      </c>
      <c r="CF15" s="3">
        <f t="shared" si="5"/>
        <v>1.5</v>
      </c>
      <c r="CG15" s="3">
        <f t="shared" si="5"/>
        <v>1.5277777777777777</v>
      </c>
      <c r="CH15" s="3">
        <f t="shared" si="5"/>
        <v>1.8055555555555556</v>
      </c>
      <c r="CI15" s="4">
        <f t="shared" si="17"/>
        <v>7.5506254036180567E-2</v>
      </c>
      <c r="CJ15" s="5">
        <f t="shared" si="6"/>
        <v>7.8463346100855536E-2</v>
      </c>
      <c r="CK15" s="5">
        <f t="shared" si="6"/>
        <v>7.1507499116564566E-2</v>
      </c>
      <c r="CL15" s="5">
        <f t="shared" si="6"/>
        <v>7.5608807606584588E-2</v>
      </c>
      <c r="CM15" s="5">
        <f t="shared" si="6"/>
        <v>7.7653274159421512E-2</v>
      </c>
      <c r="CN15" s="5">
        <f t="shared" si="6"/>
        <v>7.1850425055122069E-2</v>
      </c>
      <c r="CO15" s="5">
        <f t="shared" si="6"/>
        <v>5.8662393287599472E-2</v>
      </c>
      <c r="CP15" s="5">
        <f t="shared" si="6"/>
        <v>5.306759893943979E-2</v>
      </c>
      <c r="CQ15" s="5">
        <f t="shared" si="6"/>
        <v>5.7644102024688657E-2</v>
      </c>
      <c r="CR15" s="5">
        <f t="shared" si="6"/>
        <v>5.8291774871707634E-2</v>
      </c>
      <c r="CS15" s="5">
        <f t="shared" si="6"/>
        <v>5.574895083182755E-2</v>
      </c>
      <c r="CT15" s="5">
        <f t="shared" si="6"/>
        <v>6.0465200916158222E-2</v>
      </c>
      <c r="CU15" s="5">
        <f t="shared" si="6"/>
        <v>4.6017216124733674E-2</v>
      </c>
      <c r="CV15" s="5">
        <f t="shared" si="6"/>
        <v>4.5499646587203957E-2</v>
      </c>
      <c r="CW15" s="5">
        <f t="shared" si="6"/>
        <v>5.1486940021817369E-2</v>
      </c>
      <c r="CX15" s="4">
        <f t="shared" si="18"/>
        <v>7.5159033084533547E-2</v>
      </c>
      <c r="CY15" s="5">
        <f t="shared" si="19"/>
        <v>7.5037502273709381E-2</v>
      </c>
      <c r="CZ15" s="5">
        <f t="shared" si="20"/>
        <v>5.6458031417242642E-2</v>
      </c>
      <c r="DA15" s="5">
        <f t="shared" si="21"/>
        <v>5.8168642206564473E-2</v>
      </c>
      <c r="DB15" s="9">
        <f t="shared" si="22"/>
        <v>4.7667934244584993E-2</v>
      </c>
      <c r="DC15">
        <v>19</v>
      </c>
      <c r="DD15">
        <v>17</v>
      </c>
      <c r="DE15">
        <v>17</v>
      </c>
      <c r="DF15">
        <v>36</v>
      </c>
      <c r="DG15">
        <v>36</v>
      </c>
      <c r="DH15">
        <v>52</v>
      </c>
      <c r="DI15">
        <v>33</v>
      </c>
      <c r="DJ15">
        <v>28</v>
      </c>
      <c r="DK15">
        <v>30</v>
      </c>
      <c r="DL15">
        <v>61</v>
      </c>
      <c r="DM15">
        <v>60</v>
      </c>
      <c r="DN15">
        <v>66</v>
      </c>
      <c r="DO15">
        <v>5</v>
      </c>
      <c r="DP15">
        <v>0</v>
      </c>
      <c r="DQ15">
        <v>0</v>
      </c>
      <c r="DR15" s="3">
        <f t="shared" si="23"/>
        <v>0.52777777777777779</v>
      </c>
      <c r="DS15" s="3">
        <f t="shared" si="7"/>
        <v>0.47222222222222221</v>
      </c>
      <c r="DT15" s="3">
        <f t="shared" si="7"/>
        <v>0.47222222222222221</v>
      </c>
      <c r="DU15" s="3">
        <f t="shared" si="7"/>
        <v>1</v>
      </c>
      <c r="DV15" s="3">
        <f t="shared" si="7"/>
        <v>1</v>
      </c>
      <c r="DW15" s="3">
        <f t="shared" si="7"/>
        <v>1.4444444444444444</v>
      </c>
      <c r="DX15" s="3">
        <f t="shared" si="7"/>
        <v>0.91666666666666663</v>
      </c>
      <c r="DY15" s="3">
        <f t="shared" si="7"/>
        <v>0.77777777777777779</v>
      </c>
      <c r="DZ15" s="3">
        <f t="shared" si="7"/>
        <v>0.83333333333333337</v>
      </c>
      <c r="EA15" s="3">
        <f t="shared" si="7"/>
        <v>1.6944444444444444</v>
      </c>
      <c r="EB15" s="3">
        <f t="shared" si="7"/>
        <v>1.6666666666666667</v>
      </c>
      <c r="EC15" s="3">
        <f t="shared" si="7"/>
        <v>1.8333333333333333</v>
      </c>
      <c r="ED15" s="3">
        <f t="shared" si="7"/>
        <v>0.1388888888888889</v>
      </c>
      <c r="EE15" s="3">
        <f t="shared" si="7"/>
        <v>0</v>
      </c>
      <c r="EF15" s="3">
        <f t="shared" si="7"/>
        <v>0</v>
      </c>
      <c r="EG15" s="4">
        <f t="shared" si="24"/>
        <v>1.6944096727897512E-2</v>
      </c>
      <c r="EH15" s="5">
        <f t="shared" si="8"/>
        <v>1.571382344015556E-2</v>
      </c>
      <c r="EI15" s="5">
        <f t="shared" si="8"/>
        <v>1.5510768477017933E-2</v>
      </c>
      <c r="EJ15" s="5">
        <f t="shared" si="8"/>
        <v>2.0605868295970824E-2</v>
      </c>
      <c r="EK15" s="5">
        <f t="shared" si="8"/>
        <v>2.0471449750290284E-2</v>
      </c>
      <c r="EL15" s="5">
        <f t="shared" si="8"/>
        <v>2.2683460832640938E-2</v>
      </c>
      <c r="EM15" s="5">
        <f t="shared" si="8"/>
        <v>2.9877401476544028E-2</v>
      </c>
      <c r="EN15" s="5">
        <f t="shared" si="8"/>
        <v>2.4809533010849164E-2</v>
      </c>
      <c r="EO15" s="5">
        <f t="shared" si="8"/>
        <v>2.7740615127423877E-2</v>
      </c>
      <c r="EP15" s="5">
        <f t="shared" si="8"/>
        <v>3.2953493830896546E-2</v>
      </c>
      <c r="EQ15" s="5">
        <f t="shared" si="8"/>
        <v>3.3118713953114762E-2</v>
      </c>
      <c r="ER15" s="5">
        <f t="shared" si="8"/>
        <v>3.6830455345898669E-2</v>
      </c>
      <c r="ES15" s="5">
        <f t="shared" si="8"/>
        <v>1.3111026656511995E-2</v>
      </c>
      <c r="ET15" s="5">
        <f t="shared" si="8"/>
        <v>0</v>
      </c>
      <c r="EU15" s="5">
        <f t="shared" si="8"/>
        <v>0</v>
      </c>
      <c r="EV15" s="4">
        <f t="shared" si="25"/>
        <v>1.6056229548357E-2</v>
      </c>
      <c r="EW15" s="5">
        <f t="shared" si="29"/>
        <v>2.1253592959634016E-2</v>
      </c>
      <c r="EX15" s="5">
        <f t="shared" si="26"/>
        <v>2.7475849871605687E-2</v>
      </c>
      <c r="EY15" s="5">
        <f t="shared" si="27"/>
        <v>3.4300887709969995E-2</v>
      </c>
      <c r="EZ15" s="9">
        <f t="shared" si="28"/>
        <v>4.3703422188373321E-3</v>
      </c>
      <c r="FB15" t="s">
        <v>140</v>
      </c>
      <c r="FD15" t="s">
        <v>140</v>
      </c>
      <c r="FH15" t="s">
        <v>141</v>
      </c>
      <c r="FK15" t="s">
        <v>140</v>
      </c>
      <c r="FQ15" t="s">
        <v>142</v>
      </c>
      <c r="FY15" t="s">
        <v>45</v>
      </c>
      <c r="GJ15" t="s">
        <v>143</v>
      </c>
      <c r="GR15" t="s">
        <v>143</v>
      </c>
    </row>
    <row r="16" spans="1:208" x14ac:dyDescent="0.25">
      <c r="A16">
        <v>12</v>
      </c>
      <c r="B16" t="s">
        <v>193</v>
      </c>
      <c r="C16" t="s">
        <v>194</v>
      </c>
      <c r="D16">
        <v>62</v>
      </c>
      <c r="E16">
        <v>4.8899999999999997</v>
      </c>
      <c r="F16" t="s">
        <v>120</v>
      </c>
      <c r="G16">
        <v>31</v>
      </c>
      <c r="H16">
        <v>33</v>
      </c>
      <c r="I16">
        <v>30</v>
      </c>
      <c r="J16">
        <v>33</v>
      </c>
      <c r="K16">
        <v>30</v>
      </c>
      <c r="L16">
        <v>31</v>
      </c>
      <c r="M16">
        <v>35</v>
      </c>
      <c r="N16">
        <v>26</v>
      </c>
      <c r="O16">
        <v>20</v>
      </c>
      <c r="P16">
        <v>35</v>
      </c>
      <c r="Q16">
        <v>37</v>
      </c>
      <c r="R16">
        <v>39</v>
      </c>
      <c r="S16">
        <v>44</v>
      </c>
      <c r="T16">
        <v>44</v>
      </c>
      <c r="U16">
        <v>39</v>
      </c>
      <c r="V16" s="3">
        <f t="shared" si="9"/>
        <v>0.5</v>
      </c>
      <c r="W16" s="3">
        <f t="shared" si="3"/>
        <v>0.532258064516129</v>
      </c>
      <c r="X16" s="3">
        <f t="shared" si="3"/>
        <v>0.4838709677419355</v>
      </c>
      <c r="Y16" s="3">
        <f t="shared" si="3"/>
        <v>0.532258064516129</v>
      </c>
      <c r="Z16" s="3">
        <f t="shared" si="3"/>
        <v>0.4838709677419355</v>
      </c>
      <c r="AA16" s="3">
        <f t="shared" si="3"/>
        <v>0.5</v>
      </c>
      <c r="AB16" s="3">
        <f t="shared" si="3"/>
        <v>0.56451612903225812</v>
      </c>
      <c r="AC16" s="3">
        <f t="shared" si="3"/>
        <v>0.41935483870967744</v>
      </c>
      <c r="AD16" s="3">
        <f t="shared" si="3"/>
        <v>0.32258064516129031</v>
      </c>
      <c r="AE16" s="3">
        <f t="shared" si="3"/>
        <v>0.56451612903225812</v>
      </c>
      <c r="AF16" s="3">
        <f t="shared" si="3"/>
        <v>0.59677419354838712</v>
      </c>
      <c r="AG16" s="3">
        <f t="shared" si="3"/>
        <v>0.62903225806451613</v>
      </c>
      <c r="AH16" s="3">
        <f t="shared" si="3"/>
        <v>0.70967741935483875</v>
      </c>
      <c r="AI16" s="3">
        <f t="shared" si="3"/>
        <v>0.70967741935483875</v>
      </c>
      <c r="AJ16" s="3">
        <f t="shared" si="3"/>
        <v>0.62903225806451613</v>
      </c>
      <c r="AK16" s="4">
        <f t="shared" si="10"/>
        <v>2.354432835090604E-2</v>
      </c>
      <c r="AL16" s="5">
        <f t="shared" si="4"/>
        <v>2.3822849924455734E-2</v>
      </c>
      <c r="AM16" s="5">
        <f t="shared" si="4"/>
        <v>2.1823264024574279E-2</v>
      </c>
      <c r="AN16" s="5">
        <f t="shared" si="4"/>
        <v>2.4497890600219115E-2</v>
      </c>
      <c r="AO16" s="5">
        <f t="shared" si="4"/>
        <v>2.3550440877575549E-2</v>
      </c>
      <c r="AP16" s="5">
        <f t="shared" si="4"/>
        <v>2.3714445310343436E-2</v>
      </c>
      <c r="AQ16" s="5">
        <f t="shared" si="4"/>
        <v>3.2370189759289687E-2</v>
      </c>
      <c r="AR16" s="5">
        <f t="shared" si="4"/>
        <v>2.4013003913387194E-2</v>
      </c>
      <c r="AS16" s="5">
        <f t="shared" si="4"/>
        <v>1.9684062800474387E-2</v>
      </c>
      <c r="AT16" s="5">
        <f t="shared" si="4"/>
        <v>1.5252933028986115E-2</v>
      </c>
      <c r="AU16" s="5">
        <f t="shared" si="4"/>
        <v>1.6152246954597691E-2</v>
      </c>
      <c r="AV16" s="5">
        <f t="shared" si="4"/>
        <v>1.7489467414085007E-2</v>
      </c>
      <c r="AW16" s="5">
        <f t="shared" si="4"/>
        <v>1.6733586372540001E-2</v>
      </c>
      <c r="AX16" s="5">
        <f t="shared" si="4"/>
        <v>1.6905660309400394E-2</v>
      </c>
      <c r="AY16" s="5">
        <f t="shared" si="4"/>
        <v>1.4919976559567298E-2</v>
      </c>
      <c r="AZ16" s="4">
        <f t="shared" si="11"/>
        <v>2.3063480766645352E-2</v>
      </c>
      <c r="BA16" s="5">
        <f t="shared" si="12"/>
        <v>2.3920925596046031E-2</v>
      </c>
      <c r="BB16" s="5">
        <f t="shared" si="13"/>
        <v>2.5355752157717088E-2</v>
      </c>
      <c r="BC16" s="5">
        <f t="shared" si="14"/>
        <v>1.6298215799222939E-2</v>
      </c>
      <c r="BD16" s="9">
        <f t="shared" si="15"/>
        <v>1.6186407747169229E-2</v>
      </c>
      <c r="BE16">
        <v>17</v>
      </c>
      <c r="BF16">
        <v>21</v>
      </c>
      <c r="BG16">
        <v>19</v>
      </c>
      <c r="BH16">
        <v>29</v>
      </c>
      <c r="BI16">
        <v>30</v>
      </c>
      <c r="BJ16">
        <v>26</v>
      </c>
      <c r="BK16">
        <v>34</v>
      </c>
      <c r="BL16">
        <v>26</v>
      </c>
      <c r="BM16">
        <v>29</v>
      </c>
      <c r="BN16">
        <v>53</v>
      </c>
      <c r="BO16">
        <v>57</v>
      </c>
      <c r="BP16">
        <v>58</v>
      </c>
      <c r="BQ16">
        <v>39</v>
      </c>
      <c r="BR16">
        <v>35</v>
      </c>
      <c r="BS16">
        <v>41</v>
      </c>
      <c r="BT16" s="3">
        <f t="shared" si="16"/>
        <v>0.27419354838709675</v>
      </c>
      <c r="BU16" s="3">
        <f t="shared" si="5"/>
        <v>0.33870967741935482</v>
      </c>
      <c r="BV16" s="3">
        <f t="shared" si="5"/>
        <v>0.30645161290322581</v>
      </c>
      <c r="BW16" s="3">
        <f t="shared" si="5"/>
        <v>0.46774193548387094</v>
      </c>
      <c r="BX16" s="3">
        <f t="shared" si="5"/>
        <v>0.4838709677419355</v>
      </c>
      <c r="BY16" s="3">
        <f t="shared" si="5"/>
        <v>0.41935483870967744</v>
      </c>
      <c r="BZ16" s="3">
        <f t="shared" si="5"/>
        <v>0.54838709677419351</v>
      </c>
      <c r="CA16" s="3">
        <f t="shared" si="5"/>
        <v>0.41935483870967744</v>
      </c>
      <c r="CB16" s="3">
        <f t="shared" si="5"/>
        <v>0.46774193548387094</v>
      </c>
      <c r="CC16" s="3">
        <f t="shared" si="5"/>
        <v>0.85483870967741937</v>
      </c>
      <c r="CD16" s="3">
        <f t="shared" si="5"/>
        <v>0.91935483870967738</v>
      </c>
      <c r="CE16" s="3">
        <f t="shared" si="5"/>
        <v>0.93548387096774188</v>
      </c>
      <c r="CF16" s="3">
        <f t="shared" si="5"/>
        <v>0.62903225806451613</v>
      </c>
      <c r="CG16" s="3">
        <f t="shared" si="5"/>
        <v>0.56451612903225812</v>
      </c>
      <c r="CH16" s="3">
        <f t="shared" si="5"/>
        <v>0.66129032258064513</v>
      </c>
      <c r="CI16" s="4">
        <f t="shared" si="17"/>
        <v>1.6939086316034642E-2</v>
      </c>
      <c r="CJ16" s="5">
        <f t="shared" si="6"/>
        <v>2.174424107487052E-2</v>
      </c>
      <c r="CK16" s="5">
        <f t="shared" si="6"/>
        <v>1.9722229595052487E-2</v>
      </c>
      <c r="CL16" s="5">
        <f t="shared" si="6"/>
        <v>1.3262028753574313E-2</v>
      </c>
      <c r="CM16" s="5">
        <f t="shared" si="6"/>
        <v>1.313271783466571E-2</v>
      </c>
      <c r="CN16" s="5">
        <f t="shared" si="6"/>
        <v>1.1919886184259883E-2</v>
      </c>
      <c r="CO16" s="5">
        <f t="shared" si="6"/>
        <v>2.2708023208103018E-2</v>
      </c>
      <c r="CP16" s="5">
        <f t="shared" si="6"/>
        <v>1.6690615795468967E-2</v>
      </c>
      <c r="CQ16" s="5">
        <f t="shared" si="6"/>
        <v>1.9413045972185471E-2</v>
      </c>
      <c r="CR16" s="5">
        <f t="shared" si="6"/>
        <v>1.888297223348356E-2</v>
      </c>
      <c r="CS16" s="5">
        <f t="shared" si="6"/>
        <v>1.9021757084620904E-2</v>
      </c>
      <c r="CT16" s="5">
        <f t="shared" si="6"/>
        <v>1.8854740070629983E-2</v>
      </c>
      <c r="CU16" s="5">
        <f t="shared" si="6"/>
        <v>1.9297542245856055E-2</v>
      </c>
      <c r="CV16" s="5">
        <f t="shared" si="6"/>
        <v>1.6812186128996189E-2</v>
      </c>
      <c r="CW16" s="5">
        <f t="shared" si="6"/>
        <v>1.8857251481936087E-2</v>
      </c>
      <c r="CX16" s="4">
        <f t="shared" si="18"/>
        <v>1.9468518995319217E-2</v>
      </c>
      <c r="CY16" s="5">
        <f t="shared" si="19"/>
        <v>1.2771544257499969E-2</v>
      </c>
      <c r="CZ16" s="5">
        <f t="shared" si="20"/>
        <v>1.9603894991919155E-2</v>
      </c>
      <c r="DA16" s="5">
        <f t="shared" si="21"/>
        <v>1.8919823129578149E-2</v>
      </c>
      <c r="DB16" s="9">
        <f t="shared" si="22"/>
        <v>1.8322326618929442E-2</v>
      </c>
      <c r="DC16">
        <v>23</v>
      </c>
      <c r="DD16">
        <v>22</v>
      </c>
      <c r="DE16">
        <v>23</v>
      </c>
      <c r="DF16">
        <v>19</v>
      </c>
      <c r="DG16">
        <v>20</v>
      </c>
      <c r="DH16">
        <v>21</v>
      </c>
      <c r="DI16">
        <v>17</v>
      </c>
      <c r="DJ16">
        <v>19</v>
      </c>
      <c r="DK16">
        <v>20</v>
      </c>
      <c r="DL16">
        <v>28</v>
      </c>
      <c r="DM16">
        <v>24</v>
      </c>
      <c r="DN16">
        <v>27</v>
      </c>
      <c r="DO16">
        <v>18</v>
      </c>
      <c r="DP16">
        <v>25</v>
      </c>
      <c r="DQ16">
        <v>16</v>
      </c>
      <c r="DR16" s="3">
        <f t="shared" si="23"/>
        <v>0.37096774193548387</v>
      </c>
      <c r="DS16" s="3">
        <f t="shared" si="7"/>
        <v>0.35483870967741937</v>
      </c>
      <c r="DT16" s="3">
        <f t="shared" si="7"/>
        <v>0.37096774193548387</v>
      </c>
      <c r="DU16" s="3">
        <f t="shared" si="7"/>
        <v>0.30645161290322581</v>
      </c>
      <c r="DV16" s="3">
        <f t="shared" si="7"/>
        <v>0.32258064516129031</v>
      </c>
      <c r="DW16" s="3">
        <f t="shared" si="7"/>
        <v>0.33870967741935482</v>
      </c>
      <c r="DX16" s="3">
        <f t="shared" si="7"/>
        <v>0.27419354838709675</v>
      </c>
      <c r="DY16" s="3">
        <f t="shared" si="7"/>
        <v>0.30645161290322581</v>
      </c>
      <c r="DZ16" s="3">
        <f t="shared" si="7"/>
        <v>0.32258064516129031</v>
      </c>
      <c r="EA16" s="3">
        <f t="shared" si="7"/>
        <v>0.45161290322580644</v>
      </c>
      <c r="EB16" s="3">
        <f t="shared" si="7"/>
        <v>0.38709677419354838</v>
      </c>
      <c r="EC16" s="3">
        <f t="shared" si="7"/>
        <v>0.43548387096774194</v>
      </c>
      <c r="ED16" s="3">
        <f t="shared" si="7"/>
        <v>0.29032258064516131</v>
      </c>
      <c r="EE16" s="3">
        <f t="shared" si="7"/>
        <v>0.40322580645161288</v>
      </c>
      <c r="EF16" s="3">
        <f t="shared" si="7"/>
        <v>0.25806451612903225</v>
      </c>
      <c r="EG16" s="4">
        <f t="shared" si="24"/>
        <v>1.1909772572749694E-2</v>
      </c>
      <c r="EH16" s="5">
        <f t="shared" si="8"/>
        <v>1.1807730706454652E-2</v>
      </c>
      <c r="EI16" s="5">
        <f t="shared" si="8"/>
        <v>1.2184930074924905E-2</v>
      </c>
      <c r="EJ16" s="5">
        <f t="shared" si="8"/>
        <v>6.3147015745717034E-3</v>
      </c>
      <c r="EK16" s="5">
        <f t="shared" si="8"/>
        <v>6.6036934678355749E-3</v>
      </c>
      <c r="EL16" s="5">
        <f t="shared" si="8"/>
        <v>5.319074562492726E-3</v>
      </c>
      <c r="EM16" s="5">
        <f t="shared" si="8"/>
        <v>8.9369353390248985E-3</v>
      </c>
      <c r="EN16" s="5">
        <f t="shared" si="8"/>
        <v>9.775184665564993E-3</v>
      </c>
      <c r="EO16" s="5">
        <f t="shared" si="8"/>
        <v>1.0738302629970532E-2</v>
      </c>
      <c r="EP16" s="5">
        <f t="shared" si="8"/>
        <v>8.7829512907307561E-3</v>
      </c>
      <c r="EQ16" s="5">
        <f t="shared" si="8"/>
        <v>7.692088402013751E-3</v>
      </c>
      <c r="ER16" s="5">
        <f t="shared" si="8"/>
        <v>8.748583234656283E-3</v>
      </c>
      <c r="ES16" s="5">
        <f t="shared" si="8"/>
        <v>2.7406275075547656E-2</v>
      </c>
      <c r="ET16" s="5">
        <f t="shared" si="8"/>
        <v>3.3399211125683816E-2</v>
      </c>
      <c r="EU16" s="5">
        <f t="shared" si="8"/>
        <v>2.223336948913297E-2</v>
      </c>
      <c r="EV16" s="4">
        <f t="shared" si="25"/>
        <v>1.1967477784709751E-2</v>
      </c>
      <c r="EW16" s="5">
        <f t="shared" si="29"/>
        <v>6.0791565349666678E-3</v>
      </c>
      <c r="EX16" s="5">
        <f t="shared" si="26"/>
        <v>9.8168075448534734E-3</v>
      </c>
      <c r="EY16" s="5">
        <f t="shared" si="27"/>
        <v>8.4078743091335964E-3</v>
      </c>
      <c r="EZ16" s="9">
        <f t="shared" si="28"/>
        <v>2.7679618563454814E-2</v>
      </c>
      <c r="FD16" t="s">
        <v>195</v>
      </c>
      <c r="FE16" t="s">
        <v>196</v>
      </c>
      <c r="FM16" t="s">
        <v>196</v>
      </c>
      <c r="FO16" t="s">
        <v>130</v>
      </c>
      <c r="FP16" t="s">
        <v>130</v>
      </c>
      <c r="FV16" t="s">
        <v>197</v>
      </c>
      <c r="FY16" t="s">
        <v>167</v>
      </c>
      <c r="FZ16" t="s">
        <v>197</v>
      </c>
      <c r="GA16" t="s">
        <v>47</v>
      </c>
      <c r="GC16" t="s">
        <v>49</v>
      </c>
      <c r="GE16" t="s">
        <v>197</v>
      </c>
      <c r="GR16" t="s">
        <v>198</v>
      </c>
      <c r="GW16" t="s">
        <v>198</v>
      </c>
    </row>
    <row r="17" spans="1:208" x14ac:dyDescent="0.25">
      <c r="A17">
        <v>13</v>
      </c>
      <c r="B17" t="s">
        <v>199</v>
      </c>
      <c r="C17" t="s">
        <v>200</v>
      </c>
      <c r="D17">
        <v>56</v>
      </c>
      <c r="E17">
        <v>8.3800000000000008</v>
      </c>
      <c r="F17" t="s">
        <v>120</v>
      </c>
      <c r="G17">
        <v>8</v>
      </c>
      <c r="H17">
        <v>7</v>
      </c>
      <c r="I17">
        <v>7</v>
      </c>
      <c r="J17">
        <v>15</v>
      </c>
      <c r="K17">
        <v>13</v>
      </c>
      <c r="L17">
        <v>15</v>
      </c>
      <c r="M17">
        <v>3</v>
      </c>
      <c r="N17">
        <v>4</v>
      </c>
      <c r="O17">
        <v>5</v>
      </c>
      <c r="P17">
        <v>22</v>
      </c>
      <c r="Q17">
        <v>26</v>
      </c>
      <c r="R17">
        <v>24</v>
      </c>
      <c r="S17">
        <v>24</v>
      </c>
      <c r="T17">
        <v>23</v>
      </c>
      <c r="U17">
        <v>22</v>
      </c>
      <c r="V17" s="3">
        <f t="shared" si="9"/>
        <v>0.14285714285714285</v>
      </c>
      <c r="W17" s="3">
        <f t="shared" si="3"/>
        <v>0.125</v>
      </c>
      <c r="X17" s="3">
        <f t="shared" si="3"/>
        <v>0.125</v>
      </c>
      <c r="Y17" s="3">
        <f t="shared" si="3"/>
        <v>0.26785714285714285</v>
      </c>
      <c r="Z17" s="3">
        <f t="shared" si="3"/>
        <v>0.23214285714285715</v>
      </c>
      <c r="AA17" s="3">
        <f t="shared" si="3"/>
        <v>0.26785714285714285</v>
      </c>
      <c r="AB17" s="3">
        <f t="shared" si="3"/>
        <v>5.3571428571428568E-2</v>
      </c>
      <c r="AC17" s="3">
        <f t="shared" si="3"/>
        <v>7.1428571428571425E-2</v>
      </c>
      <c r="AD17" s="3">
        <f t="shared" si="3"/>
        <v>8.9285714285714288E-2</v>
      </c>
      <c r="AE17" s="3">
        <f t="shared" si="3"/>
        <v>0.39285714285714285</v>
      </c>
      <c r="AF17" s="3">
        <f t="shared" si="3"/>
        <v>0.4642857142857143</v>
      </c>
      <c r="AG17" s="3">
        <f t="shared" si="3"/>
        <v>0.42857142857142855</v>
      </c>
      <c r="AH17" s="3">
        <f t="shared" si="3"/>
        <v>0.42857142857142855</v>
      </c>
      <c r="AI17" s="3">
        <f t="shared" si="3"/>
        <v>0.4107142857142857</v>
      </c>
      <c r="AJ17" s="3">
        <f t="shared" si="3"/>
        <v>0.39285714285714285</v>
      </c>
      <c r="AK17" s="4">
        <f t="shared" si="10"/>
        <v>6.7269509574017254E-3</v>
      </c>
      <c r="AL17" s="5">
        <f t="shared" si="4"/>
        <v>5.5947602095312715E-3</v>
      </c>
      <c r="AM17" s="5">
        <f t="shared" si="4"/>
        <v>5.6376765396816885E-3</v>
      </c>
      <c r="AN17" s="5">
        <f t="shared" si="4"/>
        <v>1.2328483905954426E-2</v>
      </c>
      <c r="AO17" s="5">
        <f t="shared" si="4"/>
        <v>1.129860437340827E-2</v>
      </c>
      <c r="AP17" s="5">
        <f t="shared" si="4"/>
        <v>1.2704167130541125E-2</v>
      </c>
      <c r="AQ17" s="5">
        <f t="shared" si="4"/>
        <v>3.0718649465448374E-3</v>
      </c>
      <c r="AR17" s="5">
        <f t="shared" si="4"/>
        <v>4.0901270401923233E-3</v>
      </c>
      <c r="AS17" s="5">
        <f t="shared" si="4"/>
        <v>5.4482673822741617E-3</v>
      </c>
      <c r="AT17" s="5">
        <f t="shared" si="4"/>
        <v>1.0614796250784214E-2</v>
      </c>
      <c r="AU17" s="5">
        <f t="shared" si="4"/>
        <v>1.2566323402901291E-2</v>
      </c>
      <c r="AV17" s="5">
        <f t="shared" si="4"/>
        <v>1.1915900875530445E-2</v>
      </c>
      <c r="AW17" s="5">
        <f t="shared" si="4"/>
        <v>1.0105347614585843E-2</v>
      </c>
      <c r="AX17" s="5">
        <f t="shared" si="4"/>
        <v>9.7838764615279863E-3</v>
      </c>
      <c r="AY17" s="5">
        <f t="shared" si="4"/>
        <v>9.3181538586308583E-3</v>
      </c>
      <c r="AZ17" s="4">
        <f t="shared" si="11"/>
        <v>5.9864625688715624E-3</v>
      </c>
      <c r="BA17" s="5">
        <f t="shared" si="12"/>
        <v>1.2110418469967943E-2</v>
      </c>
      <c r="BB17" s="5">
        <f t="shared" si="13"/>
        <v>4.2034197896704409E-3</v>
      </c>
      <c r="BC17" s="5">
        <f t="shared" si="14"/>
        <v>1.1699006843071983E-2</v>
      </c>
      <c r="BD17" s="9">
        <f t="shared" si="15"/>
        <v>9.7357926449148941E-3</v>
      </c>
      <c r="BE17">
        <v>14</v>
      </c>
      <c r="BF17">
        <v>11</v>
      </c>
      <c r="BG17">
        <v>12</v>
      </c>
      <c r="BH17">
        <v>49</v>
      </c>
      <c r="BI17">
        <v>41</v>
      </c>
      <c r="BJ17">
        <v>45</v>
      </c>
      <c r="BK17">
        <v>11</v>
      </c>
      <c r="BL17">
        <v>9</v>
      </c>
      <c r="BM17">
        <v>13</v>
      </c>
      <c r="BN17">
        <v>24</v>
      </c>
      <c r="BO17">
        <v>28</v>
      </c>
      <c r="BP17">
        <v>28</v>
      </c>
      <c r="BQ17">
        <v>18</v>
      </c>
      <c r="BR17">
        <v>17</v>
      </c>
      <c r="BS17">
        <v>18</v>
      </c>
      <c r="BT17" s="3">
        <f t="shared" si="16"/>
        <v>0.25</v>
      </c>
      <c r="BU17" s="3">
        <f t="shared" si="5"/>
        <v>0.19642857142857142</v>
      </c>
      <c r="BV17" s="3">
        <f t="shared" si="5"/>
        <v>0.21428571428571427</v>
      </c>
      <c r="BW17" s="3">
        <f t="shared" si="5"/>
        <v>0.875</v>
      </c>
      <c r="BX17" s="3">
        <f t="shared" si="5"/>
        <v>0.7321428571428571</v>
      </c>
      <c r="BY17" s="3">
        <f t="shared" si="5"/>
        <v>0.8035714285714286</v>
      </c>
      <c r="BZ17" s="3">
        <f t="shared" si="5"/>
        <v>0.19642857142857142</v>
      </c>
      <c r="CA17" s="3">
        <f t="shared" si="5"/>
        <v>0.16071428571428573</v>
      </c>
      <c r="CB17" s="3">
        <f t="shared" si="5"/>
        <v>0.23214285714285715</v>
      </c>
      <c r="CC17" s="3">
        <f t="shared" si="5"/>
        <v>0.42857142857142855</v>
      </c>
      <c r="CD17" s="3">
        <f t="shared" si="5"/>
        <v>0.5</v>
      </c>
      <c r="CE17" s="3">
        <f t="shared" si="5"/>
        <v>0.5</v>
      </c>
      <c r="CF17" s="3">
        <f t="shared" si="5"/>
        <v>0.32142857142857145</v>
      </c>
      <c r="CG17" s="3">
        <f t="shared" si="5"/>
        <v>0.30357142857142855</v>
      </c>
      <c r="CH17" s="3">
        <f t="shared" si="5"/>
        <v>0.32142857142857145</v>
      </c>
      <c r="CI17" s="4">
        <f t="shared" si="17"/>
        <v>1.5444461052855116E-2</v>
      </c>
      <c r="CJ17" s="5">
        <f t="shared" si="6"/>
        <v>1.2610180623351782E-2</v>
      </c>
      <c r="CK17" s="5">
        <f t="shared" si="6"/>
        <v>1.3790731972480309E-2</v>
      </c>
      <c r="CL17" s="5">
        <f t="shared" si="6"/>
        <v>2.480913999591057E-2</v>
      </c>
      <c r="CM17" s="5">
        <f t="shared" si="6"/>
        <v>1.9871052818881092E-2</v>
      </c>
      <c r="CN17" s="5">
        <f t="shared" si="6"/>
        <v>2.2840990696487002E-2</v>
      </c>
      <c r="CO17" s="5">
        <f t="shared" si="6"/>
        <v>8.133861254162952E-3</v>
      </c>
      <c r="CP17" s="5">
        <f t="shared" si="6"/>
        <v>6.3965409435931897E-3</v>
      </c>
      <c r="CQ17" s="5">
        <f t="shared" si="6"/>
        <v>9.6347999098408185E-3</v>
      </c>
      <c r="CR17" s="5">
        <f t="shared" si="6"/>
        <v>9.4669348663825939E-3</v>
      </c>
      <c r="CS17" s="5">
        <f t="shared" si="6"/>
        <v>1.0345166133741193E-2</v>
      </c>
      <c r="CT17" s="5">
        <f t="shared" si="6"/>
        <v>1.007753348602637E-2</v>
      </c>
      <c r="CU17" s="5">
        <f t="shared" si="6"/>
        <v>9.8608320267286453E-3</v>
      </c>
      <c r="CV17" s="5">
        <f t="shared" si="6"/>
        <v>9.0408388673275403E-3</v>
      </c>
      <c r="CW17" s="5">
        <f t="shared" si="6"/>
        <v>9.1658069049828737E-3</v>
      </c>
      <c r="CX17" s="4">
        <f t="shared" si="18"/>
        <v>1.3948457882895735E-2</v>
      </c>
      <c r="CY17" s="5">
        <f t="shared" si="19"/>
        <v>2.250706117042622E-2</v>
      </c>
      <c r="CZ17" s="5">
        <f t="shared" si="20"/>
        <v>8.0550673691989882E-3</v>
      </c>
      <c r="DA17" s="5">
        <f t="shared" si="21"/>
        <v>9.9632114953833867E-3</v>
      </c>
      <c r="DB17" s="9">
        <f t="shared" si="22"/>
        <v>9.3558259330130192E-3</v>
      </c>
      <c r="DC17">
        <v>57</v>
      </c>
      <c r="DD17">
        <v>46</v>
      </c>
      <c r="DE17">
        <v>48</v>
      </c>
      <c r="DF17">
        <v>53</v>
      </c>
      <c r="DG17">
        <v>57</v>
      </c>
      <c r="DH17">
        <v>56</v>
      </c>
      <c r="DI17">
        <v>44</v>
      </c>
      <c r="DJ17">
        <v>41</v>
      </c>
      <c r="DK17">
        <v>40</v>
      </c>
      <c r="DL17">
        <v>44</v>
      </c>
      <c r="DM17">
        <v>51</v>
      </c>
      <c r="DN17">
        <v>47</v>
      </c>
      <c r="DO17">
        <v>12</v>
      </c>
      <c r="DP17">
        <v>14</v>
      </c>
      <c r="DQ17">
        <v>10</v>
      </c>
      <c r="DR17" s="3">
        <f t="shared" si="23"/>
        <v>1.0178571428571428</v>
      </c>
      <c r="DS17" s="3">
        <f t="shared" si="7"/>
        <v>0.8214285714285714</v>
      </c>
      <c r="DT17" s="3">
        <f t="shared" si="7"/>
        <v>0.8571428571428571</v>
      </c>
      <c r="DU17" s="3">
        <f t="shared" si="7"/>
        <v>0.9464285714285714</v>
      </c>
      <c r="DV17" s="3">
        <f t="shared" si="7"/>
        <v>1.0178571428571428</v>
      </c>
      <c r="DW17" s="3">
        <f t="shared" si="7"/>
        <v>1</v>
      </c>
      <c r="DX17" s="3">
        <f t="shared" si="7"/>
        <v>0.7857142857142857</v>
      </c>
      <c r="DY17" s="3">
        <f t="shared" si="7"/>
        <v>0.7321428571428571</v>
      </c>
      <c r="DZ17" s="3">
        <f t="shared" si="7"/>
        <v>0.7142857142857143</v>
      </c>
      <c r="EA17" s="3">
        <f t="shared" si="7"/>
        <v>0.7857142857142857</v>
      </c>
      <c r="EB17" s="3">
        <f t="shared" si="7"/>
        <v>0.9107142857142857</v>
      </c>
      <c r="EC17" s="3">
        <f t="shared" si="7"/>
        <v>0.8392857142857143</v>
      </c>
      <c r="ED17" s="3">
        <f t="shared" si="7"/>
        <v>0.21428571428571427</v>
      </c>
      <c r="EE17" s="3">
        <f t="shared" si="7"/>
        <v>0.25</v>
      </c>
      <c r="EF17" s="3">
        <f t="shared" si="7"/>
        <v>0.17857142857142858</v>
      </c>
      <c r="EG17" s="4">
        <f t="shared" si="24"/>
        <v>3.267790083237377E-2</v>
      </c>
      <c r="EH17" s="5">
        <f t="shared" si="8"/>
        <v>2.7334129849682361E-2</v>
      </c>
      <c r="EI17" s="5">
        <f t="shared" si="8"/>
        <v>2.8153999924671207E-2</v>
      </c>
      <c r="EJ17" s="5">
        <f t="shared" si="8"/>
        <v>1.9501982494400955E-2</v>
      </c>
      <c r="EK17" s="5">
        <f t="shared" si="8"/>
        <v>2.0837011352974038E-2</v>
      </c>
      <c r="EL17" s="5">
        <f t="shared" si="8"/>
        <v>1.5703934422597574E-2</v>
      </c>
      <c r="EM17" s="5">
        <f t="shared" si="8"/>
        <v>2.5609201265609165E-2</v>
      </c>
      <c r="EN17" s="5">
        <f t="shared" si="8"/>
        <v>2.3353871635212603E-2</v>
      </c>
      <c r="EO17" s="5">
        <f t="shared" si="8"/>
        <v>2.3777670109220463E-2</v>
      </c>
      <c r="EP17" s="5">
        <f t="shared" si="8"/>
        <v>1.5280542806832591E-2</v>
      </c>
      <c r="EQ17" s="5">
        <f t="shared" si="8"/>
        <v>1.8097011552951993E-2</v>
      </c>
      <c r="ER17" s="5">
        <f t="shared" si="8"/>
        <v>1.6860695466791274E-2</v>
      </c>
      <c r="ES17" s="5">
        <f t="shared" si="8"/>
        <v>2.0228441127189935E-2</v>
      </c>
      <c r="ET17" s="5">
        <f t="shared" si="8"/>
        <v>2.0707510897923966E-2</v>
      </c>
      <c r="EU17" s="5">
        <f t="shared" si="8"/>
        <v>1.5384697637569689E-2</v>
      </c>
      <c r="EV17" s="4">
        <f t="shared" si="25"/>
        <v>2.9388676868909114E-2</v>
      </c>
      <c r="EW17" s="5">
        <f t="shared" si="29"/>
        <v>1.8680976089990853E-2</v>
      </c>
      <c r="EX17" s="5">
        <f t="shared" si="26"/>
        <v>2.4246914336680744E-2</v>
      </c>
      <c r="EY17" s="5">
        <f t="shared" si="27"/>
        <v>1.6746083275525285E-2</v>
      </c>
      <c r="EZ17" s="9">
        <f t="shared" si="28"/>
        <v>1.8773549887561195E-2</v>
      </c>
      <c r="FA17" t="s">
        <v>201</v>
      </c>
      <c r="FB17" t="s">
        <v>202</v>
      </c>
      <c r="FD17" t="s">
        <v>203</v>
      </c>
      <c r="FF17" t="s">
        <v>176</v>
      </c>
      <c r="FH17" t="s">
        <v>204</v>
      </c>
      <c r="FI17" t="s">
        <v>176</v>
      </c>
      <c r="FL17" t="s">
        <v>204</v>
      </c>
      <c r="FM17" t="s">
        <v>205</v>
      </c>
      <c r="FQ17" t="s">
        <v>206</v>
      </c>
      <c r="FU17" t="s">
        <v>207</v>
      </c>
      <c r="FY17" t="s">
        <v>45</v>
      </c>
      <c r="FZ17" t="s">
        <v>178</v>
      </c>
      <c r="GA17" t="s">
        <v>52</v>
      </c>
      <c r="GE17" t="s">
        <v>178</v>
      </c>
      <c r="GF17" t="s">
        <v>52</v>
      </c>
      <c r="GJ17" t="s">
        <v>208</v>
      </c>
      <c r="GR17" t="s">
        <v>69</v>
      </c>
      <c r="GW17" t="s">
        <v>69</v>
      </c>
    </row>
    <row r="18" spans="1:208" x14ac:dyDescent="0.25">
      <c r="A18">
        <v>14</v>
      </c>
      <c r="B18" t="s">
        <v>209</v>
      </c>
      <c r="C18" t="s">
        <v>210</v>
      </c>
      <c r="D18">
        <v>59</v>
      </c>
      <c r="E18">
        <v>4.88</v>
      </c>
      <c r="F18" t="s">
        <v>120</v>
      </c>
      <c r="G18">
        <v>23</v>
      </c>
      <c r="H18">
        <v>25</v>
      </c>
      <c r="I18">
        <v>21</v>
      </c>
      <c r="J18">
        <v>22</v>
      </c>
      <c r="K18">
        <v>24</v>
      </c>
      <c r="L18">
        <v>24</v>
      </c>
      <c r="M18">
        <v>21</v>
      </c>
      <c r="N18">
        <v>23</v>
      </c>
      <c r="O18">
        <v>20</v>
      </c>
      <c r="P18">
        <v>26</v>
      </c>
      <c r="Q18">
        <v>27</v>
      </c>
      <c r="R18">
        <v>26</v>
      </c>
      <c r="S18">
        <v>26</v>
      </c>
      <c r="T18">
        <v>27</v>
      </c>
      <c r="U18">
        <v>22</v>
      </c>
      <c r="V18" s="3">
        <f t="shared" si="9"/>
        <v>0.38983050847457629</v>
      </c>
      <c r="W18" s="3">
        <f t="shared" si="3"/>
        <v>0.42372881355932202</v>
      </c>
      <c r="X18" s="3">
        <f t="shared" si="3"/>
        <v>0.3559322033898305</v>
      </c>
      <c r="Y18" s="3">
        <f t="shared" si="3"/>
        <v>0.3728813559322034</v>
      </c>
      <c r="Z18" s="3">
        <f t="shared" si="3"/>
        <v>0.40677966101694918</v>
      </c>
      <c r="AA18" s="3">
        <f t="shared" si="3"/>
        <v>0.40677966101694918</v>
      </c>
      <c r="AB18" s="3">
        <f t="shared" si="3"/>
        <v>0.3559322033898305</v>
      </c>
      <c r="AC18" s="3">
        <f t="shared" si="3"/>
        <v>0.38983050847457629</v>
      </c>
      <c r="AD18" s="3">
        <f t="shared" si="3"/>
        <v>0.33898305084745761</v>
      </c>
      <c r="AE18" s="3">
        <f t="shared" si="3"/>
        <v>0.44067796610169491</v>
      </c>
      <c r="AF18" s="3">
        <f t="shared" si="3"/>
        <v>0.4576271186440678</v>
      </c>
      <c r="AG18" s="3">
        <f t="shared" si="3"/>
        <v>0.44067796610169491</v>
      </c>
      <c r="AH18" s="3">
        <f t="shared" si="3"/>
        <v>0.44067796610169491</v>
      </c>
      <c r="AI18" s="3">
        <f t="shared" si="3"/>
        <v>0.4576271186440678</v>
      </c>
      <c r="AJ18" s="3">
        <f t="shared" si="3"/>
        <v>0.3728813559322034</v>
      </c>
      <c r="AK18" s="4">
        <f t="shared" si="10"/>
        <v>1.8356594985452168E-2</v>
      </c>
      <c r="AL18" s="5">
        <f t="shared" si="4"/>
        <v>1.8965288845868716E-2</v>
      </c>
      <c r="AM18" s="5">
        <f t="shared" si="4"/>
        <v>1.6053045062144469E-2</v>
      </c>
      <c r="AN18" s="5">
        <f t="shared" si="4"/>
        <v>1.71623640363117E-2</v>
      </c>
      <c r="AO18" s="5">
        <f t="shared" si="4"/>
        <v>1.979833673775843E-2</v>
      </c>
      <c r="AP18" s="5">
        <f t="shared" si="4"/>
        <v>1.9293108049092966E-2</v>
      </c>
      <c r="AQ18" s="5">
        <f t="shared" si="4"/>
        <v>2.0409678966874175E-2</v>
      </c>
      <c r="AR18" s="5">
        <f t="shared" si="4"/>
        <v>2.2322388253253021E-2</v>
      </c>
      <c r="AS18" s="5">
        <f t="shared" si="4"/>
        <v>2.0684947349651053E-2</v>
      </c>
      <c r="AT18" s="5">
        <f t="shared" si="4"/>
        <v>1.1906890093329596E-2</v>
      </c>
      <c r="AU18" s="5">
        <f t="shared" si="4"/>
        <v>1.2386102337149121E-2</v>
      </c>
      <c r="AV18" s="5">
        <f t="shared" si="4"/>
        <v>1.2252508244895712E-2</v>
      </c>
      <c r="AW18" s="5">
        <f t="shared" si="4"/>
        <v>1.0390809411608042E-2</v>
      </c>
      <c r="AX18" s="5">
        <f t="shared" si="4"/>
        <v>1.0901415777325216E-2</v>
      </c>
      <c r="AY18" s="5">
        <f t="shared" si="4"/>
        <v>8.8443494251411545E-3</v>
      </c>
      <c r="AZ18" s="4">
        <f t="shared" si="11"/>
        <v>1.7791642964488454E-2</v>
      </c>
      <c r="BA18" s="5">
        <f t="shared" si="12"/>
        <v>1.8751269607721031E-2</v>
      </c>
      <c r="BB18" s="5">
        <f t="shared" si="13"/>
        <v>2.1139004856592748E-2</v>
      </c>
      <c r="BC18" s="5">
        <f t="shared" si="14"/>
        <v>1.2181833558458142E-2</v>
      </c>
      <c r="BD18" s="9">
        <f t="shared" si="15"/>
        <v>1.0045524871358137E-2</v>
      </c>
      <c r="BE18">
        <v>21</v>
      </c>
      <c r="BF18">
        <v>22</v>
      </c>
      <c r="BG18">
        <v>25</v>
      </c>
      <c r="BH18">
        <v>21</v>
      </c>
      <c r="BI18">
        <v>26</v>
      </c>
      <c r="BJ18">
        <v>20</v>
      </c>
      <c r="BK18">
        <v>24</v>
      </c>
      <c r="BL18">
        <v>19</v>
      </c>
      <c r="BM18">
        <v>25</v>
      </c>
      <c r="BN18">
        <v>42</v>
      </c>
      <c r="BO18">
        <v>42</v>
      </c>
      <c r="BP18">
        <v>35</v>
      </c>
      <c r="BQ18">
        <v>32</v>
      </c>
      <c r="BR18">
        <v>32</v>
      </c>
      <c r="BS18">
        <v>29</v>
      </c>
      <c r="BT18" s="3">
        <f t="shared" si="16"/>
        <v>0.3559322033898305</v>
      </c>
      <c r="BU18" s="3">
        <f t="shared" si="5"/>
        <v>0.3728813559322034</v>
      </c>
      <c r="BV18" s="3">
        <f t="shared" si="5"/>
        <v>0.42372881355932202</v>
      </c>
      <c r="BW18" s="3">
        <f t="shared" si="5"/>
        <v>0.3559322033898305</v>
      </c>
      <c r="BX18" s="3">
        <f t="shared" si="5"/>
        <v>0.44067796610169491</v>
      </c>
      <c r="BY18" s="3">
        <f t="shared" si="5"/>
        <v>0.33898305084745761</v>
      </c>
      <c r="BZ18" s="3">
        <f t="shared" si="5"/>
        <v>0.40677966101694918</v>
      </c>
      <c r="CA18" s="3">
        <f t="shared" si="5"/>
        <v>0.32203389830508472</v>
      </c>
      <c r="CB18" s="3">
        <f t="shared" si="5"/>
        <v>0.42372881355932202</v>
      </c>
      <c r="CC18" s="3">
        <f t="shared" si="5"/>
        <v>0.71186440677966101</v>
      </c>
      <c r="CD18" s="3">
        <f t="shared" si="5"/>
        <v>0.71186440677966101</v>
      </c>
      <c r="CE18" s="3">
        <f t="shared" si="5"/>
        <v>0.59322033898305082</v>
      </c>
      <c r="CF18" s="3">
        <f t="shared" si="5"/>
        <v>0.5423728813559322</v>
      </c>
      <c r="CG18" s="3">
        <f t="shared" si="5"/>
        <v>0.5423728813559322</v>
      </c>
      <c r="CH18" s="3">
        <f t="shared" si="5"/>
        <v>0.49152542372881358</v>
      </c>
      <c r="CI18" s="4">
        <f t="shared" si="17"/>
        <v>2.1988724210844572E-2</v>
      </c>
      <c r="CJ18" s="5">
        <f t="shared" si="6"/>
        <v>2.3937969996871179E-2</v>
      </c>
      <c r="CK18" s="5">
        <f t="shared" si="6"/>
        <v>2.7269808985130553E-2</v>
      </c>
      <c r="CL18" s="5">
        <f t="shared" si="6"/>
        <v>1.0091853557658537E-2</v>
      </c>
      <c r="CM18" s="5">
        <f t="shared" si="6"/>
        <v>1.1960418728520409E-2</v>
      </c>
      <c r="CN18" s="5">
        <f t="shared" si="6"/>
        <v>9.6353708399493174E-3</v>
      </c>
      <c r="CO18" s="5">
        <f t="shared" si="6"/>
        <v>1.6844236557157177E-2</v>
      </c>
      <c r="CP18" s="5">
        <f t="shared" si="6"/>
        <v>1.2817174320118932E-2</v>
      </c>
      <c r="CQ18" s="5">
        <f t="shared" si="6"/>
        <v>1.7586336210921961E-2</v>
      </c>
      <c r="CR18" s="5">
        <f t="shared" si="6"/>
        <v>1.5724739269584648E-2</v>
      </c>
      <c r="CS18" s="5">
        <f t="shared" si="6"/>
        <v>1.4728711105665428E-2</v>
      </c>
      <c r="CT18" s="5">
        <f t="shared" si="6"/>
        <v>1.1956395661387219E-2</v>
      </c>
      <c r="CU18" s="5">
        <f t="shared" si="6"/>
        <v>1.6638993401033645E-2</v>
      </c>
      <c r="CV18" s="5">
        <f t="shared" si="6"/>
        <v>1.6152725075025874E-2</v>
      </c>
      <c r="CW18" s="5">
        <f t="shared" si="6"/>
        <v>1.4016262159785485E-2</v>
      </c>
      <c r="CX18" s="4">
        <f t="shared" si="18"/>
        <v>2.4398834397615435E-2</v>
      </c>
      <c r="CY18" s="5">
        <f t="shared" si="19"/>
        <v>1.0562547708709421E-2</v>
      </c>
      <c r="CZ18" s="5">
        <f t="shared" si="20"/>
        <v>1.5749249029399354E-2</v>
      </c>
      <c r="DA18" s="5">
        <f t="shared" si="21"/>
        <v>1.4136615345545764E-2</v>
      </c>
      <c r="DB18" s="9">
        <f t="shared" si="22"/>
        <v>1.5602660211948336E-2</v>
      </c>
      <c r="DC18">
        <v>21</v>
      </c>
      <c r="DD18">
        <v>15</v>
      </c>
      <c r="DE18">
        <v>20</v>
      </c>
      <c r="DF18">
        <v>21</v>
      </c>
      <c r="DG18">
        <v>21</v>
      </c>
      <c r="DH18">
        <v>20</v>
      </c>
      <c r="DI18">
        <v>9</v>
      </c>
      <c r="DJ18">
        <v>11</v>
      </c>
      <c r="DK18">
        <v>11</v>
      </c>
      <c r="DL18">
        <v>25</v>
      </c>
      <c r="DM18">
        <v>19</v>
      </c>
      <c r="DN18">
        <v>23</v>
      </c>
      <c r="DO18">
        <v>15</v>
      </c>
      <c r="DP18">
        <v>15</v>
      </c>
      <c r="DQ18">
        <v>15</v>
      </c>
      <c r="DR18" s="3">
        <f t="shared" si="23"/>
        <v>0.3559322033898305</v>
      </c>
      <c r="DS18" s="3">
        <f t="shared" si="7"/>
        <v>0.25423728813559321</v>
      </c>
      <c r="DT18" s="3">
        <f t="shared" si="7"/>
        <v>0.33898305084745761</v>
      </c>
      <c r="DU18" s="3">
        <f t="shared" si="7"/>
        <v>0.3559322033898305</v>
      </c>
      <c r="DV18" s="3">
        <f t="shared" si="7"/>
        <v>0.3559322033898305</v>
      </c>
      <c r="DW18" s="3">
        <f t="shared" si="7"/>
        <v>0.33898305084745761</v>
      </c>
      <c r="DX18" s="3">
        <f t="shared" si="7"/>
        <v>0.15254237288135594</v>
      </c>
      <c r="DY18" s="3">
        <f t="shared" si="7"/>
        <v>0.1864406779661017</v>
      </c>
      <c r="DZ18" s="3">
        <f t="shared" si="7"/>
        <v>0.1864406779661017</v>
      </c>
      <c r="EA18" s="3">
        <f t="shared" si="7"/>
        <v>0.42372881355932202</v>
      </c>
      <c r="EB18" s="3">
        <f t="shared" si="7"/>
        <v>0.32203389830508472</v>
      </c>
      <c r="EC18" s="3">
        <f t="shared" si="7"/>
        <v>0.38983050847457629</v>
      </c>
      <c r="ED18" s="3">
        <f t="shared" si="7"/>
        <v>0.25423728813559321</v>
      </c>
      <c r="EE18" s="3">
        <f t="shared" si="7"/>
        <v>0.25423728813559321</v>
      </c>
      <c r="EF18" s="3">
        <f t="shared" si="7"/>
        <v>0.25423728813559321</v>
      </c>
      <c r="EG18" s="4">
        <f t="shared" si="24"/>
        <v>1.1427062556905012E-2</v>
      </c>
      <c r="EH18" s="5">
        <f t="shared" si="8"/>
        <v>8.4600844044705904E-3</v>
      </c>
      <c r="EI18" s="5">
        <f t="shared" si="8"/>
        <v>1.1134350252694828E-2</v>
      </c>
      <c r="EJ18" s="5">
        <f t="shared" si="8"/>
        <v>7.3342921053455466E-3</v>
      </c>
      <c r="EK18" s="5">
        <f t="shared" si="8"/>
        <v>7.2864482162050158E-3</v>
      </c>
      <c r="EL18" s="5">
        <f t="shared" si="8"/>
        <v>5.3233676008805327E-3</v>
      </c>
      <c r="EM18" s="5">
        <f t="shared" si="8"/>
        <v>4.971894236466495E-3</v>
      </c>
      <c r="EN18" s="5">
        <f t="shared" si="8"/>
        <v>5.947079341583698E-3</v>
      </c>
      <c r="EO18" s="5">
        <f t="shared" si="8"/>
        <v>6.2063749098643243E-3</v>
      </c>
      <c r="EP18" s="5">
        <f t="shared" si="8"/>
        <v>8.2406625306493172E-3</v>
      </c>
      <c r="EQ18" s="5">
        <f t="shared" si="8"/>
        <v>6.3992091367035299E-3</v>
      </c>
      <c r="ER18" s="5">
        <f t="shared" si="8"/>
        <v>7.831437346277375E-3</v>
      </c>
      <c r="ES18" s="5">
        <f t="shared" si="8"/>
        <v>2.39998454051406E-2</v>
      </c>
      <c r="ET18" s="5">
        <f t="shared" si="8"/>
        <v>2.1058485658905727E-2</v>
      </c>
      <c r="EU18" s="5">
        <f t="shared" si="8"/>
        <v>2.1903637314505998E-2</v>
      </c>
      <c r="EV18" s="4">
        <f t="shared" si="25"/>
        <v>1.0340499071356811E-2</v>
      </c>
      <c r="EW18" s="5">
        <f t="shared" si="29"/>
        <v>6.6480359741436989E-3</v>
      </c>
      <c r="EX18" s="5">
        <f t="shared" si="26"/>
        <v>5.7084494959715052E-3</v>
      </c>
      <c r="EY18" s="5">
        <f t="shared" si="27"/>
        <v>7.490436337876741E-3</v>
      </c>
      <c r="EZ18" s="9">
        <f t="shared" si="28"/>
        <v>2.232065612618411E-2</v>
      </c>
      <c r="FD18" t="s">
        <v>211</v>
      </c>
      <c r="FE18" t="s">
        <v>211</v>
      </c>
      <c r="FU18" t="s">
        <v>41</v>
      </c>
      <c r="FV18" t="s">
        <v>197</v>
      </c>
      <c r="FY18" t="s">
        <v>167</v>
      </c>
      <c r="FZ18" t="s">
        <v>197</v>
      </c>
      <c r="GA18" t="s">
        <v>47</v>
      </c>
      <c r="GC18" t="s">
        <v>49</v>
      </c>
      <c r="GE18" t="s">
        <v>166</v>
      </c>
      <c r="GR18" t="s">
        <v>212</v>
      </c>
      <c r="GW18" t="s">
        <v>212</v>
      </c>
    </row>
    <row r="19" spans="1:208" x14ac:dyDescent="0.25">
      <c r="A19">
        <v>15</v>
      </c>
      <c r="B19" t="s">
        <v>213</v>
      </c>
      <c r="C19" t="s">
        <v>214</v>
      </c>
      <c r="D19">
        <v>139</v>
      </c>
      <c r="E19">
        <v>6.59</v>
      </c>
      <c r="F19" t="s">
        <v>120</v>
      </c>
      <c r="G19">
        <v>7</v>
      </c>
      <c r="H19">
        <v>7</v>
      </c>
      <c r="I19">
        <v>9</v>
      </c>
      <c r="J19">
        <v>14</v>
      </c>
      <c r="K19">
        <v>12</v>
      </c>
      <c r="L19">
        <v>13</v>
      </c>
      <c r="M19">
        <v>12</v>
      </c>
      <c r="N19">
        <v>11</v>
      </c>
      <c r="O19">
        <v>9</v>
      </c>
      <c r="P19">
        <v>18</v>
      </c>
      <c r="Q19">
        <v>20</v>
      </c>
      <c r="R19">
        <v>21</v>
      </c>
      <c r="S19">
        <v>17</v>
      </c>
      <c r="T19">
        <v>18</v>
      </c>
      <c r="U19">
        <v>10</v>
      </c>
      <c r="V19" s="3">
        <f t="shared" si="9"/>
        <v>5.0359712230215826E-2</v>
      </c>
      <c r="W19" s="3">
        <f t="shared" si="3"/>
        <v>5.0359712230215826E-2</v>
      </c>
      <c r="X19" s="3">
        <f t="shared" si="3"/>
        <v>6.4748201438848921E-2</v>
      </c>
      <c r="Y19" s="3">
        <f t="shared" si="3"/>
        <v>0.10071942446043165</v>
      </c>
      <c r="Z19" s="3">
        <f t="shared" si="3"/>
        <v>8.6330935251798566E-2</v>
      </c>
      <c r="AA19" s="3">
        <f t="shared" si="3"/>
        <v>9.3525179856115109E-2</v>
      </c>
      <c r="AB19" s="3">
        <f t="shared" si="3"/>
        <v>8.6330935251798566E-2</v>
      </c>
      <c r="AC19" s="3">
        <f t="shared" si="3"/>
        <v>7.9136690647482008E-2</v>
      </c>
      <c r="AD19" s="3">
        <f t="shared" si="3"/>
        <v>6.4748201438848921E-2</v>
      </c>
      <c r="AE19" s="3">
        <f t="shared" si="3"/>
        <v>0.12949640287769784</v>
      </c>
      <c r="AF19" s="3">
        <f t="shared" si="3"/>
        <v>0.14388489208633093</v>
      </c>
      <c r="AG19" s="3">
        <f t="shared" si="3"/>
        <v>0.15107913669064749</v>
      </c>
      <c r="AH19" s="3">
        <f t="shared" si="3"/>
        <v>0.1223021582733813</v>
      </c>
      <c r="AI19" s="3">
        <f t="shared" si="3"/>
        <v>0.12949640287769784</v>
      </c>
      <c r="AJ19" s="3">
        <f t="shared" si="3"/>
        <v>7.1942446043165464E-2</v>
      </c>
      <c r="AK19" s="4">
        <f t="shared" si="10"/>
        <v>2.3713712008106803E-3</v>
      </c>
      <c r="AL19" s="5">
        <f t="shared" si="4"/>
        <v>2.2540041131924545E-3</v>
      </c>
      <c r="AM19" s="5">
        <f t="shared" si="4"/>
        <v>2.9202353299070619E-3</v>
      </c>
      <c r="AN19" s="5">
        <f t="shared" si="4"/>
        <v>4.6357464663157174E-3</v>
      </c>
      <c r="AO19" s="5">
        <f t="shared" si="4"/>
        <v>4.2018052788767891E-3</v>
      </c>
      <c r="AP19" s="5">
        <f t="shared" si="4"/>
        <v>4.4357955256757505E-3</v>
      </c>
      <c r="AQ19" s="5">
        <f t="shared" si="4"/>
        <v>4.950343510978731E-3</v>
      </c>
      <c r="AR19" s="5">
        <f t="shared" si="4"/>
        <v>4.5315076560404162E-3</v>
      </c>
      <c r="AS19" s="5">
        <f t="shared" si="4"/>
        <v>3.9509737563542119E-3</v>
      </c>
      <c r="AT19" s="5">
        <f t="shared" si="4"/>
        <v>3.4989256444704015E-3</v>
      </c>
      <c r="AU19" s="5">
        <f t="shared" si="4"/>
        <v>3.8943780329965261E-3</v>
      </c>
      <c r="AV19" s="5">
        <f t="shared" si="4"/>
        <v>4.2005693733884308E-3</v>
      </c>
      <c r="AW19" s="5">
        <f t="shared" si="4"/>
        <v>2.883780254522099E-3</v>
      </c>
      <c r="AX19" s="5">
        <f t="shared" si="4"/>
        <v>3.0848130976603725E-3</v>
      </c>
      <c r="AY19" s="5">
        <f t="shared" si="4"/>
        <v>1.7063983521364554E-3</v>
      </c>
      <c r="AZ19" s="4">
        <f t="shared" si="11"/>
        <v>2.5152035479700657E-3</v>
      </c>
      <c r="BA19" s="5">
        <f t="shared" si="12"/>
        <v>4.4244490902894196E-3</v>
      </c>
      <c r="BB19" s="5">
        <f t="shared" si="13"/>
        <v>4.47760830779112E-3</v>
      </c>
      <c r="BC19" s="5">
        <f t="shared" si="14"/>
        <v>3.8646243502851196E-3</v>
      </c>
      <c r="BD19" s="9">
        <f t="shared" si="15"/>
        <v>2.5583305681063091E-3</v>
      </c>
      <c r="BE19">
        <v>24</v>
      </c>
      <c r="BF19">
        <v>19</v>
      </c>
      <c r="BG19">
        <v>19</v>
      </c>
      <c r="BH19">
        <v>25</v>
      </c>
      <c r="BI19">
        <v>25</v>
      </c>
      <c r="BJ19">
        <v>22</v>
      </c>
      <c r="BK19">
        <v>15</v>
      </c>
      <c r="BL19">
        <v>13</v>
      </c>
      <c r="BM19">
        <v>13</v>
      </c>
      <c r="BN19">
        <v>15</v>
      </c>
      <c r="BO19">
        <v>16</v>
      </c>
      <c r="BP19">
        <v>15</v>
      </c>
      <c r="BQ19">
        <v>18</v>
      </c>
      <c r="BR19">
        <v>17</v>
      </c>
      <c r="BS19">
        <v>15</v>
      </c>
      <c r="BT19" s="3">
        <f t="shared" si="16"/>
        <v>0.17266187050359713</v>
      </c>
      <c r="BU19" s="3">
        <f t="shared" si="5"/>
        <v>0.1366906474820144</v>
      </c>
      <c r="BV19" s="3">
        <f t="shared" si="5"/>
        <v>0.1366906474820144</v>
      </c>
      <c r="BW19" s="3">
        <f t="shared" si="5"/>
        <v>0.17985611510791366</v>
      </c>
      <c r="BX19" s="3">
        <f t="shared" si="5"/>
        <v>0.17985611510791366</v>
      </c>
      <c r="BY19" s="3">
        <f t="shared" si="5"/>
        <v>0.15827338129496402</v>
      </c>
      <c r="BZ19" s="3">
        <f t="shared" si="5"/>
        <v>0.1079136690647482</v>
      </c>
      <c r="CA19" s="3">
        <f t="shared" si="5"/>
        <v>9.3525179856115109E-2</v>
      </c>
      <c r="CB19" s="3">
        <f t="shared" si="5"/>
        <v>9.3525179856115109E-2</v>
      </c>
      <c r="CC19" s="3">
        <f t="shared" si="5"/>
        <v>0.1079136690647482</v>
      </c>
      <c r="CD19" s="3">
        <f t="shared" si="5"/>
        <v>0.11510791366906475</v>
      </c>
      <c r="CE19" s="3">
        <f t="shared" si="5"/>
        <v>0.1079136690647482</v>
      </c>
      <c r="CF19" s="3">
        <f t="shared" si="5"/>
        <v>0.12949640287769784</v>
      </c>
      <c r="CG19" s="3">
        <f t="shared" si="5"/>
        <v>0.1223021582733813</v>
      </c>
      <c r="CH19" s="3">
        <f t="shared" si="5"/>
        <v>0.1079136690647482</v>
      </c>
      <c r="CI19" s="4">
        <f t="shared" si="17"/>
        <v>1.0666678137223677E-2</v>
      </c>
      <c r="CJ19" s="5">
        <f t="shared" si="6"/>
        <v>8.7751682035620004E-3</v>
      </c>
      <c r="CK19" s="5">
        <f t="shared" si="6"/>
        <v>8.7969657186565044E-3</v>
      </c>
      <c r="CL19" s="5">
        <f t="shared" si="6"/>
        <v>5.0995149015232409E-3</v>
      </c>
      <c r="CM19" s="5">
        <f t="shared" si="6"/>
        <v>4.8814658618061991E-3</v>
      </c>
      <c r="CN19" s="5">
        <f t="shared" si="6"/>
        <v>4.4988170324655446E-3</v>
      </c>
      <c r="CO19" s="5">
        <f t="shared" si="6"/>
        <v>4.4685699499652579E-3</v>
      </c>
      <c r="CP19" s="5">
        <f t="shared" si="6"/>
        <v>3.7223675515074676E-3</v>
      </c>
      <c r="CQ19" s="5">
        <f t="shared" si="6"/>
        <v>3.8816460068423443E-3</v>
      </c>
      <c r="CR19" s="5">
        <f t="shared" si="6"/>
        <v>2.3837605778661208E-3</v>
      </c>
      <c r="CS19" s="5">
        <f t="shared" si="6"/>
        <v>2.3816209804296273E-3</v>
      </c>
      <c r="CT19" s="5">
        <f t="shared" si="6"/>
        <v>2.175007227199936E-3</v>
      </c>
      <c r="CU19" s="5">
        <f t="shared" si="6"/>
        <v>3.9727093057324034E-3</v>
      </c>
      <c r="CV19" s="5">
        <f t="shared" si="6"/>
        <v>3.6423523494269229E-3</v>
      </c>
      <c r="CW19" s="5">
        <f t="shared" si="6"/>
        <v>3.0772493206177509E-3</v>
      </c>
      <c r="CX19" s="4">
        <f t="shared" si="18"/>
        <v>9.4129373531473947E-3</v>
      </c>
      <c r="CY19" s="5">
        <f t="shared" si="19"/>
        <v>4.8265992652649949E-3</v>
      </c>
      <c r="CZ19" s="5">
        <f t="shared" si="20"/>
        <v>4.0241945027716898E-3</v>
      </c>
      <c r="DA19" s="5">
        <f t="shared" si="21"/>
        <v>2.3134629284985615E-3</v>
      </c>
      <c r="DB19" s="9">
        <f t="shared" si="22"/>
        <v>3.5641036585923589E-3</v>
      </c>
      <c r="DC19">
        <v>32</v>
      </c>
      <c r="DD19">
        <v>32</v>
      </c>
      <c r="DE19">
        <v>29</v>
      </c>
      <c r="DF19">
        <v>30</v>
      </c>
      <c r="DG19">
        <v>31</v>
      </c>
      <c r="DH19">
        <v>48</v>
      </c>
      <c r="DI19">
        <v>26</v>
      </c>
      <c r="DJ19">
        <v>31</v>
      </c>
      <c r="DK19">
        <v>28</v>
      </c>
      <c r="DL19">
        <v>35</v>
      </c>
      <c r="DM19">
        <v>36</v>
      </c>
      <c r="DN19">
        <v>42</v>
      </c>
      <c r="DO19">
        <v>5</v>
      </c>
      <c r="DP19">
        <v>5</v>
      </c>
      <c r="DQ19">
        <v>6</v>
      </c>
      <c r="DR19" s="3">
        <f t="shared" si="23"/>
        <v>0.23021582733812951</v>
      </c>
      <c r="DS19" s="3">
        <f t="shared" si="7"/>
        <v>0.23021582733812951</v>
      </c>
      <c r="DT19" s="3">
        <f t="shared" si="7"/>
        <v>0.20863309352517986</v>
      </c>
      <c r="DU19" s="3">
        <f t="shared" si="7"/>
        <v>0.21582733812949639</v>
      </c>
      <c r="DV19" s="3">
        <f t="shared" si="7"/>
        <v>0.22302158273381295</v>
      </c>
      <c r="DW19" s="3">
        <f t="shared" si="7"/>
        <v>0.34532374100719426</v>
      </c>
      <c r="DX19" s="3">
        <f t="shared" si="7"/>
        <v>0.18705035971223022</v>
      </c>
      <c r="DY19" s="3">
        <f t="shared" si="7"/>
        <v>0.22302158273381295</v>
      </c>
      <c r="DZ19" s="3">
        <f t="shared" si="7"/>
        <v>0.20143884892086331</v>
      </c>
      <c r="EA19" s="3">
        <f t="shared" si="7"/>
        <v>0.25179856115107913</v>
      </c>
      <c r="EB19" s="3">
        <f t="shared" si="7"/>
        <v>0.25899280575539568</v>
      </c>
      <c r="EC19" s="3">
        <f t="shared" si="7"/>
        <v>0.30215827338129497</v>
      </c>
      <c r="ED19" s="3">
        <f t="shared" si="7"/>
        <v>3.5971223021582732E-2</v>
      </c>
      <c r="EE19" s="3">
        <f t="shared" si="7"/>
        <v>3.5971223021582732E-2</v>
      </c>
      <c r="EF19" s="3">
        <f t="shared" si="7"/>
        <v>4.3165467625899283E-2</v>
      </c>
      <c r="EG19" s="4">
        <f t="shared" si="24"/>
        <v>7.3909880463983082E-3</v>
      </c>
      <c r="EH19" s="5">
        <f t="shared" si="8"/>
        <v>7.6607383000673749E-3</v>
      </c>
      <c r="EI19" s="5">
        <f t="shared" si="8"/>
        <v>6.8528321159571411E-3</v>
      </c>
      <c r="EJ19" s="5">
        <f t="shared" si="8"/>
        <v>4.4473097041663641E-3</v>
      </c>
      <c r="EK19" s="5">
        <f t="shared" si="8"/>
        <v>4.5655751241654588E-3</v>
      </c>
      <c r="EL19" s="5">
        <f t="shared" si="8"/>
        <v>5.4229413833430471E-3</v>
      </c>
      <c r="EM19" s="5">
        <f t="shared" si="8"/>
        <v>6.0966313019501219E-3</v>
      </c>
      <c r="EN19" s="5">
        <f t="shared" si="8"/>
        <v>7.1139359815281774E-3</v>
      </c>
      <c r="EO19" s="5">
        <f t="shared" si="8"/>
        <v>6.7056450955499435E-3</v>
      </c>
      <c r="EP19" s="5">
        <f t="shared" si="8"/>
        <v>4.8969692448318962E-3</v>
      </c>
      <c r="EQ19" s="5">
        <f t="shared" si="8"/>
        <v>5.1465051898365389E-3</v>
      </c>
      <c r="ER19" s="5">
        <f t="shared" si="8"/>
        <v>6.070160070089251E-3</v>
      </c>
      <c r="ES19" s="5">
        <f t="shared" si="8"/>
        <v>3.395661580103826E-3</v>
      </c>
      <c r="ET19" s="5">
        <f t="shared" si="8"/>
        <v>2.9794979709243117E-3</v>
      </c>
      <c r="EU19" s="5">
        <f t="shared" si="8"/>
        <v>3.7188909397290761E-3</v>
      </c>
      <c r="EV19" s="4">
        <f t="shared" si="25"/>
        <v>7.3015194874742756E-3</v>
      </c>
      <c r="EW19" s="5">
        <f t="shared" si="29"/>
        <v>4.8119420705582897E-3</v>
      </c>
      <c r="EX19" s="5">
        <f t="shared" si="26"/>
        <v>6.6387374596760806E-3</v>
      </c>
      <c r="EY19" s="5">
        <f t="shared" si="27"/>
        <v>5.3712115015858951E-3</v>
      </c>
      <c r="EZ19" s="9">
        <f t="shared" si="28"/>
        <v>3.3646834969190717E-3</v>
      </c>
      <c r="FB19" t="s">
        <v>140</v>
      </c>
      <c r="FD19" t="s">
        <v>140</v>
      </c>
      <c r="FH19" t="s">
        <v>215</v>
      </c>
      <c r="FK19" t="s">
        <v>140</v>
      </c>
      <c r="FQ19" t="s">
        <v>215</v>
      </c>
      <c r="FY19" t="s">
        <v>45</v>
      </c>
      <c r="GJ19" t="s">
        <v>216</v>
      </c>
      <c r="GR19" t="s">
        <v>136</v>
      </c>
    </row>
    <row r="20" spans="1:208" x14ac:dyDescent="0.25">
      <c r="A20">
        <v>16</v>
      </c>
      <c r="B20" t="s">
        <v>217</v>
      </c>
      <c r="C20" t="s">
        <v>218</v>
      </c>
      <c r="D20">
        <v>21</v>
      </c>
      <c r="E20">
        <v>4.79</v>
      </c>
      <c r="F20" t="s">
        <v>120</v>
      </c>
      <c r="G20">
        <v>6</v>
      </c>
      <c r="H20">
        <v>11</v>
      </c>
      <c r="I20">
        <v>9</v>
      </c>
      <c r="J20">
        <v>10</v>
      </c>
      <c r="K20">
        <v>12</v>
      </c>
      <c r="L20">
        <v>9</v>
      </c>
      <c r="M20">
        <v>10</v>
      </c>
      <c r="N20">
        <v>7</v>
      </c>
      <c r="O20">
        <v>11</v>
      </c>
      <c r="P20">
        <v>19</v>
      </c>
      <c r="Q20">
        <v>16</v>
      </c>
      <c r="R20">
        <v>14</v>
      </c>
      <c r="S20">
        <v>17</v>
      </c>
      <c r="T20">
        <v>22</v>
      </c>
      <c r="U20">
        <v>18</v>
      </c>
      <c r="V20" s="3">
        <f t="shared" si="9"/>
        <v>0.2857142857142857</v>
      </c>
      <c r="W20" s="3">
        <f t="shared" si="3"/>
        <v>0.52380952380952384</v>
      </c>
      <c r="X20" s="3">
        <f t="shared" si="3"/>
        <v>0.42857142857142855</v>
      </c>
      <c r="Y20" s="3">
        <f t="shared" si="3"/>
        <v>0.47619047619047616</v>
      </c>
      <c r="Z20" s="3">
        <f t="shared" si="3"/>
        <v>0.5714285714285714</v>
      </c>
      <c r="AA20" s="3">
        <f t="shared" si="3"/>
        <v>0.42857142857142855</v>
      </c>
      <c r="AB20" s="3">
        <f t="shared" si="3"/>
        <v>0.47619047619047616</v>
      </c>
      <c r="AC20" s="3">
        <f t="shared" si="3"/>
        <v>0.33333333333333331</v>
      </c>
      <c r="AD20" s="3">
        <f t="shared" si="3"/>
        <v>0.52380952380952384</v>
      </c>
      <c r="AE20" s="3">
        <f t="shared" si="3"/>
        <v>0.90476190476190477</v>
      </c>
      <c r="AF20" s="3">
        <f t="shared" si="3"/>
        <v>0.76190476190476186</v>
      </c>
      <c r="AG20" s="3">
        <f t="shared" si="3"/>
        <v>0.66666666666666663</v>
      </c>
      <c r="AH20" s="3">
        <f t="shared" si="3"/>
        <v>0.80952380952380953</v>
      </c>
      <c r="AI20" s="3">
        <f t="shared" si="3"/>
        <v>1.0476190476190477</v>
      </c>
      <c r="AJ20" s="3">
        <f t="shared" si="3"/>
        <v>0.8571428571428571</v>
      </c>
      <c r="AK20" s="4">
        <f t="shared" si="10"/>
        <v>1.3453901914803451E-2</v>
      </c>
      <c r="AL20" s="5">
        <f t="shared" si="4"/>
        <v>2.3444709449464377E-2</v>
      </c>
      <c r="AM20" s="5">
        <f t="shared" si="4"/>
        <v>1.9329176707480075E-2</v>
      </c>
      <c r="AN20" s="5">
        <f t="shared" si="4"/>
        <v>2.1917304721696756E-2</v>
      </c>
      <c r="AO20" s="5">
        <f t="shared" si="4"/>
        <v>2.7811949226851124E-2</v>
      </c>
      <c r="AP20" s="5">
        <f t="shared" si="4"/>
        <v>2.0326667408865802E-2</v>
      </c>
      <c r="AQ20" s="5">
        <f t="shared" si="4"/>
        <v>2.7305466191509666E-2</v>
      </c>
      <c r="AR20" s="5">
        <f t="shared" si="4"/>
        <v>1.9087259520897511E-2</v>
      </c>
      <c r="AS20" s="5">
        <f t="shared" si="4"/>
        <v>3.196316864267508E-2</v>
      </c>
      <c r="AT20" s="5">
        <f t="shared" si="4"/>
        <v>2.4446197426048494E-2</v>
      </c>
      <c r="AU20" s="5">
        <f t="shared" si="4"/>
        <v>2.0621658917581605E-2</v>
      </c>
      <c r="AV20" s="5">
        <f t="shared" si="4"/>
        <v>1.853584580638069E-2</v>
      </c>
      <c r="AW20" s="5">
        <f t="shared" si="4"/>
        <v>1.9087878827551037E-2</v>
      </c>
      <c r="AX20" s="5">
        <f t="shared" si="4"/>
        <v>2.4955974742448202E-2</v>
      </c>
      <c r="AY20" s="5">
        <f t="shared" si="4"/>
        <v>2.0330517509740055E-2</v>
      </c>
      <c r="AZ20" s="4">
        <f t="shared" si="11"/>
        <v>1.8742596023915967E-2</v>
      </c>
      <c r="BA20" s="5">
        <f t="shared" si="12"/>
        <v>2.3351973785804558E-2</v>
      </c>
      <c r="BB20" s="5">
        <f t="shared" si="13"/>
        <v>2.6118631451694085E-2</v>
      </c>
      <c r="BC20" s="5">
        <f t="shared" si="14"/>
        <v>2.1201234050003598E-2</v>
      </c>
      <c r="BD20" s="9">
        <f t="shared" si="15"/>
        <v>2.1458123693246428E-2</v>
      </c>
      <c r="BE20">
        <v>9</v>
      </c>
      <c r="BF20">
        <v>6</v>
      </c>
      <c r="BG20">
        <v>8</v>
      </c>
      <c r="BH20">
        <v>18</v>
      </c>
      <c r="BI20">
        <v>21</v>
      </c>
      <c r="BJ20">
        <v>18</v>
      </c>
      <c r="BK20">
        <v>8</v>
      </c>
      <c r="BL20">
        <v>11</v>
      </c>
      <c r="BM20">
        <v>9</v>
      </c>
      <c r="BN20">
        <v>15</v>
      </c>
      <c r="BO20">
        <v>10</v>
      </c>
      <c r="BP20">
        <v>14</v>
      </c>
      <c r="BQ20">
        <v>15</v>
      </c>
      <c r="BR20">
        <v>15</v>
      </c>
      <c r="BS20">
        <v>15</v>
      </c>
      <c r="BT20" s="3">
        <f t="shared" si="16"/>
        <v>0.42857142857142855</v>
      </c>
      <c r="BU20" s="3">
        <f t="shared" si="5"/>
        <v>0.2857142857142857</v>
      </c>
      <c r="BV20" s="3">
        <f t="shared" si="5"/>
        <v>0.38095238095238093</v>
      </c>
      <c r="BW20" s="3">
        <f t="shared" si="5"/>
        <v>0.8571428571428571</v>
      </c>
      <c r="BX20" s="3">
        <f t="shared" si="5"/>
        <v>1</v>
      </c>
      <c r="BY20" s="3">
        <f t="shared" si="5"/>
        <v>0.8571428571428571</v>
      </c>
      <c r="BZ20" s="3">
        <f t="shared" si="5"/>
        <v>0.38095238095238093</v>
      </c>
      <c r="CA20" s="3">
        <f t="shared" si="5"/>
        <v>0.52380952380952384</v>
      </c>
      <c r="CB20" s="3">
        <f t="shared" si="5"/>
        <v>0.42857142857142855</v>
      </c>
      <c r="CC20" s="3">
        <f t="shared" si="5"/>
        <v>0.7142857142857143</v>
      </c>
      <c r="CD20" s="3">
        <f t="shared" si="5"/>
        <v>0.47619047619047616</v>
      </c>
      <c r="CE20" s="3">
        <f t="shared" si="5"/>
        <v>0.66666666666666663</v>
      </c>
      <c r="CF20" s="3">
        <f t="shared" si="5"/>
        <v>0.7142857142857143</v>
      </c>
      <c r="CG20" s="3">
        <f t="shared" si="5"/>
        <v>0.7142857142857143</v>
      </c>
      <c r="CH20" s="3">
        <f t="shared" si="5"/>
        <v>0.7142857142857143</v>
      </c>
      <c r="CI20" s="4">
        <f t="shared" si="17"/>
        <v>2.6476218947751626E-2</v>
      </c>
      <c r="CJ20" s="5">
        <f t="shared" si="6"/>
        <v>1.8342080906693502E-2</v>
      </c>
      <c r="CK20" s="5">
        <f t="shared" si="6"/>
        <v>2.4516856839964993E-2</v>
      </c>
      <c r="CL20" s="5">
        <f t="shared" si="6"/>
        <v>2.4302831016402189E-2</v>
      </c>
      <c r="CM20" s="5">
        <f t="shared" si="6"/>
        <v>2.7140950191642466E-2</v>
      </c>
      <c r="CN20" s="5">
        <f t="shared" si="6"/>
        <v>2.4363723409586133E-2</v>
      </c>
      <c r="CO20" s="5">
        <f t="shared" si="6"/>
        <v>1.5774761220194815E-2</v>
      </c>
      <c r="CP20" s="5">
        <f t="shared" si="6"/>
        <v>2.0847985297637064E-2</v>
      </c>
      <c r="CQ20" s="5">
        <f t="shared" si="6"/>
        <v>1.7787322910475356E-2</v>
      </c>
      <c r="CR20" s="5">
        <f t="shared" si="6"/>
        <v>1.5778224777304322E-2</v>
      </c>
      <c r="CS20" s="5">
        <f t="shared" si="6"/>
        <v>9.8525391749916119E-3</v>
      </c>
      <c r="CT20" s="5">
        <f t="shared" si="6"/>
        <v>1.3436711314701826E-2</v>
      </c>
      <c r="CU20" s="5">
        <f t="shared" si="6"/>
        <v>2.1912960059396986E-2</v>
      </c>
      <c r="CV20" s="5">
        <f t="shared" si="6"/>
        <v>2.1272562040770684E-2</v>
      </c>
      <c r="CW20" s="5">
        <f t="shared" si="6"/>
        <v>2.0368459788850827E-2</v>
      </c>
      <c r="CX20" s="4">
        <f t="shared" si="18"/>
        <v>2.3111718898136707E-2</v>
      </c>
      <c r="CY20" s="5">
        <f t="shared" si="19"/>
        <v>2.5269168205876932E-2</v>
      </c>
      <c r="CZ20" s="5">
        <f t="shared" si="20"/>
        <v>1.8136689809435745E-2</v>
      </c>
      <c r="DA20" s="5">
        <f t="shared" si="21"/>
        <v>1.3022491755665921E-2</v>
      </c>
      <c r="DB20" s="9">
        <f t="shared" si="22"/>
        <v>2.1184660629672832E-2</v>
      </c>
      <c r="DC20">
        <v>29</v>
      </c>
      <c r="DD20">
        <v>30</v>
      </c>
      <c r="DE20">
        <v>30</v>
      </c>
      <c r="DF20">
        <v>25</v>
      </c>
      <c r="DG20">
        <v>27</v>
      </c>
      <c r="DH20">
        <v>28</v>
      </c>
      <c r="DI20">
        <v>45</v>
      </c>
      <c r="DJ20">
        <v>46</v>
      </c>
      <c r="DK20">
        <v>43</v>
      </c>
      <c r="DL20">
        <v>26</v>
      </c>
      <c r="DM20">
        <v>20</v>
      </c>
      <c r="DN20">
        <v>24</v>
      </c>
      <c r="DO20">
        <v>28</v>
      </c>
      <c r="DP20">
        <v>24</v>
      </c>
      <c r="DQ20">
        <v>26</v>
      </c>
      <c r="DR20" s="3">
        <f t="shared" si="23"/>
        <v>1.3809523809523809</v>
      </c>
      <c r="DS20" s="3">
        <f t="shared" si="7"/>
        <v>1.4285714285714286</v>
      </c>
      <c r="DT20" s="3">
        <f t="shared" si="7"/>
        <v>1.4285714285714286</v>
      </c>
      <c r="DU20" s="3">
        <f t="shared" si="7"/>
        <v>1.1904761904761905</v>
      </c>
      <c r="DV20" s="3">
        <f t="shared" si="7"/>
        <v>1.2857142857142858</v>
      </c>
      <c r="DW20" s="3">
        <f t="shared" si="7"/>
        <v>1.3333333333333333</v>
      </c>
      <c r="DX20" s="3">
        <f t="shared" si="7"/>
        <v>2.1428571428571428</v>
      </c>
      <c r="DY20" s="3">
        <f t="shared" si="7"/>
        <v>2.1904761904761907</v>
      </c>
      <c r="DZ20" s="3">
        <f t="shared" si="7"/>
        <v>2.0476190476190474</v>
      </c>
      <c r="EA20" s="3">
        <f t="shared" si="7"/>
        <v>1.2380952380952381</v>
      </c>
      <c r="EB20" s="3">
        <f t="shared" si="7"/>
        <v>0.95238095238095233</v>
      </c>
      <c r="EC20" s="3">
        <f t="shared" si="7"/>
        <v>1.1428571428571428</v>
      </c>
      <c r="ED20" s="3">
        <f t="shared" si="7"/>
        <v>1.3333333333333333</v>
      </c>
      <c r="EE20" s="3">
        <f t="shared" si="7"/>
        <v>1.1428571428571428</v>
      </c>
      <c r="EF20" s="3">
        <f t="shared" si="7"/>
        <v>1.2380952380952381</v>
      </c>
      <c r="EG20" s="4">
        <f t="shared" si="24"/>
        <v>4.4334929784273183E-2</v>
      </c>
      <c r="EH20" s="5">
        <f t="shared" si="8"/>
        <v>4.7537617129882366E-2</v>
      </c>
      <c r="EI20" s="5">
        <f t="shared" si="8"/>
        <v>4.6923333207785349E-2</v>
      </c>
      <c r="EJ20" s="5">
        <f t="shared" si="8"/>
        <v>2.4530795590441454E-2</v>
      </c>
      <c r="EK20" s="5">
        <f t="shared" si="8"/>
        <v>2.6320435393230368E-2</v>
      </c>
      <c r="EL20" s="5">
        <f t="shared" si="8"/>
        <v>2.0938579230130098E-2</v>
      </c>
      <c r="EM20" s="5">
        <f t="shared" si="8"/>
        <v>6.9843276178934086E-2</v>
      </c>
      <c r="EN20" s="5">
        <f t="shared" si="8"/>
        <v>6.9871746030554793E-2</v>
      </c>
      <c r="EO20" s="5">
        <f t="shared" si="8"/>
        <v>6.8162654313098661E-2</v>
      </c>
      <c r="EP20" s="5">
        <f t="shared" si="8"/>
        <v>2.4078431089554386E-2</v>
      </c>
      <c r="EQ20" s="5">
        <f t="shared" si="8"/>
        <v>1.8924979401779861E-2</v>
      </c>
      <c r="ER20" s="5">
        <f t="shared" si="8"/>
        <v>2.2959244890949821E-2</v>
      </c>
      <c r="ES20" s="5">
        <f t="shared" si="8"/>
        <v>0.12586585590251514</v>
      </c>
      <c r="ET20" s="5">
        <f t="shared" si="8"/>
        <v>9.4662906961938117E-2</v>
      </c>
      <c r="EU20" s="5">
        <f t="shared" si="8"/>
        <v>0.10666723695381651</v>
      </c>
      <c r="EV20" s="4">
        <f t="shared" si="25"/>
        <v>4.6265293373980304E-2</v>
      </c>
      <c r="EW20" s="5">
        <f t="shared" si="29"/>
        <v>2.3929936737933973E-2</v>
      </c>
      <c r="EX20" s="5">
        <f t="shared" si="26"/>
        <v>6.9292558840862509E-2</v>
      </c>
      <c r="EY20" s="5">
        <f t="shared" si="27"/>
        <v>2.1987551794094687E-2</v>
      </c>
      <c r="EZ20" s="9">
        <f t="shared" si="28"/>
        <v>0.1090653332727566</v>
      </c>
      <c r="FB20" t="s">
        <v>219</v>
      </c>
      <c r="FD20" t="s">
        <v>220</v>
      </c>
      <c r="FE20" t="s">
        <v>220</v>
      </c>
      <c r="FF20" t="s">
        <v>221</v>
      </c>
      <c r="FG20" t="s">
        <v>222</v>
      </c>
      <c r="FI20" t="s">
        <v>221</v>
      </c>
      <c r="FK20" t="s">
        <v>223</v>
      </c>
      <c r="FM20" t="s">
        <v>222</v>
      </c>
      <c r="FQ20" t="s">
        <v>224</v>
      </c>
      <c r="FU20" t="s">
        <v>43</v>
      </c>
      <c r="FW20" t="s">
        <v>43</v>
      </c>
      <c r="FY20" t="s">
        <v>45</v>
      </c>
      <c r="FZ20" t="s">
        <v>225</v>
      </c>
      <c r="GG20" t="s">
        <v>225</v>
      </c>
      <c r="GJ20" t="s">
        <v>226</v>
      </c>
      <c r="GR20" t="s">
        <v>226</v>
      </c>
      <c r="GZ20" t="s">
        <v>227</v>
      </c>
    </row>
    <row r="21" spans="1:208" x14ac:dyDescent="0.25">
      <c r="A21">
        <v>17</v>
      </c>
      <c r="B21" t="s">
        <v>228</v>
      </c>
      <c r="C21" t="s">
        <v>229</v>
      </c>
      <c r="D21">
        <v>281</v>
      </c>
      <c r="E21">
        <v>5.95</v>
      </c>
      <c r="F21" t="s">
        <v>120</v>
      </c>
      <c r="G21">
        <v>14</v>
      </c>
      <c r="H21">
        <v>17</v>
      </c>
      <c r="I21">
        <v>13</v>
      </c>
      <c r="J21">
        <v>10</v>
      </c>
      <c r="K21">
        <v>11</v>
      </c>
      <c r="L21">
        <v>15</v>
      </c>
      <c r="M21">
        <v>11</v>
      </c>
      <c r="N21">
        <v>9</v>
      </c>
      <c r="O21">
        <v>9</v>
      </c>
      <c r="P21">
        <v>25</v>
      </c>
      <c r="Q21">
        <v>26</v>
      </c>
      <c r="R21">
        <v>26</v>
      </c>
      <c r="S21">
        <v>45</v>
      </c>
      <c r="T21">
        <v>44</v>
      </c>
      <c r="U21">
        <v>43</v>
      </c>
      <c r="V21" s="3">
        <f t="shared" si="9"/>
        <v>4.9822064056939501E-2</v>
      </c>
      <c r="W21" s="3">
        <f t="shared" si="9"/>
        <v>6.0498220640569395E-2</v>
      </c>
      <c r="X21" s="3">
        <f t="shared" si="9"/>
        <v>4.6263345195729534E-2</v>
      </c>
      <c r="Y21" s="3">
        <f t="shared" si="9"/>
        <v>3.5587188612099648E-2</v>
      </c>
      <c r="Z21" s="3">
        <f t="shared" si="9"/>
        <v>3.9145907473309607E-2</v>
      </c>
      <c r="AA21" s="3">
        <f t="shared" si="9"/>
        <v>5.3380782918149468E-2</v>
      </c>
      <c r="AB21" s="3">
        <f t="shared" si="9"/>
        <v>3.9145907473309607E-2</v>
      </c>
      <c r="AC21" s="3">
        <f t="shared" si="9"/>
        <v>3.2028469750889681E-2</v>
      </c>
      <c r="AD21" s="3">
        <f t="shared" si="9"/>
        <v>3.2028469750889681E-2</v>
      </c>
      <c r="AE21" s="3">
        <f t="shared" si="9"/>
        <v>8.8967971530249115E-2</v>
      </c>
      <c r="AF21" s="3">
        <f t="shared" si="9"/>
        <v>9.2526690391459068E-2</v>
      </c>
      <c r="AG21" s="3">
        <f t="shared" si="9"/>
        <v>9.2526690391459068E-2</v>
      </c>
      <c r="AH21" s="3">
        <f t="shared" si="9"/>
        <v>0.16014234875444841</v>
      </c>
      <c r="AI21" s="3">
        <f t="shared" si="9"/>
        <v>0.15658362989323843</v>
      </c>
      <c r="AJ21" s="3">
        <f t="shared" si="9"/>
        <v>0.15302491103202848</v>
      </c>
      <c r="AK21" s="4">
        <f t="shared" si="10"/>
        <v>2.3460540705529148E-3</v>
      </c>
      <c r="AL21" s="5">
        <f t="shared" si="10"/>
        <v>2.7077843006984089E-3</v>
      </c>
      <c r="AM21" s="5">
        <f t="shared" si="10"/>
        <v>2.0865422068572798E-3</v>
      </c>
      <c r="AN21" s="5">
        <f t="shared" si="10"/>
        <v>1.6379480396997578E-3</v>
      </c>
      <c r="AO21" s="5">
        <f t="shared" si="10"/>
        <v>1.905266984401723E-3</v>
      </c>
      <c r="AP21" s="5">
        <f t="shared" si="10"/>
        <v>2.5317913142715413E-3</v>
      </c>
      <c r="AQ21" s="5">
        <f t="shared" si="10"/>
        <v>2.2446842314016841E-3</v>
      </c>
      <c r="AR21" s="5">
        <f t="shared" si="10"/>
        <v>1.8340071425773409E-3</v>
      </c>
      <c r="AS21" s="5">
        <f t="shared" si="10"/>
        <v>1.954396270936781E-3</v>
      </c>
      <c r="AT21" s="5">
        <f t="shared" si="10"/>
        <v>2.403868448899693E-3</v>
      </c>
      <c r="AU21" s="5">
        <f t="shared" si="10"/>
        <v>2.5043206781582643E-3</v>
      </c>
      <c r="AV21" s="5">
        <f t="shared" si="10"/>
        <v>2.572590699106217E-3</v>
      </c>
      <c r="AW21" s="5">
        <f t="shared" si="10"/>
        <v>3.7760195712865253E-3</v>
      </c>
      <c r="AX21" s="5">
        <f t="shared" si="10"/>
        <v>3.7300745166648553E-3</v>
      </c>
      <c r="AY21" s="5">
        <f t="shared" si="10"/>
        <v>3.6295882386902473E-3</v>
      </c>
      <c r="AZ21" s="4">
        <f t="shared" si="11"/>
        <v>2.3801268593695345E-3</v>
      </c>
      <c r="BA21" s="5">
        <f t="shared" si="12"/>
        <v>2.0250021127910076E-3</v>
      </c>
      <c r="BB21" s="5">
        <f t="shared" si="13"/>
        <v>2.0110292149719353E-3</v>
      </c>
      <c r="BC21" s="5">
        <f t="shared" si="14"/>
        <v>2.493593275388058E-3</v>
      </c>
      <c r="BD21" s="9">
        <f t="shared" si="15"/>
        <v>3.7118941088805425E-3</v>
      </c>
      <c r="BE21">
        <v>8</v>
      </c>
      <c r="BF21">
        <v>10</v>
      </c>
      <c r="BG21">
        <v>7</v>
      </c>
      <c r="BH21">
        <v>6</v>
      </c>
      <c r="BI21">
        <v>4</v>
      </c>
      <c r="BJ21">
        <v>6</v>
      </c>
      <c r="BK21">
        <v>13</v>
      </c>
      <c r="BL21">
        <v>12</v>
      </c>
      <c r="BM21">
        <v>13</v>
      </c>
      <c r="BN21">
        <v>33</v>
      </c>
      <c r="BO21">
        <v>33</v>
      </c>
      <c r="BP21">
        <v>31</v>
      </c>
      <c r="BQ21">
        <v>21</v>
      </c>
      <c r="BR21">
        <v>26</v>
      </c>
      <c r="BS21">
        <v>24</v>
      </c>
      <c r="BT21" s="3">
        <f t="shared" si="16"/>
        <v>2.8469750889679714E-2</v>
      </c>
      <c r="BU21" s="3">
        <f t="shared" si="5"/>
        <v>3.5587188612099648E-2</v>
      </c>
      <c r="BV21" s="3">
        <f t="shared" si="5"/>
        <v>2.491103202846975E-2</v>
      </c>
      <c r="BW21" s="3">
        <f t="shared" si="5"/>
        <v>2.1352313167259787E-2</v>
      </c>
      <c r="BX21" s="3">
        <f t="shared" si="5"/>
        <v>1.4234875444839857E-2</v>
      </c>
      <c r="BY21" s="3">
        <f t="shared" si="5"/>
        <v>2.1352313167259787E-2</v>
      </c>
      <c r="BZ21" s="3">
        <f t="shared" si="5"/>
        <v>4.6263345195729534E-2</v>
      </c>
      <c r="CA21" s="3">
        <f t="shared" si="5"/>
        <v>4.2704626334519574E-2</v>
      </c>
      <c r="CB21" s="3">
        <f t="shared" si="5"/>
        <v>4.6263345195729534E-2</v>
      </c>
      <c r="CC21" s="3">
        <f t="shared" si="5"/>
        <v>0.11743772241992882</v>
      </c>
      <c r="CD21" s="3">
        <f t="shared" si="5"/>
        <v>0.11743772241992882</v>
      </c>
      <c r="CE21" s="3">
        <f t="shared" si="5"/>
        <v>0.1103202846975089</v>
      </c>
      <c r="CF21" s="3">
        <f t="shared" si="5"/>
        <v>7.4733096085409248E-2</v>
      </c>
      <c r="CG21" s="3">
        <f t="shared" si="5"/>
        <v>9.2526690391459068E-2</v>
      </c>
      <c r="CH21" s="3">
        <f t="shared" si="5"/>
        <v>8.5409252669039148E-2</v>
      </c>
      <c r="CI21" s="4">
        <f t="shared" si="17"/>
        <v>1.7587998352005824E-3</v>
      </c>
      <c r="CJ21" s="5">
        <f t="shared" si="6"/>
        <v>2.2846008246771268E-3</v>
      </c>
      <c r="CK21" s="5">
        <f t="shared" si="6"/>
        <v>1.6031930406916611E-3</v>
      </c>
      <c r="CL21" s="5">
        <f t="shared" si="6"/>
        <v>6.0540860183208307E-4</v>
      </c>
      <c r="CM21" s="5">
        <f t="shared" si="6"/>
        <v>3.8634804543263298E-4</v>
      </c>
      <c r="CN21" s="5">
        <f t="shared" si="6"/>
        <v>6.0692549418897839E-4</v>
      </c>
      <c r="CO21" s="5">
        <f t="shared" si="6"/>
        <v>1.915707212238961E-3</v>
      </c>
      <c r="CP21" s="5">
        <f t="shared" si="6"/>
        <v>1.6996739873841927E-3</v>
      </c>
      <c r="CQ21" s="5">
        <f t="shared" si="6"/>
        <v>1.9201024731355367E-3</v>
      </c>
      <c r="CR21" s="5">
        <f t="shared" si="6"/>
        <v>2.5941422943468319E-3</v>
      </c>
      <c r="CS21" s="5">
        <f t="shared" si="6"/>
        <v>2.4298254976046932E-3</v>
      </c>
      <c r="CT21" s="5">
        <f t="shared" si="6"/>
        <v>2.2235127264542171E-3</v>
      </c>
      <c r="CU21" s="5">
        <f t="shared" si="6"/>
        <v>2.2926726894885101E-3</v>
      </c>
      <c r="CV21" s="5">
        <f t="shared" si="6"/>
        <v>2.7555916664912914E-3</v>
      </c>
      <c r="CW21" s="5">
        <f t="shared" si="6"/>
        <v>2.4355169000191738E-3</v>
      </c>
      <c r="CX21" s="4">
        <f t="shared" si="18"/>
        <v>1.8821979001897901E-3</v>
      </c>
      <c r="CY21" s="5">
        <f t="shared" si="19"/>
        <v>5.328940471512315E-4</v>
      </c>
      <c r="CZ21" s="5">
        <f t="shared" si="20"/>
        <v>1.845161224252897E-3</v>
      </c>
      <c r="DA21" s="5">
        <f t="shared" si="21"/>
        <v>2.4158268394685808E-3</v>
      </c>
      <c r="DB21" s="9">
        <f t="shared" si="22"/>
        <v>2.4945937519996585E-3</v>
      </c>
      <c r="DC21">
        <v>0</v>
      </c>
      <c r="DD21">
        <v>0</v>
      </c>
      <c r="DE21">
        <v>0</v>
      </c>
      <c r="DF21">
        <v>25</v>
      </c>
      <c r="DG21">
        <v>26</v>
      </c>
      <c r="DH21">
        <v>35</v>
      </c>
      <c r="DI21">
        <v>0</v>
      </c>
      <c r="DJ21">
        <v>0</v>
      </c>
      <c r="DK21">
        <v>0</v>
      </c>
      <c r="DL21">
        <v>33</v>
      </c>
      <c r="DM21">
        <v>32</v>
      </c>
      <c r="DN21">
        <v>29</v>
      </c>
      <c r="DO21">
        <v>0</v>
      </c>
      <c r="DP21">
        <v>0</v>
      </c>
      <c r="DQ21">
        <v>0</v>
      </c>
      <c r="DR21" s="3">
        <f t="shared" si="23"/>
        <v>0</v>
      </c>
      <c r="DS21" s="3">
        <f t="shared" si="7"/>
        <v>0</v>
      </c>
      <c r="DT21" s="3">
        <f t="shared" si="7"/>
        <v>0</v>
      </c>
      <c r="DU21" s="3">
        <f t="shared" si="7"/>
        <v>8.8967971530249115E-2</v>
      </c>
      <c r="DV21" s="3">
        <f t="shared" si="7"/>
        <v>9.2526690391459068E-2</v>
      </c>
      <c r="DW21" s="3">
        <f t="shared" si="7"/>
        <v>0.12455516014234876</v>
      </c>
      <c r="DX21" s="3">
        <f t="shared" si="7"/>
        <v>0</v>
      </c>
      <c r="DY21" s="3">
        <f t="shared" si="7"/>
        <v>0</v>
      </c>
      <c r="DZ21" s="3">
        <f t="shared" si="7"/>
        <v>0</v>
      </c>
      <c r="EA21" s="3">
        <f t="shared" si="7"/>
        <v>0.11743772241992882</v>
      </c>
      <c r="EB21" s="3">
        <f t="shared" si="7"/>
        <v>0.11387900355871886</v>
      </c>
      <c r="EC21" s="3">
        <f t="shared" si="7"/>
        <v>0.10320284697508897</v>
      </c>
      <c r="ED21" s="3">
        <f t="shared" si="7"/>
        <v>0</v>
      </c>
      <c r="EE21" s="3">
        <f t="shared" si="7"/>
        <v>0</v>
      </c>
      <c r="EF21" s="3">
        <f t="shared" si="7"/>
        <v>0</v>
      </c>
      <c r="EG21" s="4">
        <f t="shared" si="24"/>
        <v>0</v>
      </c>
      <c r="EH21" s="5">
        <f t="shared" si="8"/>
        <v>0</v>
      </c>
      <c r="EI21" s="5">
        <f t="shared" si="8"/>
        <v>0</v>
      </c>
      <c r="EJ21" s="5">
        <f t="shared" si="8"/>
        <v>1.833262303911995E-3</v>
      </c>
      <c r="EK21" s="5">
        <f t="shared" si="8"/>
        <v>1.8941554929094212E-3</v>
      </c>
      <c r="EL21" s="5">
        <f t="shared" si="8"/>
        <v>1.9560060668715839E-3</v>
      </c>
      <c r="EM21" s="5">
        <f t="shared" si="8"/>
        <v>0</v>
      </c>
      <c r="EN21" s="5">
        <f t="shared" si="8"/>
        <v>0</v>
      </c>
      <c r="EO21" s="5">
        <f t="shared" si="8"/>
        <v>0</v>
      </c>
      <c r="EP21" s="5">
        <f t="shared" si="8"/>
        <v>2.2839245476404583E-3</v>
      </c>
      <c r="EQ21" s="5">
        <f t="shared" si="8"/>
        <v>2.2629156864761688E-3</v>
      </c>
      <c r="ER21" s="5">
        <f t="shared" si="8"/>
        <v>2.0732770075012515E-3</v>
      </c>
      <c r="ES21" s="5">
        <f t="shared" si="8"/>
        <v>0</v>
      </c>
      <c r="ET21" s="5">
        <f t="shared" si="8"/>
        <v>0</v>
      </c>
      <c r="EU21" s="5">
        <f t="shared" si="8"/>
        <v>0</v>
      </c>
      <c r="EV21" s="4">
        <f t="shared" si="25"/>
        <v>0</v>
      </c>
      <c r="EW21" s="5">
        <f t="shared" si="29"/>
        <v>1.8944746212310002E-3</v>
      </c>
      <c r="EX21" s="5">
        <f t="shared" si="26"/>
        <v>0</v>
      </c>
      <c r="EY21" s="5">
        <f t="shared" si="27"/>
        <v>2.2067057472059596E-3</v>
      </c>
      <c r="EZ21" s="9">
        <f t="shared" si="28"/>
        <v>0</v>
      </c>
      <c r="FB21" t="s">
        <v>230</v>
      </c>
      <c r="FD21" t="s">
        <v>231</v>
      </c>
      <c r="FE21" t="s">
        <v>232</v>
      </c>
      <c r="FF21" t="s">
        <v>176</v>
      </c>
      <c r="FI21" t="s">
        <v>233</v>
      </c>
      <c r="FK21" t="s">
        <v>231</v>
      </c>
      <c r="FM21" t="s">
        <v>205</v>
      </c>
      <c r="FQ21" t="s">
        <v>205</v>
      </c>
      <c r="FT21" t="s">
        <v>234</v>
      </c>
      <c r="FU21" t="s">
        <v>41</v>
      </c>
      <c r="FV21" t="s">
        <v>235</v>
      </c>
      <c r="FY21" t="s">
        <v>236</v>
      </c>
      <c r="FZ21" t="s">
        <v>237</v>
      </c>
      <c r="GA21" t="s">
        <v>47</v>
      </c>
      <c r="GC21" t="s">
        <v>238</v>
      </c>
      <c r="GE21" t="s">
        <v>238</v>
      </c>
      <c r="GF21" t="s">
        <v>52</v>
      </c>
      <c r="GJ21" t="s">
        <v>239</v>
      </c>
      <c r="GR21" t="s">
        <v>240</v>
      </c>
      <c r="GS21" t="s">
        <v>240</v>
      </c>
    </row>
    <row r="22" spans="1:208" x14ac:dyDescent="0.25">
      <c r="A22">
        <v>18</v>
      </c>
      <c r="B22" t="s">
        <v>241</v>
      </c>
      <c r="C22" t="s">
        <v>242</v>
      </c>
      <c r="D22">
        <v>52</v>
      </c>
      <c r="E22">
        <v>5.32</v>
      </c>
      <c r="F22" t="s">
        <v>120</v>
      </c>
      <c r="G22">
        <v>7</v>
      </c>
      <c r="H22">
        <v>8</v>
      </c>
      <c r="I22">
        <v>7</v>
      </c>
      <c r="J22">
        <v>10</v>
      </c>
      <c r="K22">
        <v>13</v>
      </c>
      <c r="L22">
        <v>12</v>
      </c>
      <c r="M22">
        <v>4</v>
      </c>
      <c r="N22">
        <v>3</v>
      </c>
      <c r="O22">
        <v>6</v>
      </c>
      <c r="P22">
        <v>11</v>
      </c>
      <c r="Q22">
        <v>13</v>
      </c>
      <c r="R22">
        <v>9</v>
      </c>
      <c r="S22">
        <v>17</v>
      </c>
      <c r="T22">
        <v>21</v>
      </c>
      <c r="U22">
        <v>15</v>
      </c>
      <c r="V22" s="3">
        <f t="shared" si="9"/>
        <v>0.13461538461538461</v>
      </c>
      <c r="W22" s="3">
        <f t="shared" si="9"/>
        <v>0.15384615384615385</v>
      </c>
      <c r="X22" s="3">
        <f t="shared" si="9"/>
        <v>0.13461538461538461</v>
      </c>
      <c r="Y22" s="3">
        <f t="shared" si="9"/>
        <v>0.19230769230769232</v>
      </c>
      <c r="Z22" s="3">
        <f t="shared" si="9"/>
        <v>0.25</v>
      </c>
      <c r="AA22" s="3">
        <f t="shared" si="9"/>
        <v>0.23076923076923078</v>
      </c>
      <c r="AB22" s="3">
        <f t="shared" si="9"/>
        <v>7.6923076923076927E-2</v>
      </c>
      <c r="AC22" s="3">
        <f t="shared" si="9"/>
        <v>5.7692307692307696E-2</v>
      </c>
      <c r="AD22" s="3">
        <f t="shared" si="9"/>
        <v>0.11538461538461539</v>
      </c>
      <c r="AE22" s="3">
        <f t="shared" si="9"/>
        <v>0.21153846153846154</v>
      </c>
      <c r="AF22" s="3">
        <f t="shared" si="9"/>
        <v>0.25</v>
      </c>
      <c r="AG22" s="3">
        <f t="shared" si="9"/>
        <v>0.17307692307692307</v>
      </c>
      <c r="AH22" s="3">
        <f t="shared" si="9"/>
        <v>0.32692307692307693</v>
      </c>
      <c r="AI22" s="3">
        <f t="shared" si="9"/>
        <v>0.40384615384615385</v>
      </c>
      <c r="AJ22" s="3">
        <f t="shared" si="9"/>
        <v>0.28846153846153844</v>
      </c>
      <c r="AK22" s="4">
        <f t="shared" si="10"/>
        <v>6.3388576329362414E-3</v>
      </c>
      <c r="AL22" s="5">
        <f t="shared" si="10"/>
        <v>6.8858587194231035E-3</v>
      </c>
      <c r="AM22" s="5">
        <f t="shared" si="10"/>
        <v>6.0713439658110491E-3</v>
      </c>
      <c r="AN22" s="5">
        <f t="shared" si="10"/>
        <v>8.8512192145313827E-3</v>
      </c>
      <c r="AO22" s="5">
        <f t="shared" si="10"/>
        <v>1.2167727786747367E-2</v>
      </c>
      <c r="AP22" s="5">
        <f t="shared" si="10"/>
        <v>1.0945128604773894E-2</v>
      </c>
      <c r="AQ22" s="5">
        <f t="shared" si="10"/>
        <v>4.4108830001669463E-3</v>
      </c>
      <c r="AR22" s="5">
        <f t="shared" si="10"/>
        <v>3.3035641478476462E-3</v>
      </c>
      <c r="AS22" s="5">
        <f t="shared" si="10"/>
        <v>7.0408378478619936E-3</v>
      </c>
      <c r="AT22" s="5">
        <f t="shared" si="10"/>
        <v>5.7156595196530382E-3</v>
      </c>
      <c r="AU22" s="5">
        <f t="shared" si="10"/>
        <v>6.7664818323314646E-3</v>
      </c>
      <c r="AV22" s="5">
        <f t="shared" si="10"/>
        <v>4.812190738194987E-3</v>
      </c>
      <c r="AW22" s="5">
        <f t="shared" si="10"/>
        <v>7.708566449587919E-3</v>
      </c>
      <c r="AX22" s="5">
        <f t="shared" si="10"/>
        <v>9.6202664872549436E-3</v>
      </c>
      <c r="AY22" s="5">
        <f t="shared" si="10"/>
        <v>6.8420010850086723E-3</v>
      </c>
      <c r="AZ22" s="4">
        <f t="shared" si="11"/>
        <v>6.432020106056798E-3</v>
      </c>
      <c r="BA22" s="5">
        <f t="shared" si="12"/>
        <v>1.0654691868684216E-2</v>
      </c>
      <c r="BB22" s="5">
        <f t="shared" si="13"/>
        <v>4.9184283319588622E-3</v>
      </c>
      <c r="BC22" s="5">
        <f t="shared" si="14"/>
        <v>5.7647773633931641E-3</v>
      </c>
      <c r="BD22" s="9">
        <f t="shared" si="15"/>
        <v>8.0569446739505116E-3</v>
      </c>
      <c r="BE22">
        <v>10</v>
      </c>
      <c r="BF22">
        <v>10</v>
      </c>
      <c r="BG22">
        <v>12</v>
      </c>
      <c r="BH22">
        <v>27</v>
      </c>
      <c r="BI22">
        <v>30</v>
      </c>
      <c r="BJ22">
        <v>30</v>
      </c>
      <c r="BK22">
        <v>9</v>
      </c>
      <c r="BL22">
        <v>10</v>
      </c>
      <c r="BM22">
        <v>10</v>
      </c>
      <c r="BN22">
        <v>17</v>
      </c>
      <c r="BO22">
        <v>22</v>
      </c>
      <c r="BP22">
        <v>18</v>
      </c>
      <c r="BQ22">
        <v>12</v>
      </c>
      <c r="BR22">
        <v>10</v>
      </c>
      <c r="BS22">
        <v>10</v>
      </c>
      <c r="BT22" s="3">
        <f t="shared" si="16"/>
        <v>0.19230769230769232</v>
      </c>
      <c r="BU22" s="3">
        <f t="shared" si="5"/>
        <v>0.19230769230769232</v>
      </c>
      <c r="BV22" s="3">
        <f t="shared" si="5"/>
        <v>0.23076923076923078</v>
      </c>
      <c r="BW22" s="3">
        <f t="shared" si="5"/>
        <v>0.51923076923076927</v>
      </c>
      <c r="BX22" s="3">
        <f t="shared" si="5"/>
        <v>0.57692307692307687</v>
      </c>
      <c r="BY22" s="3">
        <f t="shared" si="5"/>
        <v>0.57692307692307687</v>
      </c>
      <c r="BZ22" s="3">
        <f t="shared" si="5"/>
        <v>0.17307692307692307</v>
      </c>
      <c r="CA22" s="3">
        <f t="shared" si="5"/>
        <v>0.19230769230769232</v>
      </c>
      <c r="CB22" s="3">
        <f t="shared" si="5"/>
        <v>0.19230769230769232</v>
      </c>
      <c r="CC22" s="3">
        <f t="shared" si="5"/>
        <v>0.32692307692307693</v>
      </c>
      <c r="CD22" s="3">
        <f t="shared" si="5"/>
        <v>0.42307692307692307</v>
      </c>
      <c r="CE22" s="3">
        <f t="shared" si="5"/>
        <v>0.34615384615384615</v>
      </c>
      <c r="CF22" s="3">
        <f t="shared" si="5"/>
        <v>0.23076923076923078</v>
      </c>
      <c r="CG22" s="3">
        <f t="shared" si="5"/>
        <v>0.19230769230769232</v>
      </c>
      <c r="CH22" s="3">
        <f t="shared" si="5"/>
        <v>0.19230769230769232</v>
      </c>
      <c r="CI22" s="4">
        <f t="shared" si="17"/>
        <v>1.1880354656042397E-2</v>
      </c>
      <c r="CJ22" s="5">
        <f t="shared" si="6"/>
        <v>1.2345631379505242E-2</v>
      </c>
      <c r="CK22" s="5">
        <f t="shared" si="6"/>
        <v>1.4851557508824949E-2</v>
      </c>
      <c r="CL22" s="5">
        <f t="shared" si="6"/>
        <v>1.4721907250320559E-2</v>
      </c>
      <c r="CM22" s="5">
        <f t="shared" si="6"/>
        <v>1.5658240495178347E-2</v>
      </c>
      <c r="CN22" s="5">
        <f t="shared" si="6"/>
        <v>1.6398659987221436E-2</v>
      </c>
      <c r="CO22" s="5">
        <f t="shared" si="6"/>
        <v>7.166898727444279E-3</v>
      </c>
      <c r="CP22" s="5">
        <f t="shared" si="6"/>
        <v>7.6539806162653551E-3</v>
      </c>
      <c r="CQ22" s="5">
        <f t="shared" si="6"/>
        <v>7.9814910495722771E-3</v>
      </c>
      <c r="CR22" s="5">
        <f t="shared" si="6"/>
        <v>7.2215721096123633E-3</v>
      </c>
      <c r="CS22" s="5">
        <f t="shared" si="6"/>
        <v>8.7536021131656254E-3</v>
      </c>
      <c r="CT22" s="5">
        <f t="shared" si="6"/>
        <v>6.9767539518644098E-3</v>
      </c>
      <c r="CU22" s="5">
        <f t="shared" si="6"/>
        <v>7.0795717114974883E-3</v>
      </c>
      <c r="CV22" s="5">
        <f t="shared" si="6"/>
        <v>5.727228241745954E-3</v>
      </c>
      <c r="CW22" s="5">
        <f t="shared" si="6"/>
        <v>5.4838160969982999E-3</v>
      </c>
      <c r="CX22" s="4">
        <f t="shared" si="18"/>
        <v>1.3025847848124196E-2</v>
      </c>
      <c r="CY22" s="5">
        <f t="shared" si="19"/>
        <v>1.5592935910906781E-2</v>
      </c>
      <c r="CZ22" s="5">
        <f t="shared" si="20"/>
        <v>7.6007901310939695E-3</v>
      </c>
      <c r="DA22" s="5">
        <f t="shared" si="21"/>
        <v>7.6506427248807995E-3</v>
      </c>
      <c r="DB22" s="9">
        <f t="shared" si="22"/>
        <v>6.0968720167472483E-3</v>
      </c>
      <c r="DC22">
        <v>24</v>
      </c>
      <c r="DD22">
        <v>27</v>
      </c>
      <c r="DE22">
        <v>30</v>
      </c>
      <c r="DF22">
        <v>37</v>
      </c>
      <c r="DG22">
        <v>34</v>
      </c>
      <c r="DH22">
        <v>35</v>
      </c>
      <c r="DI22">
        <v>18</v>
      </c>
      <c r="DJ22">
        <v>17</v>
      </c>
      <c r="DK22">
        <v>19</v>
      </c>
      <c r="DL22">
        <v>27</v>
      </c>
      <c r="DM22">
        <v>21</v>
      </c>
      <c r="DN22">
        <v>27</v>
      </c>
      <c r="DO22">
        <v>7</v>
      </c>
      <c r="DP22">
        <v>7</v>
      </c>
      <c r="DQ22">
        <v>7</v>
      </c>
      <c r="DR22" s="3">
        <f t="shared" si="23"/>
        <v>0.46153846153846156</v>
      </c>
      <c r="DS22" s="3">
        <f t="shared" si="7"/>
        <v>0.51923076923076927</v>
      </c>
      <c r="DT22" s="3">
        <f t="shared" si="7"/>
        <v>0.57692307692307687</v>
      </c>
      <c r="DU22" s="3">
        <f t="shared" si="7"/>
        <v>0.71153846153846156</v>
      </c>
      <c r="DV22" s="3">
        <f t="shared" si="7"/>
        <v>0.65384615384615385</v>
      </c>
      <c r="DW22" s="3">
        <f t="shared" si="7"/>
        <v>0.67307692307692313</v>
      </c>
      <c r="DX22" s="3">
        <f t="shared" si="7"/>
        <v>0.34615384615384615</v>
      </c>
      <c r="DY22" s="3">
        <f t="shared" si="7"/>
        <v>0.32692307692307693</v>
      </c>
      <c r="DZ22" s="3">
        <f t="shared" si="7"/>
        <v>0.36538461538461536</v>
      </c>
      <c r="EA22" s="3">
        <f t="shared" si="7"/>
        <v>0.51923076923076927</v>
      </c>
      <c r="EB22" s="3">
        <f t="shared" si="7"/>
        <v>0.40384615384615385</v>
      </c>
      <c r="EC22" s="3">
        <f t="shared" si="7"/>
        <v>0.51923076923076927</v>
      </c>
      <c r="ED22" s="3">
        <f t="shared" si="7"/>
        <v>0.13461538461538461</v>
      </c>
      <c r="EE22" s="3">
        <f t="shared" si="7"/>
        <v>0.13461538461538461</v>
      </c>
      <c r="EF22" s="3">
        <f t="shared" si="7"/>
        <v>0.13461538461538461</v>
      </c>
      <c r="EG22" s="4">
        <f t="shared" si="24"/>
        <v>1.4817509689173532E-2</v>
      </c>
      <c r="EH22" s="5">
        <f t="shared" si="8"/>
        <v>1.7278095456822632E-2</v>
      </c>
      <c r="EI22" s="5">
        <f t="shared" si="8"/>
        <v>1.8949807641605618E-2</v>
      </c>
      <c r="EJ22" s="5">
        <f t="shared" si="8"/>
        <v>1.466186782597924E-2</v>
      </c>
      <c r="EK22" s="5">
        <f t="shared" si="8"/>
        <v>1.338517868288211E-2</v>
      </c>
      <c r="EL22" s="5">
        <f t="shared" si="8"/>
        <v>1.0569955861363752E-2</v>
      </c>
      <c r="EM22" s="5">
        <f t="shared" si="8"/>
        <v>1.1282375382750891E-2</v>
      </c>
      <c r="EN22" s="5">
        <f t="shared" si="8"/>
        <v>1.0428182831483302E-2</v>
      </c>
      <c r="EO22" s="5">
        <f t="shared" si="8"/>
        <v>1.2163192786639698E-2</v>
      </c>
      <c r="EP22" s="5">
        <f t="shared" si="8"/>
        <v>1.0097981085634125E-2</v>
      </c>
      <c r="EQ22" s="5">
        <f t="shared" si="8"/>
        <v>8.0249191501778078E-3</v>
      </c>
      <c r="ER22" s="5">
        <f t="shared" si="8"/>
        <v>1.0431003087474799E-2</v>
      </c>
      <c r="ES22" s="5">
        <f t="shared" si="8"/>
        <v>1.2707610451696241E-2</v>
      </c>
      <c r="ET22" s="5">
        <f t="shared" si="8"/>
        <v>1.1150198175805212E-2</v>
      </c>
      <c r="EU22" s="5">
        <f t="shared" si="8"/>
        <v>1.1597695142167918E-2</v>
      </c>
      <c r="EV22" s="4">
        <f t="shared" si="25"/>
        <v>1.7015137595867261E-2</v>
      </c>
      <c r="EW22" s="5">
        <f t="shared" si="29"/>
        <v>1.2872334123408366E-2</v>
      </c>
      <c r="EX22" s="5">
        <f t="shared" si="26"/>
        <v>1.1291250333624631E-2</v>
      </c>
      <c r="EY22" s="5">
        <f t="shared" si="27"/>
        <v>9.5179677744289103E-3</v>
      </c>
      <c r="EZ22" s="9">
        <f t="shared" si="28"/>
        <v>1.1818501256556457E-2</v>
      </c>
      <c r="FA22" t="s">
        <v>201</v>
      </c>
      <c r="FB22" t="s">
        <v>202</v>
      </c>
      <c r="FD22" t="s">
        <v>203</v>
      </c>
      <c r="FF22" t="s">
        <v>176</v>
      </c>
      <c r="FI22" t="s">
        <v>176</v>
      </c>
      <c r="FM22" t="s">
        <v>205</v>
      </c>
      <c r="FQ22" t="s">
        <v>206</v>
      </c>
      <c r="FU22" t="s">
        <v>207</v>
      </c>
      <c r="FY22" t="s">
        <v>45</v>
      </c>
      <c r="FZ22" t="s">
        <v>178</v>
      </c>
      <c r="GA22" t="s">
        <v>52</v>
      </c>
      <c r="GE22" t="s">
        <v>178</v>
      </c>
      <c r="GF22" t="s">
        <v>52</v>
      </c>
      <c r="GJ22" t="s">
        <v>243</v>
      </c>
      <c r="GR22" t="s">
        <v>69</v>
      </c>
      <c r="GW22" t="s">
        <v>69</v>
      </c>
    </row>
    <row r="23" spans="1:208" x14ac:dyDescent="0.25">
      <c r="A23">
        <v>19</v>
      </c>
      <c r="B23" t="s">
        <v>244</v>
      </c>
      <c r="C23" t="s">
        <v>245</v>
      </c>
      <c r="D23">
        <v>70</v>
      </c>
      <c r="E23">
        <v>5.7</v>
      </c>
      <c r="F23" t="s">
        <v>120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3">
        <f t="shared" si="9"/>
        <v>0</v>
      </c>
      <c r="W23" s="3">
        <f t="shared" si="9"/>
        <v>0</v>
      </c>
      <c r="X23" s="3">
        <f t="shared" si="9"/>
        <v>0</v>
      </c>
      <c r="Y23" s="3">
        <f t="shared" si="9"/>
        <v>0</v>
      </c>
      <c r="Z23" s="3">
        <f t="shared" si="9"/>
        <v>0</v>
      </c>
      <c r="AA23" s="3">
        <f t="shared" si="9"/>
        <v>0</v>
      </c>
      <c r="AB23" s="3">
        <f t="shared" si="9"/>
        <v>0</v>
      </c>
      <c r="AC23" s="3">
        <f t="shared" si="9"/>
        <v>0</v>
      </c>
      <c r="AD23" s="3">
        <f t="shared" si="9"/>
        <v>0</v>
      </c>
      <c r="AE23" s="3">
        <f t="shared" si="9"/>
        <v>0</v>
      </c>
      <c r="AF23" s="3">
        <f t="shared" si="9"/>
        <v>0</v>
      </c>
      <c r="AG23" s="3">
        <f t="shared" si="9"/>
        <v>0</v>
      </c>
      <c r="AH23" s="3">
        <f t="shared" si="9"/>
        <v>0</v>
      </c>
      <c r="AI23" s="3">
        <f t="shared" si="9"/>
        <v>0</v>
      </c>
      <c r="AJ23" s="3">
        <f t="shared" si="9"/>
        <v>0</v>
      </c>
      <c r="AK23" s="4">
        <f t="shared" si="10"/>
        <v>0</v>
      </c>
      <c r="AL23" s="5">
        <f t="shared" si="10"/>
        <v>0</v>
      </c>
      <c r="AM23" s="5">
        <f t="shared" si="10"/>
        <v>0</v>
      </c>
      <c r="AN23" s="5">
        <f t="shared" si="10"/>
        <v>0</v>
      </c>
      <c r="AO23" s="5">
        <f t="shared" si="10"/>
        <v>0</v>
      </c>
      <c r="AP23" s="5">
        <f t="shared" si="10"/>
        <v>0</v>
      </c>
      <c r="AQ23" s="5">
        <f t="shared" si="10"/>
        <v>0</v>
      </c>
      <c r="AR23" s="5">
        <f t="shared" si="10"/>
        <v>0</v>
      </c>
      <c r="AS23" s="5">
        <f t="shared" si="10"/>
        <v>0</v>
      </c>
      <c r="AT23" s="5">
        <f t="shared" si="10"/>
        <v>0</v>
      </c>
      <c r="AU23" s="5">
        <f t="shared" si="10"/>
        <v>0</v>
      </c>
      <c r="AV23" s="5">
        <f t="shared" si="10"/>
        <v>0</v>
      </c>
      <c r="AW23" s="5">
        <f t="shared" si="10"/>
        <v>0</v>
      </c>
      <c r="AX23" s="5">
        <f t="shared" si="10"/>
        <v>0</v>
      </c>
      <c r="AY23" s="5">
        <f t="shared" si="10"/>
        <v>0</v>
      </c>
      <c r="AZ23" s="4">
        <f t="shared" si="11"/>
        <v>0</v>
      </c>
      <c r="BA23" s="5">
        <f t="shared" si="12"/>
        <v>0</v>
      </c>
      <c r="BB23" s="5">
        <f t="shared" si="13"/>
        <v>0</v>
      </c>
      <c r="BC23" s="5">
        <f t="shared" si="14"/>
        <v>0</v>
      </c>
      <c r="BD23" s="9">
        <f t="shared" si="15"/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2</v>
      </c>
      <c r="BR23">
        <v>2</v>
      </c>
      <c r="BS23">
        <v>0</v>
      </c>
      <c r="BT23" s="3">
        <f t="shared" si="16"/>
        <v>0</v>
      </c>
      <c r="BU23" s="3">
        <f t="shared" si="5"/>
        <v>0</v>
      </c>
      <c r="BV23" s="3">
        <f t="shared" si="5"/>
        <v>0</v>
      </c>
      <c r="BW23" s="3">
        <f t="shared" si="5"/>
        <v>0</v>
      </c>
      <c r="BX23" s="3">
        <f t="shared" si="5"/>
        <v>0</v>
      </c>
      <c r="BY23" s="3">
        <f t="shared" ref="BY23:CH48" si="30">BJ23/$D23</f>
        <v>0</v>
      </c>
      <c r="BZ23" s="3">
        <f t="shared" si="30"/>
        <v>0</v>
      </c>
      <c r="CA23" s="3">
        <f t="shared" si="30"/>
        <v>0</v>
      </c>
      <c r="CB23" s="3">
        <f t="shared" si="30"/>
        <v>0</v>
      </c>
      <c r="CC23" s="3">
        <f t="shared" si="30"/>
        <v>0</v>
      </c>
      <c r="CD23" s="3">
        <f t="shared" si="30"/>
        <v>0</v>
      </c>
      <c r="CE23" s="3">
        <f t="shared" si="30"/>
        <v>0</v>
      </c>
      <c r="CF23" s="3">
        <f t="shared" si="30"/>
        <v>2.8571428571428571E-2</v>
      </c>
      <c r="CG23" s="3">
        <f t="shared" si="30"/>
        <v>2.8571428571428571E-2</v>
      </c>
      <c r="CH23" s="3">
        <f t="shared" si="30"/>
        <v>0</v>
      </c>
      <c r="CI23" s="4">
        <f t="shared" si="17"/>
        <v>0</v>
      </c>
      <c r="CJ23" s="5">
        <f t="shared" si="6"/>
        <v>0</v>
      </c>
      <c r="CK23" s="5">
        <f t="shared" si="6"/>
        <v>0</v>
      </c>
      <c r="CL23" s="5">
        <f t="shared" si="6"/>
        <v>0</v>
      </c>
      <c r="CM23" s="5">
        <f t="shared" ref="CM23:CW46" si="31">BX23/CM$3</f>
        <v>0</v>
      </c>
      <c r="CN23" s="5">
        <f t="shared" si="31"/>
        <v>0</v>
      </c>
      <c r="CO23" s="5">
        <f t="shared" si="31"/>
        <v>0</v>
      </c>
      <c r="CP23" s="5">
        <f t="shared" si="31"/>
        <v>0</v>
      </c>
      <c r="CQ23" s="5">
        <f t="shared" si="31"/>
        <v>0</v>
      </c>
      <c r="CR23" s="5">
        <f t="shared" si="31"/>
        <v>0</v>
      </c>
      <c r="CS23" s="5">
        <f t="shared" si="31"/>
        <v>0</v>
      </c>
      <c r="CT23" s="5">
        <f t="shared" si="31"/>
        <v>0</v>
      </c>
      <c r="CU23" s="5">
        <f t="shared" si="31"/>
        <v>8.7651840237587943E-4</v>
      </c>
      <c r="CV23" s="5">
        <f t="shared" si="31"/>
        <v>8.5090248163082729E-4</v>
      </c>
      <c r="CW23" s="5">
        <f t="shared" si="31"/>
        <v>0</v>
      </c>
      <c r="CX23" s="4">
        <f t="shared" si="18"/>
        <v>0</v>
      </c>
      <c r="CY23" s="5">
        <f t="shared" si="19"/>
        <v>0</v>
      </c>
      <c r="CZ23" s="5">
        <f t="shared" si="20"/>
        <v>0</v>
      </c>
      <c r="DA23" s="5">
        <f t="shared" si="21"/>
        <v>0</v>
      </c>
      <c r="DB23" s="9">
        <f t="shared" si="22"/>
        <v>5.7580696133556887E-4</v>
      </c>
      <c r="DC23">
        <v>47</v>
      </c>
      <c r="DD23">
        <v>45</v>
      </c>
      <c r="DE23">
        <v>47</v>
      </c>
      <c r="DF23">
        <v>66</v>
      </c>
      <c r="DG23">
        <v>61</v>
      </c>
      <c r="DH23">
        <v>71</v>
      </c>
      <c r="DI23">
        <v>47</v>
      </c>
      <c r="DJ23">
        <v>45</v>
      </c>
      <c r="DK23">
        <v>42</v>
      </c>
      <c r="DL23">
        <v>80</v>
      </c>
      <c r="DM23">
        <v>79</v>
      </c>
      <c r="DN23">
        <v>86</v>
      </c>
      <c r="DO23">
        <v>13</v>
      </c>
      <c r="DP23">
        <v>12</v>
      </c>
      <c r="DQ23">
        <v>11</v>
      </c>
      <c r="DR23" s="3">
        <f t="shared" si="23"/>
        <v>0.67142857142857137</v>
      </c>
      <c r="DS23" s="3">
        <f t="shared" si="7"/>
        <v>0.6428571428571429</v>
      </c>
      <c r="DT23" s="3">
        <f t="shared" si="7"/>
        <v>0.67142857142857137</v>
      </c>
      <c r="DU23" s="3">
        <f t="shared" si="7"/>
        <v>0.94285714285714284</v>
      </c>
      <c r="DV23" s="3">
        <f t="shared" si="7"/>
        <v>0.87142857142857144</v>
      </c>
      <c r="DW23" s="3">
        <f t="shared" ref="DW23:EF48" si="32">DH23/$D23</f>
        <v>1.0142857142857142</v>
      </c>
      <c r="DX23" s="3">
        <f t="shared" si="32"/>
        <v>0.67142857142857137</v>
      </c>
      <c r="DY23" s="3">
        <f t="shared" si="32"/>
        <v>0.6428571428571429</v>
      </c>
      <c r="DZ23" s="3">
        <f t="shared" si="32"/>
        <v>0.6</v>
      </c>
      <c r="EA23" s="3">
        <f t="shared" si="32"/>
        <v>1.1428571428571428</v>
      </c>
      <c r="EB23" s="3">
        <f t="shared" si="32"/>
        <v>1.1285714285714286</v>
      </c>
      <c r="EC23" s="3">
        <f t="shared" si="32"/>
        <v>1.2285714285714286</v>
      </c>
      <c r="ED23" s="3">
        <f t="shared" si="32"/>
        <v>0.18571428571428572</v>
      </c>
      <c r="EE23" s="3">
        <f t="shared" si="32"/>
        <v>0.17142857142857143</v>
      </c>
      <c r="EF23" s="3">
        <f t="shared" si="32"/>
        <v>0.15714285714285714</v>
      </c>
      <c r="EG23" s="4">
        <f t="shared" si="24"/>
        <v>2.1555948619250063E-2</v>
      </c>
      <c r="EH23" s="5">
        <f t="shared" si="8"/>
        <v>2.1391927708447066E-2</v>
      </c>
      <c r="EI23" s="5">
        <f t="shared" si="8"/>
        <v>2.2053966607659112E-2</v>
      </c>
      <c r="EJ23" s="5">
        <f t="shared" si="8"/>
        <v>1.9428390107629631E-2</v>
      </c>
      <c r="EK23" s="5">
        <f t="shared" ref="EK23:EU46" si="33">DV23/EK$3</f>
        <v>1.7839406210967249E-2</v>
      </c>
      <c r="EL23" s="5">
        <f t="shared" si="33"/>
        <v>1.5928276342920395E-2</v>
      </c>
      <c r="EM23" s="5">
        <f t="shared" si="33"/>
        <v>2.1884226536066014E-2</v>
      </c>
      <c r="EN23" s="5">
        <f t="shared" si="33"/>
        <v>2.0505838508967165E-2</v>
      </c>
      <c r="EO23" s="5">
        <f t="shared" si="33"/>
        <v>1.997324289174519E-2</v>
      </c>
      <c r="EP23" s="5">
        <f t="shared" si="33"/>
        <v>2.2226244082665585E-2</v>
      </c>
      <c r="EQ23" s="5">
        <f t="shared" si="33"/>
        <v>2.2426100591109138E-2</v>
      </c>
      <c r="ER23" s="5">
        <f t="shared" si="33"/>
        <v>2.4681188257771058E-2</v>
      </c>
      <c r="ES23" s="5">
        <f t="shared" si="33"/>
        <v>1.7531315643564613E-2</v>
      </c>
      <c r="ET23" s="5">
        <f t="shared" si="33"/>
        <v>1.419943604429072E-2</v>
      </c>
      <c r="EU23" s="5">
        <f t="shared" si="33"/>
        <v>1.3538533921061326E-2</v>
      </c>
      <c r="EV23" s="4">
        <f t="shared" si="25"/>
        <v>2.166728097845208E-2</v>
      </c>
      <c r="EW23" s="5">
        <f t="shared" si="29"/>
        <v>1.7732024220505755E-2</v>
      </c>
      <c r="EX23" s="5">
        <f t="shared" si="26"/>
        <v>2.0787769312259455E-2</v>
      </c>
      <c r="EY23" s="5">
        <f t="shared" si="27"/>
        <v>2.3111177643848596E-2</v>
      </c>
      <c r="EZ23" s="9">
        <f t="shared" si="28"/>
        <v>1.5089761869638887E-2</v>
      </c>
      <c r="FB23" t="s">
        <v>205</v>
      </c>
      <c r="FD23" t="s">
        <v>246</v>
      </c>
      <c r="FE23" t="s">
        <v>247</v>
      </c>
      <c r="FH23" t="s">
        <v>125</v>
      </c>
      <c r="FI23" t="s">
        <v>125</v>
      </c>
      <c r="FJ23" t="s">
        <v>125</v>
      </c>
      <c r="FK23" t="s">
        <v>248</v>
      </c>
      <c r="FM23" t="s">
        <v>247</v>
      </c>
      <c r="FQ23" t="s">
        <v>205</v>
      </c>
      <c r="FT23" t="s">
        <v>249</v>
      </c>
      <c r="FU23" t="s">
        <v>249</v>
      </c>
      <c r="FY23" t="s">
        <v>45</v>
      </c>
      <c r="FZ23" t="s">
        <v>249</v>
      </c>
      <c r="GA23" t="s">
        <v>52</v>
      </c>
      <c r="GE23" t="s">
        <v>250</v>
      </c>
      <c r="GF23" t="s">
        <v>52</v>
      </c>
      <c r="GJ23" t="s">
        <v>251</v>
      </c>
      <c r="GK23" t="s">
        <v>252</v>
      </c>
      <c r="GR23" t="s">
        <v>253</v>
      </c>
      <c r="GS23" t="s">
        <v>253</v>
      </c>
    </row>
    <row r="24" spans="1:208" x14ac:dyDescent="0.25">
      <c r="A24">
        <v>20</v>
      </c>
      <c r="B24" t="s">
        <v>254</v>
      </c>
      <c r="C24" t="s">
        <v>255</v>
      </c>
      <c r="D24">
        <v>163</v>
      </c>
      <c r="E24">
        <v>6.43</v>
      </c>
      <c r="F24" t="s">
        <v>120</v>
      </c>
      <c r="G24">
        <v>17</v>
      </c>
      <c r="H24">
        <v>17</v>
      </c>
      <c r="I24">
        <v>15</v>
      </c>
      <c r="J24">
        <v>22</v>
      </c>
      <c r="K24">
        <v>23</v>
      </c>
      <c r="L24">
        <v>29</v>
      </c>
      <c r="M24">
        <v>0</v>
      </c>
      <c r="N24">
        <v>4</v>
      </c>
      <c r="O24">
        <v>0</v>
      </c>
      <c r="P24">
        <v>18</v>
      </c>
      <c r="Q24">
        <v>19</v>
      </c>
      <c r="R24">
        <v>20</v>
      </c>
      <c r="S24">
        <v>42</v>
      </c>
      <c r="T24">
        <v>39</v>
      </c>
      <c r="U24">
        <v>48</v>
      </c>
      <c r="V24" s="3">
        <f t="shared" si="9"/>
        <v>0.10429447852760736</v>
      </c>
      <c r="W24" s="3">
        <f t="shared" si="9"/>
        <v>0.10429447852760736</v>
      </c>
      <c r="X24" s="3">
        <f t="shared" si="9"/>
        <v>9.202453987730061E-2</v>
      </c>
      <c r="Y24" s="3">
        <f t="shared" si="9"/>
        <v>0.13496932515337423</v>
      </c>
      <c r="Z24" s="3">
        <f t="shared" si="9"/>
        <v>0.1411042944785276</v>
      </c>
      <c r="AA24" s="3">
        <f t="shared" si="9"/>
        <v>0.17791411042944785</v>
      </c>
      <c r="AB24" s="3">
        <f t="shared" si="9"/>
        <v>0</v>
      </c>
      <c r="AC24" s="3">
        <f t="shared" si="9"/>
        <v>2.4539877300613498E-2</v>
      </c>
      <c r="AD24" s="3">
        <f t="shared" si="9"/>
        <v>0</v>
      </c>
      <c r="AE24" s="3">
        <f t="shared" si="9"/>
        <v>0.11042944785276074</v>
      </c>
      <c r="AF24" s="3">
        <f t="shared" si="9"/>
        <v>0.1165644171779141</v>
      </c>
      <c r="AG24" s="3">
        <f t="shared" si="9"/>
        <v>0.12269938650306748</v>
      </c>
      <c r="AH24" s="3">
        <f t="shared" si="9"/>
        <v>0.25766871165644173</v>
      </c>
      <c r="AI24" s="3">
        <f t="shared" si="9"/>
        <v>0.2392638036809816</v>
      </c>
      <c r="AJ24" s="3">
        <f t="shared" si="9"/>
        <v>0.29447852760736198</v>
      </c>
      <c r="AK24" s="4">
        <f t="shared" si="10"/>
        <v>4.9110868952810145E-3</v>
      </c>
      <c r="AL24" s="5">
        <f t="shared" si="10"/>
        <v>4.6680207883205696E-3</v>
      </c>
      <c r="AM24" s="5">
        <f t="shared" si="10"/>
        <v>4.1504367163300773E-3</v>
      </c>
      <c r="AN24" s="5">
        <f t="shared" si="10"/>
        <v>6.2121440376833757E-3</v>
      </c>
      <c r="AO24" s="5">
        <f t="shared" si="10"/>
        <v>6.8676745790230533E-3</v>
      </c>
      <c r="AP24" s="5">
        <f t="shared" si="10"/>
        <v>8.4382688834350877E-3</v>
      </c>
      <c r="AQ24" s="5">
        <f t="shared" si="10"/>
        <v>0</v>
      </c>
      <c r="AR24" s="5">
        <f t="shared" si="10"/>
        <v>1.405197019943375E-3</v>
      </c>
      <c r="AS24" s="5">
        <f t="shared" si="10"/>
        <v>0</v>
      </c>
      <c r="AT24" s="5">
        <f t="shared" si="10"/>
        <v>2.9837464084747595E-3</v>
      </c>
      <c r="AU24" s="5">
        <f t="shared" si="10"/>
        <v>3.1549240445226459E-3</v>
      </c>
      <c r="AV24" s="5">
        <f t="shared" si="10"/>
        <v>3.4115053631375509E-3</v>
      </c>
      <c r="AW24" s="5">
        <f t="shared" si="10"/>
        <v>6.075607768278605E-3</v>
      </c>
      <c r="AX24" s="5">
        <f t="shared" si="10"/>
        <v>5.6996495577426309E-3</v>
      </c>
      <c r="AY24" s="5">
        <f t="shared" si="10"/>
        <v>6.9847176720579341E-3</v>
      </c>
      <c r="AZ24" s="4">
        <f t="shared" si="11"/>
        <v>4.576514799977221E-3</v>
      </c>
      <c r="BA24" s="5">
        <f t="shared" si="12"/>
        <v>7.1726958333805059E-3</v>
      </c>
      <c r="BB24" s="5">
        <f t="shared" si="13"/>
        <v>4.6839900664779168E-4</v>
      </c>
      <c r="BC24" s="5">
        <f t="shared" si="14"/>
        <v>3.1833919387116521E-3</v>
      </c>
      <c r="BD24" s="9">
        <f t="shared" si="15"/>
        <v>6.2533249993597237E-3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2</v>
      </c>
      <c r="BK24">
        <v>0</v>
      </c>
      <c r="BL24">
        <v>0</v>
      </c>
      <c r="BM24">
        <v>0</v>
      </c>
      <c r="BN24">
        <v>3</v>
      </c>
      <c r="BO24">
        <v>4</v>
      </c>
      <c r="BP24">
        <v>4</v>
      </c>
      <c r="BQ24">
        <v>18</v>
      </c>
      <c r="BR24">
        <v>19</v>
      </c>
      <c r="BS24">
        <v>16</v>
      </c>
      <c r="BT24" s="3">
        <f t="shared" si="16"/>
        <v>0</v>
      </c>
      <c r="BU24" s="3">
        <f t="shared" si="16"/>
        <v>0</v>
      </c>
      <c r="BV24" s="3">
        <f t="shared" si="16"/>
        <v>0</v>
      </c>
      <c r="BW24" s="3">
        <f t="shared" si="16"/>
        <v>0</v>
      </c>
      <c r="BX24" s="3">
        <f t="shared" si="16"/>
        <v>0</v>
      </c>
      <c r="BY24" s="3">
        <f t="shared" si="30"/>
        <v>1.2269938650306749E-2</v>
      </c>
      <c r="BZ24" s="3">
        <f t="shared" si="30"/>
        <v>0</v>
      </c>
      <c r="CA24" s="3">
        <f t="shared" si="30"/>
        <v>0</v>
      </c>
      <c r="CB24" s="3">
        <f t="shared" si="30"/>
        <v>0</v>
      </c>
      <c r="CC24" s="3">
        <f t="shared" si="30"/>
        <v>1.8404907975460124E-2</v>
      </c>
      <c r="CD24" s="3">
        <f t="shared" si="30"/>
        <v>2.4539877300613498E-2</v>
      </c>
      <c r="CE24" s="3">
        <f t="shared" si="30"/>
        <v>2.4539877300613498E-2</v>
      </c>
      <c r="CF24" s="3">
        <f t="shared" si="30"/>
        <v>0.11042944785276074</v>
      </c>
      <c r="CG24" s="3">
        <f t="shared" si="30"/>
        <v>0.1165644171779141</v>
      </c>
      <c r="CH24" s="3">
        <f t="shared" si="30"/>
        <v>9.815950920245399E-2</v>
      </c>
      <c r="CI24" s="4">
        <f t="shared" si="17"/>
        <v>0</v>
      </c>
      <c r="CJ24" s="5">
        <f t="shared" si="17"/>
        <v>0</v>
      </c>
      <c r="CK24" s="5">
        <f t="shared" si="17"/>
        <v>0</v>
      </c>
      <c r="CL24" s="5">
        <f t="shared" si="17"/>
        <v>0</v>
      </c>
      <c r="CM24" s="5">
        <f t="shared" si="31"/>
        <v>0</v>
      </c>
      <c r="CN24" s="5">
        <f t="shared" si="31"/>
        <v>3.4876495678344159E-4</v>
      </c>
      <c r="CO24" s="5">
        <f t="shared" si="31"/>
        <v>0</v>
      </c>
      <c r="CP24" s="5">
        <f t="shared" si="31"/>
        <v>0</v>
      </c>
      <c r="CQ24" s="5">
        <f t="shared" si="31"/>
        <v>0</v>
      </c>
      <c r="CR24" s="5">
        <f t="shared" si="31"/>
        <v>4.0655548505937522E-4</v>
      </c>
      <c r="CS24" s="5">
        <f t="shared" si="31"/>
        <v>5.0773821515294199E-4</v>
      </c>
      <c r="CT24" s="5">
        <f t="shared" si="31"/>
        <v>4.9460287047982192E-4</v>
      </c>
      <c r="CU24" s="5">
        <f t="shared" si="31"/>
        <v>3.3877705122503316E-3</v>
      </c>
      <c r="CV24" s="5">
        <f t="shared" si="31"/>
        <v>3.4714733146288352E-3</v>
      </c>
      <c r="CW24" s="5">
        <f t="shared" si="31"/>
        <v>2.7991012225169237E-3</v>
      </c>
      <c r="CX24" s="4">
        <f t="shared" si="18"/>
        <v>0</v>
      </c>
      <c r="CY24" s="5">
        <f t="shared" si="19"/>
        <v>1.1625498559448053E-4</v>
      </c>
      <c r="CZ24" s="5">
        <f t="shared" si="20"/>
        <v>0</v>
      </c>
      <c r="DA24" s="5">
        <f t="shared" si="21"/>
        <v>4.6963219023071306E-4</v>
      </c>
      <c r="DB24" s="9">
        <f t="shared" si="22"/>
        <v>3.2194483497986967E-3</v>
      </c>
      <c r="DC24">
        <v>18</v>
      </c>
      <c r="DD24">
        <v>21</v>
      </c>
      <c r="DE24">
        <v>20</v>
      </c>
      <c r="DF24">
        <v>36</v>
      </c>
      <c r="DG24">
        <v>34</v>
      </c>
      <c r="DH24">
        <v>40</v>
      </c>
      <c r="DI24">
        <v>18</v>
      </c>
      <c r="DJ24">
        <v>21</v>
      </c>
      <c r="DK24">
        <v>18</v>
      </c>
      <c r="DL24">
        <v>19</v>
      </c>
      <c r="DM24">
        <v>18</v>
      </c>
      <c r="DN24">
        <v>19</v>
      </c>
      <c r="DO24">
        <v>2</v>
      </c>
      <c r="DP24">
        <v>5</v>
      </c>
      <c r="DQ24">
        <v>8</v>
      </c>
      <c r="DR24" s="3">
        <f t="shared" si="23"/>
        <v>0.11042944785276074</v>
      </c>
      <c r="DS24" s="3">
        <f t="shared" si="23"/>
        <v>0.12883435582822086</v>
      </c>
      <c r="DT24" s="3">
        <f t="shared" si="23"/>
        <v>0.12269938650306748</v>
      </c>
      <c r="DU24" s="3">
        <f t="shared" si="23"/>
        <v>0.22085889570552147</v>
      </c>
      <c r="DV24" s="3">
        <f t="shared" si="23"/>
        <v>0.20858895705521471</v>
      </c>
      <c r="DW24" s="3">
        <f t="shared" si="32"/>
        <v>0.24539877300613497</v>
      </c>
      <c r="DX24" s="3">
        <f t="shared" si="32"/>
        <v>0.11042944785276074</v>
      </c>
      <c r="DY24" s="3">
        <f t="shared" si="32"/>
        <v>0.12883435582822086</v>
      </c>
      <c r="DZ24" s="3">
        <f t="shared" si="32"/>
        <v>0.11042944785276074</v>
      </c>
      <c r="EA24" s="3">
        <f t="shared" si="32"/>
        <v>0.1165644171779141</v>
      </c>
      <c r="EB24" s="3">
        <f t="shared" si="32"/>
        <v>0.11042944785276074</v>
      </c>
      <c r="EC24" s="3">
        <f t="shared" si="32"/>
        <v>0.1165644171779141</v>
      </c>
      <c r="ED24" s="3">
        <f t="shared" si="32"/>
        <v>1.2269938650306749E-2</v>
      </c>
      <c r="EE24" s="3">
        <f t="shared" si="32"/>
        <v>3.0674846625766871E-2</v>
      </c>
      <c r="EF24" s="3">
        <f t="shared" si="32"/>
        <v>4.9079754601226995E-2</v>
      </c>
      <c r="EG24" s="4">
        <f t="shared" si="24"/>
        <v>3.5452937293114586E-3</v>
      </c>
      <c r="EH24" s="5">
        <f t="shared" si="24"/>
        <v>4.2871347963758947E-3</v>
      </c>
      <c r="EI24" s="5">
        <f t="shared" si="24"/>
        <v>4.0302249380919928E-3</v>
      </c>
      <c r="EJ24" s="5">
        <f t="shared" si="24"/>
        <v>4.5509893169015311E-3</v>
      </c>
      <c r="EK24" s="5">
        <f t="shared" si="33"/>
        <v>4.2701183528212859E-3</v>
      </c>
      <c r="EL24" s="5">
        <f t="shared" si="33"/>
        <v>3.853726238674251E-3</v>
      </c>
      <c r="EM24" s="5">
        <f t="shared" si="33"/>
        <v>3.5992853981781986E-3</v>
      </c>
      <c r="EN24" s="5">
        <f t="shared" si="33"/>
        <v>4.1095545478093704E-3</v>
      </c>
      <c r="EO24" s="5">
        <f t="shared" si="33"/>
        <v>3.6760569739408325E-3</v>
      </c>
      <c r="EP24" s="5">
        <f t="shared" si="33"/>
        <v>2.2669405391062291E-3</v>
      </c>
      <c r="EQ24" s="5">
        <f t="shared" si="33"/>
        <v>2.1943687772615914E-3</v>
      </c>
      <c r="ER24" s="5">
        <f t="shared" si="33"/>
        <v>2.341702124613747E-3</v>
      </c>
      <c r="ES24" s="5">
        <f t="shared" si="33"/>
        <v>1.158274747569158E-3</v>
      </c>
      <c r="ET24" s="5">
        <f t="shared" si="33"/>
        <v>2.5407988831808548E-3</v>
      </c>
      <c r="EU24" s="5">
        <f t="shared" si="33"/>
        <v>4.2284322341295836E-3</v>
      </c>
      <c r="EV24" s="4">
        <f t="shared" si="25"/>
        <v>3.9542178212597819E-3</v>
      </c>
      <c r="EW24" s="5">
        <f t="shared" si="29"/>
        <v>4.2249446361323556E-3</v>
      </c>
      <c r="EX24" s="5">
        <f t="shared" si="26"/>
        <v>3.7949656399761337E-3</v>
      </c>
      <c r="EY24" s="5">
        <f t="shared" si="27"/>
        <v>2.2676704803271893E-3</v>
      </c>
      <c r="EZ24" s="9">
        <f t="shared" si="28"/>
        <v>2.6425019549598653E-3</v>
      </c>
      <c r="FB24" t="s">
        <v>256</v>
      </c>
      <c r="FD24" t="s">
        <v>257</v>
      </c>
      <c r="FE24" t="s">
        <v>258</v>
      </c>
      <c r="FF24" t="s">
        <v>176</v>
      </c>
      <c r="FI24" t="s">
        <v>176</v>
      </c>
      <c r="FM24" t="s">
        <v>205</v>
      </c>
      <c r="FQ24" t="s">
        <v>205</v>
      </c>
      <c r="FU24" t="s">
        <v>178</v>
      </c>
      <c r="FY24" t="s">
        <v>45</v>
      </c>
      <c r="FZ24" t="s">
        <v>178</v>
      </c>
      <c r="GE24" t="s">
        <v>178</v>
      </c>
      <c r="GJ24" t="s">
        <v>259</v>
      </c>
      <c r="GP24" t="s">
        <v>260</v>
      </c>
      <c r="GR24" t="s">
        <v>260</v>
      </c>
    </row>
    <row r="25" spans="1:208" x14ac:dyDescent="0.25">
      <c r="A25">
        <v>21</v>
      </c>
      <c r="B25" t="s">
        <v>261</v>
      </c>
      <c r="C25" t="s">
        <v>262</v>
      </c>
      <c r="D25">
        <v>23</v>
      </c>
      <c r="E25">
        <v>9.0500000000000007</v>
      </c>
      <c r="F25" t="s">
        <v>120</v>
      </c>
      <c r="G25">
        <v>8</v>
      </c>
      <c r="H25">
        <v>10</v>
      </c>
      <c r="I25">
        <v>9</v>
      </c>
      <c r="J25">
        <v>14</v>
      </c>
      <c r="K25">
        <v>13</v>
      </c>
      <c r="L25">
        <v>15</v>
      </c>
      <c r="M25">
        <v>11</v>
      </c>
      <c r="N25">
        <v>11</v>
      </c>
      <c r="O25">
        <v>10</v>
      </c>
      <c r="P25">
        <v>23</v>
      </c>
      <c r="Q25">
        <v>22</v>
      </c>
      <c r="R25">
        <v>22</v>
      </c>
      <c r="S25">
        <v>25</v>
      </c>
      <c r="T25">
        <v>29</v>
      </c>
      <c r="U25">
        <v>24</v>
      </c>
      <c r="V25" s="3">
        <f t="shared" si="9"/>
        <v>0.34782608695652173</v>
      </c>
      <c r="W25" s="3">
        <f t="shared" si="9"/>
        <v>0.43478260869565216</v>
      </c>
      <c r="X25" s="3">
        <f t="shared" si="9"/>
        <v>0.39130434782608697</v>
      </c>
      <c r="Y25" s="3">
        <f t="shared" si="9"/>
        <v>0.60869565217391308</v>
      </c>
      <c r="Z25" s="3">
        <f t="shared" si="9"/>
        <v>0.56521739130434778</v>
      </c>
      <c r="AA25" s="3">
        <f t="shared" si="9"/>
        <v>0.65217391304347827</v>
      </c>
      <c r="AB25" s="3">
        <f t="shared" si="9"/>
        <v>0.47826086956521741</v>
      </c>
      <c r="AC25" s="3">
        <f t="shared" si="9"/>
        <v>0.47826086956521741</v>
      </c>
      <c r="AD25" s="3">
        <f t="shared" si="9"/>
        <v>0.43478260869565216</v>
      </c>
      <c r="AE25" s="3">
        <f t="shared" si="9"/>
        <v>1</v>
      </c>
      <c r="AF25" s="3">
        <f t="shared" si="9"/>
        <v>0.95652173913043481</v>
      </c>
      <c r="AG25" s="3">
        <f t="shared" si="9"/>
        <v>0.95652173913043481</v>
      </c>
      <c r="AH25" s="3">
        <f t="shared" si="9"/>
        <v>1.0869565217391304</v>
      </c>
      <c r="AI25" s="3">
        <f t="shared" si="9"/>
        <v>1.2608695652173914</v>
      </c>
      <c r="AJ25" s="3">
        <f t="shared" si="9"/>
        <v>1.0434782608695652</v>
      </c>
      <c r="AK25" s="4">
        <f t="shared" si="10"/>
        <v>1.6378663200630288E-2</v>
      </c>
      <c r="AL25" s="5">
        <f t="shared" si="10"/>
        <v>1.9460035511413117E-2</v>
      </c>
      <c r="AM25" s="5">
        <f t="shared" si="10"/>
        <v>1.7648378732916591E-2</v>
      </c>
      <c r="AN25" s="5">
        <f t="shared" si="10"/>
        <v>2.8016032992081944E-2</v>
      </c>
      <c r="AO25" s="5">
        <f t="shared" si="10"/>
        <v>2.750964543090709E-2</v>
      </c>
      <c r="AP25" s="5">
        <f t="shared" si="10"/>
        <v>3.093188518740448E-2</v>
      </c>
      <c r="AQ25" s="5">
        <f t="shared" si="10"/>
        <v>2.7424185609733621E-2</v>
      </c>
      <c r="AR25" s="5">
        <f t="shared" si="10"/>
        <v>2.7386068008244255E-2</v>
      </c>
      <c r="AS25" s="5">
        <f t="shared" si="10"/>
        <v>2.6530693339769828E-2</v>
      </c>
      <c r="AT25" s="5">
        <f t="shared" si="10"/>
        <v>2.7019481365632547E-2</v>
      </c>
      <c r="AU25" s="5">
        <f t="shared" si="10"/>
        <v>2.5889147880224735E-2</v>
      </c>
      <c r="AV25" s="5">
        <f t="shared" si="10"/>
        <v>2.6594909200459257E-2</v>
      </c>
      <c r="AW25" s="5">
        <f t="shared" si="10"/>
        <v>2.5629504819601776E-2</v>
      </c>
      <c r="AX25" s="5">
        <f t="shared" si="10"/>
        <v>3.0035945885673824E-2</v>
      </c>
      <c r="AY25" s="5">
        <f t="shared" si="10"/>
        <v>2.4750195229248761E-2</v>
      </c>
      <c r="AZ25" s="4">
        <f t="shared" si="11"/>
        <v>1.7829025814986663E-2</v>
      </c>
      <c r="BA25" s="5">
        <f t="shared" si="12"/>
        <v>2.8819187870131172E-2</v>
      </c>
      <c r="BB25" s="5">
        <f t="shared" si="13"/>
        <v>2.7113648985915905E-2</v>
      </c>
      <c r="BC25" s="5">
        <f t="shared" si="14"/>
        <v>2.6501179482105511E-2</v>
      </c>
      <c r="BD25" s="9">
        <f t="shared" si="15"/>
        <v>2.6805215311508118E-2</v>
      </c>
      <c r="BE25">
        <v>10</v>
      </c>
      <c r="BF25">
        <v>8</v>
      </c>
      <c r="BG25">
        <v>9</v>
      </c>
      <c r="BH25">
        <v>24</v>
      </c>
      <c r="BI25">
        <v>23</v>
      </c>
      <c r="BJ25">
        <v>25</v>
      </c>
      <c r="BK25">
        <v>20</v>
      </c>
      <c r="BL25">
        <v>18</v>
      </c>
      <c r="BM25">
        <v>19</v>
      </c>
      <c r="BN25">
        <v>25</v>
      </c>
      <c r="BO25">
        <v>24</v>
      </c>
      <c r="BP25">
        <v>26</v>
      </c>
      <c r="BQ25">
        <v>21</v>
      </c>
      <c r="BR25">
        <v>24</v>
      </c>
      <c r="BS25">
        <v>24</v>
      </c>
      <c r="BT25" s="3">
        <f t="shared" si="16"/>
        <v>0.43478260869565216</v>
      </c>
      <c r="BU25" s="3">
        <f t="shared" si="16"/>
        <v>0.34782608695652173</v>
      </c>
      <c r="BV25" s="3">
        <f t="shared" si="16"/>
        <v>0.39130434782608697</v>
      </c>
      <c r="BW25" s="3">
        <f t="shared" si="16"/>
        <v>1.0434782608695652</v>
      </c>
      <c r="BX25" s="3">
        <f t="shared" si="16"/>
        <v>1</v>
      </c>
      <c r="BY25" s="3">
        <f t="shared" si="30"/>
        <v>1.0869565217391304</v>
      </c>
      <c r="BZ25" s="3">
        <f t="shared" si="30"/>
        <v>0.86956521739130432</v>
      </c>
      <c r="CA25" s="3">
        <f t="shared" si="30"/>
        <v>0.78260869565217395</v>
      </c>
      <c r="CB25" s="3">
        <f t="shared" si="30"/>
        <v>0.82608695652173914</v>
      </c>
      <c r="CC25" s="3">
        <f t="shared" si="30"/>
        <v>1.0869565217391304</v>
      </c>
      <c r="CD25" s="3">
        <f t="shared" si="30"/>
        <v>1.0434782608695652</v>
      </c>
      <c r="CE25" s="3">
        <f t="shared" si="30"/>
        <v>1.1304347826086956</v>
      </c>
      <c r="CF25" s="3">
        <f t="shared" si="30"/>
        <v>0.91304347826086951</v>
      </c>
      <c r="CG25" s="3">
        <f t="shared" si="30"/>
        <v>1.0434782608695652</v>
      </c>
      <c r="CH25" s="3">
        <f t="shared" si="30"/>
        <v>1.0434782608695652</v>
      </c>
      <c r="CI25" s="4">
        <f t="shared" si="17"/>
        <v>2.6859932265834982E-2</v>
      </c>
      <c r="CJ25" s="5">
        <f t="shared" si="17"/>
        <v>2.232948979945296E-2</v>
      </c>
      <c r="CK25" s="5">
        <f t="shared" si="17"/>
        <v>2.5183075775833608E-2</v>
      </c>
      <c r="CL25" s="5">
        <f t="shared" si="17"/>
        <v>2.9586055150402666E-2</v>
      </c>
      <c r="CM25" s="5">
        <f t="shared" si="31"/>
        <v>2.7140950191642466E-2</v>
      </c>
      <c r="CN25" s="5">
        <f t="shared" si="31"/>
        <v>3.0896026062880964E-2</v>
      </c>
      <c r="CO25" s="5">
        <f t="shared" si="31"/>
        <v>3.6007607133053385E-2</v>
      </c>
      <c r="CP25" s="5">
        <f t="shared" si="31"/>
        <v>3.1148373290540748E-2</v>
      </c>
      <c r="CQ25" s="5">
        <f t="shared" si="31"/>
        <v>3.4285709378162645E-2</v>
      </c>
      <c r="CR25" s="5">
        <f t="shared" si="31"/>
        <v>2.4010342052419621E-2</v>
      </c>
      <c r="CS25" s="5">
        <f t="shared" si="31"/>
        <v>2.1589911931285968E-2</v>
      </c>
      <c r="CT25" s="5">
        <f t="shared" si="31"/>
        <v>2.278398875101614E-2</v>
      </c>
      <c r="CU25" s="5">
        <f t="shared" si="31"/>
        <v>2.8010479380272669E-2</v>
      </c>
      <c r="CV25" s="5">
        <f t="shared" si="31"/>
        <v>3.1076438459560651E-2</v>
      </c>
      <c r="CW25" s="5">
        <f t="shared" si="31"/>
        <v>2.9755662995886424E-2</v>
      </c>
      <c r="CX25" s="4">
        <f t="shared" si="18"/>
        <v>2.4790832613707181E-2</v>
      </c>
      <c r="CY25" s="5">
        <f t="shared" si="19"/>
        <v>2.9207677134975366E-2</v>
      </c>
      <c r="CZ25" s="5">
        <f t="shared" si="20"/>
        <v>3.3813896600585591E-2</v>
      </c>
      <c r="DA25" s="5">
        <f t="shared" si="21"/>
        <v>2.2794747578240574E-2</v>
      </c>
      <c r="DB25" s="9">
        <f t="shared" si="22"/>
        <v>2.9614193611906581E-2</v>
      </c>
      <c r="DC25">
        <v>8</v>
      </c>
      <c r="DD25">
        <v>7</v>
      </c>
      <c r="DE25">
        <v>6</v>
      </c>
      <c r="DF25">
        <v>17</v>
      </c>
      <c r="DG25">
        <v>17</v>
      </c>
      <c r="DH25">
        <v>19</v>
      </c>
      <c r="DI25">
        <v>7</v>
      </c>
      <c r="DJ25">
        <v>9</v>
      </c>
      <c r="DK25">
        <v>9</v>
      </c>
      <c r="DL25">
        <v>21</v>
      </c>
      <c r="DM25">
        <v>19</v>
      </c>
      <c r="DN25">
        <v>17</v>
      </c>
      <c r="DO25">
        <v>0</v>
      </c>
      <c r="DP25">
        <v>0</v>
      </c>
      <c r="DQ25">
        <v>0</v>
      </c>
      <c r="DR25" s="3">
        <f t="shared" si="23"/>
        <v>0.34782608695652173</v>
      </c>
      <c r="DS25" s="3">
        <f t="shared" si="23"/>
        <v>0.30434782608695654</v>
      </c>
      <c r="DT25" s="3">
        <f t="shared" si="23"/>
        <v>0.2608695652173913</v>
      </c>
      <c r="DU25" s="3">
        <f t="shared" si="23"/>
        <v>0.73913043478260865</v>
      </c>
      <c r="DV25" s="3">
        <f t="shared" si="23"/>
        <v>0.73913043478260865</v>
      </c>
      <c r="DW25" s="3">
        <f t="shared" si="32"/>
        <v>0.82608695652173914</v>
      </c>
      <c r="DX25" s="3">
        <f t="shared" si="32"/>
        <v>0.30434782608695654</v>
      </c>
      <c r="DY25" s="3">
        <f t="shared" si="32"/>
        <v>0.39130434782608697</v>
      </c>
      <c r="DZ25" s="3">
        <f t="shared" si="32"/>
        <v>0.39130434782608697</v>
      </c>
      <c r="EA25" s="3">
        <f t="shared" si="32"/>
        <v>0.91304347826086951</v>
      </c>
      <c r="EB25" s="3">
        <f t="shared" si="32"/>
        <v>0.82608695652173914</v>
      </c>
      <c r="EC25" s="3">
        <f t="shared" si="32"/>
        <v>0.73913043478260865</v>
      </c>
      <c r="ED25" s="3">
        <f t="shared" si="32"/>
        <v>0</v>
      </c>
      <c r="EE25" s="3">
        <f t="shared" si="32"/>
        <v>0</v>
      </c>
      <c r="EF25" s="3">
        <f t="shared" si="32"/>
        <v>0</v>
      </c>
      <c r="EG25" s="4">
        <f t="shared" si="24"/>
        <v>1.1166818896188748E-2</v>
      </c>
      <c r="EH25" s="5">
        <f t="shared" si="24"/>
        <v>1.0127579301583636E-2</v>
      </c>
      <c r="EI25" s="5">
        <f t="shared" si="24"/>
        <v>8.5686086727260191E-3</v>
      </c>
      <c r="EJ25" s="5">
        <f t="shared" si="24"/>
        <v>1.5230424392674085E-2</v>
      </c>
      <c r="EK25" s="5">
        <f t="shared" si="33"/>
        <v>1.5131071554562383E-2</v>
      </c>
      <c r="EL25" s="5">
        <f t="shared" si="33"/>
        <v>1.2972815392580604E-2</v>
      </c>
      <c r="EM25" s="5">
        <f t="shared" si="33"/>
        <v>9.9197696601964359E-3</v>
      </c>
      <c r="EN25" s="5">
        <f t="shared" si="33"/>
        <v>1.2481814744588709E-2</v>
      </c>
      <c r="EO25" s="5">
        <f t="shared" si="33"/>
        <v>1.3026027972877299E-2</v>
      </c>
      <c r="EP25" s="5">
        <f t="shared" si="33"/>
        <v>1.7756836305173048E-2</v>
      </c>
      <c r="EQ25" s="5">
        <f t="shared" si="33"/>
        <v>1.6415362568065577E-2</v>
      </c>
      <c r="ER25" s="5">
        <f t="shared" si="33"/>
        <v>1.4848642076212112E-2</v>
      </c>
      <c r="ES25" s="5">
        <f t="shared" si="33"/>
        <v>0</v>
      </c>
      <c r="ET25" s="5">
        <f t="shared" si="33"/>
        <v>0</v>
      </c>
      <c r="EU25" s="5">
        <f t="shared" si="33"/>
        <v>0</v>
      </c>
      <c r="EV25" s="4">
        <f t="shared" si="25"/>
        <v>9.9543356234994673E-3</v>
      </c>
      <c r="EW25" s="5">
        <f t="shared" si="29"/>
        <v>1.4444770446605691E-2</v>
      </c>
      <c r="EX25" s="5">
        <f t="shared" si="26"/>
        <v>1.1809204125887479E-2</v>
      </c>
      <c r="EY25" s="5">
        <f t="shared" si="27"/>
        <v>1.6340280316483578E-2</v>
      </c>
      <c r="EZ25" s="9">
        <f t="shared" si="28"/>
        <v>0</v>
      </c>
      <c r="FY25" t="s">
        <v>236</v>
      </c>
    </row>
    <row r="26" spans="1:208" x14ac:dyDescent="0.25">
      <c r="A26">
        <v>22</v>
      </c>
      <c r="B26" t="s">
        <v>263</v>
      </c>
      <c r="C26" t="s">
        <v>264</v>
      </c>
      <c r="D26">
        <v>60</v>
      </c>
      <c r="E26">
        <v>8.16</v>
      </c>
      <c r="F26" t="s">
        <v>120</v>
      </c>
      <c r="G26">
        <v>12</v>
      </c>
      <c r="H26">
        <v>13</v>
      </c>
      <c r="I26">
        <v>14</v>
      </c>
      <c r="J26">
        <v>13</v>
      </c>
      <c r="K26">
        <v>12</v>
      </c>
      <c r="L26">
        <v>13</v>
      </c>
      <c r="M26">
        <v>22</v>
      </c>
      <c r="N26">
        <v>15</v>
      </c>
      <c r="O26">
        <v>20</v>
      </c>
      <c r="P26">
        <v>20</v>
      </c>
      <c r="Q26">
        <v>22</v>
      </c>
      <c r="R26">
        <v>22</v>
      </c>
      <c r="S26">
        <v>33</v>
      </c>
      <c r="T26">
        <v>32</v>
      </c>
      <c r="U26">
        <v>29</v>
      </c>
      <c r="V26" s="3">
        <f t="shared" si="9"/>
        <v>0.2</v>
      </c>
      <c r="W26" s="3">
        <f t="shared" si="9"/>
        <v>0.21666666666666667</v>
      </c>
      <c r="X26" s="3">
        <f t="shared" si="9"/>
        <v>0.23333333333333334</v>
      </c>
      <c r="Y26" s="3">
        <f t="shared" si="9"/>
        <v>0.21666666666666667</v>
      </c>
      <c r="Z26" s="3">
        <f t="shared" si="9"/>
        <v>0.2</v>
      </c>
      <c r="AA26" s="3">
        <f t="shared" si="9"/>
        <v>0.21666666666666667</v>
      </c>
      <c r="AB26" s="3">
        <f t="shared" si="9"/>
        <v>0.36666666666666664</v>
      </c>
      <c r="AC26" s="3">
        <f t="shared" si="9"/>
        <v>0.25</v>
      </c>
      <c r="AD26" s="3">
        <f t="shared" si="9"/>
        <v>0.33333333333333331</v>
      </c>
      <c r="AE26" s="3">
        <f t="shared" si="9"/>
        <v>0.33333333333333331</v>
      </c>
      <c r="AF26" s="3">
        <f t="shared" si="9"/>
        <v>0.36666666666666664</v>
      </c>
      <c r="AG26" s="3">
        <f t="shared" si="9"/>
        <v>0.36666666666666664</v>
      </c>
      <c r="AH26" s="3">
        <f t="shared" si="9"/>
        <v>0.55000000000000004</v>
      </c>
      <c r="AI26" s="3">
        <f t="shared" si="9"/>
        <v>0.53333333333333333</v>
      </c>
      <c r="AJ26" s="3">
        <f t="shared" si="9"/>
        <v>0.48333333333333334</v>
      </c>
      <c r="AK26" s="4">
        <f t="shared" si="10"/>
        <v>9.4177313403624157E-3</v>
      </c>
      <c r="AL26" s="5">
        <f t="shared" si="10"/>
        <v>9.6975843631875377E-3</v>
      </c>
      <c r="AM26" s="5">
        <f t="shared" si="10"/>
        <v>1.0523662874072486E-2</v>
      </c>
      <c r="AN26" s="5">
        <f t="shared" si="10"/>
        <v>9.9723736483720259E-3</v>
      </c>
      <c r="AO26" s="5">
        <f t="shared" si="10"/>
        <v>9.734182229397894E-3</v>
      </c>
      <c r="AP26" s="5">
        <f t="shared" si="10"/>
        <v>1.0276259634482155E-2</v>
      </c>
      <c r="AQ26" s="5">
        <f t="shared" si="10"/>
        <v>2.102520896746244E-2</v>
      </c>
      <c r="AR26" s="5">
        <f t="shared" si="10"/>
        <v>1.4315444640673133E-2</v>
      </c>
      <c r="AS26" s="5">
        <f t="shared" si="10"/>
        <v>2.0340198227156867E-2</v>
      </c>
      <c r="AT26" s="5">
        <f t="shared" si="10"/>
        <v>9.0064937885441822E-3</v>
      </c>
      <c r="AU26" s="5">
        <f t="shared" si="10"/>
        <v>9.9241733540861472E-3</v>
      </c>
      <c r="AV26" s="5">
        <f t="shared" si="10"/>
        <v>1.019471519350938E-2</v>
      </c>
      <c r="AW26" s="5">
        <f t="shared" si="10"/>
        <v>1.29685294387185E-2</v>
      </c>
      <c r="AX26" s="5">
        <f t="shared" si="10"/>
        <v>1.270485986888272E-2</v>
      </c>
      <c r="AY26" s="5">
        <f t="shared" si="10"/>
        <v>1.1464152929103421E-2</v>
      </c>
      <c r="AZ26" s="4">
        <f t="shared" si="11"/>
        <v>9.879659525874147E-3</v>
      </c>
      <c r="BA26" s="5">
        <f t="shared" si="12"/>
        <v>9.9942718374173584E-3</v>
      </c>
      <c r="BB26" s="5">
        <f t="shared" si="13"/>
        <v>1.856028394509748E-2</v>
      </c>
      <c r="BC26" s="5">
        <f t="shared" si="14"/>
        <v>9.7084607787132366E-3</v>
      </c>
      <c r="BD26" s="9">
        <f t="shared" si="15"/>
        <v>1.2379180745568213E-2</v>
      </c>
      <c r="BE26">
        <v>11</v>
      </c>
      <c r="BF26">
        <v>6</v>
      </c>
      <c r="BG26">
        <v>10</v>
      </c>
      <c r="BH26">
        <v>16</v>
      </c>
      <c r="BI26">
        <v>16</v>
      </c>
      <c r="BJ26">
        <v>17</v>
      </c>
      <c r="BK26">
        <v>15</v>
      </c>
      <c r="BL26">
        <v>17</v>
      </c>
      <c r="BM26">
        <v>16</v>
      </c>
      <c r="BN26">
        <v>38</v>
      </c>
      <c r="BO26">
        <v>43</v>
      </c>
      <c r="BP26">
        <v>37</v>
      </c>
      <c r="BQ26">
        <v>24</v>
      </c>
      <c r="BR26">
        <v>17</v>
      </c>
      <c r="BS26">
        <v>21</v>
      </c>
      <c r="BT26" s="3">
        <f t="shared" si="16"/>
        <v>0.18333333333333332</v>
      </c>
      <c r="BU26" s="3">
        <f t="shared" si="16"/>
        <v>0.1</v>
      </c>
      <c r="BV26" s="3">
        <f t="shared" si="16"/>
        <v>0.16666666666666666</v>
      </c>
      <c r="BW26" s="3">
        <f t="shared" si="16"/>
        <v>0.26666666666666666</v>
      </c>
      <c r="BX26" s="3">
        <f t="shared" si="16"/>
        <v>0.26666666666666666</v>
      </c>
      <c r="BY26" s="3">
        <f t="shared" si="30"/>
        <v>0.28333333333333333</v>
      </c>
      <c r="BZ26" s="3">
        <f t="shared" si="30"/>
        <v>0.25</v>
      </c>
      <c r="CA26" s="3">
        <f t="shared" si="30"/>
        <v>0.28333333333333333</v>
      </c>
      <c r="CB26" s="3">
        <f t="shared" si="30"/>
        <v>0.26666666666666666</v>
      </c>
      <c r="CC26" s="3">
        <f t="shared" si="30"/>
        <v>0.6333333333333333</v>
      </c>
      <c r="CD26" s="3">
        <f t="shared" si="30"/>
        <v>0.71666666666666667</v>
      </c>
      <c r="CE26" s="3">
        <f t="shared" si="30"/>
        <v>0.6166666666666667</v>
      </c>
      <c r="CF26" s="3">
        <f t="shared" si="30"/>
        <v>0.4</v>
      </c>
      <c r="CG26" s="3">
        <f t="shared" si="30"/>
        <v>0.28333333333333333</v>
      </c>
      <c r="CH26" s="3">
        <f t="shared" si="30"/>
        <v>0.35</v>
      </c>
      <c r="CI26" s="4">
        <f t="shared" si="17"/>
        <v>1.1325938105427084E-2</v>
      </c>
      <c r="CJ26" s="5">
        <f t="shared" si="17"/>
        <v>6.4197283173427263E-3</v>
      </c>
      <c r="CK26" s="5">
        <f t="shared" si="17"/>
        <v>1.0726124867484685E-2</v>
      </c>
      <c r="CL26" s="5">
        <f t="shared" si="17"/>
        <v>7.5608807606584597E-3</v>
      </c>
      <c r="CM26" s="5">
        <f t="shared" si="31"/>
        <v>7.2375867177713249E-3</v>
      </c>
      <c r="CN26" s="5">
        <f t="shared" si="31"/>
        <v>8.0535641270576379E-3</v>
      </c>
      <c r="CO26" s="5">
        <f t="shared" si="31"/>
        <v>1.0352187050752847E-2</v>
      </c>
      <c r="CP26" s="5">
        <f t="shared" si="31"/>
        <v>1.1276864774630956E-2</v>
      </c>
      <c r="CQ26" s="5">
        <f t="shared" si="31"/>
        <v>1.1067667588740223E-2</v>
      </c>
      <c r="CR26" s="5">
        <f t="shared" si="31"/>
        <v>1.3990025969209832E-2</v>
      </c>
      <c r="CS26" s="5">
        <f t="shared" si="31"/>
        <v>1.4828071458362378E-2</v>
      </c>
      <c r="CT26" s="5">
        <f t="shared" si="31"/>
        <v>1.2428957966099191E-2</v>
      </c>
      <c r="CU26" s="5">
        <f t="shared" si="31"/>
        <v>1.2271257633262313E-2</v>
      </c>
      <c r="CV26" s="5">
        <f t="shared" si="31"/>
        <v>8.4381162761723704E-3</v>
      </c>
      <c r="CW26" s="5">
        <f t="shared" si="31"/>
        <v>9.9805452965369048E-3</v>
      </c>
      <c r="CX26" s="4">
        <f t="shared" si="18"/>
        <v>9.4905970967514991E-3</v>
      </c>
      <c r="CY26" s="5">
        <f t="shared" si="19"/>
        <v>7.6173438684958078E-3</v>
      </c>
      <c r="CZ26" s="5">
        <f t="shared" si="20"/>
        <v>1.0898906471374675E-2</v>
      </c>
      <c r="DA26" s="5">
        <f t="shared" si="21"/>
        <v>1.3749018464557132E-2</v>
      </c>
      <c r="DB26" s="9">
        <f t="shared" si="22"/>
        <v>1.0229973068657196E-2</v>
      </c>
      <c r="DC26">
        <v>8</v>
      </c>
      <c r="DD26">
        <v>6</v>
      </c>
      <c r="DE26">
        <v>8</v>
      </c>
      <c r="DF26">
        <v>4</v>
      </c>
      <c r="DG26">
        <v>0</v>
      </c>
      <c r="DH26">
        <v>6</v>
      </c>
      <c r="DI26">
        <v>4</v>
      </c>
      <c r="DJ26">
        <v>0</v>
      </c>
      <c r="DK26">
        <v>4</v>
      </c>
      <c r="DL26">
        <v>11</v>
      </c>
      <c r="DM26">
        <v>9</v>
      </c>
      <c r="DN26">
        <v>11</v>
      </c>
      <c r="DO26">
        <v>9</v>
      </c>
      <c r="DP26">
        <v>8</v>
      </c>
      <c r="DQ26">
        <v>5</v>
      </c>
      <c r="DR26" s="3">
        <f t="shared" si="23"/>
        <v>0.13333333333333333</v>
      </c>
      <c r="DS26" s="3">
        <f t="shared" si="23"/>
        <v>0.1</v>
      </c>
      <c r="DT26" s="3">
        <f t="shared" si="23"/>
        <v>0.13333333333333333</v>
      </c>
      <c r="DU26" s="3">
        <f t="shared" si="23"/>
        <v>6.6666666666666666E-2</v>
      </c>
      <c r="DV26" s="3">
        <f t="shared" si="23"/>
        <v>0</v>
      </c>
      <c r="DW26" s="3">
        <f t="shared" si="32"/>
        <v>0.1</v>
      </c>
      <c r="DX26" s="3">
        <f t="shared" si="32"/>
        <v>6.6666666666666666E-2</v>
      </c>
      <c r="DY26" s="3">
        <f t="shared" si="32"/>
        <v>0</v>
      </c>
      <c r="DZ26" s="3">
        <f t="shared" si="32"/>
        <v>6.6666666666666666E-2</v>
      </c>
      <c r="EA26" s="3">
        <f t="shared" si="32"/>
        <v>0.18333333333333332</v>
      </c>
      <c r="EB26" s="3">
        <f t="shared" si="32"/>
        <v>0.15</v>
      </c>
      <c r="EC26" s="3">
        <f t="shared" si="32"/>
        <v>0.18333333333333332</v>
      </c>
      <c r="ED26" s="3">
        <f t="shared" si="32"/>
        <v>0.15</v>
      </c>
      <c r="EE26" s="3">
        <f t="shared" si="32"/>
        <v>0.13333333333333333</v>
      </c>
      <c r="EF26" s="3">
        <f t="shared" si="32"/>
        <v>8.3333333333333329E-2</v>
      </c>
      <c r="EG26" s="4">
        <f t="shared" si="24"/>
        <v>4.2806139102056868E-3</v>
      </c>
      <c r="EH26" s="5">
        <f t="shared" si="24"/>
        <v>3.3276331990917661E-3</v>
      </c>
      <c r="EI26" s="5">
        <f t="shared" si="24"/>
        <v>4.3795110993932991E-3</v>
      </c>
      <c r="EJ26" s="5">
        <f t="shared" si="24"/>
        <v>1.3737245530647214E-3</v>
      </c>
      <c r="EK26" s="5">
        <f t="shared" si="33"/>
        <v>0</v>
      </c>
      <c r="EL26" s="5">
        <f t="shared" si="33"/>
        <v>1.5703934422597575E-3</v>
      </c>
      <c r="EM26" s="5">
        <f t="shared" si="33"/>
        <v>2.1729019255668385E-3</v>
      </c>
      <c r="EN26" s="5">
        <f t="shared" si="33"/>
        <v>0</v>
      </c>
      <c r="EO26" s="5">
        <f t="shared" si="33"/>
        <v>2.21924921019391E-3</v>
      </c>
      <c r="EP26" s="5">
        <f t="shared" si="33"/>
        <v>3.5654599882609379E-3</v>
      </c>
      <c r="EQ26" s="5">
        <f t="shared" si="33"/>
        <v>2.9806842557803283E-3</v>
      </c>
      <c r="ER26" s="5">
        <f t="shared" si="33"/>
        <v>3.683045534589867E-3</v>
      </c>
      <c r="ES26" s="5">
        <f t="shared" si="33"/>
        <v>1.4159908789032954E-2</v>
      </c>
      <c r="ET26" s="5">
        <f t="shared" si="33"/>
        <v>1.1044005812226115E-2</v>
      </c>
      <c r="EU26" s="5">
        <f t="shared" si="33"/>
        <v>7.1795255641991873E-3</v>
      </c>
      <c r="EV26" s="4">
        <f t="shared" si="25"/>
        <v>3.9959194028969178E-3</v>
      </c>
      <c r="EW26" s="5">
        <f t="shared" si="29"/>
        <v>9.8137266510815962E-4</v>
      </c>
      <c r="EX26" s="5">
        <f t="shared" si="26"/>
        <v>1.4640503785869161E-3</v>
      </c>
      <c r="EY26" s="5">
        <f t="shared" si="27"/>
        <v>3.4097299262103777E-3</v>
      </c>
      <c r="EZ26" s="9">
        <f t="shared" si="28"/>
        <v>1.0794480055152753E-2</v>
      </c>
      <c r="FB26" t="s">
        <v>265</v>
      </c>
      <c r="FD26" t="s">
        <v>266</v>
      </c>
      <c r="FE26" t="s">
        <v>267</v>
      </c>
      <c r="FQ26" t="s">
        <v>268</v>
      </c>
      <c r="FV26" t="s">
        <v>166</v>
      </c>
      <c r="FY26" t="s">
        <v>236</v>
      </c>
      <c r="FZ26" t="s">
        <v>166</v>
      </c>
      <c r="GA26" t="s">
        <v>47</v>
      </c>
      <c r="GC26" t="s">
        <v>49</v>
      </c>
      <c r="GE26" t="s">
        <v>166</v>
      </c>
      <c r="GR26" t="s">
        <v>198</v>
      </c>
      <c r="GW26" t="s">
        <v>198</v>
      </c>
    </row>
    <row r="27" spans="1:208" x14ac:dyDescent="0.25">
      <c r="A27">
        <v>23</v>
      </c>
      <c r="B27" t="s">
        <v>269</v>
      </c>
      <c r="C27" t="s">
        <v>270</v>
      </c>
      <c r="D27">
        <v>63</v>
      </c>
      <c r="E27">
        <v>6.52</v>
      </c>
      <c r="F27" t="s">
        <v>120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3">
        <f t="shared" si="9"/>
        <v>0</v>
      </c>
      <c r="W27" s="3">
        <f t="shared" si="9"/>
        <v>0</v>
      </c>
      <c r="X27" s="3">
        <f t="shared" si="9"/>
        <v>0</v>
      </c>
      <c r="Y27" s="3">
        <f t="shared" si="9"/>
        <v>0</v>
      </c>
      <c r="Z27" s="3">
        <f t="shared" si="9"/>
        <v>0</v>
      </c>
      <c r="AA27" s="3">
        <f t="shared" si="9"/>
        <v>0</v>
      </c>
      <c r="AB27" s="3">
        <f t="shared" si="9"/>
        <v>0</v>
      </c>
      <c r="AC27" s="3">
        <f t="shared" si="9"/>
        <v>0</v>
      </c>
      <c r="AD27" s="3">
        <f t="shared" si="9"/>
        <v>0</v>
      </c>
      <c r="AE27" s="3">
        <f t="shared" si="9"/>
        <v>0</v>
      </c>
      <c r="AF27" s="3">
        <f t="shared" si="9"/>
        <v>0</v>
      </c>
      <c r="AG27" s="3">
        <f t="shared" si="9"/>
        <v>0</v>
      </c>
      <c r="AH27" s="3">
        <f t="shared" si="9"/>
        <v>0</v>
      </c>
      <c r="AI27" s="3">
        <f t="shared" si="9"/>
        <v>0</v>
      </c>
      <c r="AJ27" s="3">
        <f t="shared" si="9"/>
        <v>0</v>
      </c>
      <c r="AK27" s="4">
        <f t="shared" si="10"/>
        <v>0</v>
      </c>
      <c r="AL27" s="5">
        <f t="shared" si="10"/>
        <v>0</v>
      </c>
      <c r="AM27" s="5">
        <f t="shared" si="10"/>
        <v>0</v>
      </c>
      <c r="AN27" s="5">
        <f t="shared" si="10"/>
        <v>0</v>
      </c>
      <c r="AO27" s="5">
        <f t="shared" si="10"/>
        <v>0</v>
      </c>
      <c r="AP27" s="5">
        <f t="shared" si="10"/>
        <v>0</v>
      </c>
      <c r="AQ27" s="5">
        <f t="shared" si="10"/>
        <v>0</v>
      </c>
      <c r="AR27" s="5">
        <f t="shared" si="10"/>
        <v>0</v>
      </c>
      <c r="AS27" s="5">
        <f t="shared" si="10"/>
        <v>0</v>
      </c>
      <c r="AT27" s="5">
        <f t="shared" si="10"/>
        <v>0</v>
      </c>
      <c r="AU27" s="5">
        <f t="shared" si="10"/>
        <v>0</v>
      </c>
      <c r="AV27" s="5">
        <f t="shared" si="10"/>
        <v>0</v>
      </c>
      <c r="AW27" s="5">
        <f t="shared" si="10"/>
        <v>0</v>
      </c>
      <c r="AX27" s="5">
        <f t="shared" si="10"/>
        <v>0</v>
      </c>
      <c r="AY27" s="5">
        <f t="shared" si="10"/>
        <v>0</v>
      </c>
      <c r="AZ27" s="4">
        <f t="shared" si="11"/>
        <v>0</v>
      </c>
      <c r="BA27" s="5">
        <f t="shared" si="12"/>
        <v>0</v>
      </c>
      <c r="BB27" s="5">
        <f t="shared" si="13"/>
        <v>0</v>
      </c>
      <c r="BC27" s="5">
        <f t="shared" si="14"/>
        <v>0</v>
      </c>
      <c r="BD27" s="9">
        <f t="shared" si="15"/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 s="3">
        <f t="shared" si="16"/>
        <v>0</v>
      </c>
      <c r="BU27" s="3">
        <f t="shared" si="16"/>
        <v>0</v>
      </c>
      <c r="BV27" s="3">
        <f t="shared" si="16"/>
        <v>0</v>
      </c>
      <c r="BW27" s="3">
        <f t="shared" si="16"/>
        <v>0</v>
      </c>
      <c r="BX27" s="3">
        <f t="shared" si="16"/>
        <v>0</v>
      </c>
      <c r="BY27" s="3">
        <f t="shared" si="30"/>
        <v>0</v>
      </c>
      <c r="BZ27" s="3">
        <f t="shared" si="30"/>
        <v>0</v>
      </c>
      <c r="CA27" s="3">
        <f t="shared" si="30"/>
        <v>0</v>
      </c>
      <c r="CB27" s="3">
        <f t="shared" si="30"/>
        <v>0</v>
      </c>
      <c r="CC27" s="3">
        <f t="shared" si="30"/>
        <v>0</v>
      </c>
      <c r="CD27" s="3">
        <f t="shared" si="30"/>
        <v>0</v>
      </c>
      <c r="CE27" s="3">
        <f t="shared" si="30"/>
        <v>0</v>
      </c>
      <c r="CF27" s="3">
        <f t="shared" si="30"/>
        <v>0</v>
      </c>
      <c r="CG27" s="3">
        <f t="shared" si="30"/>
        <v>0</v>
      </c>
      <c r="CH27" s="3">
        <f t="shared" si="30"/>
        <v>0</v>
      </c>
      <c r="CI27" s="4">
        <f t="shared" si="17"/>
        <v>0</v>
      </c>
      <c r="CJ27" s="5">
        <f t="shared" si="17"/>
        <v>0</v>
      </c>
      <c r="CK27" s="5">
        <f t="shared" si="17"/>
        <v>0</v>
      </c>
      <c r="CL27" s="5">
        <f t="shared" si="17"/>
        <v>0</v>
      </c>
      <c r="CM27" s="5">
        <f t="shared" si="31"/>
        <v>0</v>
      </c>
      <c r="CN27" s="5">
        <f t="shared" si="31"/>
        <v>0</v>
      </c>
      <c r="CO27" s="5">
        <f t="shared" si="31"/>
        <v>0</v>
      </c>
      <c r="CP27" s="5">
        <f t="shared" si="31"/>
        <v>0</v>
      </c>
      <c r="CQ27" s="5">
        <f t="shared" si="31"/>
        <v>0</v>
      </c>
      <c r="CR27" s="5">
        <f t="shared" si="31"/>
        <v>0</v>
      </c>
      <c r="CS27" s="5">
        <f t="shared" si="31"/>
        <v>0</v>
      </c>
      <c r="CT27" s="5">
        <f t="shared" si="31"/>
        <v>0</v>
      </c>
      <c r="CU27" s="5">
        <f t="shared" si="31"/>
        <v>0</v>
      </c>
      <c r="CV27" s="5">
        <f t="shared" si="31"/>
        <v>0</v>
      </c>
      <c r="CW27" s="5">
        <f t="shared" si="31"/>
        <v>0</v>
      </c>
      <c r="CX27" s="4">
        <f t="shared" si="18"/>
        <v>0</v>
      </c>
      <c r="CY27" s="5">
        <f t="shared" si="19"/>
        <v>0</v>
      </c>
      <c r="CZ27" s="5">
        <f t="shared" si="20"/>
        <v>0</v>
      </c>
      <c r="DA27" s="5">
        <f t="shared" si="21"/>
        <v>0</v>
      </c>
      <c r="DB27" s="9">
        <f t="shared" si="22"/>
        <v>0</v>
      </c>
      <c r="DC27">
        <v>48</v>
      </c>
      <c r="DD27">
        <v>42</v>
      </c>
      <c r="DE27">
        <v>48</v>
      </c>
      <c r="DF27">
        <v>54</v>
      </c>
      <c r="DG27">
        <v>53</v>
      </c>
      <c r="DH27">
        <v>67</v>
      </c>
      <c r="DI27">
        <v>21</v>
      </c>
      <c r="DJ27">
        <v>22</v>
      </c>
      <c r="DK27">
        <v>26</v>
      </c>
      <c r="DL27">
        <v>44</v>
      </c>
      <c r="DM27">
        <v>45</v>
      </c>
      <c r="DN27">
        <v>42</v>
      </c>
      <c r="DO27">
        <v>15</v>
      </c>
      <c r="DP27">
        <v>12</v>
      </c>
      <c r="DQ27">
        <v>17</v>
      </c>
      <c r="DR27" s="3">
        <f t="shared" si="23"/>
        <v>0.76190476190476186</v>
      </c>
      <c r="DS27" s="3">
        <f t="shared" si="23"/>
        <v>0.66666666666666663</v>
      </c>
      <c r="DT27" s="3">
        <f t="shared" si="23"/>
        <v>0.76190476190476186</v>
      </c>
      <c r="DU27" s="3">
        <f t="shared" si="23"/>
        <v>0.8571428571428571</v>
      </c>
      <c r="DV27" s="3">
        <f t="shared" si="23"/>
        <v>0.84126984126984128</v>
      </c>
      <c r="DW27" s="3">
        <f t="shared" si="32"/>
        <v>1.0634920634920635</v>
      </c>
      <c r="DX27" s="3">
        <f t="shared" si="32"/>
        <v>0.33333333333333331</v>
      </c>
      <c r="DY27" s="3">
        <f t="shared" si="32"/>
        <v>0.34920634920634919</v>
      </c>
      <c r="DZ27" s="3">
        <f t="shared" si="32"/>
        <v>0.41269841269841268</v>
      </c>
      <c r="EA27" s="3">
        <f t="shared" si="32"/>
        <v>0.69841269841269837</v>
      </c>
      <c r="EB27" s="3">
        <f t="shared" si="32"/>
        <v>0.7142857142857143</v>
      </c>
      <c r="EC27" s="3">
        <f t="shared" si="32"/>
        <v>0.66666666666666663</v>
      </c>
      <c r="ED27" s="3">
        <f t="shared" si="32"/>
        <v>0.23809523809523808</v>
      </c>
      <c r="EE27" s="3">
        <f t="shared" si="32"/>
        <v>0.19047619047619047</v>
      </c>
      <c r="EF27" s="3">
        <f t="shared" si="32"/>
        <v>0.26984126984126983</v>
      </c>
      <c r="EG27" s="4">
        <f t="shared" si="24"/>
        <v>2.4460650915461065E-2</v>
      </c>
      <c r="EH27" s="5">
        <f t="shared" si="24"/>
        <v>2.2184221327278437E-2</v>
      </c>
      <c r="EI27" s="5">
        <f t="shared" si="24"/>
        <v>2.5025777710818851E-2</v>
      </c>
      <c r="EJ27" s="5">
        <f t="shared" si="24"/>
        <v>1.7662172825117846E-2</v>
      </c>
      <c r="EK27" s="5">
        <f t="shared" si="33"/>
        <v>1.7222013281990238E-2</v>
      </c>
      <c r="EL27" s="5">
        <f t="shared" si="33"/>
        <v>1.6701009624032339E-2</v>
      </c>
      <c r="EM27" s="5">
        <f t="shared" si="33"/>
        <v>1.0864509627834191E-2</v>
      </c>
      <c r="EN27" s="5">
        <f t="shared" si="33"/>
        <v>1.1138974004871053E-2</v>
      </c>
      <c r="EO27" s="5">
        <f t="shared" si="33"/>
        <v>1.3738209396438489E-2</v>
      </c>
      <c r="EP27" s="5">
        <f t="shared" si="33"/>
        <v>1.3582704717184525E-2</v>
      </c>
      <c r="EQ27" s="5">
        <f t="shared" si="33"/>
        <v>1.4193734551334897E-2</v>
      </c>
      <c r="ER27" s="5">
        <f t="shared" si="33"/>
        <v>1.3392892853054061E-2</v>
      </c>
      <c r="ES27" s="5">
        <f t="shared" si="33"/>
        <v>2.2476045696877705E-2</v>
      </c>
      <c r="ET27" s="5">
        <f t="shared" si="33"/>
        <v>1.5777151160323022E-2</v>
      </c>
      <c r="EU27" s="5">
        <f t="shared" si="33"/>
        <v>2.3247987541216417E-2</v>
      </c>
      <c r="EV27" s="4">
        <f t="shared" si="25"/>
        <v>2.3890216651186114E-2</v>
      </c>
      <c r="EW27" s="5">
        <f t="shared" si="29"/>
        <v>1.7195065243713475E-2</v>
      </c>
      <c r="EX27" s="5">
        <f t="shared" si="26"/>
        <v>1.1913897676381244E-2</v>
      </c>
      <c r="EY27" s="5">
        <f t="shared" si="27"/>
        <v>1.3723110707191162E-2</v>
      </c>
      <c r="EZ27" s="9">
        <f t="shared" si="28"/>
        <v>2.0500394799472382E-2</v>
      </c>
      <c r="FA27" t="s">
        <v>154</v>
      </c>
      <c r="FD27" t="s">
        <v>154</v>
      </c>
      <c r="FY27" t="s">
        <v>45</v>
      </c>
      <c r="GJ27" t="s">
        <v>271</v>
      </c>
      <c r="GK27" t="s">
        <v>252</v>
      </c>
      <c r="GR27" t="s">
        <v>252</v>
      </c>
    </row>
    <row r="28" spans="1:208" x14ac:dyDescent="0.25">
      <c r="A28">
        <v>24</v>
      </c>
      <c r="B28" t="s">
        <v>272</v>
      </c>
      <c r="C28" t="s">
        <v>273</v>
      </c>
      <c r="D28">
        <v>51</v>
      </c>
      <c r="E28">
        <v>4.6900000000000004</v>
      </c>
      <c r="F28" t="s">
        <v>120</v>
      </c>
      <c r="G28">
        <v>14</v>
      </c>
      <c r="H28">
        <v>13</v>
      </c>
      <c r="I28">
        <v>12</v>
      </c>
      <c r="J28">
        <v>16</v>
      </c>
      <c r="K28">
        <v>19</v>
      </c>
      <c r="L28">
        <v>15</v>
      </c>
      <c r="M28">
        <v>18</v>
      </c>
      <c r="N28">
        <v>21</v>
      </c>
      <c r="O28">
        <v>18</v>
      </c>
      <c r="P28">
        <v>23</v>
      </c>
      <c r="Q28">
        <v>19</v>
      </c>
      <c r="R28">
        <v>23</v>
      </c>
      <c r="S28">
        <v>32</v>
      </c>
      <c r="T28">
        <v>34</v>
      </c>
      <c r="U28">
        <v>31</v>
      </c>
      <c r="V28" s="3">
        <f t="shared" si="9"/>
        <v>0.27450980392156865</v>
      </c>
      <c r="W28" s="3">
        <f t="shared" si="9"/>
        <v>0.25490196078431371</v>
      </c>
      <c r="X28" s="3">
        <f t="shared" si="9"/>
        <v>0.23529411764705882</v>
      </c>
      <c r="Y28" s="3">
        <f t="shared" si="9"/>
        <v>0.31372549019607843</v>
      </c>
      <c r="Z28" s="3">
        <f t="shared" si="9"/>
        <v>0.37254901960784315</v>
      </c>
      <c r="AA28" s="3">
        <f t="shared" si="9"/>
        <v>0.29411764705882354</v>
      </c>
      <c r="AB28" s="3">
        <f t="shared" si="9"/>
        <v>0.35294117647058826</v>
      </c>
      <c r="AC28" s="3">
        <f t="shared" si="9"/>
        <v>0.41176470588235292</v>
      </c>
      <c r="AD28" s="3">
        <f t="shared" si="9"/>
        <v>0.35294117647058826</v>
      </c>
      <c r="AE28" s="3">
        <f t="shared" si="9"/>
        <v>0.45098039215686275</v>
      </c>
      <c r="AF28" s="3">
        <f t="shared" si="9"/>
        <v>0.37254901960784315</v>
      </c>
      <c r="AG28" s="3">
        <f t="shared" si="9"/>
        <v>0.45098039215686275</v>
      </c>
      <c r="AH28" s="3">
        <f t="shared" si="9"/>
        <v>0.62745098039215685</v>
      </c>
      <c r="AI28" s="3">
        <f t="shared" si="9"/>
        <v>0.66666666666666663</v>
      </c>
      <c r="AJ28" s="3">
        <f t="shared" si="9"/>
        <v>0.60784313725490191</v>
      </c>
      <c r="AK28" s="4">
        <f t="shared" si="10"/>
        <v>1.2926297918144494E-2</v>
      </c>
      <c r="AL28" s="5">
        <f t="shared" si="10"/>
        <v>1.1408922780220631E-2</v>
      </c>
      <c r="AM28" s="5">
        <f t="shared" si="10"/>
        <v>1.0612097015871414E-2</v>
      </c>
      <c r="AN28" s="5">
        <f t="shared" si="10"/>
        <v>1.4439636051941393E-2</v>
      </c>
      <c r="AO28" s="5">
        <f t="shared" si="10"/>
        <v>1.8132300231231371E-2</v>
      </c>
      <c r="AP28" s="5">
        <f t="shared" si="10"/>
        <v>1.3949673711966726E-2</v>
      </c>
      <c r="AQ28" s="5">
        <f t="shared" si="10"/>
        <v>2.0238169059589518E-2</v>
      </c>
      <c r="AR28" s="5">
        <f t="shared" si="10"/>
        <v>2.3578379408167514E-2</v>
      </c>
      <c r="AS28" s="5">
        <f t="shared" si="10"/>
        <v>2.1536680475813155E-2</v>
      </c>
      <c r="AT28" s="5">
        <f t="shared" si="10"/>
        <v>1.2185256302148012E-2</v>
      </c>
      <c r="AU28" s="5">
        <f t="shared" si="10"/>
        <v>1.0083384691317476E-2</v>
      </c>
      <c r="AV28" s="5">
        <f t="shared" si="10"/>
        <v>1.2538954516081056E-2</v>
      </c>
      <c r="AW28" s="5">
        <f t="shared" si="10"/>
        <v>1.4794757291942672E-2</v>
      </c>
      <c r="AX28" s="5">
        <f t="shared" si="10"/>
        <v>1.58810748361034E-2</v>
      </c>
      <c r="AY28" s="5">
        <f t="shared" si="10"/>
        <v>1.441739313599213E-2</v>
      </c>
      <c r="AZ28" s="4">
        <f t="shared" si="11"/>
        <v>1.1649105904745514E-2</v>
      </c>
      <c r="BA28" s="5">
        <f t="shared" si="12"/>
        <v>1.5507203331713163E-2</v>
      </c>
      <c r="BB28" s="5">
        <f t="shared" si="13"/>
        <v>2.1784409647856728E-2</v>
      </c>
      <c r="BC28" s="5">
        <f t="shared" si="14"/>
        <v>1.1602531836515516E-2</v>
      </c>
      <c r="BD28" s="9">
        <f t="shared" si="15"/>
        <v>1.5031075088012734E-2</v>
      </c>
      <c r="BE28">
        <v>11</v>
      </c>
      <c r="BF28">
        <v>10</v>
      </c>
      <c r="BG28">
        <v>12</v>
      </c>
      <c r="BH28">
        <v>15</v>
      </c>
      <c r="BI28">
        <v>16</v>
      </c>
      <c r="BJ28">
        <v>13</v>
      </c>
      <c r="BK28">
        <v>13</v>
      </c>
      <c r="BL28">
        <v>16</v>
      </c>
      <c r="BM28">
        <v>12</v>
      </c>
      <c r="BN28">
        <v>53</v>
      </c>
      <c r="BO28">
        <v>49</v>
      </c>
      <c r="BP28">
        <v>52</v>
      </c>
      <c r="BQ28">
        <v>14</v>
      </c>
      <c r="BR28">
        <v>16</v>
      </c>
      <c r="BS28">
        <v>15</v>
      </c>
      <c r="BT28" s="3">
        <f t="shared" si="16"/>
        <v>0.21568627450980393</v>
      </c>
      <c r="BU28" s="3">
        <f t="shared" si="16"/>
        <v>0.19607843137254902</v>
      </c>
      <c r="BV28" s="3">
        <f t="shared" si="16"/>
        <v>0.23529411764705882</v>
      </c>
      <c r="BW28" s="3">
        <f t="shared" si="16"/>
        <v>0.29411764705882354</v>
      </c>
      <c r="BX28" s="3">
        <f t="shared" si="16"/>
        <v>0.31372549019607843</v>
      </c>
      <c r="BY28" s="3">
        <f t="shared" si="30"/>
        <v>0.25490196078431371</v>
      </c>
      <c r="BZ28" s="3">
        <f t="shared" si="30"/>
        <v>0.25490196078431371</v>
      </c>
      <c r="CA28" s="3">
        <f t="shared" si="30"/>
        <v>0.31372549019607843</v>
      </c>
      <c r="CB28" s="3">
        <f t="shared" si="30"/>
        <v>0.23529411764705882</v>
      </c>
      <c r="CC28" s="3">
        <f t="shared" si="30"/>
        <v>1.0392156862745099</v>
      </c>
      <c r="CD28" s="3">
        <f t="shared" si="30"/>
        <v>0.96078431372549022</v>
      </c>
      <c r="CE28" s="3">
        <f t="shared" si="30"/>
        <v>1.0196078431372548</v>
      </c>
      <c r="CF28" s="3">
        <f t="shared" si="30"/>
        <v>0.27450980392156865</v>
      </c>
      <c r="CG28" s="3">
        <f t="shared" si="30"/>
        <v>0.31372549019607843</v>
      </c>
      <c r="CH28" s="3">
        <f t="shared" si="30"/>
        <v>0.29411764705882354</v>
      </c>
      <c r="CI28" s="4">
        <f t="shared" si="17"/>
        <v>1.3324633065208336E-2</v>
      </c>
      <c r="CJ28" s="5">
        <f t="shared" si="17"/>
        <v>1.2587702583024952E-2</v>
      </c>
      <c r="CK28" s="5">
        <f t="shared" si="17"/>
        <v>1.5142764518801907E-2</v>
      </c>
      <c r="CL28" s="5">
        <f t="shared" si="17"/>
        <v>8.3392067213144769E-3</v>
      </c>
      <c r="CM28" s="5">
        <f t="shared" si="31"/>
        <v>8.5148079032603824E-3</v>
      </c>
      <c r="CN28" s="5">
        <f t="shared" si="31"/>
        <v>7.2454210139618891E-3</v>
      </c>
      <c r="CO28" s="5">
        <f t="shared" si="31"/>
        <v>1.055517111057153E-2</v>
      </c>
      <c r="CP28" s="5">
        <f t="shared" si="31"/>
        <v>1.2486493868103481E-2</v>
      </c>
      <c r="CQ28" s="5">
        <f t="shared" si="31"/>
        <v>9.7655890488884314E-3</v>
      </c>
      <c r="CR28" s="5">
        <f t="shared" si="31"/>
        <v>2.2955770166195703E-2</v>
      </c>
      <c r="CS28" s="5">
        <f t="shared" si="31"/>
        <v>1.9878946688365432E-2</v>
      </c>
      <c r="CT28" s="5">
        <f t="shared" si="31"/>
        <v>2.0550264363661617E-2</v>
      </c>
      <c r="CU28" s="5">
        <f t="shared" si="31"/>
        <v>8.4214513169447256E-3</v>
      </c>
      <c r="CV28" s="5">
        <f t="shared" si="31"/>
        <v>9.3432429355541826E-3</v>
      </c>
      <c r="CW28" s="5">
        <f t="shared" si="31"/>
        <v>8.3870128542326942E-3</v>
      </c>
      <c r="CX28" s="4">
        <f t="shared" si="18"/>
        <v>1.3685033389011732E-2</v>
      </c>
      <c r="CY28" s="5">
        <f t="shared" si="19"/>
        <v>8.0331452128455817E-3</v>
      </c>
      <c r="CZ28" s="5">
        <f t="shared" si="20"/>
        <v>1.0935751342521149E-2</v>
      </c>
      <c r="DA28" s="5">
        <f t="shared" si="21"/>
        <v>2.1128327072740916E-2</v>
      </c>
      <c r="DB28" s="9">
        <f t="shared" si="22"/>
        <v>8.7172357022438675E-3</v>
      </c>
      <c r="DC28">
        <v>7</v>
      </c>
      <c r="DD28">
        <v>6</v>
      </c>
      <c r="DE28">
        <v>0</v>
      </c>
      <c r="DF28">
        <v>9</v>
      </c>
      <c r="DG28">
        <v>0</v>
      </c>
      <c r="DH28">
        <v>9</v>
      </c>
      <c r="DI28">
        <v>0</v>
      </c>
      <c r="DJ28">
        <v>0</v>
      </c>
      <c r="DK28">
        <v>0</v>
      </c>
      <c r="DL28">
        <v>8</v>
      </c>
      <c r="DM28">
        <v>10</v>
      </c>
      <c r="DN28">
        <v>7</v>
      </c>
      <c r="DO28">
        <v>6</v>
      </c>
      <c r="DP28">
        <v>8</v>
      </c>
      <c r="DQ28">
        <v>4</v>
      </c>
      <c r="DR28" s="3">
        <f t="shared" si="23"/>
        <v>0.13725490196078433</v>
      </c>
      <c r="DS28" s="3">
        <f t="shared" si="23"/>
        <v>0.11764705882352941</v>
      </c>
      <c r="DT28" s="3">
        <f t="shared" si="23"/>
        <v>0</v>
      </c>
      <c r="DU28" s="3">
        <f t="shared" si="23"/>
        <v>0.17647058823529413</v>
      </c>
      <c r="DV28" s="3">
        <f t="shared" si="23"/>
        <v>0</v>
      </c>
      <c r="DW28" s="3">
        <f t="shared" si="32"/>
        <v>0.17647058823529413</v>
      </c>
      <c r="DX28" s="3">
        <f t="shared" si="32"/>
        <v>0</v>
      </c>
      <c r="DY28" s="3">
        <f t="shared" si="32"/>
        <v>0</v>
      </c>
      <c r="DZ28" s="3">
        <f t="shared" si="32"/>
        <v>0</v>
      </c>
      <c r="EA28" s="3">
        <f t="shared" si="32"/>
        <v>0.15686274509803921</v>
      </c>
      <c r="EB28" s="3">
        <f t="shared" si="32"/>
        <v>0.19607843137254902</v>
      </c>
      <c r="EC28" s="3">
        <f t="shared" si="32"/>
        <v>0.13725490196078433</v>
      </c>
      <c r="ED28" s="3">
        <f t="shared" si="32"/>
        <v>0.11764705882352941</v>
      </c>
      <c r="EE28" s="3">
        <f t="shared" si="32"/>
        <v>0.15686274509803921</v>
      </c>
      <c r="EF28" s="3">
        <f t="shared" si="32"/>
        <v>7.8431372549019607E-2</v>
      </c>
      <c r="EG28" s="4">
        <f t="shared" si="24"/>
        <v>4.4065143193293835E-3</v>
      </c>
      <c r="EH28" s="5">
        <f t="shared" si="24"/>
        <v>3.9148625871667829E-3</v>
      </c>
      <c r="EI28" s="5">
        <f t="shared" si="24"/>
        <v>0</v>
      </c>
      <c r="EJ28" s="5">
        <f t="shared" si="24"/>
        <v>3.636329699288969E-3</v>
      </c>
      <c r="EK28" s="5">
        <f t="shared" si="33"/>
        <v>0</v>
      </c>
      <c r="EL28" s="5">
        <f t="shared" si="33"/>
        <v>2.7712825451642778E-3</v>
      </c>
      <c r="EM28" s="5">
        <f t="shared" si="33"/>
        <v>0</v>
      </c>
      <c r="EN28" s="5">
        <f t="shared" si="33"/>
        <v>0</v>
      </c>
      <c r="EO28" s="5">
        <f t="shared" si="33"/>
        <v>0</v>
      </c>
      <c r="EP28" s="5">
        <f t="shared" si="33"/>
        <v>3.0506609525227275E-3</v>
      </c>
      <c r="EQ28" s="5">
        <f t="shared" si="33"/>
        <v>3.8963192886017368E-3</v>
      </c>
      <c r="ER28" s="5">
        <f t="shared" si="33"/>
        <v>2.7573602932758367E-3</v>
      </c>
      <c r="ES28" s="5">
        <f t="shared" si="33"/>
        <v>1.1105810814927808E-2</v>
      </c>
      <c r="ET28" s="5">
        <f t="shared" si="33"/>
        <v>1.2992948014383665E-2</v>
      </c>
      <c r="EU28" s="5">
        <f t="shared" si="33"/>
        <v>6.7572005310110005E-3</v>
      </c>
      <c r="EV28" s="4">
        <f t="shared" si="25"/>
        <v>2.7737923021653888E-3</v>
      </c>
      <c r="EW28" s="5">
        <f t="shared" si="29"/>
        <v>2.1358707481510821E-3</v>
      </c>
      <c r="EX28" s="5">
        <f t="shared" si="26"/>
        <v>0</v>
      </c>
      <c r="EY28" s="5">
        <f t="shared" si="27"/>
        <v>3.2347801781334334E-3</v>
      </c>
      <c r="EZ28" s="9">
        <f t="shared" si="28"/>
        <v>1.0285319786774157E-2</v>
      </c>
      <c r="FB28" t="s">
        <v>274</v>
      </c>
      <c r="FD28" t="s">
        <v>275</v>
      </c>
      <c r="FE28" t="s">
        <v>211</v>
      </c>
      <c r="FH28" t="s">
        <v>142</v>
      </c>
      <c r="FI28" t="s">
        <v>276</v>
      </c>
      <c r="FJ28" t="s">
        <v>276</v>
      </c>
      <c r="FM28" t="s">
        <v>277</v>
      </c>
      <c r="FQ28" t="s">
        <v>142</v>
      </c>
      <c r="FV28" t="s">
        <v>197</v>
      </c>
      <c r="FY28" t="s">
        <v>236</v>
      </c>
      <c r="FZ28" t="s">
        <v>49</v>
      </c>
      <c r="GC28" t="s">
        <v>49</v>
      </c>
      <c r="GE28" t="s">
        <v>197</v>
      </c>
      <c r="GR28" t="s">
        <v>198</v>
      </c>
      <c r="GW28" t="s">
        <v>198</v>
      </c>
    </row>
    <row r="29" spans="1:208" x14ac:dyDescent="0.25">
      <c r="A29">
        <v>25</v>
      </c>
      <c r="B29" t="s">
        <v>278</v>
      </c>
      <c r="C29" t="s">
        <v>279</v>
      </c>
      <c r="D29">
        <v>65</v>
      </c>
      <c r="E29">
        <v>8.17</v>
      </c>
      <c r="F29" t="s">
        <v>120</v>
      </c>
      <c r="G29">
        <v>26</v>
      </c>
      <c r="H29">
        <v>23</v>
      </c>
      <c r="I29">
        <v>28</v>
      </c>
      <c r="J29">
        <v>21</v>
      </c>
      <c r="K29">
        <v>21</v>
      </c>
      <c r="L29">
        <v>25</v>
      </c>
      <c r="M29">
        <v>22</v>
      </c>
      <c r="N29">
        <v>17</v>
      </c>
      <c r="O29">
        <v>20</v>
      </c>
      <c r="P29">
        <v>25</v>
      </c>
      <c r="Q29">
        <v>24</v>
      </c>
      <c r="R29">
        <v>25</v>
      </c>
      <c r="S29">
        <v>28</v>
      </c>
      <c r="T29">
        <v>28</v>
      </c>
      <c r="U29">
        <v>27</v>
      </c>
      <c r="V29" s="3">
        <f t="shared" si="9"/>
        <v>0.4</v>
      </c>
      <c r="W29" s="3">
        <f t="shared" si="9"/>
        <v>0.35384615384615387</v>
      </c>
      <c r="X29" s="3">
        <f t="shared" si="9"/>
        <v>0.43076923076923079</v>
      </c>
      <c r="Y29" s="3">
        <f t="shared" si="9"/>
        <v>0.32307692307692309</v>
      </c>
      <c r="Z29" s="3">
        <f t="shared" si="9"/>
        <v>0.32307692307692309</v>
      </c>
      <c r="AA29" s="3">
        <f t="shared" si="9"/>
        <v>0.38461538461538464</v>
      </c>
      <c r="AB29" s="3">
        <f t="shared" si="9"/>
        <v>0.33846153846153848</v>
      </c>
      <c r="AC29" s="3">
        <f t="shared" si="9"/>
        <v>0.26153846153846155</v>
      </c>
      <c r="AD29" s="3">
        <f t="shared" si="9"/>
        <v>0.30769230769230771</v>
      </c>
      <c r="AE29" s="3">
        <f t="shared" si="9"/>
        <v>0.38461538461538464</v>
      </c>
      <c r="AF29" s="3">
        <f t="shared" si="9"/>
        <v>0.36923076923076925</v>
      </c>
      <c r="AG29" s="3">
        <f t="shared" si="9"/>
        <v>0.38461538461538464</v>
      </c>
      <c r="AH29" s="3">
        <f t="shared" si="9"/>
        <v>0.43076923076923079</v>
      </c>
      <c r="AI29" s="3">
        <f t="shared" si="9"/>
        <v>0.43076923076923079</v>
      </c>
      <c r="AJ29" s="3">
        <f t="shared" si="9"/>
        <v>0.41538461538461541</v>
      </c>
      <c r="AK29" s="4">
        <f t="shared" si="10"/>
        <v>1.8835462680724831E-2</v>
      </c>
      <c r="AL29" s="5">
        <f t="shared" si="10"/>
        <v>1.5837475054673138E-2</v>
      </c>
      <c r="AM29" s="5">
        <f t="shared" si="10"/>
        <v>1.9428300690595358E-2</v>
      </c>
      <c r="AN29" s="5">
        <f t="shared" si="10"/>
        <v>1.4870048280412725E-2</v>
      </c>
      <c r="AO29" s="5">
        <f t="shared" si="10"/>
        <v>1.5724448216719675E-2</v>
      </c>
      <c r="AP29" s="5">
        <f t="shared" si="10"/>
        <v>1.8241881007956491E-2</v>
      </c>
      <c r="AQ29" s="5">
        <f t="shared" si="10"/>
        <v>1.9407885200734564E-2</v>
      </c>
      <c r="AR29" s="5">
        <f t="shared" si="10"/>
        <v>1.4976157470242663E-2</v>
      </c>
      <c r="AS29" s="5">
        <f t="shared" si="10"/>
        <v>1.8775567594298648E-2</v>
      </c>
      <c r="AT29" s="5">
        <f t="shared" si="10"/>
        <v>1.039210821755098E-2</v>
      </c>
      <c r="AU29" s="5">
        <f t="shared" si="10"/>
        <v>9.993573167751086E-3</v>
      </c>
      <c r="AV29" s="5">
        <f t="shared" si="10"/>
        <v>1.0693757195988862E-2</v>
      </c>
      <c r="AW29" s="5">
        <f t="shared" si="10"/>
        <v>1.0157169910045259E-2</v>
      </c>
      <c r="AX29" s="5">
        <f t="shared" si="10"/>
        <v>1.0261617586405274E-2</v>
      </c>
      <c r="AY29" s="5">
        <f t="shared" si="10"/>
        <v>9.8524815624124896E-3</v>
      </c>
      <c r="AZ29" s="4">
        <f t="shared" si="11"/>
        <v>1.8033746141997774E-2</v>
      </c>
      <c r="BA29" s="5">
        <f t="shared" si="12"/>
        <v>1.6278792501696296E-2</v>
      </c>
      <c r="BB29" s="5">
        <f t="shared" si="13"/>
        <v>1.7719870088425294E-2</v>
      </c>
      <c r="BC29" s="5">
        <f t="shared" si="14"/>
        <v>1.0359812860430308E-2</v>
      </c>
      <c r="BD29" s="9">
        <f t="shared" si="15"/>
        <v>1.0090423019621007E-2</v>
      </c>
      <c r="BE29">
        <v>22</v>
      </c>
      <c r="BF29">
        <v>19</v>
      </c>
      <c r="BG29">
        <v>20</v>
      </c>
      <c r="BH29">
        <v>22</v>
      </c>
      <c r="BI29">
        <v>25</v>
      </c>
      <c r="BJ29">
        <v>21</v>
      </c>
      <c r="BK29">
        <v>25</v>
      </c>
      <c r="BL29">
        <v>30</v>
      </c>
      <c r="BM29">
        <v>28</v>
      </c>
      <c r="BN29">
        <v>29</v>
      </c>
      <c r="BO29">
        <v>26</v>
      </c>
      <c r="BP29">
        <v>25</v>
      </c>
      <c r="BQ29">
        <v>32</v>
      </c>
      <c r="BR29">
        <v>32</v>
      </c>
      <c r="BS29">
        <v>27</v>
      </c>
      <c r="BT29" s="3">
        <f t="shared" si="16"/>
        <v>0.33846153846153848</v>
      </c>
      <c r="BU29" s="3">
        <f t="shared" si="16"/>
        <v>0.29230769230769232</v>
      </c>
      <c r="BV29" s="3">
        <f t="shared" si="16"/>
        <v>0.30769230769230771</v>
      </c>
      <c r="BW29" s="3">
        <f t="shared" si="16"/>
        <v>0.33846153846153848</v>
      </c>
      <c r="BX29" s="3">
        <f t="shared" si="16"/>
        <v>0.38461538461538464</v>
      </c>
      <c r="BY29" s="3">
        <f t="shared" si="30"/>
        <v>0.32307692307692309</v>
      </c>
      <c r="BZ29" s="3">
        <f t="shared" si="30"/>
        <v>0.38461538461538464</v>
      </c>
      <c r="CA29" s="3">
        <f t="shared" si="30"/>
        <v>0.46153846153846156</v>
      </c>
      <c r="CB29" s="3">
        <f t="shared" si="30"/>
        <v>0.43076923076923079</v>
      </c>
      <c r="CC29" s="3">
        <f t="shared" si="30"/>
        <v>0.44615384615384618</v>
      </c>
      <c r="CD29" s="3">
        <f t="shared" si="30"/>
        <v>0.4</v>
      </c>
      <c r="CE29" s="3">
        <f t="shared" si="30"/>
        <v>0.38461538461538464</v>
      </c>
      <c r="CF29" s="3">
        <f t="shared" si="30"/>
        <v>0.49230769230769234</v>
      </c>
      <c r="CG29" s="3">
        <f t="shared" si="30"/>
        <v>0.49230769230769234</v>
      </c>
      <c r="CH29" s="3">
        <f t="shared" si="30"/>
        <v>0.41538461538461541</v>
      </c>
      <c r="CI29" s="4">
        <f t="shared" si="17"/>
        <v>2.090942419463462E-2</v>
      </c>
      <c r="CJ29" s="5">
        <f t="shared" si="17"/>
        <v>1.8765359696847967E-2</v>
      </c>
      <c r="CK29" s="5">
        <f t="shared" si="17"/>
        <v>1.9802076678433266E-2</v>
      </c>
      <c r="CL29" s="5">
        <f t="shared" si="17"/>
        <v>9.5965025039126597E-3</v>
      </c>
      <c r="CM29" s="5">
        <f t="shared" si="31"/>
        <v>1.0438826996785566E-2</v>
      </c>
      <c r="CN29" s="5">
        <f t="shared" si="31"/>
        <v>9.183249592844004E-3</v>
      </c>
      <c r="CO29" s="5">
        <f t="shared" si="31"/>
        <v>1.5926441616542844E-2</v>
      </c>
      <c r="CP29" s="5">
        <f t="shared" si="31"/>
        <v>1.8369553479036852E-2</v>
      </c>
      <c r="CQ29" s="5">
        <f t="shared" si="31"/>
        <v>1.78785399510419E-2</v>
      </c>
      <c r="CR29" s="5">
        <f t="shared" si="31"/>
        <v>9.8553219378239316E-3</v>
      </c>
      <c r="CS29" s="5">
        <f t="shared" si="31"/>
        <v>8.276132906992955E-3</v>
      </c>
      <c r="CT29" s="5">
        <f t="shared" si="31"/>
        <v>7.7519488354049005E-3</v>
      </c>
      <c r="CU29" s="5">
        <f t="shared" si="31"/>
        <v>1.5103086317861308E-2</v>
      </c>
      <c r="CV29" s="5">
        <f t="shared" si="31"/>
        <v>1.4661704298869642E-2</v>
      </c>
      <c r="CW29" s="5">
        <f t="shared" si="31"/>
        <v>1.1845042769516327E-2</v>
      </c>
      <c r="CX29" s="4">
        <f t="shared" si="18"/>
        <v>1.9825620189971953E-2</v>
      </c>
      <c r="CY29" s="5">
        <f t="shared" si="19"/>
        <v>9.7395263645140753E-3</v>
      </c>
      <c r="CZ29" s="5">
        <f t="shared" si="20"/>
        <v>1.7391511682207195E-2</v>
      </c>
      <c r="DA29" s="5">
        <f t="shared" si="21"/>
        <v>8.627801226740596E-3</v>
      </c>
      <c r="DB29" s="9">
        <f t="shared" si="22"/>
        <v>1.3869944462082425E-2</v>
      </c>
      <c r="DC29">
        <v>11</v>
      </c>
      <c r="DD29">
        <v>12</v>
      </c>
      <c r="DE29">
        <v>10</v>
      </c>
      <c r="DF29">
        <v>11</v>
      </c>
      <c r="DG29">
        <v>11</v>
      </c>
      <c r="DH29">
        <v>16</v>
      </c>
      <c r="DI29">
        <v>6</v>
      </c>
      <c r="DJ29">
        <v>4</v>
      </c>
      <c r="DK29">
        <v>5</v>
      </c>
      <c r="DL29">
        <v>10</v>
      </c>
      <c r="DM29">
        <v>11</v>
      </c>
      <c r="DN29">
        <v>13</v>
      </c>
      <c r="DO29">
        <v>19</v>
      </c>
      <c r="DP29">
        <v>14</v>
      </c>
      <c r="DQ29">
        <v>18</v>
      </c>
      <c r="DR29" s="3">
        <f t="shared" si="23"/>
        <v>0.16923076923076924</v>
      </c>
      <c r="DS29" s="3">
        <f t="shared" si="23"/>
        <v>0.18461538461538463</v>
      </c>
      <c r="DT29" s="3">
        <f t="shared" si="23"/>
        <v>0.15384615384615385</v>
      </c>
      <c r="DU29" s="3">
        <f t="shared" si="23"/>
        <v>0.16923076923076924</v>
      </c>
      <c r="DV29" s="3">
        <f t="shared" si="23"/>
        <v>0.16923076923076924</v>
      </c>
      <c r="DW29" s="3">
        <f t="shared" si="32"/>
        <v>0.24615384615384617</v>
      </c>
      <c r="DX29" s="3">
        <f t="shared" si="32"/>
        <v>9.2307692307692313E-2</v>
      </c>
      <c r="DY29" s="3">
        <f t="shared" si="32"/>
        <v>6.1538461538461542E-2</v>
      </c>
      <c r="DZ29" s="3">
        <f t="shared" si="32"/>
        <v>7.6923076923076927E-2</v>
      </c>
      <c r="EA29" s="3">
        <f t="shared" si="32"/>
        <v>0.15384615384615385</v>
      </c>
      <c r="EB29" s="3">
        <f t="shared" si="32"/>
        <v>0.16923076923076924</v>
      </c>
      <c r="EC29" s="3">
        <f t="shared" si="32"/>
        <v>0.2</v>
      </c>
      <c r="ED29" s="3">
        <f t="shared" si="32"/>
        <v>0.29230769230769232</v>
      </c>
      <c r="EE29" s="3">
        <f t="shared" si="32"/>
        <v>0.2153846153846154</v>
      </c>
      <c r="EF29" s="3">
        <f t="shared" si="32"/>
        <v>0.27692307692307694</v>
      </c>
      <c r="EG29" s="4">
        <f t="shared" si="24"/>
        <v>5.4330868860302953E-3</v>
      </c>
      <c r="EH29" s="5">
        <f t="shared" si="24"/>
        <v>6.1433228290924905E-3</v>
      </c>
      <c r="EI29" s="5">
        <f t="shared" si="24"/>
        <v>5.0532820377614989E-3</v>
      </c>
      <c r="EJ29" s="5">
        <f t="shared" si="24"/>
        <v>3.4871469423950626E-3</v>
      </c>
      <c r="EK29" s="5">
        <f t="shared" si="33"/>
        <v>3.4643991885106636E-3</v>
      </c>
      <c r="EL29" s="5">
        <f t="shared" si="33"/>
        <v>3.8655838578701722E-3</v>
      </c>
      <c r="EM29" s="5">
        <f t="shared" si="33"/>
        <v>3.0086334354002381E-3</v>
      </c>
      <c r="EN29" s="5">
        <f t="shared" si="33"/>
        <v>1.9629520623968568E-3</v>
      </c>
      <c r="EO29" s="5">
        <f t="shared" si="33"/>
        <v>2.5606721656083577E-3</v>
      </c>
      <c r="EP29" s="5">
        <f t="shared" si="33"/>
        <v>2.9919943957434445E-3</v>
      </c>
      <c r="EQ29" s="5">
        <f t="shared" si="33"/>
        <v>3.362823262931653E-3</v>
      </c>
      <c r="ER29" s="5">
        <f t="shared" si="33"/>
        <v>4.0178678559162186E-3</v>
      </c>
      <c r="ES29" s="5">
        <f t="shared" si="33"/>
        <v>2.7593668409397556E-2</v>
      </c>
      <c r="ET29" s="5">
        <f t="shared" si="33"/>
        <v>1.7840317081288342E-2</v>
      </c>
      <c r="EU29" s="5">
        <f t="shared" si="33"/>
        <v>2.3858115721031151E-2</v>
      </c>
      <c r="EV29" s="4">
        <f t="shared" si="25"/>
        <v>5.5432305842947616E-3</v>
      </c>
      <c r="EW29" s="5">
        <f t="shared" si="29"/>
        <v>3.6057099962586332E-3</v>
      </c>
      <c r="EX29" s="5">
        <f t="shared" si="26"/>
        <v>2.5107525544684844E-3</v>
      </c>
      <c r="EY29" s="5">
        <f t="shared" si="27"/>
        <v>3.4575618381971055E-3</v>
      </c>
      <c r="EZ29" s="9">
        <f t="shared" si="28"/>
        <v>2.3097367070572351E-2</v>
      </c>
      <c r="FD29" t="s">
        <v>280</v>
      </c>
      <c r="FE29" t="s">
        <v>280</v>
      </c>
      <c r="FI29" t="s">
        <v>276</v>
      </c>
      <c r="FJ29" t="s">
        <v>276</v>
      </c>
      <c r="FM29" t="s">
        <v>281</v>
      </c>
      <c r="FT29" t="s">
        <v>40</v>
      </c>
      <c r="FU29" t="s">
        <v>40</v>
      </c>
      <c r="FV29" t="s">
        <v>197</v>
      </c>
      <c r="FY29" t="s">
        <v>167</v>
      </c>
      <c r="FZ29" t="s">
        <v>197</v>
      </c>
      <c r="GA29" t="s">
        <v>47</v>
      </c>
      <c r="GC29" t="s">
        <v>49</v>
      </c>
      <c r="GE29" t="s">
        <v>197</v>
      </c>
      <c r="GR29" t="s">
        <v>198</v>
      </c>
      <c r="GW29" t="s">
        <v>198</v>
      </c>
    </row>
    <row r="30" spans="1:208" x14ac:dyDescent="0.25">
      <c r="A30">
        <v>26</v>
      </c>
      <c r="B30" t="s">
        <v>282</v>
      </c>
      <c r="C30" t="s">
        <v>283</v>
      </c>
      <c r="D30">
        <v>11</v>
      </c>
      <c r="E30">
        <v>7.34</v>
      </c>
      <c r="F30" t="s">
        <v>120</v>
      </c>
      <c r="G30">
        <v>16</v>
      </c>
      <c r="H30">
        <v>17</v>
      </c>
      <c r="I30">
        <v>17</v>
      </c>
      <c r="J30">
        <v>20</v>
      </c>
      <c r="K30">
        <v>18</v>
      </c>
      <c r="L30">
        <v>19</v>
      </c>
      <c r="M30">
        <v>17</v>
      </c>
      <c r="N30">
        <v>16</v>
      </c>
      <c r="O30">
        <v>15</v>
      </c>
      <c r="P30">
        <v>24</v>
      </c>
      <c r="Q30">
        <v>26</v>
      </c>
      <c r="R30">
        <v>23</v>
      </c>
      <c r="S30">
        <v>30</v>
      </c>
      <c r="T30">
        <v>30</v>
      </c>
      <c r="U30">
        <v>25</v>
      </c>
      <c r="V30" s="3">
        <f t="shared" si="9"/>
        <v>1.4545454545454546</v>
      </c>
      <c r="W30" s="3">
        <f t="shared" si="9"/>
        <v>1.5454545454545454</v>
      </c>
      <c r="X30" s="3">
        <f t="shared" si="9"/>
        <v>1.5454545454545454</v>
      </c>
      <c r="Y30" s="3">
        <f t="shared" si="9"/>
        <v>1.8181818181818181</v>
      </c>
      <c r="Z30" s="3">
        <f t="shared" si="9"/>
        <v>1.6363636363636365</v>
      </c>
      <c r="AA30" s="3">
        <f t="shared" si="9"/>
        <v>1.7272727272727273</v>
      </c>
      <c r="AB30" s="3">
        <f t="shared" si="9"/>
        <v>1.5454545454545454</v>
      </c>
      <c r="AC30" s="3">
        <f t="shared" si="9"/>
        <v>1.4545454545454546</v>
      </c>
      <c r="AD30" s="3">
        <f t="shared" si="9"/>
        <v>1.3636363636363635</v>
      </c>
      <c r="AE30" s="3">
        <f t="shared" si="9"/>
        <v>2.1818181818181817</v>
      </c>
      <c r="AF30" s="3">
        <f t="shared" si="9"/>
        <v>2.3636363636363638</v>
      </c>
      <c r="AG30" s="3">
        <f t="shared" si="9"/>
        <v>2.0909090909090908</v>
      </c>
      <c r="AH30" s="3">
        <f t="shared" si="9"/>
        <v>2.7272727272727271</v>
      </c>
      <c r="AI30" s="3">
        <f t="shared" si="9"/>
        <v>2.7272727272727271</v>
      </c>
      <c r="AJ30" s="3">
        <f t="shared" si="9"/>
        <v>2.2727272727272729</v>
      </c>
      <c r="AK30" s="4">
        <f t="shared" si="10"/>
        <v>6.8492591566272118E-2</v>
      </c>
      <c r="AL30" s="5">
        <f t="shared" si="10"/>
        <v>6.9171580772386623E-2</v>
      </c>
      <c r="AM30" s="5">
        <f t="shared" si="10"/>
        <v>6.9702182672428156E-2</v>
      </c>
      <c r="AN30" s="5">
        <f t="shared" si="10"/>
        <v>8.3684254391933069E-2</v>
      </c>
      <c r="AO30" s="5">
        <f t="shared" si="10"/>
        <v>7.9643309149619132E-2</v>
      </c>
      <c r="AP30" s="5">
        <f t="shared" si="10"/>
        <v>8.1922629253913679E-2</v>
      </c>
      <c r="AQ30" s="5">
        <f t="shared" si="10"/>
        <v>8.861864936699046E-2</v>
      </c>
      <c r="AR30" s="5">
        <f t="shared" si="10"/>
        <v>8.3289859727552776E-2</v>
      </c>
      <c r="AS30" s="5">
        <f t="shared" si="10"/>
        <v>8.3209901838369002E-2</v>
      </c>
      <c r="AT30" s="5">
        <f t="shared" si="10"/>
        <v>5.8951595706834642E-2</v>
      </c>
      <c r="AU30" s="5">
        <f t="shared" si="10"/>
        <v>6.3974010051133845E-2</v>
      </c>
      <c r="AV30" s="5">
        <f t="shared" si="10"/>
        <v>5.8135152756375805E-2</v>
      </c>
      <c r="AW30" s="5">
        <f t="shared" si="10"/>
        <v>6.4306757547364451E-2</v>
      </c>
      <c r="AX30" s="5">
        <f t="shared" si="10"/>
        <v>6.4968033420422996E-2</v>
      </c>
      <c r="AY30" s="5">
        <f t="shared" si="10"/>
        <v>5.390667521521985E-2</v>
      </c>
      <c r="AZ30" s="4">
        <f t="shared" si="11"/>
        <v>6.912211833702897E-2</v>
      </c>
      <c r="BA30" s="5">
        <f t="shared" si="12"/>
        <v>8.1750064265155298E-2</v>
      </c>
      <c r="BB30" s="5">
        <f t="shared" si="13"/>
        <v>8.5039470310970755E-2</v>
      </c>
      <c r="BC30" s="5">
        <f t="shared" si="14"/>
        <v>6.0353586171448093E-2</v>
      </c>
      <c r="BD30" s="9">
        <f t="shared" si="15"/>
        <v>6.1060488727669095E-2</v>
      </c>
      <c r="BE30">
        <v>19</v>
      </c>
      <c r="BF30">
        <v>16</v>
      </c>
      <c r="BG30">
        <v>17</v>
      </c>
      <c r="BH30">
        <v>30</v>
      </c>
      <c r="BI30">
        <v>30</v>
      </c>
      <c r="BJ30">
        <v>30</v>
      </c>
      <c r="BK30">
        <v>23</v>
      </c>
      <c r="BL30">
        <v>24</v>
      </c>
      <c r="BM30">
        <v>25</v>
      </c>
      <c r="BN30">
        <v>30</v>
      </c>
      <c r="BO30">
        <v>28</v>
      </c>
      <c r="BP30">
        <v>30</v>
      </c>
      <c r="BQ30">
        <v>25</v>
      </c>
      <c r="BR30">
        <v>25</v>
      </c>
      <c r="BS30">
        <v>27</v>
      </c>
      <c r="BT30" s="3">
        <f t="shared" si="16"/>
        <v>1.7272727272727273</v>
      </c>
      <c r="BU30" s="3">
        <f t="shared" si="16"/>
        <v>1.4545454545454546</v>
      </c>
      <c r="BV30" s="3">
        <f t="shared" si="16"/>
        <v>1.5454545454545454</v>
      </c>
      <c r="BW30" s="3">
        <f t="shared" si="16"/>
        <v>2.7272727272727271</v>
      </c>
      <c r="BX30" s="3">
        <f t="shared" si="16"/>
        <v>2.7272727272727271</v>
      </c>
      <c r="BY30" s="3">
        <f t="shared" si="30"/>
        <v>2.7272727272727271</v>
      </c>
      <c r="BZ30" s="3">
        <f t="shared" si="30"/>
        <v>2.0909090909090908</v>
      </c>
      <c r="CA30" s="3">
        <f t="shared" si="30"/>
        <v>2.1818181818181817</v>
      </c>
      <c r="CB30" s="3">
        <f t="shared" si="30"/>
        <v>2.2727272727272729</v>
      </c>
      <c r="CC30" s="3">
        <f t="shared" si="30"/>
        <v>2.7272727272727271</v>
      </c>
      <c r="CD30" s="3">
        <f t="shared" si="30"/>
        <v>2.5454545454545454</v>
      </c>
      <c r="CE30" s="3">
        <f t="shared" si="30"/>
        <v>2.7272727272727271</v>
      </c>
      <c r="CF30" s="3">
        <f t="shared" si="30"/>
        <v>2.2727272727272729</v>
      </c>
      <c r="CG30" s="3">
        <f t="shared" si="30"/>
        <v>2.2727272727272729</v>
      </c>
      <c r="CH30" s="3">
        <f t="shared" si="30"/>
        <v>2.4545454545454546</v>
      </c>
      <c r="CI30" s="4">
        <f t="shared" si="17"/>
        <v>0.10670718545608988</v>
      </c>
      <c r="CJ30" s="5">
        <f t="shared" si="17"/>
        <v>9.3377866434076015E-2</v>
      </c>
      <c r="CK30" s="5">
        <f t="shared" si="17"/>
        <v>9.9460430589403445E-2</v>
      </c>
      <c r="CL30" s="5">
        <f t="shared" si="17"/>
        <v>7.7327189597643328E-2</v>
      </c>
      <c r="CM30" s="5">
        <f t="shared" si="31"/>
        <v>7.4020773249934002E-2</v>
      </c>
      <c r="CN30" s="5">
        <f t="shared" si="31"/>
        <v>7.7520938121410421E-2</v>
      </c>
      <c r="CO30" s="5">
        <f t="shared" si="31"/>
        <v>8.6581928060842001E-2</v>
      </c>
      <c r="CP30" s="5">
        <f t="shared" si="31"/>
        <v>8.6837889173628752E-2</v>
      </c>
      <c r="CQ30" s="5">
        <f t="shared" si="31"/>
        <v>9.4326712404035992E-2</v>
      </c>
      <c r="CR30" s="5">
        <f t="shared" si="31"/>
        <v>6.0244130967889227E-2</v>
      </c>
      <c r="CS30" s="5">
        <f t="shared" si="31"/>
        <v>5.2666300317227896E-2</v>
      </c>
      <c r="CT30" s="5">
        <f t="shared" si="31"/>
        <v>5.4968364469234747E-2</v>
      </c>
      <c r="CU30" s="5">
        <f t="shared" si="31"/>
        <v>6.972305473444497E-2</v>
      </c>
      <c r="CV30" s="5">
        <f t="shared" si="31"/>
        <v>6.7685424675179448E-2</v>
      </c>
      <c r="CW30" s="5">
        <f t="shared" si="31"/>
        <v>6.9993434547141936E-2</v>
      </c>
      <c r="CX30" s="4">
        <f t="shared" si="18"/>
        <v>9.9848494159856457E-2</v>
      </c>
      <c r="CY30" s="5">
        <f t="shared" si="19"/>
        <v>7.628963365632925E-2</v>
      </c>
      <c r="CZ30" s="5">
        <f t="shared" si="20"/>
        <v>8.9248843212835591E-2</v>
      </c>
      <c r="DA30" s="5">
        <f t="shared" si="21"/>
        <v>5.5959598584783964E-2</v>
      </c>
      <c r="DB30" s="9">
        <f t="shared" si="22"/>
        <v>6.9133971318922113E-2</v>
      </c>
      <c r="DC30">
        <v>16</v>
      </c>
      <c r="DD30">
        <v>19</v>
      </c>
      <c r="DE30">
        <v>17</v>
      </c>
      <c r="DF30">
        <v>20</v>
      </c>
      <c r="DG30">
        <v>23</v>
      </c>
      <c r="DH30">
        <v>22</v>
      </c>
      <c r="DI30">
        <v>17</v>
      </c>
      <c r="DJ30">
        <v>18</v>
      </c>
      <c r="DK30">
        <v>17</v>
      </c>
      <c r="DL30">
        <v>23</v>
      </c>
      <c r="DM30">
        <v>21</v>
      </c>
      <c r="DN30">
        <v>0</v>
      </c>
      <c r="DO30">
        <v>0</v>
      </c>
      <c r="DP30">
        <v>16</v>
      </c>
      <c r="DQ30">
        <v>13</v>
      </c>
      <c r="DR30" s="3">
        <f t="shared" si="23"/>
        <v>1.4545454545454546</v>
      </c>
      <c r="DS30" s="3">
        <f t="shared" si="23"/>
        <v>1.7272727272727273</v>
      </c>
      <c r="DT30" s="3">
        <f t="shared" si="23"/>
        <v>1.5454545454545454</v>
      </c>
      <c r="DU30" s="3">
        <f t="shared" si="23"/>
        <v>1.8181818181818181</v>
      </c>
      <c r="DV30" s="3">
        <f t="shared" si="23"/>
        <v>2.0909090909090908</v>
      </c>
      <c r="DW30" s="3">
        <f t="shared" si="32"/>
        <v>2</v>
      </c>
      <c r="DX30" s="3">
        <f t="shared" si="32"/>
        <v>1.5454545454545454</v>
      </c>
      <c r="DY30" s="3">
        <f t="shared" si="32"/>
        <v>1.6363636363636365</v>
      </c>
      <c r="DZ30" s="3">
        <f t="shared" si="32"/>
        <v>1.5454545454545454</v>
      </c>
      <c r="EA30" s="3">
        <f t="shared" si="32"/>
        <v>2.0909090909090908</v>
      </c>
      <c r="EB30" s="3">
        <f t="shared" si="32"/>
        <v>1.9090909090909092</v>
      </c>
      <c r="EC30" s="3">
        <f t="shared" si="32"/>
        <v>0</v>
      </c>
      <c r="ED30" s="3">
        <f t="shared" si="32"/>
        <v>0</v>
      </c>
      <c r="EE30" s="3">
        <f t="shared" si="32"/>
        <v>1.4545454545454546</v>
      </c>
      <c r="EF30" s="3">
        <f t="shared" si="32"/>
        <v>1.1818181818181819</v>
      </c>
      <c r="EG30" s="4">
        <f t="shared" si="24"/>
        <v>4.6697606293152949E-2</v>
      </c>
      <c r="EH30" s="5">
        <f t="shared" si="24"/>
        <v>5.7477300711585043E-2</v>
      </c>
      <c r="EI30" s="5">
        <f t="shared" si="24"/>
        <v>5.0762515015695057E-2</v>
      </c>
      <c r="EJ30" s="5">
        <f t="shared" si="24"/>
        <v>3.746521508358331E-2</v>
      </c>
      <c r="EK30" s="5">
        <f t="shared" si="33"/>
        <v>4.2803940386970593E-2</v>
      </c>
      <c r="EL30" s="5">
        <f t="shared" si="33"/>
        <v>3.1407868845195148E-2</v>
      </c>
      <c r="EM30" s="5">
        <f t="shared" si="33"/>
        <v>5.0371817365413067E-2</v>
      </c>
      <c r="EN30" s="5">
        <f t="shared" si="33"/>
        <v>5.2196679841007336E-2</v>
      </c>
      <c r="EO30" s="5">
        <f t="shared" si="33"/>
        <v>5.1446231690858817E-2</v>
      </c>
      <c r="EP30" s="5">
        <f t="shared" si="33"/>
        <v>4.0663923833058627E-2</v>
      </c>
      <c r="EQ30" s="5">
        <f t="shared" si="33"/>
        <v>3.7935981437204183E-2</v>
      </c>
      <c r="ER30" s="5">
        <f t="shared" si="33"/>
        <v>0</v>
      </c>
      <c r="ES30" s="5">
        <f t="shared" si="33"/>
        <v>0</v>
      </c>
      <c r="ET30" s="5">
        <f t="shared" si="33"/>
        <v>0.12048006340610308</v>
      </c>
      <c r="EU30" s="5">
        <f t="shared" si="33"/>
        <v>0.10181872618318849</v>
      </c>
      <c r="EV30" s="4">
        <f t="shared" si="25"/>
        <v>5.1645807340144352E-2</v>
      </c>
      <c r="EW30" s="5">
        <f t="shared" si="29"/>
        <v>3.7225674771916351E-2</v>
      </c>
      <c r="EX30" s="5">
        <f t="shared" si="26"/>
        <v>5.1338242965759735E-2</v>
      </c>
      <c r="EY30" s="5">
        <f t="shared" si="27"/>
        <v>2.6199968423420938E-2</v>
      </c>
      <c r="EZ30" s="9">
        <f t="shared" si="28"/>
        <v>7.4099596529763848E-2</v>
      </c>
      <c r="FB30" t="s">
        <v>141</v>
      </c>
      <c r="FD30" t="s">
        <v>141</v>
      </c>
      <c r="FF30" t="s">
        <v>122</v>
      </c>
      <c r="FH30" t="s">
        <v>140</v>
      </c>
      <c r="FI30" t="s">
        <v>122</v>
      </c>
      <c r="FK30" t="s">
        <v>141</v>
      </c>
      <c r="FQ30" t="s">
        <v>140</v>
      </c>
      <c r="FY30" t="s">
        <v>45</v>
      </c>
      <c r="GA30" t="s">
        <v>52</v>
      </c>
      <c r="GF30" t="s">
        <v>52</v>
      </c>
      <c r="GJ30" t="s">
        <v>143</v>
      </c>
      <c r="GR30" t="s">
        <v>143</v>
      </c>
    </row>
    <row r="31" spans="1:208" x14ac:dyDescent="0.25">
      <c r="A31">
        <v>27</v>
      </c>
      <c r="B31" t="s">
        <v>284</v>
      </c>
      <c r="C31" t="s">
        <v>285</v>
      </c>
      <c r="D31">
        <v>129</v>
      </c>
      <c r="E31">
        <v>4.51</v>
      </c>
      <c r="F31" t="s">
        <v>120</v>
      </c>
      <c r="G31">
        <v>2</v>
      </c>
      <c r="H31">
        <v>0</v>
      </c>
      <c r="I31">
        <v>2</v>
      </c>
      <c r="J31">
        <v>2</v>
      </c>
      <c r="K31">
        <v>2</v>
      </c>
      <c r="L31">
        <v>3</v>
      </c>
      <c r="M31">
        <v>3</v>
      </c>
      <c r="N31">
        <v>2</v>
      </c>
      <c r="O31">
        <v>3</v>
      </c>
      <c r="P31">
        <v>0</v>
      </c>
      <c r="Q31">
        <v>0</v>
      </c>
      <c r="R31">
        <v>0</v>
      </c>
      <c r="S31">
        <v>16</v>
      </c>
      <c r="T31">
        <v>13</v>
      </c>
      <c r="U31">
        <v>10</v>
      </c>
      <c r="V31" s="3">
        <f t="shared" si="9"/>
        <v>1.5503875968992248E-2</v>
      </c>
      <c r="W31" s="3">
        <f t="shared" si="9"/>
        <v>0</v>
      </c>
      <c r="X31" s="3">
        <f t="shared" si="9"/>
        <v>1.5503875968992248E-2</v>
      </c>
      <c r="Y31" s="3">
        <f t="shared" si="9"/>
        <v>1.5503875968992248E-2</v>
      </c>
      <c r="Z31" s="3">
        <f t="shared" si="9"/>
        <v>1.5503875968992248E-2</v>
      </c>
      <c r="AA31" s="3">
        <f t="shared" si="9"/>
        <v>2.3255813953488372E-2</v>
      </c>
      <c r="AB31" s="3">
        <f t="shared" si="9"/>
        <v>2.3255813953488372E-2</v>
      </c>
      <c r="AC31" s="3">
        <f t="shared" si="9"/>
        <v>1.5503875968992248E-2</v>
      </c>
      <c r="AD31" s="3">
        <f t="shared" si="9"/>
        <v>2.3255813953488372E-2</v>
      </c>
      <c r="AE31" s="3">
        <f t="shared" si="9"/>
        <v>0</v>
      </c>
      <c r="AF31" s="3">
        <f t="shared" si="9"/>
        <v>0</v>
      </c>
      <c r="AG31" s="3">
        <f t="shared" si="9"/>
        <v>0</v>
      </c>
      <c r="AH31" s="3">
        <f t="shared" si="9"/>
        <v>0.12403100775193798</v>
      </c>
      <c r="AI31" s="3">
        <f t="shared" si="9"/>
        <v>0.10077519379844961</v>
      </c>
      <c r="AJ31" s="3">
        <f t="shared" si="9"/>
        <v>7.7519379844961239E-2</v>
      </c>
      <c r="AK31" s="4">
        <f t="shared" si="10"/>
        <v>7.3005669305135012E-4</v>
      </c>
      <c r="AL31" s="5">
        <f t="shared" si="10"/>
        <v>0</v>
      </c>
      <c r="AM31" s="5">
        <f t="shared" si="10"/>
        <v>6.9924670259617844E-4</v>
      </c>
      <c r="AN31" s="5">
        <f t="shared" si="10"/>
        <v>7.1358666535756884E-4</v>
      </c>
      <c r="AO31" s="5">
        <f t="shared" si="10"/>
        <v>7.5458776972076697E-4</v>
      </c>
      <c r="AP31" s="5">
        <f t="shared" si="10"/>
        <v>1.1029974562950435E-3</v>
      </c>
      <c r="AQ31" s="5">
        <f t="shared" si="10"/>
        <v>1.3335227674923325E-3</v>
      </c>
      <c r="AR31" s="5">
        <f t="shared" si="10"/>
        <v>8.877795125998842E-4</v>
      </c>
      <c r="AS31" s="5">
        <f t="shared" si="10"/>
        <v>1.4190835972435025E-3</v>
      </c>
      <c r="AT31" s="5">
        <f t="shared" si="10"/>
        <v>0</v>
      </c>
      <c r="AU31" s="5">
        <f t="shared" si="10"/>
        <v>0</v>
      </c>
      <c r="AV31" s="5">
        <f t="shared" si="10"/>
        <v>0</v>
      </c>
      <c r="AW31" s="5">
        <f t="shared" si="10"/>
        <v>2.9245450460816912E-3</v>
      </c>
      <c r="AX31" s="5">
        <f t="shared" si="10"/>
        <v>2.4006275915040023E-3</v>
      </c>
      <c r="AY31" s="5">
        <f t="shared" si="10"/>
        <v>1.8386772941625374E-3</v>
      </c>
      <c r="AZ31" s="4">
        <f t="shared" si="11"/>
        <v>4.7643446521584282E-4</v>
      </c>
      <c r="BA31" s="5">
        <f t="shared" si="12"/>
        <v>8.5705729712445974E-4</v>
      </c>
      <c r="BB31" s="5">
        <f t="shared" si="13"/>
        <v>1.2134619591119063E-3</v>
      </c>
      <c r="BC31" s="5">
        <f t="shared" si="14"/>
        <v>0</v>
      </c>
      <c r="BD31" s="9">
        <f t="shared" si="15"/>
        <v>2.3879499772494106E-3</v>
      </c>
      <c r="BE31">
        <v>0</v>
      </c>
      <c r="BF31">
        <v>0</v>
      </c>
      <c r="BG31">
        <v>2</v>
      </c>
      <c r="BH31">
        <v>0</v>
      </c>
      <c r="BI31">
        <v>0</v>
      </c>
      <c r="BJ31">
        <v>0</v>
      </c>
      <c r="BK31">
        <v>3</v>
      </c>
      <c r="BL31">
        <v>3</v>
      </c>
      <c r="BM31">
        <v>2</v>
      </c>
      <c r="BN31">
        <v>3</v>
      </c>
      <c r="BO31">
        <v>3</v>
      </c>
      <c r="BP31">
        <v>5</v>
      </c>
      <c r="BQ31">
        <v>9</v>
      </c>
      <c r="BR31">
        <v>9</v>
      </c>
      <c r="BS31">
        <v>7</v>
      </c>
      <c r="BT31" s="3">
        <f t="shared" si="16"/>
        <v>0</v>
      </c>
      <c r="BU31" s="3">
        <f t="shared" si="16"/>
        <v>0</v>
      </c>
      <c r="BV31" s="3">
        <f t="shared" si="16"/>
        <v>1.5503875968992248E-2</v>
      </c>
      <c r="BW31" s="3">
        <f t="shared" si="16"/>
        <v>0</v>
      </c>
      <c r="BX31" s="3">
        <f t="shared" si="16"/>
        <v>0</v>
      </c>
      <c r="BY31" s="3">
        <f t="shared" si="30"/>
        <v>0</v>
      </c>
      <c r="BZ31" s="3">
        <f t="shared" si="30"/>
        <v>2.3255813953488372E-2</v>
      </c>
      <c r="CA31" s="3">
        <f t="shared" si="30"/>
        <v>2.3255813953488372E-2</v>
      </c>
      <c r="CB31" s="3">
        <f t="shared" si="30"/>
        <v>1.5503875968992248E-2</v>
      </c>
      <c r="CC31" s="3">
        <f t="shared" si="30"/>
        <v>2.3255813953488372E-2</v>
      </c>
      <c r="CD31" s="3">
        <f t="shared" si="30"/>
        <v>2.3255813953488372E-2</v>
      </c>
      <c r="CE31" s="3">
        <f t="shared" si="30"/>
        <v>3.875968992248062E-2</v>
      </c>
      <c r="CF31" s="3">
        <f t="shared" si="30"/>
        <v>6.9767441860465115E-2</v>
      </c>
      <c r="CG31" s="3">
        <f t="shared" si="30"/>
        <v>6.9767441860465115E-2</v>
      </c>
      <c r="CH31" s="3">
        <f t="shared" si="30"/>
        <v>5.4263565891472867E-2</v>
      </c>
      <c r="CI31" s="4">
        <f t="shared" si="17"/>
        <v>0</v>
      </c>
      <c r="CJ31" s="5">
        <f t="shared" si="17"/>
        <v>0</v>
      </c>
      <c r="CK31" s="5">
        <f t="shared" si="17"/>
        <v>9.9777905744043572E-4</v>
      </c>
      <c r="CL31" s="5">
        <f t="shared" si="17"/>
        <v>0</v>
      </c>
      <c r="CM31" s="5">
        <f t="shared" si="31"/>
        <v>0</v>
      </c>
      <c r="CN31" s="5">
        <f t="shared" si="31"/>
        <v>0</v>
      </c>
      <c r="CO31" s="5">
        <f t="shared" si="31"/>
        <v>9.6299414425607887E-4</v>
      </c>
      <c r="CP31" s="5">
        <f t="shared" si="31"/>
        <v>9.2559765592046151E-4</v>
      </c>
      <c r="CQ31" s="5">
        <f t="shared" si="31"/>
        <v>6.4346904585698968E-4</v>
      </c>
      <c r="CR31" s="5">
        <f t="shared" si="31"/>
        <v>5.1370964391223375E-4</v>
      </c>
      <c r="CS31" s="5">
        <f t="shared" si="31"/>
        <v>4.8117051784842761E-4</v>
      </c>
      <c r="CT31" s="5">
        <f t="shared" si="31"/>
        <v>7.8120414620359456E-4</v>
      </c>
      <c r="CU31" s="5">
        <f t="shared" si="31"/>
        <v>2.1403356337085428E-3</v>
      </c>
      <c r="CV31" s="5">
        <f t="shared" si="31"/>
        <v>2.077785129563648E-3</v>
      </c>
      <c r="CW31" s="5">
        <f t="shared" si="31"/>
        <v>1.5473713638041713E-3</v>
      </c>
      <c r="CX31" s="4">
        <f t="shared" si="18"/>
        <v>3.3259301914681191E-4</v>
      </c>
      <c r="CY31" s="5">
        <f t="shared" si="19"/>
        <v>0</v>
      </c>
      <c r="CZ31" s="5">
        <f t="shared" si="20"/>
        <v>8.4402028201117658E-4</v>
      </c>
      <c r="DA31" s="5">
        <f t="shared" si="21"/>
        <v>5.9202810265475197E-4</v>
      </c>
      <c r="DB31" s="9">
        <f t="shared" si="22"/>
        <v>1.921830709025454E-3</v>
      </c>
      <c r="DC31">
        <v>21</v>
      </c>
      <c r="DD31">
        <v>21</v>
      </c>
      <c r="DE31">
        <v>16</v>
      </c>
      <c r="DF31">
        <v>42</v>
      </c>
      <c r="DG31">
        <v>44</v>
      </c>
      <c r="DH31">
        <v>53</v>
      </c>
      <c r="DI31">
        <v>5</v>
      </c>
      <c r="DJ31">
        <v>5</v>
      </c>
      <c r="DK31">
        <v>2</v>
      </c>
      <c r="DL31">
        <v>51</v>
      </c>
      <c r="DM31">
        <v>58</v>
      </c>
      <c r="DN31">
        <v>57</v>
      </c>
      <c r="DO31">
        <v>16</v>
      </c>
      <c r="DP31">
        <v>12</v>
      </c>
      <c r="DQ31">
        <v>18</v>
      </c>
      <c r="DR31" s="3">
        <f t="shared" si="23"/>
        <v>0.16279069767441862</v>
      </c>
      <c r="DS31" s="3">
        <f t="shared" si="23"/>
        <v>0.16279069767441862</v>
      </c>
      <c r="DT31" s="3">
        <f t="shared" si="23"/>
        <v>0.12403100775193798</v>
      </c>
      <c r="DU31" s="3">
        <f t="shared" si="23"/>
        <v>0.32558139534883723</v>
      </c>
      <c r="DV31" s="3">
        <f t="shared" si="23"/>
        <v>0.34108527131782945</v>
      </c>
      <c r="DW31" s="3">
        <f t="shared" si="32"/>
        <v>0.41085271317829458</v>
      </c>
      <c r="DX31" s="3">
        <f t="shared" si="32"/>
        <v>3.875968992248062E-2</v>
      </c>
      <c r="DY31" s="3">
        <f t="shared" si="32"/>
        <v>3.875968992248062E-2</v>
      </c>
      <c r="DZ31" s="3">
        <f t="shared" si="32"/>
        <v>1.5503875968992248E-2</v>
      </c>
      <c r="EA31" s="3">
        <f t="shared" si="32"/>
        <v>0.39534883720930231</v>
      </c>
      <c r="EB31" s="3">
        <f t="shared" si="32"/>
        <v>0.44961240310077522</v>
      </c>
      <c r="EC31" s="3">
        <f t="shared" si="32"/>
        <v>0.44186046511627908</v>
      </c>
      <c r="ED31" s="3">
        <f t="shared" si="32"/>
        <v>0.12403100775193798</v>
      </c>
      <c r="EE31" s="3">
        <f t="shared" si="32"/>
        <v>9.3023255813953487E-2</v>
      </c>
      <c r="EF31" s="3">
        <f t="shared" si="32"/>
        <v>0.13953488372093023</v>
      </c>
      <c r="EG31" s="4">
        <f t="shared" si="24"/>
        <v>5.2263309368790365E-3</v>
      </c>
      <c r="EH31" s="5">
        <f t="shared" si="24"/>
        <v>5.417077300847061E-3</v>
      </c>
      <c r="EI31" s="5">
        <f t="shared" si="24"/>
        <v>4.0739638133891155E-3</v>
      </c>
      <c r="EJ31" s="5">
        <f t="shared" si="24"/>
        <v>6.7088873521765477E-3</v>
      </c>
      <c r="EK31" s="5">
        <f t="shared" si="33"/>
        <v>6.982509992347073E-3</v>
      </c>
      <c r="EL31" s="5">
        <f t="shared" si="33"/>
        <v>6.4520040650982279E-3</v>
      </c>
      <c r="EM31" s="5">
        <f t="shared" si="33"/>
        <v>1.2633150730039758E-3</v>
      </c>
      <c r="EN31" s="5">
        <f t="shared" si="33"/>
        <v>1.2363554656569351E-3</v>
      </c>
      <c r="EO31" s="5">
        <f t="shared" si="33"/>
        <v>5.1610446748695581E-4</v>
      </c>
      <c r="EP31" s="5">
        <f t="shared" si="33"/>
        <v>7.6887297844104793E-3</v>
      </c>
      <c r="EQ31" s="5">
        <f t="shared" si="33"/>
        <v>8.9343507408402613E-3</v>
      </c>
      <c r="ER31" s="5">
        <f t="shared" si="33"/>
        <v>8.8766847979544362E-3</v>
      </c>
      <c r="ES31" s="5">
        <f t="shared" si="33"/>
        <v>1.1708451711861875E-2</v>
      </c>
      <c r="ET31" s="5">
        <f t="shared" si="33"/>
        <v>7.7051203341112432E-3</v>
      </c>
      <c r="EU31" s="5">
        <f t="shared" si="33"/>
        <v>1.2021531177263756E-2</v>
      </c>
      <c r="EV31" s="4">
        <f t="shared" si="25"/>
        <v>4.905790683705071E-3</v>
      </c>
      <c r="EW31" s="5">
        <f t="shared" si="29"/>
        <v>6.7144671365406165E-3</v>
      </c>
      <c r="EX31" s="5">
        <f t="shared" si="26"/>
        <v>1.0052583353826223E-3</v>
      </c>
      <c r="EY31" s="5">
        <f t="shared" si="27"/>
        <v>8.4999217744017256E-3</v>
      </c>
      <c r="EZ31" s="9">
        <f t="shared" si="28"/>
        <v>1.0478367741078957E-2</v>
      </c>
      <c r="FA31" t="s">
        <v>154</v>
      </c>
      <c r="FB31" t="s">
        <v>286</v>
      </c>
      <c r="FD31" t="s">
        <v>176</v>
      </c>
      <c r="FE31" t="s">
        <v>287</v>
      </c>
      <c r="FF31" t="s">
        <v>176</v>
      </c>
      <c r="FH31" t="s">
        <v>148</v>
      </c>
      <c r="FI31" t="s">
        <v>176</v>
      </c>
      <c r="FJ31" t="s">
        <v>288</v>
      </c>
      <c r="FK31" t="s">
        <v>289</v>
      </c>
      <c r="FM31" t="s">
        <v>205</v>
      </c>
      <c r="FQ31" t="s">
        <v>290</v>
      </c>
      <c r="FU31" t="s">
        <v>291</v>
      </c>
      <c r="FW31" t="s">
        <v>291</v>
      </c>
      <c r="FY31" t="s">
        <v>45</v>
      </c>
      <c r="FZ31" t="s">
        <v>207</v>
      </c>
      <c r="GA31" t="s">
        <v>292</v>
      </c>
      <c r="GE31" t="s">
        <v>250</v>
      </c>
      <c r="GF31" t="s">
        <v>292</v>
      </c>
      <c r="GJ31" t="s">
        <v>136</v>
      </c>
      <c r="GR31" t="s">
        <v>293</v>
      </c>
    </row>
    <row r="32" spans="1:208" x14ac:dyDescent="0.25">
      <c r="A32">
        <v>28</v>
      </c>
      <c r="B32" t="s">
        <v>294</v>
      </c>
      <c r="C32" t="s">
        <v>295</v>
      </c>
      <c r="D32">
        <v>501</v>
      </c>
      <c r="E32">
        <v>5.77</v>
      </c>
      <c r="F32" t="s">
        <v>120</v>
      </c>
      <c r="G32">
        <v>2</v>
      </c>
      <c r="H32">
        <v>0</v>
      </c>
      <c r="I32">
        <v>2</v>
      </c>
      <c r="J32">
        <v>27</v>
      </c>
      <c r="K32">
        <v>27</v>
      </c>
      <c r="L32">
        <v>29</v>
      </c>
      <c r="M32">
        <v>3</v>
      </c>
      <c r="N32">
        <v>5</v>
      </c>
      <c r="O32">
        <v>4</v>
      </c>
      <c r="P32">
        <v>23</v>
      </c>
      <c r="Q32">
        <v>24</v>
      </c>
      <c r="R32">
        <v>21</v>
      </c>
      <c r="S32">
        <v>13</v>
      </c>
      <c r="T32">
        <v>9</v>
      </c>
      <c r="U32">
        <v>12</v>
      </c>
      <c r="V32" s="3">
        <f t="shared" si="9"/>
        <v>3.9920159680638719E-3</v>
      </c>
      <c r="W32" s="3">
        <f t="shared" si="9"/>
        <v>0</v>
      </c>
      <c r="X32" s="3">
        <f t="shared" si="9"/>
        <v>3.9920159680638719E-3</v>
      </c>
      <c r="Y32" s="3">
        <f t="shared" si="9"/>
        <v>5.3892215568862277E-2</v>
      </c>
      <c r="Z32" s="3">
        <f t="shared" si="9"/>
        <v>5.3892215568862277E-2</v>
      </c>
      <c r="AA32" s="3">
        <f t="shared" si="9"/>
        <v>5.7884231536926151E-2</v>
      </c>
      <c r="AB32" s="3">
        <f t="shared" si="9"/>
        <v>5.9880239520958087E-3</v>
      </c>
      <c r="AC32" s="3">
        <f t="shared" si="9"/>
        <v>9.9800399201596807E-3</v>
      </c>
      <c r="AD32" s="3">
        <f t="shared" si="9"/>
        <v>7.9840319361277438E-3</v>
      </c>
      <c r="AE32" s="3">
        <f t="shared" si="9"/>
        <v>4.590818363273453E-2</v>
      </c>
      <c r="AF32" s="3">
        <f t="shared" si="9"/>
        <v>4.790419161676647E-2</v>
      </c>
      <c r="AG32" s="3">
        <f t="shared" si="9"/>
        <v>4.1916167664670656E-2</v>
      </c>
      <c r="AH32" s="3">
        <f t="shared" si="9"/>
        <v>2.5948103792415168E-2</v>
      </c>
      <c r="AI32" s="3">
        <f t="shared" si="9"/>
        <v>1.7964071856287425E-2</v>
      </c>
      <c r="AJ32" s="3">
        <f t="shared" si="9"/>
        <v>2.3952095808383235E-2</v>
      </c>
      <c r="AK32" s="4">
        <f t="shared" si="10"/>
        <v>1.8797866946831167E-4</v>
      </c>
      <c r="AL32" s="5">
        <f t="shared" si="10"/>
        <v>0</v>
      </c>
      <c r="AM32" s="5">
        <f t="shared" si="10"/>
        <v>1.8004555815350702E-4</v>
      </c>
      <c r="AN32" s="5">
        <f t="shared" si="10"/>
        <v>2.4804614325752618E-3</v>
      </c>
      <c r="AO32" s="5">
        <f t="shared" si="10"/>
        <v>2.6229832354664985E-3</v>
      </c>
      <c r="AP32" s="5">
        <f t="shared" si="10"/>
        <v>2.745384886227384E-3</v>
      </c>
      <c r="AQ32" s="5">
        <f t="shared" si="10"/>
        <v>3.433621497135946E-4</v>
      </c>
      <c r="AR32" s="5">
        <f t="shared" si="10"/>
        <v>5.7147483595501526E-4</v>
      </c>
      <c r="AS32" s="5">
        <f t="shared" si="10"/>
        <v>4.8719037669836806E-4</v>
      </c>
      <c r="AT32" s="5">
        <f t="shared" si="10"/>
        <v>1.2404153121947077E-3</v>
      </c>
      <c r="AU32" s="5">
        <f t="shared" si="10"/>
        <v>1.2965713690695022E-3</v>
      </c>
      <c r="AV32" s="5">
        <f t="shared" si="10"/>
        <v>1.1654274309401034E-3</v>
      </c>
      <c r="AW32" s="5">
        <f t="shared" si="10"/>
        <v>6.1183408711065312E-4</v>
      </c>
      <c r="AX32" s="5">
        <f t="shared" si="10"/>
        <v>4.2793315426625924E-4</v>
      </c>
      <c r="AY32" s="5">
        <f t="shared" si="10"/>
        <v>5.681182537651912E-4</v>
      </c>
      <c r="AZ32" s="4">
        <f t="shared" si="11"/>
        <v>1.2267474254060623E-4</v>
      </c>
      <c r="BA32" s="5">
        <f t="shared" si="12"/>
        <v>2.6162765180897146E-3</v>
      </c>
      <c r="BB32" s="5">
        <f t="shared" si="13"/>
        <v>4.6734245412232599E-4</v>
      </c>
      <c r="BC32" s="5">
        <f t="shared" si="14"/>
        <v>1.2341380374014377E-3</v>
      </c>
      <c r="BD32" s="9">
        <f t="shared" si="15"/>
        <v>5.359618317140345E-4</v>
      </c>
      <c r="BE32">
        <v>0</v>
      </c>
      <c r="BF32">
        <v>0</v>
      </c>
      <c r="BG32">
        <v>0</v>
      </c>
      <c r="BH32">
        <v>16</v>
      </c>
      <c r="BI32">
        <v>15</v>
      </c>
      <c r="BJ32">
        <v>15</v>
      </c>
      <c r="BK32">
        <v>6</v>
      </c>
      <c r="BL32">
        <v>5</v>
      </c>
      <c r="BM32">
        <v>4</v>
      </c>
      <c r="BN32">
        <v>21</v>
      </c>
      <c r="BO32">
        <v>22</v>
      </c>
      <c r="BP32">
        <v>23</v>
      </c>
      <c r="BQ32">
        <v>8</v>
      </c>
      <c r="BR32">
        <v>10</v>
      </c>
      <c r="BS32">
        <v>10</v>
      </c>
      <c r="BT32" s="3">
        <f t="shared" si="16"/>
        <v>0</v>
      </c>
      <c r="BU32" s="3">
        <f t="shared" si="16"/>
        <v>0</v>
      </c>
      <c r="BV32" s="3">
        <f t="shared" si="16"/>
        <v>0</v>
      </c>
      <c r="BW32" s="3">
        <f t="shared" si="16"/>
        <v>3.1936127744510975E-2</v>
      </c>
      <c r="BX32" s="3">
        <f t="shared" si="16"/>
        <v>2.9940119760479042E-2</v>
      </c>
      <c r="BY32" s="3">
        <f t="shared" si="30"/>
        <v>2.9940119760479042E-2</v>
      </c>
      <c r="BZ32" s="3">
        <f t="shared" si="30"/>
        <v>1.1976047904191617E-2</v>
      </c>
      <c r="CA32" s="3">
        <f t="shared" si="30"/>
        <v>9.9800399201596807E-3</v>
      </c>
      <c r="CB32" s="3">
        <f t="shared" si="30"/>
        <v>7.9840319361277438E-3</v>
      </c>
      <c r="CC32" s="3">
        <f t="shared" si="30"/>
        <v>4.1916167664670656E-2</v>
      </c>
      <c r="CD32" s="3">
        <f t="shared" si="30"/>
        <v>4.3912175648702596E-2</v>
      </c>
      <c r="CE32" s="3">
        <f t="shared" si="30"/>
        <v>4.590818363273453E-2</v>
      </c>
      <c r="CF32" s="3">
        <f t="shared" si="30"/>
        <v>1.5968063872255488E-2</v>
      </c>
      <c r="CG32" s="3">
        <f t="shared" si="30"/>
        <v>1.9960079840319361E-2</v>
      </c>
      <c r="CH32" s="3">
        <f t="shared" si="30"/>
        <v>1.9960079840319361E-2</v>
      </c>
      <c r="CI32" s="4">
        <f t="shared" si="17"/>
        <v>0</v>
      </c>
      <c r="CJ32" s="5">
        <f t="shared" si="17"/>
        <v>0</v>
      </c>
      <c r="CK32" s="5">
        <f t="shared" si="17"/>
        <v>0</v>
      </c>
      <c r="CL32" s="5">
        <f t="shared" si="17"/>
        <v>9.0549470187526447E-4</v>
      </c>
      <c r="CM32" s="5">
        <f t="shared" si="31"/>
        <v>8.1260329915097207E-4</v>
      </c>
      <c r="CN32" s="5">
        <f t="shared" si="31"/>
        <v>8.5102826280989492E-4</v>
      </c>
      <c r="CO32" s="5">
        <f t="shared" si="31"/>
        <v>4.9591315213187292E-4</v>
      </c>
      <c r="CP32" s="5">
        <f t="shared" si="31"/>
        <v>3.9721256691197448E-4</v>
      </c>
      <c r="CQ32" s="5">
        <f t="shared" si="31"/>
        <v>3.3136729307605453E-4</v>
      </c>
      <c r="CR32" s="5">
        <f t="shared" si="31"/>
        <v>9.2590780130288842E-4</v>
      </c>
      <c r="CS32" s="5">
        <f t="shared" si="31"/>
        <v>9.0855750475970565E-4</v>
      </c>
      <c r="CT32" s="5">
        <f t="shared" si="31"/>
        <v>9.2528251568305998E-4</v>
      </c>
      <c r="CU32" s="5">
        <f t="shared" si="31"/>
        <v>4.8987056420208826E-4</v>
      </c>
      <c r="CV32" s="5">
        <f t="shared" si="31"/>
        <v>5.944428514387017E-4</v>
      </c>
      <c r="CW32" s="5">
        <f t="shared" si="31"/>
        <v>5.6917851705371575E-4</v>
      </c>
      <c r="CX32" s="4">
        <f t="shared" si="18"/>
        <v>0</v>
      </c>
      <c r="CY32" s="5">
        <f t="shared" si="19"/>
        <v>8.5637542127871052E-4</v>
      </c>
      <c r="CZ32" s="5">
        <f t="shared" si="20"/>
        <v>4.0816433737330066E-4</v>
      </c>
      <c r="DA32" s="5">
        <f t="shared" si="21"/>
        <v>9.1991594058188472E-4</v>
      </c>
      <c r="DB32" s="9">
        <f t="shared" si="22"/>
        <v>5.5116397756483531E-4</v>
      </c>
      <c r="DC32">
        <v>0</v>
      </c>
      <c r="DD32">
        <v>0</v>
      </c>
      <c r="DE32">
        <v>0</v>
      </c>
      <c r="DF32">
        <v>4</v>
      </c>
      <c r="DG32">
        <v>4</v>
      </c>
      <c r="DH32">
        <v>4</v>
      </c>
      <c r="DI32">
        <v>22</v>
      </c>
      <c r="DJ32">
        <v>14</v>
      </c>
      <c r="DK32">
        <v>15</v>
      </c>
      <c r="DL32">
        <v>45</v>
      </c>
      <c r="DM32">
        <v>44</v>
      </c>
      <c r="DN32">
        <v>48</v>
      </c>
      <c r="DO32">
        <v>0</v>
      </c>
      <c r="DP32">
        <v>0</v>
      </c>
      <c r="DQ32">
        <v>0</v>
      </c>
      <c r="DR32" s="3">
        <f t="shared" si="23"/>
        <v>0</v>
      </c>
      <c r="DS32" s="3">
        <f t="shared" si="23"/>
        <v>0</v>
      </c>
      <c r="DT32" s="3">
        <f t="shared" si="23"/>
        <v>0</v>
      </c>
      <c r="DU32" s="3">
        <f t="shared" si="23"/>
        <v>7.9840319361277438E-3</v>
      </c>
      <c r="DV32" s="3">
        <f t="shared" si="23"/>
        <v>7.9840319361277438E-3</v>
      </c>
      <c r="DW32" s="3">
        <f t="shared" si="32"/>
        <v>7.9840319361277438E-3</v>
      </c>
      <c r="DX32" s="3">
        <f t="shared" si="32"/>
        <v>4.3912175648702596E-2</v>
      </c>
      <c r="DY32" s="3">
        <f t="shared" si="32"/>
        <v>2.7944111776447105E-2</v>
      </c>
      <c r="DZ32" s="3">
        <f t="shared" si="32"/>
        <v>2.9940119760479042E-2</v>
      </c>
      <c r="EA32" s="3">
        <f t="shared" si="32"/>
        <v>8.9820359281437126E-2</v>
      </c>
      <c r="EB32" s="3">
        <f t="shared" si="32"/>
        <v>8.7824351297405193E-2</v>
      </c>
      <c r="EC32" s="3">
        <f t="shared" si="32"/>
        <v>9.580838323353294E-2</v>
      </c>
      <c r="ED32" s="3">
        <f t="shared" si="32"/>
        <v>0</v>
      </c>
      <c r="EE32" s="3">
        <f t="shared" si="32"/>
        <v>0</v>
      </c>
      <c r="EF32" s="3">
        <f t="shared" si="32"/>
        <v>0</v>
      </c>
      <c r="EG32" s="4">
        <f t="shared" si="24"/>
        <v>0</v>
      </c>
      <c r="EH32" s="5">
        <f t="shared" si="24"/>
        <v>0</v>
      </c>
      <c r="EI32" s="5">
        <f t="shared" si="24"/>
        <v>0</v>
      </c>
      <c r="EJ32" s="5">
        <f t="shared" si="24"/>
        <v>1.6451791054667323E-4</v>
      </c>
      <c r="EK32" s="5">
        <f t="shared" si="33"/>
        <v>1.6344470858515196E-4</v>
      </c>
      <c r="EL32" s="5">
        <f t="shared" si="33"/>
        <v>1.2538071395287482E-4</v>
      </c>
      <c r="EM32" s="5">
        <f t="shared" si="33"/>
        <v>1.4312527653434265E-3</v>
      </c>
      <c r="EN32" s="5">
        <f t="shared" si="33"/>
        <v>8.913604674556585E-4</v>
      </c>
      <c r="EO32" s="5">
        <f t="shared" si="33"/>
        <v>9.9666880697331286E-4</v>
      </c>
      <c r="EP32" s="5">
        <f t="shared" si="33"/>
        <v>1.7468230753591965E-3</v>
      </c>
      <c r="EQ32" s="5">
        <f t="shared" si="33"/>
        <v>1.7451777412419755E-3</v>
      </c>
      <c r="ER32" s="5">
        <f t="shared" si="33"/>
        <v>1.9247271166065718E-3</v>
      </c>
      <c r="ES32" s="5">
        <f t="shared" si="33"/>
        <v>0</v>
      </c>
      <c r="ET32" s="5">
        <f t="shared" si="33"/>
        <v>0</v>
      </c>
      <c r="EU32" s="5">
        <f t="shared" si="33"/>
        <v>0</v>
      </c>
      <c r="EV32" s="4">
        <f t="shared" si="25"/>
        <v>0</v>
      </c>
      <c r="EW32" s="5">
        <f t="shared" si="29"/>
        <v>1.5111444436156666E-4</v>
      </c>
      <c r="EX32" s="5">
        <f t="shared" si="26"/>
        <v>1.1064273465907994E-3</v>
      </c>
      <c r="EY32" s="5">
        <f t="shared" si="27"/>
        <v>1.8055759777359144E-3</v>
      </c>
      <c r="EZ32" s="9">
        <f t="shared" si="28"/>
        <v>0</v>
      </c>
      <c r="FB32" t="s">
        <v>296</v>
      </c>
      <c r="FD32" t="s">
        <v>297</v>
      </c>
      <c r="FE32" t="s">
        <v>298</v>
      </c>
      <c r="FF32" t="s">
        <v>122</v>
      </c>
      <c r="FG32" t="s">
        <v>222</v>
      </c>
      <c r="FI32" t="s">
        <v>122</v>
      </c>
      <c r="FK32" t="s">
        <v>177</v>
      </c>
      <c r="FM32" t="s">
        <v>299</v>
      </c>
      <c r="FQ32" t="s">
        <v>222</v>
      </c>
      <c r="FY32" t="s">
        <v>45</v>
      </c>
      <c r="FZ32" t="s">
        <v>300</v>
      </c>
      <c r="GA32" t="s">
        <v>301</v>
      </c>
      <c r="GF32" t="s">
        <v>301</v>
      </c>
      <c r="GJ32" t="s">
        <v>136</v>
      </c>
      <c r="GK32" t="s">
        <v>252</v>
      </c>
      <c r="GP32" t="s">
        <v>151</v>
      </c>
      <c r="GR32" t="s">
        <v>151</v>
      </c>
    </row>
    <row r="33" spans="1:208" x14ac:dyDescent="0.25">
      <c r="A33">
        <v>29</v>
      </c>
      <c r="B33" t="s">
        <v>302</v>
      </c>
      <c r="C33" t="s">
        <v>303</v>
      </c>
      <c r="D33">
        <v>38</v>
      </c>
      <c r="E33">
        <v>5.15</v>
      </c>
      <c r="F33" t="s">
        <v>120</v>
      </c>
      <c r="G33">
        <v>13</v>
      </c>
      <c r="H33">
        <v>11</v>
      </c>
      <c r="I33">
        <v>13</v>
      </c>
      <c r="J33">
        <v>11</v>
      </c>
      <c r="K33">
        <v>13</v>
      </c>
      <c r="L33">
        <v>12</v>
      </c>
      <c r="M33">
        <v>10</v>
      </c>
      <c r="N33">
        <v>10</v>
      </c>
      <c r="O33">
        <v>10</v>
      </c>
      <c r="P33">
        <v>16</v>
      </c>
      <c r="Q33">
        <v>14</v>
      </c>
      <c r="R33">
        <v>16</v>
      </c>
      <c r="S33">
        <v>14</v>
      </c>
      <c r="T33">
        <v>16</v>
      </c>
      <c r="U33">
        <v>15</v>
      </c>
      <c r="V33" s="3">
        <f t="shared" si="9"/>
        <v>0.34210526315789475</v>
      </c>
      <c r="W33" s="3">
        <f t="shared" si="9"/>
        <v>0.28947368421052633</v>
      </c>
      <c r="X33" s="3">
        <f t="shared" si="9"/>
        <v>0.34210526315789475</v>
      </c>
      <c r="Y33" s="3">
        <f t="shared" si="9"/>
        <v>0.28947368421052633</v>
      </c>
      <c r="Z33" s="3">
        <f t="shared" si="9"/>
        <v>0.34210526315789475</v>
      </c>
      <c r="AA33" s="3">
        <f t="shared" si="9"/>
        <v>0.31578947368421051</v>
      </c>
      <c r="AB33" s="3">
        <f t="shared" si="9"/>
        <v>0.26315789473684209</v>
      </c>
      <c r="AC33" s="3">
        <f t="shared" si="9"/>
        <v>0.26315789473684209</v>
      </c>
      <c r="AD33" s="3">
        <f t="shared" si="9"/>
        <v>0.26315789473684209</v>
      </c>
      <c r="AE33" s="3">
        <f t="shared" si="9"/>
        <v>0.42105263157894735</v>
      </c>
      <c r="AF33" s="3">
        <f t="shared" si="9"/>
        <v>0.36842105263157893</v>
      </c>
      <c r="AG33" s="3">
        <f t="shared" si="9"/>
        <v>0.42105263157894735</v>
      </c>
      <c r="AH33" s="3">
        <f t="shared" si="9"/>
        <v>0.36842105263157893</v>
      </c>
      <c r="AI33" s="3">
        <f t="shared" si="9"/>
        <v>0.42105263157894735</v>
      </c>
      <c r="AJ33" s="3">
        <f t="shared" si="9"/>
        <v>0.39473684210526316</v>
      </c>
      <c r="AK33" s="4">
        <f t="shared" si="10"/>
        <v>1.6109277292725186E-2</v>
      </c>
      <c r="AL33" s="5">
        <f t="shared" si="10"/>
        <v>1.2956286801019786E-2</v>
      </c>
      <c r="AM33" s="5">
        <f t="shared" si="10"/>
        <v>1.5429430529655149E-2</v>
      </c>
      <c r="AN33" s="5">
        <f t="shared" si="10"/>
        <v>1.3323414186084083E-2</v>
      </c>
      <c r="AO33" s="5">
        <f t="shared" si="10"/>
        <v>1.6650574866075345E-2</v>
      </c>
      <c r="AP33" s="5">
        <f t="shared" si="10"/>
        <v>1.4977544406532695E-2</v>
      </c>
      <c r="AQ33" s="5">
        <f t="shared" si="10"/>
        <v>1.5089862895307973E-2</v>
      </c>
      <c r="AR33" s="5">
        <f t="shared" si="10"/>
        <v>1.5068889095445404E-2</v>
      </c>
      <c r="AS33" s="5">
        <f t="shared" si="10"/>
        <v>1.6058051231965947E-2</v>
      </c>
      <c r="AT33" s="5">
        <f t="shared" si="10"/>
        <v>1.1376623732897913E-2</v>
      </c>
      <c r="AU33" s="5">
        <f t="shared" si="10"/>
        <v>9.9716574371200521E-3</v>
      </c>
      <c r="AV33" s="5">
        <f t="shared" si="10"/>
        <v>1.170684998297728E-2</v>
      </c>
      <c r="AW33" s="5">
        <f t="shared" si="10"/>
        <v>8.6870532125387073E-3</v>
      </c>
      <c r="AX33" s="5">
        <f t="shared" si="10"/>
        <v>1.0030152528065304E-2</v>
      </c>
      <c r="AY33" s="5">
        <f t="shared" si="10"/>
        <v>9.3627383268539734E-3</v>
      </c>
      <c r="AZ33" s="4">
        <f t="shared" si="11"/>
        <v>1.4831664874466707E-2</v>
      </c>
      <c r="BA33" s="5">
        <f t="shared" si="12"/>
        <v>1.498384448623071E-2</v>
      </c>
      <c r="BB33" s="5">
        <f t="shared" si="13"/>
        <v>1.5405601074239774E-2</v>
      </c>
      <c r="BC33" s="5">
        <f t="shared" si="14"/>
        <v>1.1018377050998415E-2</v>
      </c>
      <c r="BD33" s="9">
        <f t="shared" si="15"/>
        <v>9.359981355819327E-3</v>
      </c>
      <c r="BE33">
        <v>12</v>
      </c>
      <c r="BF33">
        <v>10</v>
      </c>
      <c r="BG33">
        <v>11</v>
      </c>
      <c r="BH33">
        <v>12</v>
      </c>
      <c r="BI33">
        <v>13</v>
      </c>
      <c r="BJ33">
        <v>13</v>
      </c>
      <c r="BK33">
        <v>13</v>
      </c>
      <c r="BL33">
        <v>13</v>
      </c>
      <c r="BM33">
        <v>11</v>
      </c>
      <c r="BN33">
        <v>24</v>
      </c>
      <c r="BO33">
        <v>26</v>
      </c>
      <c r="BP33">
        <v>21</v>
      </c>
      <c r="BQ33">
        <v>12</v>
      </c>
      <c r="BR33">
        <v>14</v>
      </c>
      <c r="BS33">
        <v>13</v>
      </c>
      <c r="BT33" s="3">
        <f t="shared" si="16"/>
        <v>0.31578947368421051</v>
      </c>
      <c r="BU33" s="3">
        <f t="shared" si="16"/>
        <v>0.26315789473684209</v>
      </c>
      <c r="BV33" s="3">
        <f t="shared" si="16"/>
        <v>0.28947368421052633</v>
      </c>
      <c r="BW33" s="3">
        <f t="shared" si="16"/>
        <v>0.31578947368421051</v>
      </c>
      <c r="BX33" s="3">
        <f t="shared" si="16"/>
        <v>0.34210526315789475</v>
      </c>
      <c r="BY33" s="3">
        <f t="shared" si="30"/>
        <v>0.34210526315789475</v>
      </c>
      <c r="BZ33" s="3">
        <f t="shared" si="30"/>
        <v>0.34210526315789475</v>
      </c>
      <c r="CA33" s="3">
        <f t="shared" si="30"/>
        <v>0.34210526315789475</v>
      </c>
      <c r="CB33" s="3">
        <f t="shared" si="30"/>
        <v>0.28947368421052633</v>
      </c>
      <c r="CC33" s="3">
        <f t="shared" si="30"/>
        <v>0.63157894736842102</v>
      </c>
      <c r="CD33" s="3">
        <f t="shared" si="30"/>
        <v>0.68421052631578949</v>
      </c>
      <c r="CE33" s="3">
        <f t="shared" si="30"/>
        <v>0.55263157894736847</v>
      </c>
      <c r="CF33" s="3">
        <f t="shared" si="30"/>
        <v>0.31578947368421051</v>
      </c>
      <c r="CG33" s="3">
        <f t="shared" si="30"/>
        <v>0.36842105263157893</v>
      </c>
      <c r="CH33" s="3">
        <f t="shared" si="30"/>
        <v>0.34210526315789475</v>
      </c>
      <c r="CI33" s="4">
        <f t="shared" si="17"/>
        <v>1.9508792908869619E-2</v>
      </c>
      <c r="CJ33" s="5">
        <f t="shared" si="17"/>
        <v>1.6894021887744012E-2</v>
      </c>
      <c r="CK33" s="5">
        <f t="shared" si="17"/>
        <v>1.8629585296157613E-2</v>
      </c>
      <c r="CL33" s="5">
        <f t="shared" si="17"/>
        <v>8.9536745849902802E-3</v>
      </c>
      <c r="CM33" s="5">
        <f t="shared" si="31"/>
        <v>9.2850619076671609E-3</v>
      </c>
      <c r="CN33" s="5">
        <f t="shared" si="31"/>
        <v>9.724117676633063E-3</v>
      </c>
      <c r="CO33" s="5">
        <f t="shared" si="31"/>
        <v>1.4166150701030212E-2</v>
      </c>
      <c r="CP33" s="5">
        <f t="shared" si="31"/>
        <v>1.3616028675251E-2</v>
      </c>
      <c r="CQ33" s="5">
        <f t="shared" si="31"/>
        <v>1.2014244421987742E-2</v>
      </c>
      <c r="CR33" s="5">
        <f t="shared" si="31"/>
        <v>1.3951272434669084E-2</v>
      </c>
      <c r="CS33" s="5">
        <f t="shared" si="31"/>
        <v>1.4156543130382686E-2</v>
      </c>
      <c r="CT33" s="5">
        <f t="shared" si="31"/>
        <v>1.1138326484555464E-2</v>
      </c>
      <c r="CU33" s="5">
        <f t="shared" si="31"/>
        <v>9.687834973628141E-3</v>
      </c>
      <c r="CV33" s="5">
        <f t="shared" si="31"/>
        <v>1.0972163578923826E-2</v>
      </c>
      <c r="CW33" s="5">
        <f t="shared" si="31"/>
        <v>9.7554202146601324E-3</v>
      </c>
      <c r="CX33" s="4">
        <f t="shared" si="18"/>
        <v>1.8344133364257081E-2</v>
      </c>
      <c r="CY33" s="5">
        <f t="shared" si="19"/>
        <v>9.3209513897635019E-3</v>
      </c>
      <c r="CZ33" s="5">
        <f t="shared" si="20"/>
        <v>1.3265474599422985E-2</v>
      </c>
      <c r="DA33" s="5">
        <f t="shared" si="21"/>
        <v>1.3082047349869078E-2</v>
      </c>
      <c r="DB33" s="9">
        <f t="shared" si="22"/>
        <v>1.0138472922404032E-2</v>
      </c>
      <c r="DC33">
        <v>15</v>
      </c>
      <c r="DD33">
        <v>10</v>
      </c>
      <c r="DE33">
        <v>12</v>
      </c>
      <c r="DF33">
        <v>11</v>
      </c>
      <c r="DG33">
        <v>11</v>
      </c>
      <c r="DH33">
        <v>15</v>
      </c>
      <c r="DI33">
        <v>4</v>
      </c>
      <c r="DJ33">
        <v>3</v>
      </c>
      <c r="DK33">
        <v>5</v>
      </c>
      <c r="DL33">
        <v>18</v>
      </c>
      <c r="DM33">
        <v>12</v>
      </c>
      <c r="DN33">
        <v>16</v>
      </c>
      <c r="DO33">
        <v>6</v>
      </c>
      <c r="DP33">
        <v>8</v>
      </c>
      <c r="DQ33">
        <v>7</v>
      </c>
      <c r="DR33" s="3">
        <f t="shared" si="23"/>
        <v>0.39473684210526316</v>
      </c>
      <c r="DS33" s="3">
        <f t="shared" si="23"/>
        <v>0.26315789473684209</v>
      </c>
      <c r="DT33" s="3">
        <f t="shared" si="23"/>
        <v>0.31578947368421051</v>
      </c>
      <c r="DU33" s="3">
        <f t="shared" si="23"/>
        <v>0.28947368421052633</v>
      </c>
      <c r="DV33" s="3">
        <f t="shared" si="23"/>
        <v>0.28947368421052633</v>
      </c>
      <c r="DW33" s="3">
        <f t="shared" si="32"/>
        <v>0.39473684210526316</v>
      </c>
      <c r="DX33" s="3">
        <f t="shared" si="32"/>
        <v>0.10526315789473684</v>
      </c>
      <c r="DY33" s="3">
        <f t="shared" si="32"/>
        <v>7.8947368421052627E-2</v>
      </c>
      <c r="DZ33" s="3">
        <f t="shared" si="32"/>
        <v>0.13157894736842105</v>
      </c>
      <c r="EA33" s="3">
        <f t="shared" si="32"/>
        <v>0.47368421052631576</v>
      </c>
      <c r="EB33" s="3">
        <f t="shared" si="32"/>
        <v>0.31578947368421051</v>
      </c>
      <c r="EC33" s="3">
        <f t="shared" si="32"/>
        <v>0.42105263157894735</v>
      </c>
      <c r="ED33" s="3">
        <f t="shared" si="32"/>
        <v>0.15789473684210525</v>
      </c>
      <c r="EE33" s="3">
        <f t="shared" si="32"/>
        <v>0.21052631578947367</v>
      </c>
      <c r="EF33" s="3">
        <f t="shared" si="32"/>
        <v>0.18421052631578946</v>
      </c>
      <c r="EG33" s="4">
        <f t="shared" si="24"/>
        <v>1.2672870128898416E-2</v>
      </c>
      <c r="EH33" s="5">
        <f t="shared" si="24"/>
        <v>8.7569294712941202E-3</v>
      </c>
      <c r="EI33" s="5">
        <f t="shared" si="24"/>
        <v>1.0372526288036759E-2</v>
      </c>
      <c r="EJ33" s="5">
        <f t="shared" si="24"/>
        <v>5.9648566119915539E-3</v>
      </c>
      <c r="EK33" s="5">
        <f t="shared" si="33"/>
        <v>5.9259459803471873E-3</v>
      </c>
      <c r="EL33" s="5">
        <f t="shared" si="33"/>
        <v>6.1989214826043051E-3</v>
      </c>
      <c r="EM33" s="5">
        <f t="shared" si="33"/>
        <v>3.430897777210797E-3</v>
      </c>
      <c r="EN33" s="5">
        <f t="shared" si="33"/>
        <v>2.5182608695222832E-3</v>
      </c>
      <c r="EO33" s="5">
        <f t="shared" si="33"/>
        <v>4.3800971253827167E-3</v>
      </c>
      <c r="EP33" s="5">
        <f t="shared" si="33"/>
        <v>9.2121932711048161E-3</v>
      </c>
      <c r="EQ33" s="5">
        <f t="shared" si="33"/>
        <v>6.2751247490112176E-3</v>
      </c>
      <c r="ER33" s="5">
        <f t="shared" si="33"/>
        <v>8.4586691703499341E-3</v>
      </c>
      <c r="ES33" s="5">
        <f t="shared" si="33"/>
        <v>1.4905167146350479E-2</v>
      </c>
      <c r="ET33" s="5">
        <f t="shared" si="33"/>
        <v>1.7437903914041233E-2</v>
      </c>
      <c r="EU33" s="5">
        <f t="shared" si="33"/>
        <v>1.5870530194545571E-2</v>
      </c>
      <c r="EV33" s="4">
        <f t="shared" si="25"/>
        <v>1.0600775296076432E-2</v>
      </c>
      <c r="EW33" s="5">
        <f t="shared" si="29"/>
        <v>6.0299080249810151E-3</v>
      </c>
      <c r="EX33" s="5">
        <f t="shared" si="26"/>
        <v>3.4430852573719326E-3</v>
      </c>
      <c r="EY33" s="5">
        <f t="shared" si="27"/>
        <v>7.981995730155322E-3</v>
      </c>
      <c r="EZ33" s="9">
        <f t="shared" si="28"/>
        <v>1.6071200418312431E-2</v>
      </c>
      <c r="FD33" t="s">
        <v>304</v>
      </c>
      <c r="FE33" t="s">
        <v>304</v>
      </c>
      <c r="FQ33" t="s">
        <v>305</v>
      </c>
      <c r="FY33" t="s">
        <v>45</v>
      </c>
      <c r="GA33" t="s">
        <v>47</v>
      </c>
      <c r="GR33" t="s">
        <v>158</v>
      </c>
      <c r="GS33" t="s">
        <v>158</v>
      </c>
    </row>
    <row r="34" spans="1:208" x14ac:dyDescent="0.25">
      <c r="A34">
        <v>30</v>
      </c>
      <c r="B34" t="s">
        <v>306</v>
      </c>
      <c r="C34" t="s">
        <v>307</v>
      </c>
      <c r="D34">
        <v>45</v>
      </c>
      <c r="E34">
        <v>6.56</v>
      </c>
      <c r="F34" t="s">
        <v>120</v>
      </c>
      <c r="G34">
        <v>11</v>
      </c>
      <c r="H34">
        <v>10</v>
      </c>
      <c r="I34">
        <v>10</v>
      </c>
      <c r="J34">
        <v>6</v>
      </c>
      <c r="K34">
        <v>7</v>
      </c>
      <c r="L34">
        <v>8</v>
      </c>
      <c r="M34">
        <v>6</v>
      </c>
      <c r="N34">
        <v>6</v>
      </c>
      <c r="O34">
        <v>7</v>
      </c>
      <c r="P34">
        <v>10</v>
      </c>
      <c r="Q34">
        <v>15</v>
      </c>
      <c r="R34">
        <v>8</v>
      </c>
      <c r="S34">
        <v>20</v>
      </c>
      <c r="T34">
        <v>13</v>
      </c>
      <c r="U34">
        <v>20</v>
      </c>
      <c r="V34" s="3">
        <f t="shared" si="9"/>
        <v>0.24444444444444444</v>
      </c>
      <c r="W34" s="3">
        <f t="shared" si="9"/>
        <v>0.22222222222222221</v>
      </c>
      <c r="X34" s="3">
        <f t="shared" si="9"/>
        <v>0.22222222222222221</v>
      </c>
      <c r="Y34" s="3">
        <f t="shared" si="9"/>
        <v>0.13333333333333333</v>
      </c>
      <c r="Z34" s="3">
        <f t="shared" si="9"/>
        <v>0.15555555555555556</v>
      </c>
      <c r="AA34" s="3">
        <f t="shared" si="9"/>
        <v>0.17777777777777778</v>
      </c>
      <c r="AB34" s="3">
        <f t="shared" si="9"/>
        <v>0.13333333333333333</v>
      </c>
      <c r="AC34" s="3">
        <f t="shared" si="9"/>
        <v>0.13333333333333333</v>
      </c>
      <c r="AD34" s="3">
        <f t="shared" si="9"/>
        <v>0.15555555555555556</v>
      </c>
      <c r="AE34" s="3">
        <f t="shared" si="9"/>
        <v>0.22222222222222221</v>
      </c>
      <c r="AF34" s="3">
        <f t="shared" si="9"/>
        <v>0.33333333333333331</v>
      </c>
      <c r="AG34" s="3">
        <f t="shared" si="9"/>
        <v>0.17777777777777778</v>
      </c>
      <c r="AH34" s="3">
        <f t="shared" si="9"/>
        <v>0.44444444444444442</v>
      </c>
      <c r="AI34" s="3">
        <f t="shared" si="9"/>
        <v>0.28888888888888886</v>
      </c>
      <c r="AJ34" s="3">
        <f t="shared" si="9"/>
        <v>0.44444444444444442</v>
      </c>
      <c r="AK34" s="4">
        <f t="shared" si="10"/>
        <v>1.1510560527109619E-2</v>
      </c>
      <c r="AL34" s="5">
        <f t="shared" si="10"/>
        <v>9.946240372500038E-3</v>
      </c>
      <c r="AM34" s="5">
        <f t="shared" si="10"/>
        <v>1.0022536070545224E-2</v>
      </c>
      <c r="AN34" s="5">
        <f t="shared" si="10"/>
        <v>6.1368453220750924E-3</v>
      </c>
      <c r="AO34" s="5">
        <f t="shared" si="10"/>
        <v>7.5710306228650289E-3</v>
      </c>
      <c r="AP34" s="5">
        <f t="shared" si="10"/>
        <v>8.4318027770109993E-3</v>
      </c>
      <c r="AQ34" s="5">
        <f t="shared" si="10"/>
        <v>7.6455305336227061E-3</v>
      </c>
      <c r="AR34" s="5">
        <f t="shared" si="10"/>
        <v>7.634903808359004E-3</v>
      </c>
      <c r="AS34" s="5">
        <f t="shared" si="10"/>
        <v>9.4920925060065393E-3</v>
      </c>
      <c r="AT34" s="5">
        <f t="shared" si="10"/>
        <v>6.0043291923627872E-3</v>
      </c>
      <c r="AU34" s="5">
        <f t="shared" si="10"/>
        <v>9.0219757764419522E-3</v>
      </c>
      <c r="AV34" s="5">
        <f t="shared" si="10"/>
        <v>4.9428922150348518E-3</v>
      </c>
      <c r="AW34" s="5">
        <f t="shared" si="10"/>
        <v>1.0479619748459392E-2</v>
      </c>
      <c r="AX34" s="5">
        <f t="shared" si="10"/>
        <v>6.8817990956448055E-3</v>
      </c>
      <c r="AY34" s="5">
        <f t="shared" si="10"/>
        <v>1.0541749819865213E-2</v>
      </c>
      <c r="AZ34" s="4">
        <f t="shared" si="11"/>
        <v>1.0493112323384962E-2</v>
      </c>
      <c r="BA34" s="5">
        <f t="shared" si="12"/>
        <v>7.37989290731704E-3</v>
      </c>
      <c r="BB34" s="5">
        <f t="shared" si="13"/>
        <v>8.2575089493294156E-3</v>
      </c>
      <c r="BC34" s="5">
        <f t="shared" si="14"/>
        <v>6.6563990612798635E-3</v>
      </c>
      <c r="BD34" s="9">
        <f t="shared" si="15"/>
        <v>9.3010562213231372E-3</v>
      </c>
      <c r="BE34">
        <v>0</v>
      </c>
      <c r="BF34">
        <v>0</v>
      </c>
      <c r="BG34">
        <v>0</v>
      </c>
      <c r="BH34">
        <v>2</v>
      </c>
      <c r="BI34">
        <v>3</v>
      </c>
      <c r="BJ34">
        <v>2</v>
      </c>
      <c r="BK34">
        <v>5</v>
      </c>
      <c r="BL34">
        <v>9</v>
      </c>
      <c r="BM34">
        <v>8</v>
      </c>
      <c r="BN34">
        <v>8</v>
      </c>
      <c r="BO34">
        <v>9</v>
      </c>
      <c r="BP34">
        <v>9</v>
      </c>
      <c r="BQ34">
        <v>8</v>
      </c>
      <c r="BR34">
        <v>9</v>
      </c>
      <c r="BS34">
        <v>10</v>
      </c>
      <c r="BT34" s="3">
        <f t="shared" si="16"/>
        <v>0</v>
      </c>
      <c r="BU34" s="3">
        <f t="shared" si="16"/>
        <v>0</v>
      </c>
      <c r="BV34" s="3">
        <f t="shared" si="16"/>
        <v>0</v>
      </c>
      <c r="BW34" s="3">
        <f t="shared" si="16"/>
        <v>4.4444444444444446E-2</v>
      </c>
      <c r="BX34" s="3">
        <f t="shared" si="16"/>
        <v>6.6666666666666666E-2</v>
      </c>
      <c r="BY34" s="3">
        <f t="shared" si="30"/>
        <v>4.4444444444444446E-2</v>
      </c>
      <c r="BZ34" s="3">
        <f t="shared" si="30"/>
        <v>0.1111111111111111</v>
      </c>
      <c r="CA34" s="3">
        <f t="shared" si="30"/>
        <v>0.2</v>
      </c>
      <c r="CB34" s="3">
        <f t="shared" si="30"/>
        <v>0.17777777777777778</v>
      </c>
      <c r="CC34" s="3">
        <f t="shared" si="30"/>
        <v>0.17777777777777778</v>
      </c>
      <c r="CD34" s="3">
        <f t="shared" si="30"/>
        <v>0.2</v>
      </c>
      <c r="CE34" s="3">
        <f t="shared" si="30"/>
        <v>0.2</v>
      </c>
      <c r="CF34" s="3">
        <f t="shared" si="30"/>
        <v>0.17777777777777778</v>
      </c>
      <c r="CG34" s="3">
        <f t="shared" si="30"/>
        <v>0.2</v>
      </c>
      <c r="CH34" s="3">
        <f t="shared" si="30"/>
        <v>0.22222222222222221</v>
      </c>
      <c r="CI34" s="4">
        <f t="shared" si="17"/>
        <v>0</v>
      </c>
      <c r="CJ34" s="5">
        <f t="shared" si="17"/>
        <v>0</v>
      </c>
      <c r="CK34" s="5">
        <f t="shared" si="17"/>
        <v>0</v>
      </c>
      <c r="CL34" s="5">
        <f t="shared" si="17"/>
        <v>1.2601467934430766E-3</v>
      </c>
      <c r="CM34" s="5">
        <f t="shared" si="31"/>
        <v>1.8093966794428312E-3</v>
      </c>
      <c r="CN34" s="5">
        <f t="shared" si="31"/>
        <v>1.2633041767933552E-3</v>
      </c>
      <c r="CO34" s="5">
        <f t="shared" si="31"/>
        <v>4.600972022556821E-3</v>
      </c>
      <c r="CP34" s="5">
        <f t="shared" si="31"/>
        <v>7.9601398409159686E-3</v>
      </c>
      <c r="CQ34" s="5">
        <f t="shared" si="31"/>
        <v>7.378445059160149E-3</v>
      </c>
      <c r="CR34" s="5">
        <f t="shared" si="31"/>
        <v>3.9270248334624096E-3</v>
      </c>
      <c r="CS34" s="5">
        <f t="shared" si="31"/>
        <v>4.1380664534964775E-3</v>
      </c>
      <c r="CT34" s="5">
        <f t="shared" si="31"/>
        <v>4.0310133944105484E-3</v>
      </c>
      <c r="CU34" s="5">
        <f t="shared" si="31"/>
        <v>5.4538922814499173E-3</v>
      </c>
      <c r="CV34" s="5">
        <f t="shared" si="31"/>
        <v>5.9563173714157914E-3</v>
      </c>
      <c r="CW34" s="5">
        <f t="shared" si="31"/>
        <v>6.336854156531368E-3</v>
      </c>
      <c r="CX34" s="4">
        <f t="shared" si="18"/>
        <v>0</v>
      </c>
      <c r="CY34" s="5">
        <f t="shared" si="19"/>
        <v>1.4442825498930875E-3</v>
      </c>
      <c r="CZ34" s="5">
        <f t="shared" si="20"/>
        <v>6.6465189742109798E-3</v>
      </c>
      <c r="DA34" s="5">
        <f t="shared" si="21"/>
        <v>4.0320348937898124E-3</v>
      </c>
      <c r="DB34" s="9">
        <f t="shared" si="22"/>
        <v>5.9156879364656925E-3</v>
      </c>
      <c r="DC34">
        <v>16</v>
      </c>
      <c r="DD34">
        <v>15</v>
      </c>
      <c r="DE34">
        <v>12</v>
      </c>
      <c r="DF34">
        <v>29</v>
      </c>
      <c r="DG34">
        <v>31</v>
      </c>
      <c r="DH34">
        <v>33</v>
      </c>
      <c r="DI34">
        <v>16</v>
      </c>
      <c r="DJ34">
        <v>19</v>
      </c>
      <c r="DK34">
        <v>16</v>
      </c>
      <c r="DL34">
        <v>22</v>
      </c>
      <c r="DM34">
        <v>18</v>
      </c>
      <c r="DN34">
        <v>23</v>
      </c>
      <c r="DO34">
        <v>0</v>
      </c>
      <c r="DP34">
        <v>0</v>
      </c>
      <c r="DQ34">
        <v>0</v>
      </c>
      <c r="DR34" s="3">
        <f t="shared" si="23"/>
        <v>0.35555555555555557</v>
      </c>
      <c r="DS34" s="3">
        <f t="shared" si="23"/>
        <v>0.33333333333333331</v>
      </c>
      <c r="DT34" s="3">
        <f t="shared" si="23"/>
        <v>0.26666666666666666</v>
      </c>
      <c r="DU34" s="3">
        <f t="shared" si="23"/>
        <v>0.64444444444444449</v>
      </c>
      <c r="DV34" s="3">
        <f t="shared" si="23"/>
        <v>0.68888888888888888</v>
      </c>
      <c r="DW34" s="3">
        <f t="shared" si="32"/>
        <v>0.73333333333333328</v>
      </c>
      <c r="DX34" s="3">
        <f t="shared" si="32"/>
        <v>0.35555555555555557</v>
      </c>
      <c r="DY34" s="3">
        <f t="shared" si="32"/>
        <v>0.42222222222222222</v>
      </c>
      <c r="DZ34" s="3">
        <f t="shared" si="32"/>
        <v>0.35555555555555557</v>
      </c>
      <c r="EA34" s="3">
        <f t="shared" si="32"/>
        <v>0.48888888888888887</v>
      </c>
      <c r="EB34" s="3">
        <f t="shared" si="32"/>
        <v>0.4</v>
      </c>
      <c r="EC34" s="3">
        <f t="shared" si="32"/>
        <v>0.51111111111111107</v>
      </c>
      <c r="ED34" s="3">
        <f t="shared" si="32"/>
        <v>0</v>
      </c>
      <c r="EE34" s="3">
        <f t="shared" si="32"/>
        <v>0</v>
      </c>
      <c r="EF34" s="3">
        <f t="shared" si="32"/>
        <v>0</v>
      </c>
      <c r="EG34" s="4">
        <f t="shared" si="24"/>
        <v>1.1414970427215166E-2</v>
      </c>
      <c r="EH34" s="5">
        <f t="shared" si="24"/>
        <v>1.1092110663639219E-2</v>
      </c>
      <c r="EI34" s="5">
        <f t="shared" si="24"/>
        <v>8.7590221987865983E-3</v>
      </c>
      <c r="EJ34" s="5">
        <f t="shared" si="24"/>
        <v>1.3279337346292308E-2</v>
      </c>
      <c r="EK34" s="5">
        <f t="shared" si="33"/>
        <v>1.4102554272422196E-2</v>
      </c>
      <c r="EL34" s="5">
        <f t="shared" si="33"/>
        <v>1.1516218576571553E-2</v>
      </c>
      <c r="EM34" s="5">
        <f t="shared" si="33"/>
        <v>1.1588810269689805E-2</v>
      </c>
      <c r="EN34" s="5">
        <f t="shared" si="33"/>
        <v>1.3468032205889546E-2</v>
      </c>
      <c r="EO34" s="5">
        <f t="shared" si="33"/>
        <v>1.1835995787700853E-2</v>
      </c>
      <c r="EP34" s="5">
        <f t="shared" si="33"/>
        <v>9.5078933020291672E-3</v>
      </c>
      <c r="EQ34" s="5">
        <f t="shared" si="33"/>
        <v>7.9484913487475432E-3</v>
      </c>
      <c r="ER34" s="5">
        <f t="shared" si="33"/>
        <v>1.0267884520674781E-2</v>
      </c>
      <c r="ES34" s="5">
        <f t="shared" si="33"/>
        <v>0</v>
      </c>
      <c r="ET34" s="5">
        <f t="shared" si="33"/>
        <v>0</v>
      </c>
      <c r="EU34" s="5">
        <f t="shared" si="33"/>
        <v>0</v>
      </c>
      <c r="EV34" s="4">
        <f t="shared" si="25"/>
        <v>1.0422034429880328E-2</v>
      </c>
      <c r="EW34" s="5">
        <f t="shared" si="29"/>
        <v>1.2966036731762018E-2</v>
      </c>
      <c r="EX34" s="5">
        <f t="shared" si="26"/>
        <v>1.2297612754426734E-2</v>
      </c>
      <c r="EY34" s="5">
        <f t="shared" si="27"/>
        <v>9.2414230571504965E-3</v>
      </c>
      <c r="EZ34" s="9">
        <f t="shared" si="28"/>
        <v>0</v>
      </c>
      <c r="FB34" t="s">
        <v>308</v>
      </c>
      <c r="FD34" t="s">
        <v>122</v>
      </c>
      <c r="FF34" t="s">
        <v>122</v>
      </c>
      <c r="FH34" t="s">
        <v>28</v>
      </c>
      <c r="FI34" t="s">
        <v>122</v>
      </c>
      <c r="FL34" t="s">
        <v>309</v>
      </c>
      <c r="FQ34" t="s">
        <v>310</v>
      </c>
      <c r="FY34" t="s">
        <v>45</v>
      </c>
      <c r="GH34" t="s">
        <v>54</v>
      </c>
      <c r="GJ34" t="s">
        <v>311</v>
      </c>
      <c r="GK34" t="s">
        <v>57</v>
      </c>
      <c r="GR34" t="s">
        <v>54</v>
      </c>
    </row>
    <row r="35" spans="1:208" x14ac:dyDescent="0.25">
      <c r="A35">
        <v>31</v>
      </c>
      <c r="B35" t="s">
        <v>312</v>
      </c>
      <c r="C35" t="s">
        <v>313</v>
      </c>
      <c r="D35">
        <v>77</v>
      </c>
      <c r="E35">
        <v>7.13</v>
      </c>
      <c r="F35" t="s">
        <v>120</v>
      </c>
      <c r="G35">
        <v>11</v>
      </c>
      <c r="H35">
        <v>12</v>
      </c>
      <c r="I35">
        <v>11</v>
      </c>
      <c r="J35">
        <v>4</v>
      </c>
      <c r="K35">
        <v>3</v>
      </c>
      <c r="L35">
        <v>3</v>
      </c>
      <c r="M35">
        <v>14</v>
      </c>
      <c r="N35">
        <v>17</v>
      </c>
      <c r="O35">
        <v>15</v>
      </c>
      <c r="P35">
        <v>9</v>
      </c>
      <c r="Q35">
        <v>15</v>
      </c>
      <c r="R35">
        <v>13</v>
      </c>
      <c r="S35">
        <v>17</v>
      </c>
      <c r="T35">
        <v>17</v>
      </c>
      <c r="U35">
        <v>17</v>
      </c>
      <c r="V35" s="3">
        <f t="shared" si="9"/>
        <v>0.14285714285714285</v>
      </c>
      <c r="W35" s="3">
        <f t="shared" si="9"/>
        <v>0.15584415584415584</v>
      </c>
      <c r="X35" s="3">
        <f t="shared" si="9"/>
        <v>0.14285714285714285</v>
      </c>
      <c r="Y35" s="3">
        <f t="shared" si="9"/>
        <v>5.1948051948051951E-2</v>
      </c>
      <c r="Z35" s="3">
        <f t="shared" si="9"/>
        <v>3.896103896103896E-2</v>
      </c>
      <c r="AA35" s="3">
        <f t="shared" si="9"/>
        <v>3.896103896103896E-2</v>
      </c>
      <c r="AB35" s="3">
        <f t="shared" si="9"/>
        <v>0.18181818181818182</v>
      </c>
      <c r="AC35" s="3">
        <f t="shared" si="9"/>
        <v>0.22077922077922077</v>
      </c>
      <c r="AD35" s="3">
        <f t="shared" si="9"/>
        <v>0.19480519480519481</v>
      </c>
      <c r="AE35" s="3">
        <f t="shared" si="9"/>
        <v>0.11688311688311688</v>
      </c>
      <c r="AF35" s="3">
        <f t="shared" si="9"/>
        <v>0.19480519480519481</v>
      </c>
      <c r="AG35" s="3">
        <f t="shared" si="9"/>
        <v>0.16883116883116883</v>
      </c>
      <c r="AH35" s="3">
        <f t="shared" si="9"/>
        <v>0.22077922077922077</v>
      </c>
      <c r="AI35" s="3">
        <f t="shared" si="9"/>
        <v>0.22077922077922077</v>
      </c>
      <c r="AJ35" s="3">
        <f t="shared" si="9"/>
        <v>0.22077922077922077</v>
      </c>
      <c r="AK35" s="4">
        <f t="shared" si="10"/>
        <v>6.7269509574017254E-3</v>
      </c>
      <c r="AL35" s="5">
        <f t="shared" si="10"/>
        <v>6.9752854560389873E-3</v>
      </c>
      <c r="AM35" s="5">
        <f t="shared" si="10"/>
        <v>6.4430589024933585E-3</v>
      </c>
      <c r="AN35" s="5">
        <f t="shared" si="10"/>
        <v>2.3909786969123739E-3</v>
      </c>
      <c r="AO35" s="5">
        <f t="shared" si="10"/>
        <v>1.8962692654671221E-3</v>
      </c>
      <c r="AP35" s="5">
        <f t="shared" si="10"/>
        <v>1.8478788553514364E-3</v>
      </c>
      <c r="AQ35" s="5">
        <f t="shared" si="10"/>
        <v>1.0425723454940054E-2</v>
      </c>
      <c r="AR35" s="5">
        <f t="shared" si="10"/>
        <v>1.2642210851503546E-2</v>
      </c>
      <c r="AS35" s="5">
        <f t="shared" si="10"/>
        <v>1.1887128834052716E-2</v>
      </c>
      <c r="AT35" s="5">
        <f t="shared" si="10"/>
        <v>3.1581211985804271E-3</v>
      </c>
      <c r="AU35" s="5">
        <f t="shared" si="10"/>
        <v>5.2725832459725695E-3</v>
      </c>
      <c r="AV35" s="5">
        <f t="shared" si="10"/>
        <v>4.6941427691483571E-3</v>
      </c>
      <c r="AW35" s="5">
        <f t="shared" si="10"/>
        <v>5.2057851347866464E-3</v>
      </c>
      <c r="AX35" s="5">
        <f t="shared" si="10"/>
        <v>5.2593169911770996E-3</v>
      </c>
      <c r="AY35" s="5">
        <f t="shared" si="10"/>
        <v>5.2366484494784987E-3</v>
      </c>
      <c r="AZ35" s="4">
        <f t="shared" si="11"/>
        <v>6.7150984386446901E-3</v>
      </c>
      <c r="BA35" s="5">
        <f t="shared" si="12"/>
        <v>2.0450422725769774E-3</v>
      </c>
      <c r="BB35" s="5">
        <f t="shared" si="13"/>
        <v>1.1651687713498773E-2</v>
      </c>
      <c r="BC35" s="5">
        <f t="shared" si="14"/>
        <v>4.3749490712337849E-3</v>
      </c>
      <c r="BD35" s="9">
        <f t="shared" si="15"/>
        <v>5.2339168584807491E-3</v>
      </c>
      <c r="BE35">
        <v>11</v>
      </c>
      <c r="BF35">
        <v>7</v>
      </c>
      <c r="BG35">
        <v>7</v>
      </c>
      <c r="BH35">
        <v>6</v>
      </c>
      <c r="BI35">
        <v>5</v>
      </c>
      <c r="BJ35">
        <v>6</v>
      </c>
      <c r="BK35">
        <v>9</v>
      </c>
      <c r="BL35">
        <v>12</v>
      </c>
      <c r="BM35">
        <v>14</v>
      </c>
      <c r="BN35">
        <v>9</v>
      </c>
      <c r="BO35">
        <v>11</v>
      </c>
      <c r="BP35">
        <v>9</v>
      </c>
      <c r="BQ35">
        <v>16</v>
      </c>
      <c r="BR35">
        <v>17</v>
      </c>
      <c r="BS35">
        <v>15</v>
      </c>
      <c r="BT35" s="3">
        <f t="shared" si="16"/>
        <v>0.14285714285714285</v>
      </c>
      <c r="BU35" s="3">
        <f t="shared" si="16"/>
        <v>9.0909090909090912E-2</v>
      </c>
      <c r="BV35" s="3">
        <f t="shared" si="16"/>
        <v>9.0909090909090912E-2</v>
      </c>
      <c r="BW35" s="3">
        <f t="shared" si="16"/>
        <v>7.792207792207792E-2</v>
      </c>
      <c r="BX35" s="3">
        <f t="shared" si="16"/>
        <v>6.4935064935064929E-2</v>
      </c>
      <c r="BY35" s="3">
        <f t="shared" si="30"/>
        <v>7.792207792207792E-2</v>
      </c>
      <c r="BZ35" s="3">
        <f t="shared" si="30"/>
        <v>0.11688311688311688</v>
      </c>
      <c r="CA35" s="3">
        <f t="shared" si="30"/>
        <v>0.15584415584415584</v>
      </c>
      <c r="CB35" s="3">
        <f t="shared" si="30"/>
        <v>0.18181818181818182</v>
      </c>
      <c r="CC35" s="3">
        <f t="shared" si="30"/>
        <v>0.11688311688311688</v>
      </c>
      <c r="CD35" s="3">
        <f t="shared" si="30"/>
        <v>0.14285714285714285</v>
      </c>
      <c r="CE35" s="3">
        <f t="shared" si="30"/>
        <v>0.11688311688311688</v>
      </c>
      <c r="CF35" s="3">
        <f t="shared" si="30"/>
        <v>0.20779220779220781</v>
      </c>
      <c r="CG35" s="3">
        <f t="shared" si="30"/>
        <v>0.22077922077922077</v>
      </c>
      <c r="CH35" s="3">
        <f t="shared" si="30"/>
        <v>0.19480519480519481</v>
      </c>
      <c r="CI35" s="4">
        <f t="shared" si="17"/>
        <v>8.8254063159172082E-3</v>
      </c>
      <c r="CJ35" s="5">
        <f t="shared" si="17"/>
        <v>5.8361166521297509E-3</v>
      </c>
      <c r="CK35" s="5">
        <f t="shared" si="17"/>
        <v>5.850613564082556E-3</v>
      </c>
      <c r="CL35" s="5">
        <f t="shared" si="17"/>
        <v>2.2093482742183809E-3</v>
      </c>
      <c r="CM35" s="5">
        <f t="shared" si="31"/>
        <v>1.7623993630936667E-3</v>
      </c>
      <c r="CN35" s="5">
        <f t="shared" si="31"/>
        <v>2.2148839463260123E-3</v>
      </c>
      <c r="CO35" s="5">
        <f t="shared" si="31"/>
        <v>4.839983556196136E-3</v>
      </c>
      <c r="CP35" s="5">
        <f t="shared" si="31"/>
        <v>6.2027063695449108E-3</v>
      </c>
      <c r="CQ35" s="5">
        <f t="shared" si="31"/>
        <v>7.5461369923228794E-3</v>
      </c>
      <c r="CR35" s="5">
        <f t="shared" si="31"/>
        <v>2.5818913271952529E-3</v>
      </c>
      <c r="CS35" s="5">
        <f t="shared" si="31"/>
        <v>2.9557617524974839E-3</v>
      </c>
      <c r="CT35" s="5">
        <f t="shared" si="31"/>
        <v>2.3557870486814892E-3</v>
      </c>
      <c r="CU35" s="5">
        <f t="shared" si="31"/>
        <v>6.3746792900063968E-3</v>
      </c>
      <c r="CV35" s="5">
        <f t="shared" si="31"/>
        <v>6.5751555398745748E-3</v>
      </c>
      <c r="CW35" s="5">
        <f t="shared" si="31"/>
        <v>5.5550344878684075E-3</v>
      </c>
      <c r="CX35" s="4">
        <f t="shared" si="18"/>
        <v>6.8373788440431712E-3</v>
      </c>
      <c r="CY35" s="5">
        <f t="shared" si="19"/>
        <v>2.0622105278793536E-3</v>
      </c>
      <c r="CZ35" s="5">
        <f t="shared" si="20"/>
        <v>6.1962756393546424E-3</v>
      </c>
      <c r="DA35" s="5">
        <f t="shared" si="21"/>
        <v>2.6311467094580752E-3</v>
      </c>
      <c r="DB35" s="9">
        <f t="shared" si="22"/>
        <v>6.1682897725831264E-3</v>
      </c>
      <c r="DC35">
        <v>16</v>
      </c>
      <c r="DD35">
        <v>17</v>
      </c>
      <c r="DE35">
        <v>16</v>
      </c>
      <c r="DF35">
        <v>24</v>
      </c>
      <c r="DG35">
        <v>22</v>
      </c>
      <c r="DH35">
        <v>32</v>
      </c>
      <c r="DI35">
        <v>0</v>
      </c>
      <c r="DJ35">
        <v>0</v>
      </c>
      <c r="DK35">
        <v>0</v>
      </c>
      <c r="DL35">
        <v>9</v>
      </c>
      <c r="DM35">
        <v>11</v>
      </c>
      <c r="DN35">
        <v>13</v>
      </c>
      <c r="DO35">
        <v>2</v>
      </c>
      <c r="DP35">
        <v>4</v>
      </c>
      <c r="DQ35">
        <v>2</v>
      </c>
      <c r="DR35" s="3">
        <f t="shared" si="23"/>
        <v>0.20779220779220781</v>
      </c>
      <c r="DS35" s="3">
        <f t="shared" si="23"/>
        <v>0.22077922077922077</v>
      </c>
      <c r="DT35" s="3">
        <f t="shared" si="23"/>
        <v>0.20779220779220781</v>
      </c>
      <c r="DU35" s="3">
        <f t="shared" si="23"/>
        <v>0.31168831168831168</v>
      </c>
      <c r="DV35" s="3">
        <f t="shared" si="23"/>
        <v>0.2857142857142857</v>
      </c>
      <c r="DW35" s="3">
        <f t="shared" si="32"/>
        <v>0.41558441558441561</v>
      </c>
      <c r="DX35" s="3">
        <f t="shared" si="32"/>
        <v>0</v>
      </c>
      <c r="DY35" s="3">
        <f t="shared" si="32"/>
        <v>0</v>
      </c>
      <c r="DZ35" s="3">
        <f t="shared" si="32"/>
        <v>0</v>
      </c>
      <c r="EA35" s="3">
        <f t="shared" si="32"/>
        <v>0.11688311688311688</v>
      </c>
      <c r="EB35" s="3">
        <f t="shared" si="32"/>
        <v>0.14285714285714285</v>
      </c>
      <c r="EC35" s="3">
        <f t="shared" si="32"/>
        <v>0.16883116883116883</v>
      </c>
      <c r="ED35" s="3">
        <f t="shared" si="32"/>
        <v>2.5974025974025976E-2</v>
      </c>
      <c r="EE35" s="3">
        <f t="shared" si="32"/>
        <v>5.1948051948051951E-2</v>
      </c>
      <c r="EF35" s="3">
        <f t="shared" si="32"/>
        <v>2.5974025974025976E-2</v>
      </c>
      <c r="EG35" s="4">
        <f t="shared" si="24"/>
        <v>6.6710866133075641E-3</v>
      </c>
      <c r="EH35" s="5">
        <f t="shared" si="24"/>
        <v>7.3467226473454567E-3</v>
      </c>
      <c r="EI35" s="5">
        <f t="shared" si="24"/>
        <v>6.8252121029505966E-3</v>
      </c>
      <c r="EJ35" s="5">
        <f t="shared" si="24"/>
        <v>6.4226083000428532E-3</v>
      </c>
      <c r="EK35" s="5">
        <f t="shared" si="33"/>
        <v>5.8489856429400806E-3</v>
      </c>
      <c r="EL35" s="5">
        <f t="shared" si="33"/>
        <v>6.5263104093911993E-3</v>
      </c>
      <c r="EM35" s="5">
        <f t="shared" si="33"/>
        <v>0</v>
      </c>
      <c r="EN35" s="5">
        <f t="shared" si="33"/>
        <v>0</v>
      </c>
      <c r="EO35" s="5">
        <f t="shared" si="33"/>
        <v>0</v>
      </c>
      <c r="EP35" s="5">
        <f t="shared" si="33"/>
        <v>2.2731385993635259E-3</v>
      </c>
      <c r="EQ35" s="5">
        <f t="shared" si="33"/>
        <v>2.8387469102669795E-3</v>
      </c>
      <c r="ER35" s="5">
        <f t="shared" si="33"/>
        <v>3.3917066316175872E-3</v>
      </c>
      <c r="ES35" s="5">
        <f t="shared" si="33"/>
        <v>2.4519322578412045E-3</v>
      </c>
      <c r="ET35" s="5">
        <f t="shared" si="33"/>
        <v>4.3028594073608248E-3</v>
      </c>
      <c r="EU35" s="5">
        <f t="shared" si="33"/>
        <v>2.2377742018283185E-3</v>
      </c>
      <c r="EV35" s="4">
        <f t="shared" si="25"/>
        <v>6.9476737878678722E-3</v>
      </c>
      <c r="EW35" s="5">
        <f t="shared" si="29"/>
        <v>6.2659681174580444E-3</v>
      </c>
      <c r="EX35" s="5">
        <f t="shared" si="26"/>
        <v>0</v>
      </c>
      <c r="EY35" s="5">
        <f t="shared" si="27"/>
        <v>2.8345307137493639E-3</v>
      </c>
      <c r="EZ35" s="9">
        <f t="shared" si="28"/>
        <v>2.9975219556767825E-3</v>
      </c>
      <c r="FB35" t="s">
        <v>314</v>
      </c>
      <c r="FD35" t="s">
        <v>203</v>
      </c>
      <c r="FF35" t="s">
        <v>315</v>
      </c>
      <c r="FI35" t="s">
        <v>315</v>
      </c>
      <c r="FM35" t="s">
        <v>161</v>
      </c>
      <c r="FQ35" t="s">
        <v>205</v>
      </c>
      <c r="FU35" t="s">
        <v>316</v>
      </c>
      <c r="FX35" t="s">
        <v>133</v>
      </c>
      <c r="FY35" t="s">
        <v>45</v>
      </c>
      <c r="FZ35" t="s">
        <v>317</v>
      </c>
      <c r="GA35" t="s">
        <v>135</v>
      </c>
      <c r="GD35" t="s">
        <v>135</v>
      </c>
      <c r="GE35" t="s">
        <v>135</v>
      </c>
      <c r="GF35" t="s">
        <v>318</v>
      </c>
      <c r="GJ35" t="s">
        <v>319</v>
      </c>
      <c r="GR35" t="s">
        <v>320</v>
      </c>
      <c r="GZ35" t="s">
        <v>320</v>
      </c>
    </row>
    <row r="36" spans="1:208" x14ac:dyDescent="0.25">
      <c r="A36">
        <v>32</v>
      </c>
      <c r="B36" t="s">
        <v>321</v>
      </c>
      <c r="C36" t="s">
        <v>322</v>
      </c>
      <c r="D36">
        <v>91</v>
      </c>
      <c r="E36">
        <v>7.25</v>
      </c>
      <c r="F36" t="s">
        <v>120</v>
      </c>
      <c r="G36">
        <v>0</v>
      </c>
      <c r="H36">
        <v>0</v>
      </c>
      <c r="I36">
        <v>2</v>
      </c>
      <c r="J36">
        <v>9</v>
      </c>
      <c r="K36">
        <v>9</v>
      </c>
      <c r="L36">
        <v>7</v>
      </c>
      <c r="M36">
        <v>0</v>
      </c>
      <c r="N36">
        <v>0</v>
      </c>
      <c r="O36">
        <v>0</v>
      </c>
      <c r="P36">
        <v>12</v>
      </c>
      <c r="Q36">
        <v>11</v>
      </c>
      <c r="R36">
        <v>14</v>
      </c>
      <c r="S36">
        <v>17</v>
      </c>
      <c r="T36">
        <v>14</v>
      </c>
      <c r="U36">
        <v>13</v>
      </c>
      <c r="V36" s="3">
        <f t="shared" si="9"/>
        <v>0</v>
      </c>
      <c r="W36" s="3">
        <f t="shared" si="9"/>
        <v>0</v>
      </c>
      <c r="X36" s="3">
        <f t="shared" si="9"/>
        <v>2.197802197802198E-2</v>
      </c>
      <c r="Y36" s="3">
        <f t="shared" si="9"/>
        <v>9.8901098901098897E-2</v>
      </c>
      <c r="Z36" s="3">
        <f t="shared" si="9"/>
        <v>9.8901098901098897E-2</v>
      </c>
      <c r="AA36" s="3">
        <f t="shared" si="9"/>
        <v>7.6923076923076927E-2</v>
      </c>
      <c r="AB36" s="3">
        <f t="shared" si="9"/>
        <v>0</v>
      </c>
      <c r="AC36" s="3">
        <f t="shared" si="9"/>
        <v>0</v>
      </c>
      <c r="AD36" s="3">
        <f t="shared" si="9"/>
        <v>0</v>
      </c>
      <c r="AE36" s="3">
        <f t="shared" si="9"/>
        <v>0.13186813186813187</v>
      </c>
      <c r="AF36" s="3">
        <f t="shared" si="9"/>
        <v>0.12087912087912088</v>
      </c>
      <c r="AG36" s="3">
        <f t="shared" si="9"/>
        <v>0.15384615384615385</v>
      </c>
      <c r="AH36" s="3">
        <f t="shared" si="9"/>
        <v>0.18681318681318682</v>
      </c>
      <c r="AI36" s="3">
        <f t="shared" si="9"/>
        <v>0.15384615384615385</v>
      </c>
      <c r="AJ36" s="3">
        <f t="shared" si="9"/>
        <v>0.14285714285714285</v>
      </c>
      <c r="AK36" s="4">
        <f t="shared" si="10"/>
        <v>0</v>
      </c>
      <c r="AL36" s="5">
        <f t="shared" si="10"/>
        <v>0</v>
      </c>
      <c r="AM36" s="5">
        <f t="shared" si="10"/>
        <v>9.912398311528244E-4</v>
      </c>
      <c r="AN36" s="5">
        <f t="shared" si="10"/>
        <v>4.5520555960447111E-3</v>
      </c>
      <c r="AO36" s="5">
        <f t="shared" si="10"/>
        <v>4.8136065969550026E-3</v>
      </c>
      <c r="AP36" s="5">
        <f t="shared" si="10"/>
        <v>3.648376201591298E-3</v>
      </c>
      <c r="AQ36" s="5">
        <f t="shared" si="10"/>
        <v>0</v>
      </c>
      <c r="AR36" s="5">
        <f t="shared" si="10"/>
        <v>0</v>
      </c>
      <c r="AS36" s="5">
        <f t="shared" si="10"/>
        <v>0</v>
      </c>
      <c r="AT36" s="5">
        <f t="shared" si="10"/>
        <v>3.5630085317317644E-3</v>
      </c>
      <c r="AU36" s="5">
        <f t="shared" si="10"/>
        <v>3.2717055013470817E-3</v>
      </c>
      <c r="AV36" s="5">
        <f t="shared" si="10"/>
        <v>4.2775028783955445E-3</v>
      </c>
      <c r="AW36" s="5">
        <f t="shared" si="10"/>
        <v>4.4048951140502396E-3</v>
      </c>
      <c r="AX36" s="5">
        <f t="shared" si="10"/>
        <v>3.6648634237161693E-3</v>
      </c>
      <c r="AY36" s="5">
        <f t="shared" si="10"/>
        <v>3.3884195849566757E-3</v>
      </c>
      <c r="AZ36" s="4">
        <f t="shared" si="11"/>
        <v>3.3041327705094148E-4</v>
      </c>
      <c r="BA36" s="5">
        <f t="shared" si="12"/>
        <v>4.3380127981970037E-3</v>
      </c>
      <c r="BB36" s="5">
        <f t="shared" si="13"/>
        <v>0</v>
      </c>
      <c r="BC36" s="5">
        <f t="shared" si="14"/>
        <v>3.7040723038247966E-3</v>
      </c>
      <c r="BD36" s="9">
        <f t="shared" si="15"/>
        <v>3.8193927075743615E-3</v>
      </c>
      <c r="BE36">
        <v>0</v>
      </c>
      <c r="BF36">
        <v>2</v>
      </c>
      <c r="BG36">
        <v>0</v>
      </c>
      <c r="BH36">
        <v>11</v>
      </c>
      <c r="BI36">
        <v>9</v>
      </c>
      <c r="BJ36">
        <v>8</v>
      </c>
      <c r="BK36">
        <v>3</v>
      </c>
      <c r="BL36">
        <v>3</v>
      </c>
      <c r="BM36">
        <v>0</v>
      </c>
      <c r="BN36">
        <v>10</v>
      </c>
      <c r="BO36">
        <v>10</v>
      </c>
      <c r="BP36">
        <v>11</v>
      </c>
      <c r="BQ36">
        <v>5</v>
      </c>
      <c r="BR36">
        <v>7</v>
      </c>
      <c r="BS36">
        <v>0</v>
      </c>
      <c r="BT36" s="3">
        <f t="shared" si="16"/>
        <v>0</v>
      </c>
      <c r="BU36" s="3">
        <f t="shared" si="16"/>
        <v>2.197802197802198E-2</v>
      </c>
      <c r="BV36" s="3">
        <f t="shared" si="16"/>
        <v>0</v>
      </c>
      <c r="BW36" s="3">
        <f t="shared" si="16"/>
        <v>0.12087912087912088</v>
      </c>
      <c r="BX36" s="3">
        <f t="shared" si="16"/>
        <v>9.8901098901098897E-2</v>
      </c>
      <c r="BY36" s="3">
        <f t="shared" si="30"/>
        <v>8.7912087912087919E-2</v>
      </c>
      <c r="BZ36" s="3">
        <f t="shared" si="30"/>
        <v>3.2967032967032968E-2</v>
      </c>
      <c r="CA36" s="3">
        <f t="shared" si="30"/>
        <v>3.2967032967032968E-2</v>
      </c>
      <c r="CB36" s="3">
        <f t="shared" si="30"/>
        <v>0</v>
      </c>
      <c r="CC36" s="3">
        <f t="shared" si="30"/>
        <v>0.10989010989010989</v>
      </c>
      <c r="CD36" s="3">
        <f t="shared" si="30"/>
        <v>0.10989010989010989</v>
      </c>
      <c r="CE36" s="3">
        <f t="shared" si="30"/>
        <v>0.12087912087912088</v>
      </c>
      <c r="CF36" s="3">
        <f t="shared" si="30"/>
        <v>5.4945054945054944E-2</v>
      </c>
      <c r="CG36" s="3">
        <f t="shared" si="30"/>
        <v>7.6923076923076927E-2</v>
      </c>
      <c r="CH36" s="3">
        <f t="shared" si="30"/>
        <v>0</v>
      </c>
      <c r="CI36" s="4">
        <f t="shared" si="17"/>
        <v>0</v>
      </c>
      <c r="CJ36" s="5">
        <f t="shared" si="17"/>
        <v>1.4109293005148849E-3</v>
      </c>
      <c r="CK36" s="5">
        <f t="shared" si="17"/>
        <v>0</v>
      </c>
      <c r="CL36" s="5">
        <f t="shared" si="17"/>
        <v>3.42732232282595E-3</v>
      </c>
      <c r="CM36" s="5">
        <f t="shared" si="31"/>
        <v>2.684269799173431E-3</v>
      </c>
      <c r="CN36" s="5">
        <f t="shared" si="31"/>
        <v>2.4988434266242192E-3</v>
      </c>
      <c r="CO36" s="5">
        <f t="shared" si="31"/>
        <v>1.3651235671322437E-3</v>
      </c>
      <c r="CP36" s="5">
        <f t="shared" si="31"/>
        <v>1.3121109627883465E-3</v>
      </c>
      <c r="CQ36" s="5">
        <f t="shared" si="31"/>
        <v>0</v>
      </c>
      <c r="CR36" s="5">
        <f t="shared" si="31"/>
        <v>2.4274191965083574E-3</v>
      </c>
      <c r="CS36" s="5">
        <f t="shared" si="31"/>
        <v>2.2736628865365261E-3</v>
      </c>
      <c r="CT36" s="5">
        <f t="shared" si="31"/>
        <v>2.4363267768415403E-3</v>
      </c>
      <c r="CU36" s="5">
        <f t="shared" si="31"/>
        <v>1.6856123122613066E-3</v>
      </c>
      <c r="CV36" s="5">
        <f t="shared" si="31"/>
        <v>2.2908912966983813E-3</v>
      </c>
      <c r="CW36" s="5">
        <f t="shared" si="31"/>
        <v>0</v>
      </c>
      <c r="CX36" s="4">
        <f t="shared" si="18"/>
        <v>4.7030976683829498E-4</v>
      </c>
      <c r="CY36" s="5">
        <f t="shared" si="19"/>
        <v>2.8701451828745338E-3</v>
      </c>
      <c r="CZ36" s="5">
        <f t="shared" si="20"/>
        <v>8.9241150997353006E-4</v>
      </c>
      <c r="DA36" s="5">
        <f t="shared" si="21"/>
        <v>2.3791362866288079E-3</v>
      </c>
      <c r="DB36" s="9">
        <f t="shared" si="22"/>
        <v>1.3255012029865624E-3</v>
      </c>
      <c r="DC36">
        <v>18</v>
      </c>
      <c r="DD36">
        <v>17</v>
      </c>
      <c r="DE36">
        <v>16</v>
      </c>
      <c r="DF36">
        <v>20</v>
      </c>
      <c r="DG36">
        <v>25</v>
      </c>
      <c r="DH36">
        <v>27</v>
      </c>
      <c r="DI36">
        <v>14</v>
      </c>
      <c r="DJ36">
        <v>10</v>
      </c>
      <c r="DK36">
        <v>8</v>
      </c>
      <c r="DL36">
        <v>28</v>
      </c>
      <c r="DM36">
        <v>24</v>
      </c>
      <c r="DN36">
        <v>28</v>
      </c>
      <c r="DO36">
        <v>2</v>
      </c>
      <c r="DP36">
        <v>2</v>
      </c>
      <c r="DQ36">
        <v>3</v>
      </c>
      <c r="DR36" s="3">
        <f t="shared" si="23"/>
        <v>0.19780219780219779</v>
      </c>
      <c r="DS36" s="3">
        <f t="shared" si="23"/>
        <v>0.18681318681318682</v>
      </c>
      <c r="DT36" s="3">
        <f t="shared" si="23"/>
        <v>0.17582417582417584</v>
      </c>
      <c r="DU36" s="3">
        <f t="shared" si="23"/>
        <v>0.21978021978021978</v>
      </c>
      <c r="DV36" s="3">
        <f t="shared" si="23"/>
        <v>0.27472527472527475</v>
      </c>
      <c r="DW36" s="3">
        <f t="shared" si="32"/>
        <v>0.2967032967032967</v>
      </c>
      <c r="DX36" s="3">
        <f t="shared" si="32"/>
        <v>0.15384615384615385</v>
      </c>
      <c r="DY36" s="3">
        <f t="shared" si="32"/>
        <v>0.10989010989010989</v>
      </c>
      <c r="DZ36" s="3">
        <f t="shared" si="32"/>
        <v>8.7912087912087919E-2</v>
      </c>
      <c r="EA36" s="3">
        <f t="shared" si="32"/>
        <v>0.30769230769230771</v>
      </c>
      <c r="EB36" s="3">
        <f t="shared" si="32"/>
        <v>0.26373626373626374</v>
      </c>
      <c r="EC36" s="3">
        <f t="shared" si="32"/>
        <v>0.30769230769230771</v>
      </c>
      <c r="ED36" s="3">
        <f t="shared" si="32"/>
        <v>2.197802197802198E-2</v>
      </c>
      <c r="EE36" s="3">
        <f t="shared" si="32"/>
        <v>2.197802197802198E-2</v>
      </c>
      <c r="EF36" s="3">
        <f t="shared" si="32"/>
        <v>3.2967032967032968E-2</v>
      </c>
      <c r="EG36" s="4">
        <f t="shared" si="24"/>
        <v>6.3503612953600842E-3</v>
      </c>
      <c r="EH36" s="5">
        <f t="shared" si="24"/>
        <v>6.2164576246769247E-3</v>
      </c>
      <c r="EI36" s="5">
        <f t="shared" si="24"/>
        <v>5.775179471727428E-3</v>
      </c>
      <c r="EJ36" s="5">
        <f t="shared" si="24"/>
        <v>4.5287622628507303E-3</v>
      </c>
      <c r="EK36" s="5">
        <f t="shared" si="33"/>
        <v>5.6240246566731551E-3</v>
      </c>
      <c r="EL36" s="5">
        <f t="shared" si="33"/>
        <v>4.6594091143970819E-3</v>
      </c>
      <c r="EM36" s="5">
        <f t="shared" si="33"/>
        <v>5.0143890590003968E-3</v>
      </c>
      <c r="EN36" s="5">
        <f t="shared" si="33"/>
        <v>3.5052715399943872E-3</v>
      </c>
      <c r="EO36" s="5">
        <f t="shared" si="33"/>
        <v>2.9264824749809805E-3</v>
      </c>
      <c r="EP36" s="5">
        <f t="shared" si="33"/>
        <v>5.983988791486889E-3</v>
      </c>
      <c r="EQ36" s="5">
        <f t="shared" si="33"/>
        <v>5.2407635266467313E-3</v>
      </c>
      <c r="ER36" s="5">
        <f t="shared" si="33"/>
        <v>6.1813351629480288E-3</v>
      </c>
      <c r="ES36" s="5">
        <f t="shared" si="33"/>
        <v>2.0747119104810191E-3</v>
      </c>
      <c r="ET36" s="5">
        <f t="shared" si="33"/>
        <v>1.8204405184988103E-3</v>
      </c>
      <c r="EU36" s="5">
        <f t="shared" si="33"/>
        <v>2.840251871551327E-3</v>
      </c>
      <c r="EV36" s="4">
        <f t="shared" si="25"/>
        <v>6.1139994639214795E-3</v>
      </c>
      <c r="EW36" s="5">
        <f t="shared" si="29"/>
        <v>4.9373986779736555E-3</v>
      </c>
      <c r="EX36" s="5">
        <f t="shared" si="26"/>
        <v>3.8153810246585886E-3</v>
      </c>
      <c r="EY36" s="5">
        <f t="shared" si="27"/>
        <v>5.8020291603605506E-3</v>
      </c>
      <c r="EZ36" s="9">
        <f t="shared" si="28"/>
        <v>2.2451347668437185E-3</v>
      </c>
      <c r="FB36" t="s">
        <v>323</v>
      </c>
      <c r="FD36" t="s">
        <v>248</v>
      </c>
      <c r="FF36" t="s">
        <v>176</v>
      </c>
      <c r="FI36" t="s">
        <v>176</v>
      </c>
      <c r="FK36" t="s">
        <v>248</v>
      </c>
      <c r="FM36" t="s">
        <v>324</v>
      </c>
      <c r="FQ36" t="s">
        <v>205</v>
      </c>
      <c r="FU36" t="s">
        <v>178</v>
      </c>
      <c r="FY36" t="s">
        <v>45</v>
      </c>
      <c r="FZ36" t="s">
        <v>178</v>
      </c>
      <c r="GA36" t="s">
        <v>325</v>
      </c>
      <c r="GE36" t="s">
        <v>178</v>
      </c>
      <c r="GF36" t="s">
        <v>325</v>
      </c>
      <c r="GJ36" t="s">
        <v>326</v>
      </c>
      <c r="GK36" t="s">
        <v>327</v>
      </c>
      <c r="GR36" t="s">
        <v>327</v>
      </c>
    </row>
    <row r="37" spans="1:208" x14ac:dyDescent="0.25">
      <c r="A37">
        <v>33</v>
      </c>
      <c r="B37" t="s">
        <v>328</v>
      </c>
      <c r="C37" t="s">
        <v>329</v>
      </c>
      <c r="D37">
        <v>106</v>
      </c>
      <c r="E37">
        <v>6.85</v>
      </c>
      <c r="F37" t="s">
        <v>120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3</v>
      </c>
      <c r="T37">
        <v>0</v>
      </c>
      <c r="U37">
        <v>0</v>
      </c>
      <c r="V37" s="3">
        <f t="shared" ref="V37:AJ53" si="34">G37/$D37</f>
        <v>0</v>
      </c>
      <c r="W37" s="3">
        <f t="shared" si="34"/>
        <v>0</v>
      </c>
      <c r="X37" s="3">
        <f t="shared" si="34"/>
        <v>0</v>
      </c>
      <c r="Y37" s="3">
        <f t="shared" si="34"/>
        <v>0</v>
      </c>
      <c r="Z37" s="3">
        <f t="shared" si="34"/>
        <v>0</v>
      </c>
      <c r="AA37" s="3">
        <f t="shared" si="34"/>
        <v>0</v>
      </c>
      <c r="AB37" s="3">
        <f t="shared" si="34"/>
        <v>0</v>
      </c>
      <c r="AC37" s="3">
        <f t="shared" si="34"/>
        <v>0</v>
      </c>
      <c r="AD37" s="3">
        <f t="shared" si="34"/>
        <v>0</v>
      </c>
      <c r="AE37" s="3">
        <f t="shared" si="34"/>
        <v>0</v>
      </c>
      <c r="AF37" s="3">
        <f t="shared" si="34"/>
        <v>0</v>
      </c>
      <c r="AG37" s="3">
        <f t="shared" si="34"/>
        <v>0</v>
      </c>
      <c r="AH37" s="3">
        <f t="shared" si="34"/>
        <v>2.8301886792452831E-2</v>
      </c>
      <c r="AI37" s="3">
        <f t="shared" si="34"/>
        <v>0</v>
      </c>
      <c r="AJ37" s="3">
        <f t="shared" si="34"/>
        <v>0</v>
      </c>
      <c r="AK37" s="4">
        <f t="shared" ref="AK37:AY53" si="35">V37/AK$3</f>
        <v>0</v>
      </c>
      <c r="AL37" s="5">
        <f t="shared" si="35"/>
        <v>0</v>
      </c>
      <c r="AM37" s="5">
        <f t="shared" si="35"/>
        <v>0</v>
      </c>
      <c r="AN37" s="5">
        <f t="shared" si="35"/>
        <v>0</v>
      </c>
      <c r="AO37" s="5">
        <f t="shared" si="35"/>
        <v>0</v>
      </c>
      <c r="AP37" s="5">
        <f t="shared" si="35"/>
        <v>0</v>
      </c>
      <c r="AQ37" s="5">
        <f t="shared" si="35"/>
        <v>0</v>
      </c>
      <c r="AR37" s="5">
        <f t="shared" si="35"/>
        <v>0</v>
      </c>
      <c r="AS37" s="5">
        <f t="shared" si="35"/>
        <v>0</v>
      </c>
      <c r="AT37" s="5">
        <f t="shared" si="35"/>
        <v>0</v>
      </c>
      <c r="AU37" s="5">
        <f t="shared" si="35"/>
        <v>0</v>
      </c>
      <c r="AV37" s="5">
        <f t="shared" si="35"/>
        <v>0</v>
      </c>
      <c r="AW37" s="5">
        <f t="shared" si="35"/>
        <v>6.6733427643491413E-4</v>
      </c>
      <c r="AX37" s="5">
        <f t="shared" si="35"/>
        <v>0</v>
      </c>
      <c r="AY37" s="5">
        <f t="shared" si="35"/>
        <v>0</v>
      </c>
      <c r="AZ37" s="4">
        <f t="shared" si="11"/>
        <v>0</v>
      </c>
      <c r="BA37" s="5">
        <f t="shared" si="12"/>
        <v>0</v>
      </c>
      <c r="BB37" s="5">
        <f t="shared" si="13"/>
        <v>0</v>
      </c>
      <c r="BC37" s="5">
        <f t="shared" si="14"/>
        <v>0</v>
      </c>
      <c r="BD37" s="9">
        <f t="shared" si="15"/>
        <v>2.2244475881163804E-4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 s="3">
        <f t="shared" si="16"/>
        <v>0</v>
      </c>
      <c r="BU37" s="3">
        <f t="shared" si="16"/>
        <v>0</v>
      </c>
      <c r="BV37" s="3">
        <f t="shared" si="16"/>
        <v>0</v>
      </c>
      <c r="BW37" s="3">
        <f t="shared" si="16"/>
        <v>0</v>
      </c>
      <c r="BX37" s="3">
        <f t="shared" si="16"/>
        <v>0</v>
      </c>
      <c r="BY37" s="3">
        <f t="shared" si="30"/>
        <v>0</v>
      </c>
      <c r="BZ37" s="3">
        <f t="shared" si="30"/>
        <v>0</v>
      </c>
      <c r="CA37" s="3">
        <f t="shared" si="30"/>
        <v>0</v>
      </c>
      <c r="CB37" s="3">
        <f t="shared" si="30"/>
        <v>0</v>
      </c>
      <c r="CC37" s="3">
        <f t="shared" si="30"/>
        <v>0</v>
      </c>
      <c r="CD37" s="3">
        <f t="shared" si="30"/>
        <v>0</v>
      </c>
      <c r="CE37" s="3">
        <f t="shared" si="30"/>
        <v>0</v>
      </c>
      <c r="CF37" s="3">
        <f t="shared" si="30"/>
        <v>0</v>
      </c>
      <c r="CG37" s="3">
        <f t="shared" si="30"/>
        <v>0</v>
      </c>
      <c r="CH37" s="3">
        <f t="shared" si="30"/>
        <v>0</v>
      </c>
      <c r="CI37" s="4">
        <f t="shared" si="17"/>
        <v>0</v>
      </c>
      <c r="CJ37" s="5">
        <f t="shared" si="17"/>
        <v>0</v>
      </c>
      <c r="CK37" s="5">
        <f t="shared" si="17"/>
        <v>0</v>
      </c>
      <c r="CL37" s="5">
        <f t="shared" si="17"/>
        <v>0</v>
      </c>
      <c r="CM37" s="5">
        <f t="shared" si="31"/>
        <v>0</v>
      </c>
      <c r="CN37" s="5">
        <f t="shared" si="31"/>
        <v>0</v>
      </c>
      <c r="CO37" s="5">
        <f t="shared" si="31"/>
        <v>0</v>
      </c>
      <c r="CP37" s="5">
        <f t="shared" si="31"/>
        <v>0</v>
      </c>
      <c r="CQ37" s="5">
        <f t="shared" si="31"/>
        <v>0</v>
      </c>
      <c r="CR37" s="5">
        <f t="shared" si="31"/>
        <v>0</v>
      </c>
      <c r="CS37" s="5">
        <f t="shared" si="31"/>
        <v>0</v>
      </c>
      <c r="CT37" s="5">
        <f t="shared" si="31"/>
        <v>0</v>
      </c>
      <c r="CU37" s="5">
        <f t="shared" si="31"/>
        <v>0</v>
      </c>
      <c r="CV37" s="5">
        <f t="shared" si="31"/>
        <v>0</v>
      </c>
      <c r="CW37" s="5">
        <f t="shared" si="31"/>
        <v>0</v>
      </c>
      <c r="CX37" s="4">
        <f t="shared" si="18"/>
        <v>0</v>
      </c>
      <c r="CY37" s="5">
        <f t="shared" si="19"/>
        <v>0</v>
      </c>
      <c r="CZ37" s="5">
        <f t="shared" si="20"/>
        <v>0</v>
      </c>
      <c r="DA37" s="5">
        <f t="shared" si="21"/>
        <v>0</v>
      </c>
      <c r="DB37" s="9">
        <f t="shared" si="22"/>
        <v>0</v>
      </c>
      <c r="DC37">
        <v>31</v>
      </c>
      <c r="DD37">
        <v>29</v>
      </c>
      <c r="DE37">
        <v>29</v>
      </c>
      <c r="DF37">
        <v>26</v>
      </c>
      <c r="DG37">
        <v>24</v>
      </c>
      <c r="DH37">
        <v>33</v>
      </c>
      <c r="DI37">
        <v>32</v>
      </c>
      <c r="DJ37">
        <v>32</v>
      </c>
      <c r="DK37">
        <v>29</v>
      </c>
      <c r="DL37">
        <v>44</v>
      </c>
      <c r="DM37">
        <v>48</v>
      </c>
      <c r="DN37">
        <v>46</v>
      </c>
      <c r="DO37">
        <v>7</v>
      </c>
      <c r="DP37">
        <v>5</v>
      </c>
      <c r="DQ37">
        <v>6</v>
      </c>
      <c r="DR37" s="3">
        <f t="shared" si="23"/>
        <v>0.29245283018867924</v>
      </c>
      <c r="DS37" s="3">
        <f t="shared" si="23"/>
        <v>0.27358490566037735</v>
      </c>
      <c r="DT37" s="3">
        <f t="shared" si="23"/>
        <v>0.27358490566037735</v>
      </c>
      <c r="DU37" s="3">
        <f t="shared" si="23"/>
        <v>0.24528301886792453</v>
      </c>
      <c r="DV37" s="3">
        <f t="shared" si="23"/>
        <v>0.22641509433962265</v>
      </c>
      <c r="DW37" s="3">
        <f t="shared" si="32"/>
        <v>0.31132075471698112</v>
      </c>
      <c r="DX37" s="3">
        <f t="shared" si="32"/>
        <v>0.30188679245283018</v>
      </c>
      <c r="DY37" s="3">
        <f t="shared" si="32"/>
        <v>0.30188679245283018</v>
      </c>
      <c r="DZ37" s="3">
        <f t="shared" si="32"/>
        <v>0.27358490566037735</v>
      </c>
      <c r="EA37" s="3">
        <f t="shared" si="32"/>
        <v>0.41509433962264153</v>
      </c>
      <c r="EB37" s="3">
        <f t="shared" si="32"/>
        <v>0.45283018867924529</v>
      </c>
      <c r="EC37" s="3">
        <f t="shared" si="32"/>
        <v>0.43396226415094341</v>
      </c>
      <c r="ED37" s="3">
        <f t="shared" si="32"/>
        <v>6.6037735849056603E-2</v>
      </c>
      <c r="EE37" s="3">
        <f t="shared" si="32"/>
        <v>4.716981132075472E-2</v>
      </c>
      <c r="EF37" s="3">
        <f t="shared" si="32"/>
        <v>5.6603773584905662E-2</v>
      </c>
      <c r="EG37" s="4">
        <f t="shared" si="24"/>
        <v>9.3890823973851144E-3</v>
      </c>
      <c r="EH37" s="5">
        <f t="shared" si="24"/>
        <v>9.1039021484586036E-3</v>
      </c>
      <c r="EI37" s="5">
        <f t="shared" si="24"/>
        <v>8.9862609822456835E-3</v>
      </c>
      <c r="EJ37" s="5">
        <f t="shared" si="24"/>
        <v>5.0542695820305792E-3</v>
      </c>
      <c r="EK37" s="5">
        <f t="shared" si="33"/>
        <v>4.6350452264808193E-3</v>
      </c>
      <c r="EL37" s="5">
        <f t="shared" si="33"/>
        <v>4.8889607164690554E-3</v>
      </c>
      <c r="EM37" s="5">
        <f t="shared" si="33"/>
        <v>9.8395558893592684E-3</v>
      </c>
      <c r="EN37" s="5">
        <f t="shared" si="33"/>
        <v>9.6295761551543919E-3</v>
      </c>
      <c r="EO37" s="5">
        <f t="shared" si="33"/>
        <v>9.1072962871165172E-3</v>
      </c>
      <c r="EP37" s="5">
        <f t="shared" si="33"/>
        <v>8.0727395960625021E-3</v>
      </c>
      <c r="EQ37" s="5">
        <f t="shared" si="33"/>
        <v>8.9982920929217464E-3</v>
      </c>
      <c r="ER37" s="5">
        <f t="shared" si="33"/>
        <v>8.7180151590634941E-3</v>
      </c>
      <c r="ES37" s="5">
        <f t="shared" si="33"/>
        <v>6.2339221083792884E-3</v>
      </c>
      <c r="ET37" s="5">
        <f t="shared" si="33"/>
        <v>3.9070775279101827E-3</v>
      </c>
      <c r="EU37" s="5">
        <f t="shared" si="33"/>
        <v>4.8766588737956746E-3</v>
      </c>
      <c r="EV37" s="4">
        <f t="shared" si="25"/>
        <v>9.1597485093631338E-3</v>
      </c>
      <c r="EW37" s="5">
        <f t="shared" si="29"/>
        <v>4.8594251749934847E-3</v>
      </c>
      <c r="EX37" s="5">
        <f t="shared" si="26"/>
        <v>9.5254761105433919E-3</v>
      </c>
      <c r="EY37" s="5">
        <f t="shared" si="27"/>
        <v>8.596348949349247E-3</v>
      </c>
      <c r="EZ37" s="9">
        <f t="shared" si="28"/>
        <v>5.0058861700283813E-3</v>
      </c>
      <c r="FD37" t="s">
        <v>330</v>
      </c>
      <c r="FK37" t="s">
        <v>330</v>
      </c>
      <c r="FY37" t="s">
        <v>45</v>
      </c>
      <c r="GP37" t="s">
        <v>260</v>
      </c>
      <c r="GR37" t="s">
        <v>260</v>
      </c>
    </row>
    <row r="38" spans="1:208" x14ac:dyDescent="0.25">
      <c r="A38">
        <v>34</v>
      </c>
      <c r="B38" t="s">
        <v>331</v>
      </c>
      <c r="C38" t="s">
        <v>332</v>
      </c>
      <c r="D38">
        <v>31</v>
      </c>
      <c r="E38">
        <v>5.5</v>
      </c>
      <c r="F38" t="s">
        <v>120</v>
      </c>
      <c r="G38">
        <v>6</v>
      </c>
      <c r="H38">
        <v>4</v>
      </c>
      <c r="I38">
        <v>5</v>
      </c>
      <c r="J38">
        <v>5</v>
      </c>
      <c r="K38">
        <v>4</v>
      </c>
      <c r="L38">
        <v>2</v>
      </c>
      <c r="M38">
        <v>3</v>
      </c>
      <c r="N38">
        <v>4</v>
      </c>
      <c r="O38">
        <v>3</v>
      </c>
      <c r="P38">
        <v>4</v>
      </c>
      <c r="Q38">
        <v>6</v>
      </c>
      <c r="R38">
        <v>4</v>
      </c>
      <c r="S38">
        <v>5</v>
      </c>
      <c r="T38">
        <v>4</v>
      </c>
      <c r="U38">
        <v>5</v>
      </c>
      <c r="V38" s="3">
        <f t="shared" si="34"/>
        <v>0.19354838709677419</v>
      </c>
      <c r="W38" s="3">
        <f t="shared" si="34"/>
        <v>0.12903225806451613</v>
      </c>
      <c r="X38" s="3">
        <f t="shared" si="34"/>
        <v>0.16129032258064516</v>
      </c>
      <c r="Y38" s="3">
        <f t="shared" si="34"/>
        <v>0.16129032258064516</v>
      </c>
      <c r="Z38" s="3">
        <f t="shared" si="34"/>
        <v>0.12903225806451613</v>
      </c>
      <c r="AA38" s="3">
        <f t="shared" si="34"/>
        <v>6.4516129032258063E-2</v>
      </c>
      <c r="AB38" s="3">
        <f t="shared" si="34"/>
        <v>9.6774193548387094E-2</v>
      </c>
      <c r="AC38" s="3">
        <f t="shared" si="34"/>
        <v>0.12903225806451613</v>
      </c>
      <c r="AD38" s="3">
        <f t="shared" si="34"/>
        <v>9.6774193548387094E-2</v>
      </c>
      <c r="AE38" s="3">
        <f t="shared" si="34"/>
        <v>0.12903225806451613</v>
      </c>
      <c r="AF38" s="3">
        <f t="shared" si="34"/>
        <v>0.19354838709677419</v>
      </c>
      <c r="AG38" s="3">
        <f t="shared" si="34"/>
        <v>0.12903225806451613</v>
      </c>
      <c r="AH38" s="3">
        <f t="shared" si="34"/>
        <v>0.16129032258064516</v>
      </c>
      <c r="AI38" s="3">
        <f t="shared" si="34"/>
        <v>0.12903225806451613</v>
      </c>
      <c r="AJ38" s="3">
        <f t="shared" si="34"/>
        <v>0.16129032258064516</v>
      </c>
      <c r="AK38" s="4">
        <f t="shared" si="35"/>
        <v>9.1139335551894338E-3</v>
      </c>
      <c r="AL38" s="5">
        <f t="shared" si="35"/>
        <v>5.7752363453226025E-3</v>
      </c>
      <c r="AM38" s="5">
        <f t="shared" si="35"/>
        <v>7.2744213415247595E-3</v>
      </c>
      <c r="AN38" s="5">
        <f t="shared" si="35"/>
        <v>7.4236032121876112E-3</v>
      </c>
      <c r="AO38" s="5">
        <f t="shared" si="35"/>
        <v>6.2801175673534802E-3</v>
      </c>
      <c r="AP38" s="5">
        <f t="shared" si="35"/>
        <v>3.0599284271410885E-3</v>
      </c>
      <c r="AQ38" s="5">
        <f t="shared" si="35"/>
        <v>5.5491753873068029E-3</v>
      </c>
      <c r="AR38" s="5">
        <f t="shared" si="35"/>
        <v>7.3886165887345201E-3</v>
      </c>
      <c r="AS38" s="5">
        <f t="shared" si="35"/>
        <v>5.9052188401423162E-3</v>
      </c>
      <c r="AT38" s="5">
        <f t="shared" si="35"/>
        <v>3.4863846923396833E-3</v>
      </c>
      <c r="AU38" s="5">
        <f t="shared" si="35"/>
        <v>5.2385665798695205E-3</v>
      </c>
      <c r="AV38" s="5">
        <f t="shared" si="35"/>
        <v>3.5875830592994886E-3</v>
      </c>
      <c r="AW38" s="5">
        <f t="shared" si="35"/>
        <v>3.8030878119409087E-3</v>
      </c>
      <c r="AX38" s="5">
        <f t="shared" si="35"/>
        <v>3.0737564198909805E-3</v>
      </c>
      <c r="AY38" s="5">
        <f t="shared" si="35"/>
        <v>3.8256350152736664E-3</v>
      </c>
      <c r="AZ38" s="4">
        <f t="shared" si="11"/>
        <v>7.3878637473455992E-3</v>
      </c>
      <c r="BA38" s="5">
        <f t="shared" si="12"/>
        <v>5.5878830688940598E-3</v>
      </c>
      <c r="BB38" s="5">
        <f t="shared" si="13"/>
        <v>6.2810036053945464E-3</v>
      </c>
      <c r="BC38" s="5">
        <f t="shared" si="14"/>
        <v>4.1041781105028976E-3</v>
      </c>
      <c r="BD38" s="9">
        <f t="shared" si="15"/>
        <v>3.5674930823685184E-3</v>
      </c>
      <c r="BE38">
        <v>2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3</v>
      </c>
      <c r="BL38">
        <v>4</v>
      </c>
      <c r="BM38">
        <v>4</v>
      </c>
      <c r="BN38">
        <v>4</v>
      </c>
      <c r="BO38">
        <v>4</v>
      </c>
      <c r="BP38">
        <v>4</v>
      </c>
      <c r="BQ38">
        <v>0</v>
      </c>
      <c r="BR38">
        <v>0</v>
      </c>
      <c r="BS38">
        <v>0</v>
      </c>
      <c r="BT38" s="3">
        <f t="shared" si="16"/>
        <v>6.4516129032258063E-2</v>
      </c>
      <c r="BU38" s="3">
        <f t="shared" si="16"/>
        <v>0</v>
      </c>
      <c r="BV38" s="3">
        <f t="shared" si="16"/>
        <v>0</v>
      </c>
      <c r="BW38" s="3">
        <f t="shared" si="16"/>
        <v>0</v>
      </c>
      <c r="BX38" s="3">
        <f t="shared" si="16"/>
        <v>0</v>
      </c>
      <c r="BY38" s="3">
        <f t="shared" si="30"/>
        <v>0</v>
      </c>
      <c r="BZ38" s="3">
        <f t="shared" si="30"/>
        <v>9.6774193548387094E-2</v>
      </c>
      <c r="CA38" s="3">
        <f t="shared" si="30"/>
        <v>0.12903225806451613</v>
      </c>
      <c r="CB38" s="3">
        <f t="shared" si="30"/>
        <v>0.12903225806451613</v>
      </c>
      <c r="CC38" s="3">
        <f t="shared" si="30"/>
        <v>0.12903225806451613</v>
      </c>
      <c r="CD38" s="3">
        <f t="shared" si="30"/>
        <v>0.12903225806451613</v>
      </c>
      <c r="CE38" s="3">
        <f t="shared" si="30"/>
        <v>0.12903225806451613</v>
      </c>
      <c r="CF38" s="3">
        <f t="shared" si="30"/>
        <v>0</v>
      </c>
      <c r="CG38" s="3">
        <f t="shared" si="30"/>
        <v>0</v>
      </c>
      <c r="CH38" s="3">
        <f t="shared" si="30"/>
        <v>0</v>
      </c>
      <c r="CI38" s="4">
        <f t="shared" si="17"/>
        <v>3.9856673684787397E-3</v>
      </c>
      <c r="CJ38" s="5">
        <f t="shared" si="17"/>
        <v>0</v>
      </c>
      <c r="CK38" s="5">
        <f t="shared" si="17"/>
        <v>0</v>
      </c>
      <c r="CL38" s="5">
        <f t="shared" si="17"/>
        <v>0</v>
      </c>
      <c r="CM38" s="5">
        <f t="shared" si="31"/>
        <v>0</v>
      </c>
      <c r="CN38" s="5">
        <f t="shared" si="31"/>
        <v>0</v>
      </c>
      <c r="CO38" s="5">
        <f t="shared" si="31"/>
        <v>4.0072982131946506E-3</v>
      </c>
      <c r="CP38" s="5">
        <f t="shared" si="31"/>
        <v>5.135574090913528E-3</v>
      </c>
      <c r="CQ38" s="5">
        <f t="shared" si="31"/>
        <v>5.3553230268097848E-3</v>
      </c>
      <c r="CR38" s="5">
        <f t="shared" si="31"/>
        <v>2.8502599597711037E-3</v>
      </c>
      <c r="CS38" s="5">
        <f t="shared" si="31"/>
        <v>2.6697202925783725E-3</v>
      </c>
      <c r="CT38" s="5">
        <f t="shared" si="31"/>
        <v>2.600653802845515E-3</v>
      </c>
      <c r="CU38" s="5">
        <f t="shared" si="31"/>
        <v>0</v>
      </c>
      <c r="CV38" s="5">
        <f t="shared" si="31"/>
        <v>0</v>
      </c>
      <c r="CW38" s="5">
        <f t="shared" si="31"/>
        <v>0</v>
      </c>
      <c r="CX38" s="4">
        <f t="shared" si="18"/>
        <v>1.3285557894929132E-3</v>
      </c>
      <c r="CY38" s="5">
        <f t="shared" si="19"/>
        <v>0</v>
      </c>
      <c r="CZ38" s="5">
        <f t="shared" si="20"/>
        <v>4.8327317769726553E-3</v>
      </c>
      <c r="DA38" s="5">
        <f t="shared" si="21"/>
        <v>2.7068780183983304E-3</v>
      </c>
      <c r="DB38" s="9">
        <f t="shared" si="22"/>
        <v>0</v>
      </c>
      <c r="DC38">
        <v>20</v>
      </c>
      <c r="DD38">
        <v>19</v>
      </c>
      <c r="DE38">
        <v>20</v>
      </c>
      <c r="DF38">
        <v>25</v>
      </c>
      <c r="DG38">
        <v>23</v>
      </c>
      <c r="DH38">
        <v>21</v>
      </c>
      <c r="DI38">
        <v>26</v>
      </c>
      <c r="DJ38">
        <v>29</v>
      </c>
      <c r="DK38">
        <v>27</v>
      </c>
      <c r="DL38">
        <v>24</v>
      </c>
      <c r="DM38">
        <v>18</v>
      </c>
      <c r="DN38">
        <v>22</v>
      </c>
      <c r="DO38">
        <v>7</v>
      </c>
      <c r="DP38">
        <v>8</v>
      </c>
      <c r="DQ38">
        <v>7</v>
      </c>
      <c r="DR38" s="3">
        <f t="shared" si="23"/>
        <v>0.64516129032258063</v>
      </c>
      <c r="DS38" s="3">
        <f t="shared" si="23"/>
        <v>0.61290322580645162</v>
      </c>
      <c r="DT38" s="3">
        <f t="shared" si="23"/>
        <v>0.64516129032258063</v>
      </c>
      <c r="DU38" s="3">
        <f t="shared" si="23"/>
        <v>0.80645161290322576</v>
      </c>
      <c r="DV38" s="3">
        <f t="shared" si="23"/>
        <v>0.74193548387096775</v>
      </c>
      <c r="DW38" s="3">
        <f t="shared" si="32"/>
        <v>0.67741935483870963</v>
      </c>
      <c r="DX38" s="3">
        <f t="shared" si="32"/>
        <v>0.83870967741935487</v>
      </c>
      <c r="DY38" s="3">
        <f t="shared" si="32"/>
        <v>0.93548387096774188</v>
      </c>
      <c r="DZ38" s="3">
        <f t="shared" si="32"/>
        <v>0.87096774193548387</v>
      </c>
      <c r="EA38" s="3">
        <f t="shared" si="32"/>
        <v>0.77419354838709675</v>
      </c>
      <c r="EB38" s="3">
        <f t="shared" si="32"/>
        <v>0.58064516129032262</v>
      </c>
      <c r="EC38" s="3">
        <f t="shared" si="32"/>
        <v>0.70967741935483875</v>
      </c>
      <c r="ED38" s="3">
        <f t="shared" si="32"/>
        <v>0.22580645161290322</v>
      </c>
      <c r="EE38" s="3">
        <f t="shared" si="32"/>
        <v>0.25806451612903225</v>
      </c>
      <c r="EF38" s="3">
        <f t="shared" si="32"/>
        <v>0.22580645161290322</v>
      </c>
      <c r="EG38" s="4">
        <f t="shared" si="24"/>
        <v>2.071264795260816E-2</v>
      </c>
      <c r="EH38" s="5">
        <f t="shared" si="24"/>
        <v>2.0395171220239854E-2</v>
      </c>
      <c r="EI38" s="5">
        <f t="shared" si="24"/>
        <v>2.1191182738999833E-2</v>
      </c>
      <c r="EJ38" s="5">
        <f t="shared" si="24"/>
        <v>1.6617635722557113E-2</v>
      </c>
      <c r="EK38" s="5">
        <f t="shared" si="33"/>
        <v>1.5188494976021824E-2</v>
      </c>
      <c r="EL38" s="5">
        <f t="shared" si="33"/>
        <v>1.0638149124985452E-2</v>
      </c>
      <c r="EM38" s="5">
        <f t="shared" si="33"/>
        <v>2.7336508095840872E-2</v>
      </c>
      <c r="EN38" s="5">
        <f t="shared" si="33"/>
        <v>2.9840037400145767E-2</v>
      </c>
      <c r="EO38" s="5">
        <f t="shared" si="33"/>
        <v>2.8993417100920436E-2</v>
      </c>
      <c r="EP38" s="5">
        <f t="shared" si="33"/>
        <v>1.505648792696701E-2</v>
      </c>
      <c r="EQ38" s="5">
        <f t="shared" si="33"/>
        <v>1.1538132603020628E-2</v>
      </c>
      <c r="ER38" s="5">
        <f t="shared" si="33"/>
        <v>1.4256950456476906E-2</v>
      </c>
      <c r="ES38" s="5">
        <f t="shared" si="33"/>
        <v>2.1315991725425955E-2</v>
      </c>
      <c r="ET38" s="5">
        <f t="shared" si="33"/>
        <v>2.137549512043764E-2</v>
      </c>
      <c r="EU38" s="5">
        <f t="shared" si="33"/>
        <v>1.9454198302991346E-2</v>
      </c>
      <c r="EV38" s="4">
        <f t="shared" si="25"/>
        <v>2.076633397061595E-2</v>
      </c>
      <c r="EW38" s="5">
        <f t="shared" si="29"/>
        <v>1.4148093274521463E-2</v>
      </c>
      <c r="EX38" s="5">
        <f t="shared" si="26"/>
        <v>2.8723320865635688E-2</v>
      </c>
      <c r="EY38" s="5">
        <f t="shared" si="27"/>
        <v>1.3617190328821513E-2</v>
      </c>
      <c r="EZ38" s="9">
        <f t="shared" si="28"/>
        <v>2.0715228382951648E-2</v>
      </c>
      <c r="FB38" t="s">
        <v>333</v>
      </c>
      <c r="FD38" t="s">
        <v>176</v>
      </c>
      <c r="FE38" t="s">
        <v>334</v>
      </c>
      <c r="FF38" t="s">
        <v>176</v>
      </c>
      <c r="FG38" t="s">
        <v>220</v>
      </c>
      <c r="FI38" t="s">
        <v>176</v>
      </c>
      <c r="FJ38" t="s">
        <v>335</v>
      </c>
      <c r="FK38" t="s">
        <v>336</v>
      </c>
      <c r="FM38" t="s">
        <v>205</v>
      </c>
      <c r="FQ38" t="s">
        <v>335</v>
      </c>
      <c r="FU38" t="s">
        <v>316</v>
      </c>
      <c r="FX38" t="s">
        <v>133</v>
      </c>
      <c r="FY38" t="s">
        <v>45</v>
      </c>
      <c r="FZ38" t="s">
        <v>337</v>
      </c>
      <c r="GA38" t="s">
        <v>52</v>
      </c>
      <c r="GC38" t="s">
        <v>49</v>
      </c>
      <c r="GE38" t="s">
        <v>250</v>
      </c>
      <c r="GF38" t="s">
        <v>52</v>
      </c>
      <c r="GJ38" t="s">
        <v>338</v>
      </c>
      <c r="GN38" t="s">
        <v>60</v>
      </c>
      <c r="GP38" t="s">
        <v>339</v>
      </c>
      <c r="GR38" t="s">
        <v>60</v>
      </c>
      <c r="GZ38" t="s">
        <v>340</v>
      </c>
    </row>
    <row r="39" spans="1:208" x14ac:dyDescent="0.25">
      <c r="A39">
        <v>35</v>
      </c>
      <c r="B39" t="s">
        <v>341</v>
      </c>
      <c r="C39" t="s">
        <v>342</v>
      </c>
      <c r="D39">
        <v>87</v>
      </c>
      <c r="E39">
        <v>4.8499999999999996</v>
      </c>
      <c r="F39" t="s">
        <v>120</v>
      </c>
      <c r="G39">
        <v>6</v>
      </c>
      <c r="H39">
        <v>4</v>
      </c>
      <c r="I39">
        <v>4</v>
      </c>
      <c r="J39">
        <v>4</v>
      </c>
      <c r="K39">
        <v>4</v>
      </c>
      <c r="L39">
        <v>5</v>
      </c>
      <c r="M39">
        <v>3</v>
      </c>
      <c r="N39">
        <v>3</v>
      </c>
      <c r="O39">
        <v>4</v>
      </c>
      <c r="P39">
        <v>12</v>
      </c>
      <c r="Q39">
        <v>13</v>
      </c>
      <c r="R39">
        <v>12</v>
      </c>
      <c r="S39">
        <v>24</v>
      </c>
      <c r="T39">
        <v>29</v>
      </c>
      <c r="U39">
        <v>31</v>
      </c>
      <c r="V39" s="3">
        <f t="shared" si="34"/>
        <v>6.8965517241379309E-2</v>
      </c>
      <c r="W39" s="3">
        <f t="shared" si="34"/>
        <v>4.5977011494252873E-2</v>
      </c>
      <c r="X39" s="3">
        <f t="shared" si="34"/>
        <v>4.5977011494252873E-2</v>
      </c>
      <c r="Y39" s="3">
        <f t="shared" si="34"/>
        <v>4.5977011494252873E-2</v>
      </c>
      <c r="Z39" s="3">
        <f t="shared" si="34"/>
        <v>4.5977011494252873E-2</v>
      </c>
      <c r="AA39" s="3">
        <f t="shared" si="34"/>
        <v>5.7471264367816091E-2</v>
      </c>
      <c r="AB39" s="3">
        <f t="shared" si="34"/>
        <v>3.4482758620689655E-2</v>
      </c>
      <c r="AC39" s="3">
        <f t="shared" si="34"/>
        <v>3.4482758620689655E-2</v>
      </c>
      <c r="AD39" s="3">
        <f t="shared" si="34"/>
        <v>4.5977011494252873E-2</v>
      </c>
      <c r="AE39" s="3">
        <f t="shared" si="34"/>
        <v>0.13793103448275862</v>
      </c>
      <c r="AF39" s="3">
        <f t="shared" si="34"/>
        <v>0.14942528735632185</v>
      </c>
      <c r="AG39" s="3">
        <f t="shared" si="34"/>
        <v>0.13793103448275862</v>
      </c>
      <c r="AH39" s="3">
        <f t="shared" si="34"/>
        <v>0.27586206896551724</v>
      </c>
      <c r="AI39" s="3">
        <f t="shared" si="34"/>
        <v>0.33333333333333331</v>
      </c>
      <c r="AJ39" s="3">
        <f t="shared" si="34"/>
        <v>0.35632183908045978</v>
      </c>
      <c r="AK39" s="4">
        <f t="shared" si="35"/>
        <v>3.2474935656422125E-3</v>
      </c>
      <c r="AL39" s="5">
        <f t="shared" si="35"/>
        <v>2.0578428356896631E-3</v>
      </c>
      <c r="AM39" s="5">
        <f t="shared" si="35"/>
        <v>2.0736281525265982E-3</v>
      </c>
      <c r="AN39" s="5">
        <f t="shared" si="35"/>
        <v>2.1161535593362387E-3</v>
      </c>
      <c r="AO39" s="5">
        <f t="shared" si="35"/>
        <v>2.2377430412408952E-3</v>
      </c>
      <c r="AP39" s="5">
        <f t="shared" si="35"/>
        <v>2.7257983115337283E-3</v>
      </c>
      <c r="AQ39" s="5">
        <f t="shared" si="35"/>
        <v>1.9772923793851828E-3</v>
      </c>
      <c r="AR39" s="5">
        <f t="shared" si="35"/>
        <v>1.9745440883687081E-3</v>
      </c>
      <c r="AS39" s="5">
        <f t="shared" si="35"/>
        <v>2.80554458305612E-3</v>
      </c>
      <c r="AT39" s="5">
        <f t="shared" si="35"/>
        <v>3.7268250159493165E-3</v>
      </c>
      <c r="AU39" s="5">
        <f t="shared" si="35"/>
        <v>4.0443339687498414E-3</v>
      </c>
      <c r="AV39" s="5">
        <f t="shared" si="35"/>
        <v>3.8350025806304882E-3</v>
      </c>
      <c r="AW39" s="5">
        <f t="shared" si="35"/>
        <v>6.5045915680092782E-3</v>
      </c>
      <c r="AX39" s="5">
        <f t="shared" si="35"/>
        <v>7.9405374180517001E-3</v>
      </c>
      <c r="AY39" s="5">
        <f t="shared" si="35"/>
        <v>8.4515752866160775E-3</v>
      </c>
      <c r="AZ39" s="4">
        <f t="shared" si="11"/>
        <v>2.4596548512861578E-3</v>
      </c>
      <c r="BA39" s="5">
        <f t="shared" si="12"/>
        <v>2.3598983040369541E-3</v>
      </c>
      <c r="BB39" s="5">
        <f t="shared" si="13"/>
        <v>2.2524603502700039E-3</v>
      </c>
      <c r="BC39" s="5">
        <f t="shared" si="14"/>
        <v>3.8687205217765486E-3</v>
      </c>
      <c r="BD39" s="9">
        <f t="shared" si="15"/>
        <v>7.632234757559018E-3</v>
      </c>
      <c r="BE39">
        <v>2</v>
      </c>
      <c r="BF39">
        <v>2</v>
      </c>
      <c r="BG39">
        <v>3</v>
      </c>
      <c r="BH39">
        <v>2</v>
      </c>
      <c r="BI39">
        <v>2</v>
      </c>
      <c r="BJ39">
        <v>3</v>
      </c>
      <c r="BK39">
        <v>4</v>
      </c>
      <c r="BL39">
        <v>6</v>
      </c>
      <c r="BM39">
        <v>4</v>
      </c>
      <c r="BN39">
        <v>19</v>
      </c>
      <c r="BO39">
        <v>19</v>
      </c>
      <c r="BP39">
        <v>17</v>
      </c>
      <c r="BQ39">
        <v>19</v>
      </c>
      <c r="BR39">
        <v>16</v>
      </c>
      <c r="BS39">
        <v>15</v>
      </c>
      <c r="BT39" s="3">
        <f t="shared" si="16"/>
        <v>2.2988505747126436E-2</v>
      </c>
      <c r="BU39" s="3">
        <f t="shared" si="16"/>
        <v>2.2988505747126436E-2</v>
      </c>
      <c r="BV39" s="3">
        <f t="shared" si="16"/>
        <v>3.4482758620689655E-2</v>
      </c>
      <c r="BW39" s="3">
        <f t="shared" si="16"/>
        <v>2.2988505747126436E-2</v>
      </c>
      <c r="BX39" s="3">
        <f t="shared" si="16"/>
        <v>2.2988505747126436E-2</v>
      </c>
      <c r="BY39" s="3">
        <f t="shared" si="30"/>
        <v>3.4482758620689655E-2</v>
      </c>
      <c r="BZ39" s="3">
        <f t="shared" si="30"/>
        <v>4.5977011494252873E-2</v>
      </c>
      <c r="CA39" s="3">
        <f t="shared" si="30"/>
        <v>6.8965517241379309E-2</v>
      </c>
      <c r="CB39" s="3">
        <f t="shared" si="30"/>
        <v>4.5977011494252873E-2</v>
      </c>
      <c r="CC39" s="3">
        <f t="shared" si="30"/>
        <v>0.21839080459770116</v>
      </c>
      <c r="CD39" s="3">
        <f t="shared" si="30"/>
        <v>0.21839080459770116</v>
      </c>
      <c r="CE39" s="3">
        <f t="shared" si="30"/>
        <v>0.19540229885057472</v>
      </c>
      <c r="CF39" s="3">
        <f t="shared" si="30"/>
        <v>0.21839080459770116</v>
      </c>
      <c r="CG39" s="3">
        <f t="shared" si="30"/>
        <v>0.18390804597701149</v>
      </c>
      <c r="CH39" s="3">
        <f t="shared" si="30"/>
        <v>0.17241379310344829</v>
      </c>
      <c r="CI39" s="4">
        <f t="shared" si="17"/>
        <v>1.4201803266993209E-3</v>
      </c>
      <c r="CJ39" s="5">
        <f t="shared" si="17"/>
        <v>1.4757996131822358E-3</v>
      </c>
      <c r="CK39" s="5">
        <f t="shared" si="17"/>
        <v>2.2191982484451073E-3</v>
      </c>
      <c r="CL39" s="5">
        <f t="shared" si="17"/>
        <v>6.5180006557400512E-4</v>
      </c>
      <c r="CM39" s="5">
        <f t="shared" si="31"/>
        <v>6.2392988946304527E-4</v>
      </c>
      <c r="CN39" s="5">
        <f t="shared" si="31"/>
        <v>9.8014979233967199E-4</v>
      </c>
      <c r="CO39" s="5">
        <f t="shared" si="31"/>
        <v>1.9038504920924778E-3</v>
      </c>
      <c r="CP39" s="5">
        <f t="shared" si="31"/>
        <v>2.7448758072124032E-3</v>
      </c>
      <c r="CQ39" s="5">
        <f t="shared" si="31"/>
        <v>1.9082185497827969E-3</v>
      </c>
      <c r="CR39" s="5">
        <f t="shared" si="31"/>
        <v>4.8241468859344253E-3</v>
      </c>
      <c r="CS39" s="5">
        <f t="shared" si="31"/>
        <v>4.518578311289257E-3</v>
      </c>
      <c r="CT39" s="5">
        <f t="shared" si="31"/>
        <v>3.9383464198263982E-3</v>
      </c>
      <c r="CU39" s="5">
        <f t="shared" si="31"/>
        <v>6.6998245698845962E-3</v>
      </c>
      <c r="CV39" s="5">
        <f t="shared" si="31"/>
        <v>5.4770734449800379E-3</v>
      </c>
      <c r="CW39" s="5">
        <f t="shared" si="31"/>
        <v>4.9165247766191651E-3</v>
      </c>
      <c r="CX39" s="4">
        <f t="shared" si="18"/>
        <v>1.705059396108888E-3</v>
      </c>
      <c r="CY39" s="5">
        <f t="shared" si="19"/>
        <v>7.5195991579224094E-4</v>
      </c>
      <c r="CZ39" s="5">
        <f t="shared" si="20"/>
        <v>2.185648283029226E-3</v>
      </c>
      <c r="DA39" s="5">
        <f t="shared" si="21"/>
        <v>4.4270238723500268E-3</v>
      </c>
      <c r="DB39" s="9">
        <f t="shared" si="22"/>
        <v>5.6978075971612667E-3</v>
      </c>
      <c r="DC39">
        <v>0</v>
      </c>
      <c r="DD39">
        <v>0</v>
      </c>
      <c r="DE39">
        <v>0</v>
      </c>
      <c r="DF39">
        <v>15</v>
      </c>
      <c r="DG39">
        <v>16</v>
      </c>
      <c r="DH39">
        <v>22</v>
      </c>
      <c r="DI39">
        <v>0</v>
      </c>
      <c r="DJ39">
        <v>0</v>
      </c>
      <c r="DK39">
        <v>0</v>
      </c>
      <c r="DL39">
        <v>15</v>
      </c>
      <c r="DM39">
        <v>14</v>
      </c>
      <c r="DN39">
        <v>9</v>
      </c>
      <c r="DO39">
        <v>0</v>
      </c>
      <c r="DP39">
        <v>0</v>
      </c>
      <c r="DQ39">
        <v>0</v>
      </c>
      <c r="DR39" s="3">
        <f t="shared" si="23"/>
        <v>0</v>
      </c>
      <c r="DS39" s="3">
        <f t="shared" si="23"/>
        <v>0</v>
      </c>
      <c r="DT39" s="3">
        <f t="shared" si="23"/>
        <v>0</v>
      </c>
      <c r="DU39" s="3">
        <f t="shared" si="23"/>
        <v>0.17241379310344829</v>
      </c>
      <c r="DV39" s="3">
        <f t="shared" si="23"/>
        <v>0.18390804597701149</v>
      </c>
      <c r="DW39" s="3">
        <f t="shared" si="32"/>
        <v>0.25287356321839083</v>
      </c>
      <c r="DX39" s="3">
        <f t="shared" si="32"/>
        <v>0</v>
      </c>
      <c r="DY39" s="3">
        <f t="shared" si="32"/>
        <v>0</v>
      </c>
      <c r="DZ39" s="3">
        <f t="shared" si="32"/>
        <v>0</v>
      </c>
      <c r="EA39" s="3">
        <f t="shared" si="32"/>
        <v>0.17241379310344829</v>
      </c>
      <c r="EB39" s="3">
        <f t="shared" si="32"/>
        <v>0.16091954022988506</v>
      </c>
      <c r="EC39" s="3">
        <f t="shared" si="32"/>
        <v>0.10344827586206896</v>
      </c>
      <c r="ED39" s="3">
        <f t="shared" si="32"/>
        <v>0</v>
      </c>
      <c r="EE39" s="3">
        <f t="shared" si="32"/>
        <v>0</v>
      </c>
      <c r="EF39" s="3">
        <f t="shared" si="32"/>
        <v>0</v>
      </c>
      <c r="EG39" s="4">
        <f t="shared" si="24"/>
        <v>0</v>
      </c>
      <c r="EH39" s="5">
        <f t="shared" si="24"/>
        <v>0</v>
      </c>
      <c r="EI39" s="5">
        <f t="shared" si="24"/>
        <v>0</v>
      </c>
      <c r="EJ39" s="5">
        <f t="shared" si="24"/>
        <v>3.5527359130984181E-3</v>
      </c>
      <c r="EK39" s="5">
        <f t="shared" si="33"/>
        <v>3.764864321892466E-3</v>
      </c>
      <c r="EL39" s="5">
        <f t="shared" si="33"/>
        <v>3.9711098539901915E-3</v>
      </c>
      <c r="EM39" s="5">
        <f t="shared" si="33"/>
        <v>0</v>
      </c>
      <c r="EN39" s="5">
        <f t="shared" si="33"/>
        <v>0</v>
      </c>
      <c r="EO39" s="5">
        <f t="shared" si="33"/>
        <v>0</v>
      </c>
      <c r="EP39" s="5">
        <f t="shared" si="33"/>
        <v>3.3530971676435156E-3</v>
      </c>
      <c r="EQ39" s="5">
        <f t="shared" si="33"/>
        <v>3.1976689334041837E-3</v>
      </c>
      <c r="ER39" s="5">
        <f t="shared" si="33"/>
        <v>2.0782075116808026E-3</v>
      </c>
      <c r="ES39" s="5">
        <f t="shared" si="33"/>
        <v>0</v>
      </c>
      <c r="ET39" s="5">
        <f t="shared" si="33"/>
        <v>0</v>
      </c>
      <c r="EU39" s="5">
        <f t="shared" si="33"/>
        <v>0</v>
      </c>
      <c r="EV39" s="4">
        <f t="shared" si="25"/>
        <v>0</v>
      </c>
      <c r="EW39" s="5">
        <f t="shared" si="29"/>
        <v>3.7629033629936921E-3</v>
      </c>
      <c r="EX39" s="5">
        <f t="shared" si="26"/>
        <v>0</v>
      </c>
      <c r="EY39" s="5">
        <f t="shared" si="27"/>
        <v>2.8763245375761672E-3</v>
      </c>
      <c r="EZ39" s="9">
        <f t="shared" si="28"/>
        <v>0</v>
      </c>
      <c r="FA39" t="s">
        <v>154</v>
      </c>
      <c r="FB39" t="s">
        <v>343</v>
      </c>
      <c r="FD39" t="s">
        <v>344</v>
      </c>
      <c r="FE39" t="s">
        <v>345</v>
      </c>
      <c r="FF39" t="s">
        <v>176</v>
      </c>
      <c r="FG39" t="s">
        <v>346</v>
      </c>
      <c r="FH39" t="s">
        <v>125</v>
      </c>
      <c r="FI39" t="s">
        <v>176</v>
      </c>
      <c r="FJ39" t="s">
        <v>335</v>
      </c>
      <c r="FK39" t="s">
        <v>347</v>
      </c>
      <c r="FL39" t="s">
        <v>348</v>
      </c>
      <c r="FM39" t="s">
        <v>349</v>
      </c>
      <c r="FO39" t="s">
        <v>348</v>
      </c>
      <c r="FP39" t="s">
        <v>348</v>
      </c>
      <c r="FQ39" t="s">
        <v>335</v>
      </c>
      <c r="FS39" t="s">
        <v>348</v>
      </c>
      <c r="FU39" t="s">
        <v>350</v>
      </c>
      <c r="FY39" t="s">
        <v>236</v>
      </c>
      <c r="FZ39" t="s">
        <v>351</v>
      </c>
      <c r="GA39" t="s">
        <v>52</v>
      </c>
      <c r="GC39" t="s">
        <v>49</v>
      </c>
      <c r="GD39" t="s">
        <v>350</v>
      </c>
      <c r="GE39" t="s">
        <v>350</v>
      </c>
      <c r="GF39" t="s">
        <v>52</v>
      </c>
      <c r="GJ39" t="s">
        <v>352</v>
      </c>
      <c r="GK39" t="s">
        <v>353</v>
      </c>
      <c r="GR39" t="s">
        <v>169</v>
      </c>
      <c r="GS39" t="s">
        <v>169</v>
      </c>
    </row>
    <row r="40" spans="1:208" x14ac:dyDescent="0.25">
      <c r="A40">
        <v>36</v>
      </c>
      <c r="B40" t="s">
        <v>354</v>
      </c>
      <c r="C40" t="s">
        <v>355</v>
      </c>
      <c r="D40">
        <v>95</v>
      </c>
      <c r="E40">
        <v>5.87</v>
      </c>
      <c r="F40" t="s">
        <v>120</v>
      </c>
      <c r="G40">
        <v>5</v>
      </c>
      <c r="H40">
        <v>4</v>
      </c>
      <c r="I40">
        <v>3</v>
      </c>
      <c r="J40">
        <v>10</v>
      </c>
      <c r="K40">
        <v>7</v>
      </c>
      <c r="L40">
        <v>7</v>
      </c>
      <c r="M40">
        <v>0</v>
      </c>
      <c r="N40">
        <v>2</v>
      </c>
      <c r="O40">
        <v>2</v>
      </c>
      <c r="P40">
        <v>4</v>
      </c>
      <c r="Q40">
        <v>2</v>
      </c>
      <c r="R40">
        <v>2</v>
      </c>
      <c r="S40">
        <v>5</v>
      </c>
      <c r="T40">
        <v>4</v>
      </c>
      <c r="U40">
        <v>7</v>
      </c>
      <c r="V40" s="3">
        <f t="shared" si="34"/>
        <v>5.2631578947368418E-2</v>
      </c>
      <c r="W40" s="3">
        <f t="shared" si="34"/>
        <v>4.2105263157894736E-2</v>
      </c>
      <c r="X40" s="3">
        <f t="shared" si="34"/>
        <v>3.1578947368421054E-2</v>
      </c>
      <c r="Y40" s="3">
        <f t="shared" si="34"/>
        <v>0.10526315789473684</v>
      </c>
      <c r="Z40" s="3">
        <f t="shared" si="34"/>
        <v>7.3684210526315783E-2</v>
      </c>
      <c r="AA40" s="3">
        <f t="shared" si="34"/>
        <v>7.3684210526315783E-2</v>
      </c>
      <c r="AB40" s="3">
        <f t="shared" si="34"/>
        <v>0</v>
      </c>
      <c r="AC40" s="3">
        <f t="shared" si="34"/>
        <v>2.1052631578947368E-2</v>
      </c>
      <c r="AD40" s="3">
        <f t="shared" si="34"/>
        <v>2.1052631578947368E-2</v>
      </c>
      <c r="AE40" s="3">
        <f t="shared" si="34"/>
        <v>4.2105263157894736E-2</v>
      </c>
      <c r="AF40" s="3">
        <f t="shared" si="34"/>
        <v>2.1052631578947368E-2</v>
      </c>
      <c r="AG40" s="3">
        <f t="shared" si="34"/>
        <v>2.1052631578947368E-2</v>
      </c>
      <c r="AH40" s="3">
        <f t="shared" si="34"/>
        <v>5.2631578947368418E-2</v>
      </c>
      <c r="AI40" s="3">
        <f t="shared" si="34"/>
        <v>4.2105263157894736E-2</v>
      </c>
      <c r="AJ40" s="3">
        <f t="shared" si="34"/>
        <v>7.3684210526315783E-2</v>
      </c>
      <c r="AK40" s="4">
        <f t="shared" si="35"/>
        <v>2.4783503527269516E-3</v>
      </c>
      <c r="AL40" s="5">
        <f t="shared" si="35"/>
        <v>1.8845508074210597E-3</v>
      </c>
      <c r="AM40" s="5">
        <f t="shared" si="35"/>
        <v>1.4242551258143213E-3</v>
      </c>
      <c r="AN40" s="5">
        <f t="shared" si="35"/>
        <v>4.8448778858487564E-3</v>
      </c>
      <c r="AO40" s="5">
        <f t="shared" si="35"/>
        <v>3.5862776634623815E-3</v>
      </c>
      <c r="AP40" s="5">
        <f t="shared" si="35"/>
        <v>3.4947603615242953E-3</v>
      </c>
      <c r="AQ40" s="5">
        <f t="shared" si="35"/>
        <v>0</v>
      </c>
      <c r="AR40" s="5">
        <f t="shared" si="35"/>
        <v>1.2055111276356324E-3</v>
      </c>
      <c r="AS40" s="5">
        <f t="shared" si="35"/>
        <v>1.284644098557276E-3</v>
      </c>
      <c r="AT40" s="5">
        <f t="shared" si="35"/>
        <v>1.1376623732897914E-3</v>
      </c>
      <c r="AU40" s="5">
        <f t="shared" si="35"/>
        <v>5.6980899640686011E-4</v>
      </c>
      <c r="AV40" s="5">
        <f t="shared" si="35"/>
        <v>5.8534249914886393E-4</v>
      </c>
      <c r="AW40" s="5">
        <f t="shared" si="35"/>
        <v>1.2410076017912439E-3</v>
      </c>
      <c r="AX40" s="5">
        <f t="shared" si="35"/>
        <v>1.0030152528065306E-3</v>
      </c>
      <c r="AY40" s="5">
        <f t="shared" si="35"/>
        <v>1.7477111543460749E-3</v>
      </c>
      <c r="AZ40" s="4">
        <f t="shared" si="11"/>
        <v>1.9290520953207779E-3</v>
      </c>
      <c r="BA40" s="5">
        <f t="shared" si="12"/>
        <v>3.9753053036118112E-3</v>
      </c>
      <c r="BB40" s="5">
        <f t="shared" si="13"/>
        <v>8.3005174206430274E-4</v>
      </c>
      <c r="BC40" s="5">
        <f t="shared" si="14"/>
        <v>7.6427128961517197E-4</v>
      </c>
      <c r="BD40" s="9">
        <f t="shared" si="15"/>
        <v>1.3305780029812832E-3</v>
      </c>
      <c r="BE40">
        <v>3</v>
      </c>
      <c r="BF40">
        <v>3</v>
      </c>
      <c r="BG40">
        <v>7</v>
      </c>
      <c r="BH40">
        <v>7</v>
      </c>
      <c r="BI40">
        <v>5</v>
      </c>
      <c r="BJ40">
        <v>6</v>
      </c>
      <c r="BK40">
        <v>8</v>
      </c>
      <c r="BL40">
        <v>4</v>
      </c>
      <c r="BM40">
        <v>7</v>
      </c>
      <c r="BN40">
        <v>15</v>
      </c>
      <c r="BO40">
        <v>20</v>
      </c>
      <c r="BP40">
        <v>19</v>
      </c>
      <c r="BQ40">
        <v>3</v>
      </c>
      <c r="BR40">
        <v>4</v>
      </c>
      <c r="BS40">
        <v>3</v>
      </c>
      <c r="BT40" s="3">
        <f t="shared" si="16"/>
        <v>3.1578947368421054E-2</v>
      </c>
      <c r="BU40" s="3">
        <f t="shared" si="16"/>
        <v>3.1578947368421054E-2</v>
      </c>
      <c r="BV40" s="3">
        <f t="shared" si="16"/>
        <v>7.3684210526315783E-2</v>
      </c>
      <c r="BW40" s="3">
        <f t="shared" si="16"/>
        <v>7.3684210526315783E-2</v>
      </c>
      <c r="BX40" s="3">
        <f t="shared" si="16"/>
        <v>5.2631578947368418E-2</v>
      </c>
      <c r="BY40" s="3">
        <f t="shared" si="30"/>
        <v>6.3157894736842107E-2</v>
      </c>
      <c r="BZ40" s="3">
        <f t="shared" si="30"/>
        <v>8.4210526315789472E-2</v>
      </c>
      <c r="CA40" s="3">
        <f t="shared" si="30"/>
        <v>4.2105263157894736E-2</v>
      </c>
      <c r="CB40" s="3">
        <f t="shared" si="30"/>
        <v>7.3684210526315783E-2</v>
      </c>
      <c r="CC40" s="3">
        <f t="shared" si="30"/>
        <v>0.15789473684210525</v>
      </c>
      <c r="CD40" s="3">
        <f t="shared" si="30"/>
        <v>0.21052631578947367</v>
      </c>
      <c r="CE40" s="3">
        <f t="shared" si="30"/>
        <v>0.2</v>
      </c>
      <c r="CF40" s="3">
        <f t="shared" si="30"/>
        <v>3.1578947368421054E-2</v>
      </c>
      <c r="CG40" s="3">
        <f t="shared" si="30"/>
        <v>4.2105263157894736E-2</v>
      </c>
      <c r="CH40" s="3">
        <f t="shared" si="30"/>
        <v>3.1578947368421054E-2</v>
      </c>
      <c r="CI40" s="4">
        <f t="shared" si="17"/>
        <v>1.9508792908869621E-3</v>
      </c>
      <c r="CJ40" s="5">
        <f t="shared" si="17"/>
        <v>2.0272826265292816E-3</v>
      </c>
      <c r="CK40" s="5">
        <f t="shared" si="17"/>
        <v>4.7420762572037553E-3</v>
      </c>
      <c r="CL40" s="5">
        <f t="shared" si="17"/>
        <v>2.089190736497732E-3</v>
      </c>
      <c r="CM40" s="5">
        <f t="shared" si="31"/>
        <v>1.4284710627180245E-3</v>
      </c>
      <c r="CN40" s="5">
        <f t="shared" si="31"/>
        <v>1.7952217249168731E-3</v>
      </c>
      <c r="CO40" s="5">
        <f t="shared" si="31"/>
        <v>3.4870524802535908E-3</v>
      </c>
      <c r="CP40" s="5">
        <f t="shared" si="31"/>
        <v>1.675818913877046E-3</v>
      </c>
      <c r="CQ40" s="5">
        <f t="shared" si="31"/>
        <v>3.058171307415061E-3</v>
      </c>
      <c r="CR40" s="5">
        <f t="shared" si="31"/>
        <v>3.4878181086672711E-3</v>
      </c>
      <c r="CS40" s="5">
        <f t="shared" si="31"/>
        <v>4.3558594247331342E-3</v>
      </c>
      <c r="CT40" s="5">
        <f t="shared" si="31"/>
        <v>4.0310133944105484E-3</v>
      </c>
      <c r="CU40" s="5">
        <f t="shared" si="31"/>
        <v>9.6878349736281421E-4</v>
      </c>
      <c r="CV40" s="5">
        <f t="shared" si="31"/>
        <v>1.2539615518770088E-3</v>
      </c>
      <c r="CW40" s="5">
        <f t="shared" si="31"/>
        <v>9.005003275070892E-4</v>
      </c>
      <c r="CX40" s="4">
        <f t="shared" si="18"/>
        <v>2.9067460582066665E-3</v>
      </c>
      <c r="CY40" s="5">
        <f t="shared" si="19"/>
        <v>1.7709611747108766E-3</v>
      </c>
      <c r="CZ40" s="5">
        <f t="shared" si="20"/>
        <v>2.7403475671818993E-3</v>
      </c>
      <c r="DA40" s="5">
        <f t="shared" si="21"/>
        <v>3.9582303092703178E-3</v>
      </c>
      <c r="DB40" s="9">
        <f t="shared" si="22"/>
        <v>1.0410817922489708E-3</v>
      </c>
      <c r="DC40">
        <v>10</v>
      </c>
      <c r="DD40">
        <v>9</v>
      </c>
      <c r="DE40">
        <v>12</v>
      </c>
      <c r="DF40">
        <v>14</v>
      </c>
      <c r="DG40">
        <v>12</v>
      </c>
      <c r="DH40">
        <v>17</v>
      </c>
      <c r="DI40">
        <v>22</v>
      </c>
      <c r="DJ40">
        <v>22</v>
      </c>
      <c r="DK40">
        <v>23</v>
      </c>
      <c r="DL40">
        <v>16</v>
      </c>
      <c r="DM40">
        <v>13</v>
      </c>
      <c r="DN40">
        <v>13</v>
      </c>
      <c r="DO40">
        <v>4</v>
      </c>
      <c r="DP40">
        <v>4</v>
      </c>
      <c r="DQ40">
        <v>3</v>
      </c>
      <c r="DR40" s="3">
        <f t="shared" si="23"/>
        <v>0.10526315789473684</v>
      </c>
      <c r="DS40" s="3">
        <f t="shared" si="23"/>
        <v>9.4736842105263161E-2</v>
      </c>
      <c r="DT40" s="3">
        <f t="shared" si="23"/>
        <v>0.12631578947368421</v>
      </c>
      <c r="DU40" s="3">
        <f t="shared" si="23"/>
        <v>0.14736842105263157</v>
      </c>
      <c r="DV40" s="3">
        <f t="shared" si="23"/>
        <v>0.12631578947368421</v>
      </c>
      <c r="DW40" s="3">
        <f t="shared" si="32"/>
        <v>0.17894736842105263</v>
      </c>
      <c r="DX40" s="3">
        <f t="shared" si="32"/>
        <v>0.23157894736842105</v>
      </c>
      <c r="DY40" s="3">
        <f t="shared" si="32"/>
        <v>0.23157894736842105</v>
      </c>
      <c r="DZ40" s="3">
        <f t="shared" si="32"/>
        <v>0.24210526315789474</v>
      </c>
      <c r="EA40" s="3">
        <f t="shared" si="32"/>
        <v>0.16842105263157894</v>
      </c>
      <c r="EB40" s="3">
        <f t="shared" si="32"/>
        <v>0.1368421052631579</v>
      </c>
      <c r="EC40" s="3">
        <f t="shared" si="32"/>
        <v>0.1368421052631579</v>
      </c>
      <c r="ED40" s="3">
        <f t="shared" si="32"/>
        <v>4.2105263157894736E-2</v>
      </c>
      <c r="EE40" s="3">
        <f t="shared" si="32"/>
        <v>4.2105263157894736E-2</v>
      </c>
      <c r="EF40" s="3">
        <f t="shared" si="32"/>
        <v>3.1578947368421054E-2</v>
      </c>
      <c r="EG40" s="4">
        <f t="shared" si="24"/>
        <v>3.3794320343729103E-3</v>
      </c>
      <c r="EH40" s="5">
        <f t="shared" si="24"/>
        <v>3.1524946096658834E-3</v>
      </c>
      <c r="EI40" s="5">
        <f t="shared" si="24"/>
        <v>4.1490105152147041E-3</v>
      </c>
      <c r="EJ40" s="5">
        <f t="shared" si="24"/>
        <v>3.0366542751956997E-3</v>
      </c>
      <c r="EK40" s="5">
        <f t="shared" si="33"/>
        <v>2.5858673368787726E-3</v>
      </c>
      <c r="EL40" s="5">
        <f t="shared" si="33"/>
        <v>2.8101777387806184E-3</v>
      </c>
      <c r="EM40" s="5">
        <f t="shared" si="33"/>
        <v>7.5479751098637545E-3</v>
      </c>
      <c r="EN40" s="5">
        <f t="shared" si="33"/>
        <v>7.386898550598698E-3</v>
      </c>
      <c r="EO40" s="5">
        <f t="shared" si="33"/>
        <v>8.0593787107041993E-3</v>
      </c>
      <c r="EP40" s="5">
        <f t="shared" si="33"/>
        <v>3.2754464963928235E-3</v>
      </c>
      <c r="EQ40" s="5">
        <f t="shared" si="33"/>
        <v>2.7192207245715278E-3</v>
      </c>
      <c r="ER40" s="5">
        <f t="shared" si="33"/>
        <v>2.7490674803637288E-3</v>
      </c>
      <c r="ES40" s="5">
        <f t="shared" si="33"/>
        <v>3.9747112390267946E-3</v>
      </c>
      <c r="ET40" s="5">
        <f t="shared" si="33"/>
        <v>3.4875807828082467E-3</v>
      </c>
      <c r="EU40" s="5">
        <f t="shared" si="33"/>
        <v>2.7206623190649554E-3</v>
      </c>
      <c r="EV40" s="4">
        <f t="shared" si="25"/>
        <v>3.5603123864178326E-3</v>
      </c>
      <c r="EW40" s="5">
        <f t="shared" si="29"/>
        <v>2.8108997836183637E-3</v>
      </c>
      <c r="EX40" s="5">
        <f t="shared" si="26"/>
        <v>7.6647507903888842E-3</v>
      </c>
      <c r="EY40" s="5">
        <f t="shared" si="27"/>
        <v>2.9145782337760269E-3</v>
      </c>
      <c r="EZ40" s="9">
        <f t="shared" si="28"/>
        <v>3.3943181136333322E-3</v>
      </c>
      <c r="FA40" t="s">
        <v>201</v>
      </c>
      <c r="FB40" t="s">
        <v>202</v>
      </c>
      <c r="FD40" t="s">
        <v>203</v>
      </c>
      <c r="FF40" t="s">
        <v>176</v>
      </c>
      <c r="FH40" t="s">
        <v>204</v>
      </c>
      <c r="FI40" t="s">
        <v>176</v>
      </c>
      <c r="FL40" t="s">
        <v>204</v>
      </c>
      <c r="FM40" t="s">
        <v>205</v>
      </c>
      <c r="FQ40" t="s">
        <v>206</v>
      </c>
      <c r="FU40" t="s">
        <v>207</v>
      </c>
      <c r="FY40" t="s">
        <v>45</v>
      </c>
      <c r="FZ40" t="s">
        <v>178</v>
      </c>
      <c r="GA40" t="s">
        <v>52</v>
      </c>
      <c r="GE40" t="s">
        <v>178</v>
      </c>
      <c r="GF40" t="s">
        <v>52</v>
      </c>
      <c r="GR40" t="s">
        <v>69</v>
      </c>
      <c r="GW40" t="s">
        <v>69</v>
      </c>
    </row>
    <row r="41" spans="1:208" x14ac:dyDescent="0.25">
      <c r="A41">
        <v>37</v>
      </c>
      <c r="B41" t="s">
        <v>356</v>
      </c>
      <c r="C41" t="s">
        <v>357</v>
      </c>
      <c r="D41">
        <v>101</v>
      </c>
      <c r="E41">
        <v>6.78</v>
      </c>
      <c r="F41" t="s">
        <v>120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</v>
      </c>
      <c r="V41" s="3">
        <f t="shared" si="34"/>
        <v>0</v>
      </c>
      <c r="W41" s="3">
        <f t="shared" si="34"/>
        <v>0</v>
      </c>
      <c r="X41" s="3">
        <f t="shared" si="34"/>
        <v>0</v>
      </c>
      <c r="Y41" s="3">
        <f t="shared" si="34"/>
        <v>0</v>
      </c>
      <c r="Z41" s="3">
        <f t="shared" si="34"/>
        <v>0</v>
      </c>
      <c r="AA41" s="3">
        <f t="shared" si="34"/>
        <v>0</v>
      </c>
      <c r="AB41" s="3">
        <f t="shared" si="34"/>
        <v>0</v>
      </c>
      <c r="AC41" s="3">
        <f t="shared" si="34"/>
        <v>0</v>
      </c>
      <c r="AD41" s="3">
        <f t="shared" si="34"/>
        <v>0</v>
      </c>
      <c r="AE41" s="3">
        <f t="shared" si="34"/>
        <v>0</v>
      </c>
      <c r="AF41" s="3">
        <f t="shared" si="34"/>
        <v>0</v>
      </c>
      <c r="AG41" s="3">
        <f t="shared" si="34"/>
        <v>0</v>
      </c>
      <c r="AH41" s="3">
        <f t="shared" si="34"/>
        <v>0</v>
      </c>
      <c r="AI41" s="3">
        <f t="shared" si="34"/>
        <v>0</v>
      </c>
      <c r="AJ41" s="3">
        <f t="shared" si="34"/>
        <v>1.9801980198019802E-2</v>
      </c>
      <c r="AK41" s="4">
        <f t="shared" si="35"/>
        <v>0</v>
      </c>
      <c r="AL41" s="5">
        <f t="shared" si="35"/>
        <v>0</v>
      </c>
      <c r="AM41" s="5">
        <f t="shared" si="35"/>
        <v>0</v>
      </c>
      <c r="AN41" s="5">
        <f t="shared" si="35"/>
        <v>0</v>
      </c>
      <c r="AO41" s="5">
        <f t="shared" si="35"/>
        <v>0</v>
      </c>
      <c r="AP41" s="5">
        <f t="shared" si="35"/>
        <v>0</v>
      </c>
      <c r="AQ41" s="5">
        <f t="shared" si="35"/>
        <v>0</v>
      </c>
      <c r="AR41" s="5">
        <f t="shared" si="35"/>
        <v>0</v>
      </c>
      <c r="AS41" s="5">
        <f t="shared" si="35"/>
        <v>0</v>
      </c>
      <c r="AT41" s="5">
        <f t="shared" si="35"/>
        <v>0</v>
      </c>
      <c r="AU41" s="5">
        <f t="shared" si="35"/>
        <v>0</v>
      </c>
      <c r="AV41" s="5">
        <f t="shared" si="35"/>
        <v>0</v>
      </c>
      <c r="AW41" s="5">
        <f t="shared" si="35"/>
        <v>0</v>
      </c>
      <c r="AX41" s="5">
        <f t="shared" si="35"/>
        <v>0</v>
      </c>
      <c r="AY41" s="5">
        <f t="shared" si="35"/>
        <v>4.6968192266726204E-4</v>
      </c>
      <c r="AZ41" s="4">
        <f t="shared" si="11"/>
        <v>0</v>
      </c>
      <c r="BA41" s="5">
        <f t="shared" si="12"/>
        <v>0</v>
      </c>
      <c r="BB41" s="5">
        <f t="shared" si="13"/>
        <v>0</v>
      </c>
      <c r="BC41" s="5">
        <f t="shared" si="14"/>
        <v>0</v>
      </c>
      <c r="BD41" s="9">
        <f t="shared" si="15"/>
        <v>1.5656064088908736E-4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 s="3">
        <f t="shared" si="16"/>
        <v>0</v>
      </c>
      <c r="BU41" s="3">
        <f t="shared" si="16"/>
        <v>0</v>
      </c>
      <c r="BV41" s="3">
        <f t="shared" si="16"/>
        <v>0</v>
      </c>
      <c r="BW41" s="3">
        <f t="shared" si="16"/>
        <v>0</v>
      </c>
      <c r="BX41" s="3">
        <f t="shared" si="16"/>
        <v>0</v>
      </c>
      <c r="BY41" s="3">
        <f t="shared" si="30"/>
        <v>0</v>
      </c>
      <c r="BZ41" s="3">
        <f t="shared" si="30"/>
        <v>0</v>
      </c>
      <c r="CA41" s="3">
        <f t="shared" si="30"/>
        <v>0</v>
      </c>
      <c r="CB41" s="3">
        <f t="shared" si="30"/>
        <v>0</v>
      </c>
      <c r="CC41" s="3">
        <f t="shared" si="30"/>
        <v>0</v>
      </c>
      <c r="CD41" s="3">
        <f t="shared" si="30"/>
        <v>0</v>
      </c>
      <c r="CE41" s="3">
        <f t="shared" si="30"/>
        <v>0</v>
      </c>
      <c r="CF41" s="3">
        <f t="shared" si="30"/>
        <v>0</v>
      </c>
      <c r="CG41" s="3">
        <f t="shared" si="30"/>
        <v>0</v>
      </c>
      <c r="CH41" s="3">
        <f t="shared" si="30"/>
        <v>0</v>
      </c>
      <c r="CI41" s="4">
        <f t="shared" si="17"/>
        <v>0</v>
      </c>
      <c r="CJ41" s="5">
        <f t="shared" si="17"/>
        <v>0</v>
      </c>
      <c r="CK41" s="5">
        <f t="shared" si="17"/>
        <v>0</v>
      </c>
      <c r="CL41" s="5">
        <f t="shared" si="17"/>
        <v>0</v>
      </c>
      <c r="CM41" s="5">
        <f t="shared" si="31"/>
        <v>0</v>
      </c>
      <c r="CN41" s="5">
        <f t="shared" si="31"/>
        <v>0</v>
      </c>
      <c r="CO41" s="5">
        <f t="shared" si="31"/>
        <v>0</v>
      </c>
      <c r="CP41" s="5">
        <f t="shared" si="31"/>
        <v>0</v>
      </c>
      <c r="CQ41" s="5">
        <f t="shared" si="31"/>
        <v>0</v>
      </c>
      <c r="CR41" s="5">
        <f t="shared" si="31"/>
        <v>0</v>
      </c>
      <c r="CS41" s="5">
        <f t="shared" si="31"/>
        <v>0</v>
      </c>
      <c r="CT41" s="5">
        <f t="shared" si="31"/>
        <v>0</v>
      </c>
      <c r="CU41" s="5">
        <f t="shared" si="31"/>
        <v>0</v>
      </c>
      <c r="CV41" s="5">
        <f t="shared" si="31"/>
        <v>0</v>
      </c>
      <c r="CW41" s="5">
        <f t="shared" si="31"/>
        <v>0</v>
      </c>
      <c r="CX41" s="4">
        <f t="shared" si="18"/>
        <v>0</v>
      </c>
      <c r="CY41" s="5">
        <f t="shared" si="19"/>
        <v>0</v>
      </c>
      <c r="CZ41" s="5">
        <f t="shared" si="20"/>
        <v>0</v>
      </c>
      <c r="DA41" s="5">
        <f t="shared" si="21"/>
        <v>0</v>
      </c>
      <c r="DB41" s="9">
        <f t="shared" si="22"/>
        <v>0</v>
      </c>
      <c r="DC41">
        <v>19</v>
      </c>
      <c r="DD41">
        <v>19</v>
      </c>
      <c r="DE41">
        <v>20</v>
      </c>
      <c r="DF41">
        <v>18</v>
      </c>
      <c r="DG41">
        <v>16</v>
      </c>
      <c r="DH41">
        <v>15</v>
      </c>
      <c r="DI41">
        <v>25</v>
      </c>
      <c r="DJ41">
        <v>26</v>
      </c>
      <c r="DK41">
        <v>25</v>
      </c>
      <c r="DL41">
        <v>49</v>
      </c>
      <c r="DM41">
        <v>39</v>
      </c>
      <c r="DN41">
        <v>44</v>
      </c>
      <c r="DO41">
        <v>4</v>
      </c>
      <c r="DP41">
        <v>3</v>
      </c>
      <c r="DQ41">
        <v>3</v>
      </c>
      <c r="DR41" s="3">
        <f t="shared" si="23"/>
        <v>0.18811881188118812</v>
      </c>
      <c r="DS41" s="3">
        <f t="shared" si="23"/>
        <v>0.18811881188118812</v>
      </c>
      <c r="DT41" s="3">
        <f t="shared" si="23"/>
        <v>0.19801980198019803</v>
      </c>
      <c r="DU41" s="3">
        <f t="shared" si="23"/>
        <v>0.17821782178217821</v>
      </c>
      <c r="DV41" s="3">
        <f t="shared" si="23"/>
        <v>0.15841584158415842</v>
      </c>
      <c r="DW41" s="3">
        <f t="shared" si="32"/>
        <v>0.14851485148514851</v>
      </c>
      <c r="DX41" s="3">
        <f t="shared" si="32"/>
        <v>0.24752475247524752</v>
      </c>
      <c r="DY41" s="3">
        <f t="shared" si="32"/>
        <v>0.25742574257425743</v>
      </c>
      <c r="DZ41" s="3">
        <f t="shared" si="32"/>
        <v>0.24752475247524752</v>
      </c>
      <c r="EA41" s="3">
        <f t="shared" si="32"/>
        <v>0.48514851485148514</v>
      </c>
      <c r="EB41" s="3">
        <f t="shared" si="32"/>
        <v>0.38613861386138615</v>
      </c>
      <c r="EC41" s="3">
        <f t="shared" si="32"/>
        <v>0.43564356435643564</v>
      </c>
      <c r="ED41" s="3">
        <f t="shared" si="32"/>
        <v>3.9603960396039604E-2</v>
      </c>
      <c r="EE41" s="3">
        <f t="shared" si="32"/>
        <v>2.9702970297029702E-2</v>
      </c>
      <c r="EF41" s="3">
        <f t="shared" si="32"/>
        <v>2.9702970297029702E-2</v>
      </c>
      <c r="EG41" s="4">
        <f t="shared" si="24"/>
        <v>6.0394800218248551E-3</v>
      </c>
      <c r="EH41" s="5">
        <f t="shared" si="24"/>
        <v>6.2599040378954005E-3</v>
      </c>
      <c r="EI41" s="5">
        <f t="shared" si="24"/>
        <v>6.5042244050395534E-3</v>
      </c>
      <c r="EJ41" s="5">
        <f t="shared" si="24"/>
        <v>3.6723329636383644E-3</v>
      </c>
      <c r="EK41" s="5">
        <f t="shared" si="33"/>
        <v>3.2430019406400452E-3</v>
      </c>
      <c r="EL41" s="5">
        <f t="shared" si="33"/>
        <v>2.3322674885045899E-3</v>
      </c>
      <c r="EM41" s="5">
        <f t="shared" si="33"/>
        <v>8.0677051691838055E-3</v>
      </c>
      <c r="EN41" s="5">
        <f t="shared" si="33"/>
        <v>8.2113588748779411E-3</v>
      </c>
      <c r="EO41" s="5">
        <f t="shared" si="33"/>
        <v>8.2397866715120411E-3</v>
      </c>
      <c r="EP41" s="5">
        <f t="shared" si="33"/>
        <v>9.4351506440028422E-3</v>
      </c>
      <c r="EQ41" s="5">
        <f t="shared" si="33"/>
        <v>7.6730485792364895E-3</v>
      </c>
      <c r="ER41" s="5">
        <f t="shared" si="33"/>
        <v>8.7517913693224564E-3</v>
      </c>
      <c r="ES41" s="5">
        <f t="shared" si="33"/>
        <v>3.7385897792826285E-3</v>
      </c>
      <c r="ET41" s="5">
        <f t="shared" si="33"/>
        <v>2.4602983245058177E-3</v>
      </c>
      <c r="EU41" s="5">
        <f t="shared" si="33"/>
        <v>2.5590388149620866E-3</v>
      </c>
      <c r="EV41" s="4">
        <f t="shared" si="25"/>
        <v>6.26786948825327E-3</v>
      </c>
      <c r="EW41" s="5">
        <f t="shared" si="29"/>
        <v>3.0825341309276663E-3</v>
      </c>
      <c r="EX41" s="5">
        <f t="shared" si="26"/>
        <v>8.1729502385245959E-3</v>
      </c>
      <c r="EY41" s="5">
        <f t="shared" si="27"/>
        <v>8.619996864187263E-3</v>
      </c>
      <c r="EZ41" s="9">
        <f t="shared" si="28"/>
        <v>2.9193089729168445E-3</v>
      </c>
      <c r="FD41" t="s">
        <v>330</v>
      </c>
      <c r="FK41" t="s">
        <v>330</v>
      </c>
      <c r="FY41" t="s">
        <v>45</v>
      </c>
      <c r="GJ41" t="s">
        <v>251</v>
      </c>
      <c r="GP41" t="s">
        <v>260</v>
      </c>
      <c r="GR41" t="s">
        <v>251</v>
      </c>
    </row>
    <row r="42" spans="1:208" x14ac:dyDescent="0.25">
      <c r="A42">
        <v>38</v>
      </c>
      <c r="B42" t="s">
        <v>358</v>
      </c>
      <c r="C42" t="s">
        <v>359</v>
      </c>
      <c r="D42">
        <v>282</v>
      </c>
      <c r="E42">
        <v>10.24</v>
      </c>
      <c r="F42" t="s">
        <v>120</v>
      </c>
      <c r="G42">
        <v>8</v>
      </c>
      <c r="H42">
        <v>9</v>
      </c>
      <c r="I42">
        <v>9</v>
      </c>
      <c r="J42">
        <v>10</v>
      </c>
      <c r="K42">
        <v>8</v>
      </c>
      <c r="L42">
        <v>11</v>
      </c>
      <c r="M42">
        <v>8</v>
      </c>
      <c r="N42">
        <v>7</v>
      </c>
      <c r="O42">
        <v>7</v>
      </c>
      <c r="P42">
        <v>4</v>
      </c>
      <c r="Q42">
        <v>14</v>
      </c>
      <c r="R42">
        <v>13</v>
      </c>
      <c r="S42">
        <v>20</v>
      </c>
      <c r="T42">
        <v>20</v>
      </c>
      <c r="U42">
        <v>18</v>
      </c>
      <c r="V42" s="3">
        <f t="shared" si="34"/>
        <v>2.8368794326241134E-2</v>
      </c>
      <c r="W42" s="3">
        <f t="shared" si="34"/>
        <v>3.1914893617021274E-2</v>
      </c>
      <c r="X42" s="3">
        <f t="shared" si="34"/>
        <v>3.1914893617021274E-2</v>
      </c>
      <c r="Y42" s="3">
        <f t="shared" si="34"/>
        <v>3.5460992907801421E-2</v>
      </c>
      <c r="Z42" s="3">
        <f t="shared" si="34"/>
        <v>2.8368794326241134E-2</v>
      </c>
      <c r="AA42" s="3">
        <f t="shared" si="34"/>
        <v>3.9007092198581561E-2</v>
      </c>
      <c r="AB42" s="3">
        <f t="shared" si="34"/>
        <v>2.8368794326241134E-2</v>
      </c>
      <c r="AC42" s="3">
        <f t="shared" si="34"/>
        <v>2.4822695035460994E-2</v>
      </c>
      <c r="AD42" s="3">
        <f t="shared" si="34"/>
        <v>2.4822695035460994E-2</v>
      </c>
      <c r="AE42" s="3">
        <f t="shared" si="34"/>
        <v>1.4184397163120567E-2</v>
      </c>
      <c r="AF42" s="3">
        <f t="shared" si="34"/>
        <v>4.9645390070921988E-2</v>
      </c>
      <c r="AG42" s="3">
        <f t="shared" si="34"/>
        <v>4.6099290780141841E-2</v>
      </c>
      <c r="AH42" s="3">
        <f t="shared" si="34"/>
        <v>7.0921985815602842E-2</v>
      </c>
      <c r="AI42" s="3">
        <f t="shared" si="34"/>
        <v>7.0921985815602842E-2</v>
      </c>
      <c r="AJ42" s="3">
        <f t="shared" si="34"/>
        <v>6.3829787234042548E-2</v>
      </c>
      <c r="AK42" s="4">
        <f t="shared" si="35"/>
        <v>1.3358484170726832E-3</v>
      </c>
      <c r="AL42" s="5">
        <f t="shared" si="35"/>
        <v>1.4284494151994734E-3</v>
      </c>
      <c r="AM42" s="5">
        <f t="shared" si="35"/>
        <v>1.4394067760889417E-3</v>
      </c>
      <c r="AN42" s="5">
        <f t="shared" si="35"/>
        <v>1.6321397133178437E-3</v>
      </c>
      <c r="AO42" s="5">
        <f t="shared" si="35"/>
        <v>1.3807350679997013E-3</v>
      </c>
      <c r="AP42" s="5">
        <f t="shared" si="35"/>
        <v>1.8500631093175729E-3</v>
      </c>
      <c r="AQ42" s="5">
        <f t="shared" si="35"/>
        <v>1.6267086241750438E-3</v>
      </c>
      <c r="AR42" s="5">
        <f t="shared" si="35"/>
        <v>1.4213916664498148E-3</v>
      </c>
      <c r="AS42" s="5">
        <f t="shared" si="35"/>
        <v>1.5146956126606179E-3</v>
      </c>
      <c r="AT42" s="5">
        <f t="shared" si="35"/>
        <v>3.832550548316673E-4</v>
      </c>
      <c r="AU42" s="5">
        <f t="shared" si="35"/>
        <v>1.34369851989561E-3</v>
      </c>
      <c r="AV42" s="5">
        <f t="shared" si="35"/>
        <v>1.2817340185263244E-3</v>
      </c>
      <c r="AW42" s="5">
        <f t="shared" si="35"/>
        <v>1.6722797470945842E-3</v>
      </c>
      <c r="AX42" s="5">
        <f t="shared" si="35"/>
        <v>1.6894760463939788E-3</v>
      </c>
      <c r="AY42" s="5">
        <f t="shared" si="35"/>
        <v>1.5139747081721318E-3</v>
      </c>
      <c r="AZ42" s="4">
        <f t="shared" si="11"/>
        <v>1.4012348694536995E-3</v>
      </c>
      <c r="BA42" s="5">
        <f t="shared" si="12"/>
        <v>1.6209792968783726E-3</v>
      </c>
      <c r="BB42" s="5">
        <f t="shared" si="13"/>
        <v>1.5209319677618254E-3</v>
      </c>
      <c r="BC42" s="5">
        <f t="shared" si="14"/>
        <v>1.0028958644178673E-3</v>
      </c>
      <c r="BD42" s="9">
        <f t="shared" si="15"/>
        <v>1.6252435005535649E-3</v>
      </c>
      <c r="BE42">
        <v>2</v>
      </c>
      <c r="BF42">
        <v>0</v>
      </c>
      <c r="BG42">
        <v>0</v>
      </c>
      <c r="BH42">
        <v>7</v>
      </c>
      <c r="BI42">
        <v>8</v>
      </c>
      <c r="BJ42">
        <v>9</v>
      </c>
      <c r="BK42">
        <v>8</v>
      </c>
      <c r="BL42">
        <v>9</v>
      </c>
      <c r="BM42">
        <v>7</v>
      </c>
      <c r="BN42">
        <v>18</v>
      </c>
      <c r="BO42">
        <v>20</v>
      </c>
      <c r="BP42">
        <v>19</v>
      </c>
      <c r="BQ42">
        <v>12</v>
      </c>
      <c r="BR42">
        <v>11</v>
      </c>
      <c r="BS42">
        <v>12</v>
      </c>
      <c r="BT42" s="3">
        <f t="shared" si="16"/>
        <v>7.0921985815602835E-3</v>
      </c>
      <c r="BU42" s="3">
        <f t="shared" si="16"/>
        <v>0</v>
      </c>
      <c r="BV42" s="3">
        <f t="shared" si="16"/>
        <v>0</v>
      </c>
      <c r="BW42" s="3">
        <f t="shared" si="16"/>
        <v>2.4822695035460994E-2</v>
      </c>
      <c r="BX42" s="3">
        <f t="shared" si="16"/>
        <v>2.8368794326241134E-2</v>
      </c>
      <c r="BY42" s="3">
        <f t="shared" si="30"/>
        <v>3.1914893617021274E-2</v>
      </c>
      <c r="BZ42" s="3">
        <f t="shared" si="30"/>
        <v>2.8368794326241134E-2</v>
      </c>
      <c r="CA42" s="3">
        <f t="shared" si="30"/>
        <v>3.1914893617021274E-2</v>
      </c>
      <c r="CB42" s="3">
        <f t="shared" si="30"/>
        <v>2.4822695035460994E-2</v>
      </c>
      <c r="CC42" s="3">
        <f t="shared" si="30"/>
        <v>6.3829787234042548E-2</v>
      </c>
      <c r="CD42" s="3">
        <f t="shared" si="30"/>
        <v>7.0921985815602842E-2</v>
      </c>
      <c r="CE42" s="3">
        <f t="shared" si="30"/>
        <v>6.7375886524822695E-2</v>
      </c>
      <c r="CF42" s="3">
        <f t="shared" si="30"/>
        <v>4.2553191489361701E-2</v>
      </c>
      <c r="CG42" s="3">
        <f t="shared" si="30"/>
        <v>3.9007092198581561E-2</v>
      </c>
      <c r="CH42" s="3">
        <f t="shared" si="30"/>
        <v>4.2553191489361701E-2</v>
      </c>
      <c r="CI42" s="4">
        <f t="shared" si="17"/>
        <v>4.3814073908808837E-4</v>
      </c>
      <c r="CJ42" s="5">
        <f t="shared" si="17"/>
        <v>0</v>
      </c>
      <c r="CK42" s="5">
        <f t="shared" si="17"/>
        <v>0</v>
      </c>
      <c r="CL42" s="5">
        <f t="shared" si="17"/>
        <v>7.0380538995490978E-4</v>
      </c>
      <c r="CM42" s="5">
        <f t="shared" si="31"/>
        <v>7.6995603380546008E-4</v>
      </c>
      <c r="CN42" s="5">
        <f t="shared" si="31"/>
        <v>9.0715991418671769E-4</v>
      </c>
      <c r="CO42" s="5">
        <f t="shared" si="31"/>
        <v>1.1747162610783372E-3</v>
      </c>
      <c r="CP42" s="5">
        <f t="shared" si="31"/>
        <v>1.2702350809972291E-3</v>
      </c>
      <c r="CQ42" s="5">
        <f t="shared" si="31"/>
        <v>1.0302350149093292E-3</v>
      </c>
      <c r="CR42" s="5">
        <f t="shared" si="31"/>
        <v>1.4099690226527265E-3</v>
      </c>
      <c r="CS42" s="5">
        <f t="shared" si="31"/>
        <v>1.4673994515944956E-3</v>
      </c>
      <c r="CT42" s="5">
        <f t="shared" si="31"/>
        <v>1.3579655052092271E-3</v>
      </c>
      <c r="CU42" s="5">
        <f t="shared" si="31"/>
        <v>1.3054529397087567E-3</v>
      </c>
      <c r="CV42" s="5">
        <f t="shared" si="31"/>
        <v>1.1616931043541437E-3</v>
      </c>
      <c r="CW42" s="5">
        <f t="shared" si="31"/>
        <v>1.2134401576336662E-3</v>
      </c>
      <c r="CX42" s="4">
        <f t="shared" si="18"/>
        <v>1.460469130293628E-4</v>
      </c>
      <c r="CY42" s="5">
        <f t="shared" si="19"/>
        <v>7.9364044598236245E-4</v>
      </c>
      <c r="CZ42" s="5">
        <f t="shared" si="20"/>
        <v>1.1583954523282985E-3</v>
      </c>
      <c r="DA42" s="5">
        <f t="shared" si="21"/>
        <v>1.4117779931521496E-3</v>
      </c>
      <c r="DB42" s="9">
        <f t="shared" si="22"/>
        <v>1.2268620672321888E-3</v>
      </c>
      <c r="DC42">
        <v>0</v>
      </c>
      <c r="DD42">
        <v>0</v>
      </c>
      <c r="DE42">
        <v>0</v>
      </c>
      <c r="DF42">
        <v>0</v>
      </c>
      <c r="DG42">
        <v>2</v>
      </c>
      <c r="DH42">
        <v>4</v>
      </c>
      <c r="DI42">
        <v>2</v>
      </c>
      <c r="DJ42">
        <v>0</v>
      </c>
      <c r="DK42">
        <v>0</v>
      </c>
      <c r="DL42">
        <v>4</v>
      </c>
      <c r="DM42">
        <v>5</v>
      </c>
      <c r="DN42">
        <v>6</v>
      </c>
      <c r="DO42">
        <v>0</v>
      </c>
      <c r="DP42">
        <v>0</v>
      </c>
      <c r="DQ42">
        <v>0</v>
      </c>
      <c r="DR42" s="3">
        <f t="shared" si="23"/>
        <v>0</v>
      </c>
      <c r="DS42" s="3">
        <f t="shared" si="23"/>
        <v>0</v>
      </c>
      <c r="DT42" s="3">
        <f t="shared" si="23"/>
        <v>0</v>
      </c>
      <c r="DU42" s="3">
        <f t="shared" si="23"/>
        <v>0</v>
      </c>
      <c r="DV42" s="3">
        <f t="shared" si="23"/>
        <v>7.0921985815602835E-3</v>
      </c>
      <c r="DW42" s="3">
        <f t="shared" si="32"/>
        <v>1.4184397163120567E-2</v>
      </c>
      <c r="DX42" s="3">
        <f t="shared" si="32"/>
        <v>7.0921985815602835E-3</v>
      </c>
      <c r="DY42" s="3">
        <f t="shared" si="32"/>
        <v>0</v>
      </c>
      <c r="DZ42" s="3">
        <f t="shared" si="32"/>
        <v>0</v>
      </c>
      <c r="EA42" s="3">
        <f t="shared" si="32"/>
        <v>1.4184397163120567E-2</v>
      </c>
      <c r="EB42" s="3">
        <f t="shared" si="32"/>
        <v>1.7730496453900711E-2</v>
      </c>
      <c r="EC42" s="3">
        <f t="shared" si="32"/>
        <v>2.1276595744680851E-2</v>
      </c>
      <c r="ED42" s="3">
        <f t="shared" si="32"/>
        <v>0</v>
      </c>
      <c r="EE42" s="3">
        <f t="shared" si="32"/>
        <v>0</v>
      </c>
      <c r="EF42" s="3">
        <f t="shared" si="32"/>
        <v>0</v>
      </c>
      <c r="EG42" s="4">
        <f t="shared" si="24"/>
        <v>0</v>
      </c>
      <c r="EH42" s="5">
        <f t="shared" si="24"/>
        <v>0</v>
      </c>
      <c r="EI42" s="5">
        <f t="shared" si="24"/>
        <v>0</v>
      </c>
      <c r="EJ42" s="5">
        <f t="shared" si="24"/>
        <v>0</v>
      </c>
      <c r="EK42" s="5">
        <f t="shared" si="33"/>
        <v>1.4518758688149137E-4</v>
      </c>
      <c r="EL42" s="5">
        <f t="shared" si="33"/>
        <v>2.2275084287372445E-4</v>
      </c>
      <c r="EM42" s="5">
        <f t="shared" si="33"/>
        <v>2.3115977931562111E-4</v>
      </c>
      <c r="EN42" s="5">
        <f t="shared" si="33"/>
        <v>0</v>
      </c>
      <c r="EO42" s="5">
        <f t="shared" si="33"/>
        <v>0</v>
      </c>
      <c r="EP42" s="5">
        <f t="shared" si="33"/>
        <v>2.7585763932386366E-4</v>
      </c>
      <c r="EQ42" s="5">
        <f t="shared" si="33"/>
        <v>3.5232674418207195E-4</v>
      </c>
      <c r="ER42" s="5">
        <f t="shared" si="33"/>
        <v>4.2743275062938493E-4</v>
      </c>
      <c r="ES42" s="5">
        <f t="shared" si="33"/>
        <v>0</v>
      </c>
      <c r="ET42" s="5">
        <f t="shared" si="33"/>
        <v>0</v>
      </c>
      <c r="EU42" s="5">
        <f t="shared" si="33"/>
        <v>0</v>
      </c>
      <c r="EV42" s="4">
        <f t="shared" si="25"/>
        <v>0</v>
      </c>
      <c r="EW42" s="5">
        <f t="shared" si="29"/>
        <v>1.2264614325173861E-4</v>
      </c>
      <c r="EX42" s="5">
        <f t="shared" si="26"/>
        <v>7.7053259771873699E-5</v>
      </c>
      <c r="EY42" s="5">
        <f t="shared" si="27"/>
        <v>3.5187237804510681E-4</v>
      </c>
      <c r="EZ42" s="9">
        <f t="shared" si="28"/>
        <v>0</v>
      </c>
      <c r="FD42" t="s">
        <v>360</v>
      </c>
      <c r="FE42" t="s">
        <v>275</v>
      </c>
      <c r="FH42" t="s">
        <v>361</v>
      </c>
      <c r="FM42" t="s">
        <v>361</v>
      </c>
      <c r="FU42" t="s">
        <v>41</v>
      </c>
      <c r="FV42" t="s">
        <v>362</v>
      </c>
      <c r="FY42" t="s">
        <v>236</v>
      </c>
      <c r="FZ42" t="s">
        <v>362</v>
      </c>
      <c r="GC42" t="s">
        <v>49</v>
      </c>
      <c r="GJ42" t="s">
        <v>251</v>
      </c>
      <c r="GR42" t="s">
        <v>251</v>
      </c>
    </row>
    <row r="43" spans="1:208" x14ac:dyDescent="0.25">
      <c r="A43">
        <v>39</v>
      </c>
      <c r="B43" t="s">
        <v>363</v>
      </c>
      <c r="C43" t="s">
        <v>364</v>
      </c>
      <c r="D43">
        <v>38</v>
      </c>
      <c r="E43">
        <v>6.49</v>
      </c>
      <c r="F43" t="s">
        <v>120</v>
      </c>
      <c r="G43">
        <v>3</v>
      </c>
      <c r="H43">
        <v>4</v>
      </c>
      <c r="I43">
        <v>5</v>
      </c>
      <c r="J43">
        <v>6</v>
      </c>
      <c r="K43">
        <v>5</v>
      </c>
      <c r="L43">
        <v>5</v>
      </c>
      <c r="M43">
        <v>4</v>
      </c>
      <c r="N43">
        <v>4</v>
      </c>
      <c r="O43">
        <v>4</v>
      </c>
      <c r="P43">
        <v>6</v>
      </c>
      <c r="Q43">
        <v>7</v>
      </c>
      <c r="R43">
        <v>8</v>
      </c>
      <c r="S43">
        <v>10</v>
      </c>
      <c r="T43">
        <v>7</v>
      </c>
      <c r="U43">
        <v>16</v>
      </c>
      <c r="V43" s="3">
        <f t="shared" si="34"/>
        <v>7.8947368421052627E-2</v>
      </c>
      <c r="W43" s="3">
        <f t="shared" si="34"/>
        <v>0.10526315789473684</v>
      </c>
      <c r="X43" s="3">
        <f t="shared" si="34"/>
        <v>0.13157894736842105</v>
      </c>
      <c r="Y43" s="3">
        <f t="shared" si="34"/>
        <v>0.15789473684210525</v>
      </c>
      <c r="Z43" s="3">
        <f t="shared" si="34"/>
        <v>0.13157894736842105</v>
      </c>
      <c r="AA43" s="3">
        <f t="shared" si="34"/>
        <v>0.13157894736842105</v>
      </c>
      <c r="AB43" s="3">
        <f t="shared" si="34"/>
        <v>0.10526315789473684</v>
      </c>
      <c r="AC43" s="3">
        <f t="shared" si="34"/>
        <v>0.10526315789473684</v>
      </c>
      <c r="AD43" s="3">
        <f t="shared" si="34"/>
        <v>0.10526315789473684</v>
      </c>
      <c r="AE43" s="3">
        <f t="shared" si="34"/>
        <v>0.15789473684210525</v>
      </c>
      <c r="AF43" s="3">
        <f t="shared" si="34"/>
        <v>0.18421052631578946</v>
      </c>
      <c r="AG43" s="3">
        <f t="shared" si="34"/>
        <v>0.21052631578947367</v>
      </c>
      <c r="AH43" s="3">
        <f t="shared" si="34"/>
        <v>0.26315789473684209</v>
      </c>
      <c r="AI43" s="3">
        <f t="shared" si="34"/>
        <v>0.18421052631578946</v>
      </c>
      <c r="AJ43" s="3">
        <f t="shared" si="34"/>
        <v>0.42105263157894735</v>
      </c>
      <c r="AK43" s="4">
        <f t="shared" si="35"/>
        <v>3.717525529090427E-3</v>
      </c>
      <c r="AL43" s="5">
        <f t="shared" si="35"/>
        <v>4.7113770185526491E-3</v>
      </c>
      <c r="AM43" s="5">
        <f t="shared" si="35"/>
        <v>5.9343963575596717E-3</v>
      </c>
      <c r="AN43" s="5">
        <f t="shared" si="35"/>
        <v>7.2673168287731354E-3</v>
      </c>
      <c r="AO43" s="5">
        <f t="shared" si="35"/>
        <v>6.4040672561828244E-3</v>
      </c>
      <c r="AP43" s="5">
        <f t="shared" si="35"/>
        <v>6.2406435027219558E-3</v>
      </c>
      <c r="AQ43" s="5">
        <f t="shared" si="35"/>
        <v>6.035945158123189E-3</v>
      </c>
      <c r="AR43" s="5">
        <f t="shared" si="35"/>
        <v>6.0275556381781609E-3</v>
      </c>
      <c r="AS43" s="5">
        <f t="shared" si="35"/>
        <v>6.4232204927863789E-3</v>
      </c>
      <c r="AT43" s="5">
        <f t="shared" si="35"/>
        <v>4.2662338998367176E-3</v>
      </c>
      <c r="AU43" s="5">
        <f t="shared" si="35"/>
        <v>4.985828718560026E-3</v>
      </c>
      <c r="AV43" s="5">
        <f t="shared" si="35"/>
        <v>5.8534249914886398E-3</v>
      </c>
      <c r="AW43" s="5">
        <f t="shared" si="35"/>
        <v>6.205038008956219E-3</v>
      </c>
      <c r="AX43" s="5">
        <f t="shared" si="35"/>
        <v>4.3881917310285706E-3</v>
      </c>
      <c r="AY43" s="5">
        <f t="shared" si="35"/>
        <v>9.9869208819775707E-3</v>
      </c>
      <c r="AZ43" s="4">
        <f t="shared" si="11"/>
        <v>4.7877663017342484E-3</v>
      </c>
      <c r="BA43" s="5">
        <f t="shared" si="12"/>
        <v>6.6373425292259721E-3</v>
      </c>
      <c r="BB43" s="5">
        <f t="shared" si="13"/>
        <v>6.1622404296959093E-3</v>
      </c>
      <c r="BC43" s="5">
        <f t="shared" si="14"/>
        <v>5.0351625366284606E-3</v>
      </c>
      <c r="BD43" s="9">
        <f t="shared" si="15"/>
        <v>6.8600502073207876E-3</v>
      </c>
      <c r="BE43">
        <v>3</v>
      </c>
      <c r="BF43">
        <v>4</v>
      </c>
      <c r="BG43">
        <v>4</v>
      </c>
      <c r="BH43">
        <v>5</v>
      </c>
      <c r="BI43">
        <v>8</v>
      </c>
      <c r="BJ43">
        <v>8</v>
      </c>
      <c r="BK43">
        <v>4</v>
      </c>
      <c r="BL43">
        <v>6</v>
      </c>
      <c r="BM43">
        <v>2</v>
      </c>
      <c r="BN43">
        <v>7</v>
      </c>
      <c r="BO43">
        <v>11</v>
      </c>
      <c r="BP43">
        <v>8</v>
      </c>
      <c r="BQ43">
        <v>5</v>
      </c>
      <c r="BR43">
        <v>5</v>
      </c>
      <c r="BS43">
        <v>7</v>
      </c>
      <c r="BT43" s="3">
        <f t="shared" si="16"/>
        <v>7.8947368421052627E-2</v>
      </c>
      <c r="BU43" s="3">
        <f t="shared" si="16"/>
        <v>0.10526315789473684</v>
      </c>
      <c r="BV43" s="3">
        <f t="shared" si="16"/>
        <v>0.10526315789473684</v>
      </c>
      <c r="BW43" s="3">
        <f t="shared" si="16"/>
        <v>0.13157894736842105</v>
      </c>
      <c r="BX43" s="3">
        <f t="shared" si="16"/>
        <v>0.21052631578947367</v>
      </c>
      <c r="BY43" s="3">
        <f t="shared" si="30"/>
        <v>0.21052631578947367</v>
      </c>
      <c r="BZ43" s="3">
        <f t="shared" si="30"/>
        <v>0.10526315789473684</v>
      </c>
      <c r="CA43" s="3">
        <f t="shared" si="30"/>
        <v>0.15789473684210525</v>
      </c>
      <c r="CB43" s="3">
        <f t="shared" si="30"/>
        <v>5.2631578947368418E-2</v>
      </c>
      <c r="CC43" s="3">
        <f t="shared" si="30"/>
        <v>0.18421052631578946</v>
      </c>
      <c r="CD43" s="3">
        <f t="shared" si="30"/>
        <v>0.28947368421052633</v>
      </c>
      <c r="CE43" s="3">
        <f t="shared" si="30"/>
        <v>0.21052631578947367</v>
      </c>
      <c r="CF43" s="3">
        <f t="shared" si="30"/>
        <v>0.13157894736842105</v>
      </c>
      <c r="CG43" s="3">
        <f t="shared" si="30"/>
        <v>0.13157894736842105</v>
      </c>
      <c r="CH43" s="3">
        <f t="shared" si="30"/>
        <v>0.18421052631578946</v>
      </c>
      <c r="CI43" s="4">
        <f t="shared" si="17"/>
        <v>4.8771982272174047E-3</v>
      </c>
      <c r="CJ43" s="5">
        <f t="shared" si="17"/>
        <v>6.7576087550976051E-3</v>
      </c>
      <c r="CK43" s="5">
        <f t="shared" si="17"/>
        <v>6.7743946531482217E-3</v>
      </c>
      <c r="CL43" s="5">
        <f t="shared" si="17"/>
        <v>3.7306977437459501E-3</v>
      </c>
      <c r="CM43" s="5">
        <f t="shared" si="31"/>
        <v>5.7138842508720981E-3</v>
      </c>
      <c r="CN43" s="5">
        <f t="shared" si="31"/>
        <v>5.9840724163895765E-3</v>
      </c>
      <c r="CO43" s="5">
        <f t="shared" si="31"/>
        <v>4.3588156003169882E-3</v>
      </c>
      <c r="CP43" s="5">
        <f t="shared" si="31"/>
        <v>6.2843209270389225E-3</v>
      </c>
      <c r="CQ43" s="5">
        <f t="shared" si="31"/>
        <v>2.1844080767250439E-3</v>
      </c>
      <c r="CR43" s="5">
        <f t="shared" si="31"/>
        <v>4.0691211267784829E-3</v>
      </c>
      <c r="CS43" s="5">
        <f t="shared" si="31"/>
        <v>5.9893067090080595E-3</v>
      </c>
      <c r="CT43" s="5">
        <f t="shared" si="31"/>
        <v>4.2431719941163661E-3</v>
      </c>
      <c r="CU43" s="5">
        <f t="shared" si="31"/>
        <v>4.0365979056783919E-3</v>
      </c>
      <c r="CV43" s="5">
        <f t="shared" si="31"/>
        <v>3.918629849615652E-3</v>
      </c>
      <c r="CW43" s="5">
        <f t="shared" si="31"/>
        <v>5.2529185771246871E-3</v>
      </c>
      <c r="CX43" s="4">
        <f t="shared" si="18"/>
        <v>6.1364005451544105E-3</v>
      </c>
      <c r="CY43" s="5">
        <f t="shared" si="19"/>
        <v>5.1428848036692079E-3</v>
      </c>
      <c r="CZ43" s="5">
        <f t="shared" si="20"/>
        <v>4.2758482013603178E-3</v>
      </c>
      <c r="DA43" s="5">
        <f t="shared" si="21"/>
        <v>4.7671999433009692E-3</v>
      </c>
      <c r="DB43" s="9">
        <f t="shared" si="22"/>
        <v>4.4027154441395773E-3</v>
      </c>
      <c r="DC43">
        <v>6</v>
      </c>
      <c r="DD43">
        <v>8</v>
      </c>
      <c r="DE43">
        <v>6</v>
      </c>
      <c r="DF43">
        <v>16</v>
      </c>
      <c r="DG43">
        <v>14</v>
      </c>
      <c r="DH43">
        <v>17</v>
      </c>
      <c r="DI43">
        <v>9</v>
      </c>
      <c r="DJ43">
        <v>8</v>
      </c>
      <c r="DK43">
        <v>10</v>
      </c>
      <c r="DL43">
        <v>11</v>
      </c>
      <c r="DM43">
        <v>15</v>
      </c>
      <c r="DN43">
        <v>10</v>
      </c>
      <c r="DO43">
        <v>0</v>
      </c>
      <c r="DP43">
        <v>5</v>
      </c>
      <c r="DQ43">
        <v>4</v>
      </c>
      <c r="DR43" s="3">
        <f t="shared" si="23"/>
        <v>0.15789473684210525</v>
      </c>
      <c r="DS43" s="3">
        <f t="shared" si="23"/>
        <v>0.21052631578947367</v>
      </c>
      <c r="DT43" s="3">
        <f t="shared" si="23"/>
        <v>0.15789473684210525</v>
      </c>
      <c r="DU43" s="3">
        <f t="shared" si="23"/>
        <v>0.42105263157894735</v>
      </c>
      <c r="DV43" s="3">
        <f t="shared" si="23"/>
        <v>0.36842105263157893</v>
      </c>
      <c r="DW43" s="3">
        <f t="shared" si="32"/>
        <v>0.44736842105263158</v>
      </c>
      <c r="DX43" s="3">
        <f t="shared" si="32"/>
        <v>0.23684210526315788</v>
      </c>
      <c r="DY43" s="3">
        <f t="shared" si="32"/>
        <v>0.21052631578947367</v>
      </c>
      <c r="DZ43" s="3">
        <f t="shared" si="32"/>
        <v>0.26315789473684209</v>
      </c>
      <c r="EA43" s="3">
        <f t="shared" si="32"/>
        <v>0.28947368421052633</v>
      </c>
      <c r="EB43" s="3">
        <f t="shared" si="32"/>
        <v>0.39473684210526316</v>
      </c>
      <c r="EC43" s="3">
        <f t="shared" si="32"/>
        <v>0.26315789473684209</v>
      </c>
      <c r="ED43" s="3">
        <f t="shared" si="32"/>
        <v>0</v>
      </c>
      <c r="EE43" s="3">
        <f t="shared" si="32"/>
        <v>0.13157894736842105</v>
      </c>
      <c r="EF43" s="3">
        <f t="shared" si="32"/>
        <v>0.10526315789473684</v>
      </c>
      <c r="EG43" s="4">
        <f t="shared" si="24"/>
        <v>5.069148051559366E-3</v>
      </c>
      <c r="EH43" s="5">
        <f t="shared" si="24"/>
        <v>7.0055435770352958E-3</v>
      </c>
      <c r="EI43" s="5">
        <f t="shared" si="24"/>
        <v>5.1862631440183797E-3</v>
      </c>
      <c r="EJ43" s="5">
        <f t="shared" si="24"/>
        <v>8.676155071987714E-3</v>
      </c>
      <c r="EK43" s="5">
        <f t="shared" si="33"/>
        <v>7.5421130658964199E-3</v>
      </c>
      <c r="EL43" s="5">
        <f t="shared" si="33"/>
        <v>7.0254443469515461E-3</v>
      </c>
      <c r="EM43" s="5">
        <f t="shared" si="33"/>
        <v>7.7195199987242936E-3</v>
      </c>
      <c r="EN43" s="5">
        <f t="shared" si="33"/>
        <v>6.7153623187260888E-3</v>
      </c>
      <c r="EO43" s="5">
        <f t="shared" si="33"/>
        <v>8.7601942507654334E-3</v>
      </c>
      <c r="EP43" s="5">
        <f t="shared" si="33"/>
        <v>5.6296736656751651E-3</v>
      </c>
      <c r="EQ43" s="5">
        <f t="shared" si="33"/>
        <v>7.8439059362640229E-3</v>
      </c>
      <c r="ER43" s="5">
        <f t="shared" si="33"/>
        <v>5.2866682314687084E-3</v>
      </c>
      <c r="ES43" s="5">
        <f t="shared" si="33"/>
        <v>0</v>
      </c>
      <c r="ET43" s="5">
        <f t="shared" si="33"/>
        <v>1.0898689946275771E-2</v>
      </c>
      <c r="EU43" s="5">
        <f t="shared" si="33"/>
        <v>9.0688743968831836E-3</v>
      </c>
      <c r="EV43" s="4">
        <f t="shared" si="25"/>
        <v>5.7536515908710138E-3</v>
      </c>
      <c r="EW43" s="5">
        <f t="shared" si="29"/>
        <v>7.7479041616118939E-3</v>
      </c>
      <c r="EX43" s="5">
        <f t="shared" si="26"/>
        <v>7.7316921894052719E-3</v>
      </c>
      <c r="EY43" s="5">
        <f t="shared" si="27"/>
        <v>6.2534159444692997E-3</v>
      </c>
      <c r="EZ43" s="9">
        <f t="shared" si="28"/>
        <v>6.6558547810529846E-3</v>
      </c>
      <c r="FB43" t="s">
        <v>365</v>
      </c>
      <c r="FD43" t="s">
        <v>366</v>
      </c>
      <c r="FF43" t="s">
        <v>122</v>
      </c>
      <c r="FH43" t="s">
        <v>148</v>
      </c>
      <c r="FI43" t="s">
        <v>122</v>
      </c>
      <c r="FK43" t="s">
        <v>366</v>
      </c>
      <c r="FL43" t="s">
        <v>182</v>
      </c>
      <c r="FM43" t="s">
        <v>161</v>
      </c>
      <c r="FQ43" t="s">
        <v>148</v>
      </c>
      <c r="FY43" t="s">
        <v>45</v>
      </c>
      <c r="GJ43" t="s">
        <v>143</v>
      </c>
      <c r="GR43" t="s">
        <v>143</v>
      </c>
    </row>
    <row r="44" spans="1:208" x14ac:dyDescent="0.25">
      <c r="A44">
        <v>40</v>
      </c>
      <c r="B44" t="s">
        <v>367</v>
      </c>
      <c r="C44" t="s">
        <v>368</v>
      </c>
      <c r="D44">
        <v>38</v>
      </c>
      <c r="E44">
        <v>8.0299999999999994</v>
      </c>
      <c r="F44" t="s">
        <v>120</v>
      </c>
      <c r="G44">
        <v>5</v>
      </c>
      <c r="H44">
        <v>6</v>
      </c>
      <c r="I44">
        <v>6</v>
      </c>
      <c r="J44">
        <v>6</v>
      </c>
      <c r="K44">
        <v>5</v>
      </c>
      <c r="L44">
        <v>4</v>
      </c>
      <c r="M44">
        <v>5</v>
      </c>
      <c r="N44">
        <v>6</v>
      </c>
      <c r="O44">
        <v>3</v>
      </c>
      <c r="P44">
        <v>7</v>
      </c>
      <c r="Q44">
        <v>10</v>
      </c>
      <c r="R44">
        <v>8</v>
      </c>
      <c r="S44">
        <v>32</v>
      </c>
      <c r="T44">
        <v>28</v>
      </c>
      <c r="U44">
        <v>24</v>
      </c>
      <c r="V44" s="3">
        <f t="shared" si="34"/>
        <v>0.13157894736842105</v>
      </c>
      <c r="W44" s="3">
        <f t="shared" si="34"/>
        <v>0.15789473684210525</v>
      </c>
      <c r="X44" s="3">
        <f t="shared" si="34"/>
        <v>0.15789473684210525</v>
      </c>
      <c r="Y44" s="3">
        <f t="shared" si="34"/>
        <v>0.15789473684210525</v>
      </c>
      <c r="Z44" s="3">
        <f t="shared" si="34"/>
        <v>0.13157894736842105</v>
      </c>
      <c r="AA44" s="3">
        <f t="shared" si="34"/>
        <v>0.10526315789473684</v>
      </c>
      <c r="AB44" s="3">
        <f t="shared" si="34"/>
        <v>0.13157894736842105</v>
      </c>
      <c r="AC44" s="3">
        <f t="shared" si="34"/>
        <v>0.15789473684210525</v>
      </c>
      <c r="AD44" s="3">
        <f t="shared" si="34"/>
        <v>7.8947368421052627E-2</v>
      </c>
      <c r="AE44" s="3">
        <f t="shared" si="34"/>
        <v>0.18421052631578946</v>
      </c>
      <c r="AF44" s="3">
        <f t="shared" si="34"/>
        <v>0.26315789473684209</v>
      </c>
      <c r="AG44" s="3">
        <f t="shared" si="34"/>
        <v>0.21052631578947367</v>
      </c>
      <c r="AH44" s="3">
        <f t="shared" si="34"/>
        <v>0.84210526315789469</v>
      </c>
      <c r="AI44" s="3">
        <f t="shared" si="34"/>
        <v>0.73684210526315785</v>
      </c>
      <c r="AJ44" s="3">
        <f t="shared" si="34"/>
        <v>0.63157894736842102</v>
      </c>
      <c r="AK44" s="4">
        <f t="shared" si="35"/>
        <v>6.1958758818173787E-3</v>
      </c>
      <c r="AL44" s="5">
        <f t="shared" si="35"/>
        <v>7.0670655278289741E-3</v>
      </c>
      <c r="AM44" s="5">
        <f t="shared" si="35"/>
        <v>7.1212756290716063E-3</v>
      </c>
      <c r="AN44" s="5">
        <f t="shared" si="35"/>
        <v>7.2673168287731354E-3</v>
      </c>
      <c r="AO44" s="5">
        <f t="shared" si="35"/>
        <v>6.4040672561828244E-3</v>
      </c>
      <c r="AP44" s="5">
        <f t="shared" si="35"/>
        <v>4.9925148021775648E-3</v>
      </c>
      <c r="AQ44" s="5">
        <f t="shared" si="35"/>
        <v>7.5449314476539863E-3</v>
      </c>
      <c r="AR44" s="5">
        <f t="shared" si="35"/>
        <v>9.0413334572672418E-3</v>
      </c>
      <c r="AS44" s="5">
        <f t="shared" si="35"/>
        <v>4.8174153695897844E-3</v>
      </c>
      <c r="AT44" s="5">
        <f t="shared" si="35"/>
        <v>4.9772728831428371E-3</v>
      </c>
      <c r="AU44" s="5">
        <f t="shared" si="35"/>
        <v>7.1226124550857516E-3</v>
      </c>
      <c r="AV44" s="5">
        <f t="shared" si="35"/>
        <v>5.8534249914886398E-3</v>
      </c>
      <c r="AW44" s="5">
        <f t="shared" si="35"/>
        <v>1.9856121628659903E-2</v>
      </c>
      <c r="AX44" s="5">
        <f t="shared" si="35"/>
        <v>1.7552766924114283E-2</v>
      </c>
      <c r="AY44" s="5">
        <f t="shared" si="35"/>
        <v>1.4980381322966356E-2</v>
      </c>
      <c r="AZ44" s="4">
        <f t="shared" si="11"/>
        <v>6.7947390129059863E-3</v>
      </c>
      <c r="BA44" s="5">
        <f t="shared" si="12"/>
        <v>6.2212996290445079E-3</v>
      </c>
      <c r="BB44" s="5">
        <f t="shared" si="13"/>
        <v>7.1345600915036708E-3</v>
      </c>
      <c r="BC44" s="5">
        <f t="shared" si="14"/>
        <v>5.9844367765724098E-3</v>
      </c>
      <c r="BD44" s="9">
        <f t="shared" si="15"/>
        <v>1.7463089958580182E-2</v>
      </c>
      <c r="BE44">
        <v>5</v>
      </c>
      <c r="BF44">
        <v>5</v>
      </c>
      <c r="BG44">
        <v>4</v>
      </c>
      <c r="BH44">
        <v>17</v>
      </c>
      <c r="BI44">
        <v>21</v>
      </c>
      <c r="BJ44">
        <v>14</v>
      </c>
      <c r="BK44">
        <v>5</v>
      </c>
      <c r="BL44">
        <v>7</v>
      </c>
      <c r="BM44">
        <v>4</v>
      </c>
      <c r="BN44">
        <v>6</v>
      </c>
      <c r="BO44">
        <v>9</v>
      </c>
      <c r="BP44">
        <v>8</v>
      </c>
      <c r="BQ44">
        <v>26</v>
      </c>
      <c r="BR44">
        <v>23</v>
      </c>
      <c r="BS44">
        <v>25</v>
      </c>
      <c r="BT44" s="3">
        <f t="shared" si="16"/>
        <v>0.13157894736842105</v>
      </c>
      <c r="BU44" s="3">
        <f t="shared" si="16"/>
        <v>0.13157894736842105</v>
      </c>
      <c r="BV44" s="3">
        <f t="shared" si="16"/>
        <v>0.10526315789473684</v>
      </c>
      <c r="BW44" s="3">
        <f t="shared" si="16"/>
        <v>0.44736842105263158</v>
      </c>
      <c r="BX44" s="3">
        <f t="shared" si="16"/>
        <v>0.55263157894736847</v>
      </c>
      <c r="BY44" s="3">
        <f t="shared" si="30"/>
        <v>0.36842105263157893</v>
      </c>
      <c r="BZ44" s="3">
        <f t="shared" si="30"/>
        <v>0.13157894736842105</v>
      </c>
      <c r="CA44" s="3">
        <f t="shared" si="30"/>
        <v>0.18421052631578946</v>
      </c>
      <c r="CB44" s="3">
        <f t="shared" si="30"/>
        <v>0.10526315789473684</v>
      </c>
      <c r="CC44" s="3">
        <f t="shared" si="30"/>
        <v>0.15789473684210525</v>
      </c>
      <c r="CD44" s="3">
        <f t="shared" si="30"/>
        <v>0.23684210526315788</v>
      </c>
      <c r="CE44" s="3">
        <f t="shared" si="30"/>
        <v>0.21052631578947367</v>
      </c>
      <c r="CF44" s="3">
        <f t="shared" si="30"/>
        <v>0.68421052631578949</v>
      </c>
      <c r="CG44" s="3">
        <f t="shared" si="30"/>
        <v>0.60526315789473684</v>
      </c>
      <c r="CH44" s="3">
        <f t="shared" si="30"/>
        <v>0.65789473684210531</v>
      </c>
      <c r="CI44" s="4">
        <f t="shared" si="17"/>
        <v>8.1286637120290082E-3</v>
      </c>
      <c r="CJ44" s="5">
        <f t="shared" si="17"/>
        <v>8.4470109438720062E-3</v>
      </c>
      <c r="CK44" s="5">
        <f t="shared" si="17"/>
        <v>6.7743946531482217E-3</v>
      </c>
      <c r="CL44" s="5">
        <f t="shared" si="17"/>
        <v>1.2684372328736232E-2</v>
      </c>
      <c r="CM44" s="5">
        <f t="shared" si="31"/>
        <v>1.4998946158539261E-2</v>
      </c>
      <c r="CN44" s="5">
        <f t="shared" si="31"/>
        <v>1.0472126728681759E-2</v>
      </c>
      <c r="CO44" s="5">
        <f t="shared" si="31"/>
        <v>5.4485195003962355E-3</v>
      </c>
      <c r="CP44" s="5">
        <f t="shared" si="31"/>
        <v>7.3317077482120763E-3</v>
      </c>
      <c r="CQ44" s="5">
        <f t="shared" si="31"/>
        <v>4.3688161534500879E-3</v>
      </c>
      <c r="CR44" s="5">
        <f t="shared" si="31"/>
        <v>3.4878181086672711E-3</v>
      </c>
      <c r="CS44" s="5">
        <f t="shared" si="31"/>
        <v>4.900341852824776E-3</v>
      </c>
      <c r="CT44" s="5">
        <f t="shared" si="31"/>
        <v>4.2431719941163661E-3</v>
      </c>
      <c r="CU44" s="5">
        <f t="shared" si="31"/>
        <v>2.0990309109527639E-2</v>
      </c>
      <c r="CV44" s="5">
        <f t="shared" si="31"/>
        <v>1.8025697308231999E-2</v>
      </c>
      <c r="CW44" s="5">
        <f t="shared" si="31"/>
        <v>1.8760423489731025E-2</v>
      </c>
      <c r="CX44" s="4">
        <f t="shared" si="18"/>
        <v>7.7833564363497454E-3</v>
      </c>
      <c r="CY44" s="5">
        <f t="shared" si="19"/>
        <v>1.2718481738652416E-2</v>
      </c>
      <c r="CZ44" s="5">
        <f t="shared" si="20"/>
        <v>5.7163478006861329E-3</v>
      </c>
      <c r="DA44" s="5">
        <f t="shared" si="21"/>
        <v>4.2104439852028042E-3</v>
      </c>
      <c r="DB44" s="9">
        <f t="shared" si="22"/>
        <v>1.9258809969163553E-2</v>
      </c>
      <c r="DC44">
        <v>0</v>
      </c>
      <c r="DD44">
        <v>0</v>
      </c>
      <c r="DE44">
        <v>0</v>
      </c>
      <c r="DF44">
        <v>5</v>
      </c>
      <c r="DG44">
        <v>2</v>
      </c>
      <c r="DH44">
        <v>3</v>
      </c>
      <c r="DI44">
        <v>0</v>
      </c>
      <c r="DJ44">
        <v>0</v>
      </c>
      <c r="DK44">
        <v>0</v>
      </c>
      <c r="DL44">
        <v>2</v>
      </c>
      <c r="DM44">
        <v>2</v>
      </c>
      <c r="DN44">
        <v>3</v>
      </c>
      <c r="DO44">
        <v>0</v>
      </c>
      <c r="DP44">
        <v>0</v>
      </c>
      <c r="DQ44">
        <v>0</v>
      </c>
      <c r="DR44" s="3">
        <f t="shared" si="23"/>
        <v>0</v>
      </c>
      <c r="DS44" s="3">
        <f t="shared" si="23"/>
        <v>0</v>
      </c>
      <c r="DT44" s="3">
        <f t="shared" si="23"/>
        <v>0</v>
      </c>
      <c r="DU44" s="3">
        <f t="shared" si="23"/>
        <v>0.13157894736842105</v>
      </c>
      <c r="DV44" s="3">
        <f t="shared" si="23"/>
        <v>5.2631578947368418E-2</v>
      </c>
      <c r="DW44" s="3">
        <f t="shared" si="32"/>
        <v>7.8947368421052627E-2</v>
      </c>
      <c r="DX44" s="3">
        <f t="shared" si="32"/>
        <v>0</v>
      </c>
      <c r="DY44" s="3">
        <f t="shared" si="32"/>
        <v>0</v>
      </c>
      <c r="DZ44" s="3">
        <f t="shared" si="32"/>
        <v>0</v>
      </c>
      <c r="EA44" s="3">
        <f t="shared" si="32"/>
        <v>5.2631578947368418E-2</v>
      </c>
      <c r="EB44" s="3">
        <f t="shared" si="32"/>
        <v>5.2631578947368418E-2</v>
      </c>
      <c r="EC44" s="3">
        <f t="shared" si="32"/>
        <v>7.8947368421052627E-2</v>
      </c>
      <c r="ED44" s="3">
        <f t="shared" si="32"/>
        <v>0</v>
      </c>
      <c r="EE44" s="3">
        <f t="shared" si="32"/>
        <v>0</v>
      </c>
      <c r="EF44" s="3">
        <f t="shared" si="32"/>
        <v>0</v>
      </c>
      <c r="EG44" s="4">
        <f t="shared" si="24"/>
        <v>0</v>
      </c>
      <c r="EH44" s="5">
        <f t="shared" si="24"/>
        <v>0</v>
      </c>
      <c r="EI44" s="5">
        <f t="shared" si="24"/>
        <v>0</v>
      </c>
      <c r="EJ44" s="5">
        <f t="shared" si="24"/>
        <v>2.7112984599961605E-3</v>
      </c>
      <c r="EK44" s="5">
        <f t="shared" si="33"/>
        <v>1.0774447236994885E-3</v>
      </c>
      <c r="EL44" s="5">
        <f t="shared" si="33"/>
        <v>1.2397842965208609E-3</v>
      </c>
      <c r="EM44" s="5">
        <f t="shared" si="33"/>
        <v>0</v>
      </c>
      <c r="EN44" s="5">
        <f t="shared" si="33"/>
        <v>0</v>
      </c>
      <c r="EO44" s="5">
        <f t="shared" si="33"/>
        <v>0</v>
      </c>
      <c r="EP44" s="5">
        <f t="shared" si="33"/>
        <v>1.0235770301227573E-3</v>
      </c>
      <c r="EQ44" s="5">
        <f t="shared" si="33"/>
        <v>1.0458541248352029E-3</v>
      </c>
      <c r="ER44" s="5">
        <f t="shared" si="33"/>
        <v>1.5860004694406126E-3</v>
      </c>
      <c r="ES44" s="5">
        <f t="shared" si="33"/>
        <v>0</v>
      </c>
      <c r="ET44" s="5">
        <f t="shared" si="33"/>
        <v>0</v>
      </c>
      <c r="EU44" s="5">
        <f t="shared" si="33"/>
        <v>0</v>
      </c>
      <c r="EV44" s="4">
        <f t="shared" si="25"/>
        <v>0</v>
      </c>
      <c r="EW44" s="5">
        <f t="shared" si="29"/>
        <v>1.6761758267388365E-3</v>
      </c>
      <c r="EX44" s="5">
        <f t="shared" si="26"/>
        <v>0</v>
      </c>
      <c r="EY44" s="5">
        <f t="shared" si="27"/>
        <v>1.2184772081328574E-3</v>
      </c>
      <c r="EZ44" s="9">
        <f t="shared" si="28"/>
        <v>0</v>
      </c>
      <c r="FB44" t="s">
        <v>369</v>
      </c>
      <c r="FD44" t="s">
        <v>370</v>
      </c>
      <c r="FF44" t="s">
        <v>371</v>
      </c>
      <c r="FI44" t="s">
        <v>371</v>
      </c>
      <c r="FK44" t="s">
        <v>372</v>
      </c>
      <c r="FM44" t="s">
        <v>369</v>
      </c>
      <c r="FQ44" t="s">
        <v>369</v>
      </c>
      <c r="FY44" t="s">
        <v>236</v>
      </c>
      <c r="GJ44" t="s">
        <v>136</v>
      </c>
      <c r="GP44" t="s">
        <v>373</v>
      </c>
      <c r="GR44" t="s">
        <v>373</v>
      </c>
    </row>
    <row r="45" spans="1:208" x14ac:dyDescent="0.25">
      <c r="A45">
        <v>41</v>
      </c>
      <c r="B45" t="s">
        <v>374</v>
      </c>
      <c r="C45" t="s">
        <v>375</v>
      </c>
      <c r="D45">
        <v>36</v>
      </c>
      <c r="E45">
        <v>5.42</v>
      </c>
      <c r="F45" t="s">
        <v>120</v>
      </c>
      <c r="G45">
        <v>5</v>
      </c>
      <c r="H45">
        <v>5</v>
      </c>
      <c r="I45">
        <v>5</v>
      </c>
      <c r="J45">
        <v>0</v>
      </c>
      <c r="K45">
        <v>0</v>
      </c>
      <c r="L45">
        <v>0</v>
      </c>
      <c r="M45">
        <v>3</v>
      </c>
      <c r="N45">
        <v>2</v>
      </c>
      <c r="O45">
        <v>2</v>
      </c>
      <c r="P45">
        <v>4</v>
      </c>
      <c r="Q45">
        <v>0</v>
      </c>
      <c r="R45">
        <v>0</v>
      </c>
      <c r="S45">
        <v>6</v>
      </c>
      <c r="T45">
        <v>6</v>
      </c>
      <c r="U45">
        <v>8</v>
      </c>
      <c r="V45" s="3">
        <f t="shared" si="34"/>
        <v>0.1388888888888889</v>
      </c>
      <c r="W45" s="3">
        <f t="shared" si="34"/>
        <v>0.1388888888888889</v>
      </c>
      <c r="X45" s="3">
        <f t="shared" si="34"/>
        <v>0.1388888888888889</v>
      </c>
      <c r="Y45" s="3">
        <f t="shared" si="34"/>
        <v>0</v>
      </c>
      <c r="Z45" s="3">
        <f t="shared" si="34"/>
        <v>0</v>
      </c>
      <c r="AA45" s="3">
        <f t="shared" si="34"/>
        <v>0</v>
      </c>
      <c r="AB45" s="3">
        <f t="shared" si="34"/>
        <v>8.3333333333333329E-2</v>
      </c>
      <c r="AC45" s="3">
        <f t="shared" si="34"/>
        <v>5.5555555555555552E-2</v>
      </c>
      <c r="AD45" s="3">
        <f t="shared" si="34"/>
        <v>5.5555555555555552E-2</v>
      </c>
      <c r="AE45" s="3">
        <f t="shared" si="34"/>
        <v>0.1111111111111111</v>
      </c>
      <c r="AF45" s="3">
        <f t="shared" si="34"/>
        <v>0</v>
      </c>
      <c r="AG45" s="3">
        <f t="shared" si="34"/>
        <v>0</v>
      </c>
      <c r="AH45" s="3">
        <f t="shared" si="34"/>
        <v>0.16666666666666666</v>
      </c>
      <c r="AI45" s="3">
        <f t="shared" si="34"/>
        <v>0.16666666666666666</v>
      </c>
      <c r="AJ45" s="3">
        <f t="shared" si="34"/>
        <v>0.22222222222222221</v>
      </c>
      <c r="AK45" s="4">
        <f t="shared" si="35"/>
        <v>6.5400912085850117E-3</v>
      </c>
      <c r="AL45" s="5">
        <f t="shared" si="35"/>
        <v>6.216400232812524E-3</v>
      </c>
      <c r="AM45" s="5">
        <f t="shared" si="35"/>
        <v>6.2640850440907657E-3</v>
      </c>
      <c r="AN45" s="5">
        <f t="shared" si="35"/>
        <v>0</v>
      </c>
      <c r="AO45" s="5">
        <f t="shared" si="35"/>
        <v>0</v>
      </c>
      <c r="AP45" s="5">
        <f t="shared" si="35"/>
        <v>0</v>
      </c>
      <c r="AQ45" s="5">
        <f t="shared" si="35"/>
        <v>4.7784565835141913E-3</v>
      </c>
      <c r="AR45" s="5">
        <f t="shared" si="35"/>
        <v>3.1812099201495849E-3</v>
      </c>
      <c r="AS45" s="5">
        <f t="shared" si="35"/>
        <v>3.3900330378594779E-3</v>
      </c>
      <c r="AT45" s="5">
        <f t="shared" si="35"/>
        <v>3.0021645961813936E-3</v>
      </c>
      <c r="AU45" s="5">
        <f t="shared" si="35"/>
        <v>0</v>
      </c>
      <c r="AV45" s="5">
        <f t="shared" si="35"/>
        <v>0</v>
      </c>
      <c r="AW45" s="5">
        <f t="shared" si="35"/>
        <v>3.929857405672272E-3</v>
      </c>
      <c r="AX45" s="5">
        <f t="shared" si="35"/>
        <v>3.9702687090258501E-3</v>
      </c>
      <c r="AY45" s="5">
        <f t="shared" si="35"/>
        <v>5.2708749099326067E-3</v>
      </c>
      <c r="AZ45" s="4">
        <f t="shared" si="11"/>
        <v>6.3401921618294332E-3</v>
      </c>
      <c r="BA45" s="5">
        <f t="shared" si="12"/>
        <v>0</v>
      </c>
      <c r="BB45" s="5">
        <f t="shared" si="13"/>
        <v>3.7832331805077515E-3</v>
      </c>
      <c r="BC45" s="5">
        <f t="shared" si="14"/>
        <v>1.0007215320604645E-3</v>
      </c>
      <c r="BD45" s="9">
        <f t="shared" si="15"/>
        <v>4.3903336748769102E-3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3</v>
      </c>
      <c r="BO45">
        <v>3</v>
      </c>
      <c r="BP45">
        <v>3</v>
      </c>
      <c r="BQ45">
        <v>0</v>
      </c>
      <c r="BR45">
        <v>0</v>
      </c>
      <c r="BS45">
        <v>0</v>
      </c>
      <c r="BT45" s="3">
        <f t="shared" si="16"/>
        <v>0</v>
      </c>
      <c r="BU45" s="3">
        <f t="shared" si="16"/>
        <v>0</v>
      </c>
      <c r="BV45" s="3">
        <f t="shared" si="16"/>
        <v>0</v>
      </c>
      <c r="BW45" s="3">
        <f t="shared" si="16"/>
        <v>0</v>
      </c>
      <c r="BX45" s="3">
        <f t="shared" si="16"/>
        <v>0</v>
      </c>
      <c r="BY45" s="3">
        <f t="shared" si="30"/>
        <v>0</v>
      </c>
      <c r="BZ45" s="3">
        <f t="shared" si="30"/>
        <v>0</v>
      </c>
      <c r="CA45" s="3">
        <f t="shared" si="30"/>
        <v>0</v>
      </c>
      <c r="CB45" s="3">
        <f t="shared" si="30"/>
        <v>0</v>
      </c>
      <c r="CC45" s="3">
        <f t="shared" si="30"/>
        <v>8.3333333333333329E-2</v>
      </c>
      <c r="CD45" s="3">
        <f t="shared" si="30"/>
        <v>8.3333333333333329E-2</v>
      </c>
      <c r="CE45" s="3">
        <f t="shared" si="30"/>
        <v>8.3333333333333329E-2</v>
      </c>
      <c r="CF45" s="3">
        <f t="shared" si="30"/>
        <v>0</v>
      </c>
      <c r="CG45" s="3">
        <f t="shared" si="30"/>
        <v>0</v>
      </c>
      <c r="CH45" s="3">
        <f t="shared" si="30"/>
        <v>0</v>
      </c>
      <c r="CI45" s="4">
        <f t="shared" si="17"/>
        <v>0</v>
      </c>
      <c r="CJ45" s="5">
        <f t="shared" si="17"/>
        <v>0</v>
      </c>
      <c r="CK45" s="5">
        <f t="shared" si="17"/>
        <v>0</v>
      </c>
      <c r="CL45" s="5">
        <f t="shared" si="17"/>
        <v>0</v>
      </c>
      <c r="CM45" s="5">
        <f t="shared" si="31"/>
        <v>0</v>
      </c>
      <c r="CN45" s="5">
        <f t="shared" si="31"/>
        <v>0</v>
      </c>
      <c r="CO45" s="5">
        <f t="shared" si="31"/>
        <v>0</v>
      </c>
      <c r="CP45" s="5">
        <f t="shared" si="31"/>
        <v>0</v>
      </c>
      <c r="CQ45" s="5">
        <f t="shared" si="31"/>
        <v>0</v>
      </c>
      <c r="CR45" s="5">
        <f t="shared" si="31"/>
        <v>1.8407928906855042E-3</v>
      </c>
      <c r="CS45" s="5">
        <f t="shared" si="31"/>
        <v>1.7241943556235322E-3</v>
      </c>
      <c r="CT45" s="5">
        <f t="shared" si="31"/>
        <v>1.6795889143377282E-3</v>
      </c>
      <c r="CU45" s="5">
        <f t="shared" si="31"/>
        <v>0</v>
      </c>
      <c r="CV45" s="5">
        <f t="shared" si="31"/>
        <v>0</v>
      </c>
      <c r="CW45" s="5">
        <f t="shared" si="31"/>
        <v>0</v>
      </c>
      <c r="CX45" s="4">
        <f t="shared" si="18"/>
        <v>0</v>
      </c>
      <c r="CY45" s="5">
        <f t="shared" si="19"/>
        <v>0</v>
      </c>
      <c r="CZ45" s="5">
        <f t="shared" si="20"/>
        <v>0</v>
      </c>
      <c r="DA45" s="5">
        <f t="shared" si="21"/>
        <v>1.7481920535489216E-3</v>
      </c>
      <c r="DB45" s="9">
        <f t="shared" si="22"/>
        <v>0</v>
      </c>
      <c r="DC45">
        <v>15</v>
      </c>
      <c r="DD45">
        <v>15</v>
      </c>
      <c r="DE45">
        <v>16</v>
      </c>
      <c r="DF45">
        <v>25</v>
      </c>
      <c r="DG45">
        <v>24</v>
      </c>
      <c r="DH45">
        <v>18</v>
      </c>
      <c r="DI45">
        <v>23</v>
      </c>
      <c r="DJ45">
        <v>22</v>
      </c>
      <c r="DK45">
        <v>25</v>
      </c>
      <c r="DL45">
        <v>26</v>
      </c>
      <c r="DM45">
        <v>28</v>
      </c>
      <c r="DN45">
        <v>25</v>
      </c>
      <c r="DO45">
        <v>6</v>
      </c>
      <c r="DP45">
        <v>7</v>
      </c>
      <c r="DQ45">
        <v>6</v>
      </c>
      <c r="DR45" s="3">
        <f t="shared" si="23"/>
        <v>0.41666666666666669</v>
      </c>
      <c r="DS45" s="3">
        <f t="shared" si="23"/>
        <v>0.41666666666666669</v>
      </c>
      <c r="DT45" s="3">
        <f t="shared" si="23"/>
        <v>0.44444444444444442</v>
      </c>
      <c r="DU45" s="3">
        <f t="shared" si="23"/>
        <v>0.69444444444444442</v>
      </c>
      <c r="DV45" s="3">
        <f t="shared" si="23"/>
        <v>0.66666666666666663</v>
      </c>
      <c r="DW45" s="3">
        <f t="shared" si="32"/>
        <v>0.5</v>
      </c>
      <c r="DX45" s="3">
        <f t="shared" si="32"/>
        <v>0.63888888888888884</v>
      </c>
      <c r="DY45" s="3">
        <f t="shared" si="32"/>
        <v>0.61111111111111116</v>
      </c>
      <c r="DZ45" s="3">
        <f t="shared" si="32"/>
        <v>0.69444444444444442</v>
      </c>
      <c r="EA45" s="3">
        <f t="shared" si="32"/>
        <v>0.72222222222222221</v>
      </c>
      <c r="EB45" s="3">
        <f t="shared" si="32"/>
        <v>0.77777777777777779</v>
      </c>
      <c r="EC45" s="3">
        <f t="shared" si="32"/>
        <v>0.69444444444444442</v>
      </c>
      <c r="ED45" s="3">
        <f t="shared" si="32"/>
        <v>0.16666666666666666</v>
      </c>
      <c r="EE45" s="3">
        <f t="shared" si="32"/>
        <v>0.19444444444444445</v>
      </c>
      <c r="EF45" s="3">
        <f t="shared" si="32"/>
        <v>0.16666666666666666</v>
      </c>
      <c r="EG45" s="4">
        <f t="shared" si="24"/>
        <v>1.3376918469392773E-2</v>
      </c>
      <c r="EH45" s="5">
        <f t="shared" si="24"/>
        <v>1.3865138329549024E-2</v>
      </c>
      <c r="EI45" s="5">
        <f t="shared" si="24"/>
        <v>1.4598370331310995E-2</v>
      </c>
      <c r="EJ45" s="5">
        <f t="shared" si="24"/>
        <v>1.4309630761090849E-2</v>
      </c>
      <c r="EK45" s="5">
        <f t="shared" si="33"/>
        <v>1.3647633166860188E-2</v>
      </c>
      <c r="EL45" s="5">
        <f t="shared" si="33"/>
        <v>7.8519672112987871E-3</v>
      </c>
      <c r="EM45" s="5">
        <f t="shared" si="33"/>
        <v>2.0823643453348865E-2</v>
      </c>
      <c r="EN45" s="5">
        <f t="shared" si="33"/>
        <v>1.9493204508524344E-2</v>
      </c>
      <c r="EO45" s="5">
        <f t="shared" si="33"/>
        <v>2.3117179272853228E-2</v>
      </c>
      <c r="EP45" s="5">
        <f t="shared" si="33"/>
        <v>1.4045751468906725E-2</v>
      </c>
      <c r="EQ45" s="5">
        <f t="shared" si="33"/>
        <v>1.545539984478689E-2</v>
      </c>
      <c r="ER45" s="5">
        <f t="shared" si="33"/>
        <v>1.3950930055264647E-2</v>
      </c>
      <c r="ES45" s="5">
        <f t="shared" si="33"/>
        <v>1.5733231987814393E-2</v>
      </c>
      <c r="ET45" s="5">
        <f t="shared" si="33"/>
        <v>1.6105841809496417E-2</v>
      </c>
      <c r="EU45" s="5">
        <f t="shared" si="33"/>
        <v>1.4359051128398375E-2</v>
      </c>
      <c r="EV45" s="4">
        <f t="shared" si="25"/>
        <v>1.3946809043417599E-2</v>
      </c>
      <c r="EW45" s="5">
        <f t="shared" si="29"/>
        <v>1.1936410379749941E-2</v>
      </c>
      <c r="EX45" s="5">
        <f t="shared" si="26"/>
        <v>2.1144675744908813E-2</v>
      </c>
      <c r="EY45" s="5">
        <f t="shared" si="27"/>
        <v>1.4484027122986088E-2</v>
      </c>
      <c r="EZ45" s="9">
        <f t="shared" si="28"/>
        <v>1.5399374975236394E-2</v>
      </c>
      <c r="FB45" t="s">
        <v>376</v>
      </c>
      <c r="FD45" t="s">
        <v>122</v>
      </c>
      <c r="FE45" t="s">
        <v>377</v>
      </c>
      <c r="FF45" t="s">
        <v>378</v>
      </c>
      <c r="FG45" t="s">
        <v>220</v>
      </c>
      <c r="FI45" t="s">
        <v>378</v>
      </c>
      <c r="FK45" t="s">
        <v>127</v>
      </c>
      <c r="FM45" t="s">
        <v>123</v>
      </c>
      <c r="FO45" t="s">
        <v>379</v>
      </c>
      <c r="FP45" t="s">
        <v>379</v>
      </c>
      <c r="FQ45" t="s">
        <v>380</v>
      </c>
      <c r="FS45" t="s">
        <v>379</v>
      </c>
      <c r="FT45" t="s">
        <v>40</v>
      </c>
      <c r="FU45" t="s">
        <v>41</v>
      </c>
      <c r="FV45" t="s">
        <v>381</v>
      </c>
      <c r="FW45" t="s">
        <v>43</v>
      </c>
      <c r="FX45" t="s">
        <v>382</v>
      </c>
      <c r="FY45" t="s">
        <v>45</v>
      </c>
      <c r="FZ45" t="s">
        <v>381</v>
      </c>
      <c r="GA45" t="s">
        <v>47</v>
      </c>
      <c r="GC45" t="s">
        <v>49</v>
      </c>
      <c r="GE45" t="s">
        <v>383</v>
      </c>
      <c r="GF45" t="s">
        <v>325</v>
      </c>
      <c r="GH45" t="s">
        <v>54</v>
      </c>
      <c r="GJ45" t="s">
        <v>384</v>
      </c>
      <c r="GP45" t="s">
        <v>385</v>
      </c>
      <c r="GR45" t="s">
        <v>54</v>
      </c>
      <c r="GZ45" t="s">
        <v>137</v>
      </c>
    </row>
    <row r="46" spans="1:208" x14ac:dyDescent="0.25">
      <c r="A46">
        <v>42</v>
      </c>
      <c r="B46" t="s">
        <v>386</v>
      </c>
      <c r="C46" t="s">
        <v>387</v>
      </c>
      <c r="D46">
        <v>40</v>
      </c>
      <c r="E46">
        <v>4.8899999999999997</v>
      </c>
      <c r="F46" t="s">
        <v>120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2</v>
      </c>
      <c r="Q46">
        <v>0</v>
      </c>
      <c r="R46">
        <v>0</v>
      </c>
      <c r="S46">
        <v>2</v>
      </c>
      <c r="T46">
        <v>2</v>
      </c>
      <c r="U46">
        <v>0</v>
      </c>
      <c r="V46" s="3">
        <f t="shared" si="34"/>
        <v>0</v>
      </c>
      <c r="W46" s="3">
        <f t="shared" si="34"/>
        <v>0</v>
      </c>
      <c r="X46" s="3">
        <f t="shared" si="34"/>
        <v>0</v>
      </c>
      <c r="Y46" s="3">
        <f t="shared" si="34"/>
        <v>0</v>
      </c>
      <c r="Z46" s="3">
        <f t="shared" si="34"/>
        <v>0</v>
      </c>
      <c r="AA46" s="3">
        <f t="shared" si="34"/>
        <v>0</v>
      </c>
      <c r="AB46" s="3">
        <f t="shared" si="34"/>
        <v>0</v>
      </c>
      <c r="AC46" s="3">
        <f t="shared" si="34"/>
        <v>0</v>
      </c>
      <c r="AD46" s="3">
        <f t="shared" si="34"/>
        <v>0</v>
      </c>
      <c r="AE46" s="3">
        <f t="shared" si="34"/>
        <v>0.05</v>
      </c>
      <c r="AF46" s="3">
        <f t="shared" si="34"/>
        <v>0</v>
      </c>
      <c r="AG46" s="3">
        <f t="shared" si="34"/>
        <v>0</v>
      </c>
      <c r="AH46" s="3">
        <f t="shared" si="34"/>
        <v>0.05</v>
      </c>
      <c r="AI46" s="3">
        <f t="shared" si="34"/>
        <v>0.05</v>
      </c>
      <c r="AJ46" s="3">
        <f t="shared" si="34"/>
        <v>0</v>
      </c>
      <c r="AK46" s="4">
        <f t="shared" si="35"/>
        <v>0</v>
      </c>
      <c r="AL46" s="5">
        <f t="shared" si="35"/>
        <v>0</v>
      </c>
      <c r="AM46" s="5">
        <f t="shared" si="35"/>
        <v>0</v>
      </c>
      <c r="AN46" s="5">
        <f t="shared" si="35"/>
        <v>0</v>
      </c>
      <c r="AO46" s="5">
        <f t="shared" si="35"/>
        <v>0</v>
      </c>
      <c r="AP46" s="5">
        <f t="shared" si="35"/>
        <v>0</v>
      </c>
      <c r="AQ46" s="5">
        <f t="shared" si="35"/>
        <v>0</v>
      </c>
      <c r="AR46" s="5">
        <f t="shared" si="35"/>
        <v>0</v>
      </c>
      <c r="AS46" s="5">
        <f t="shared" si="35"/>
        <v>0</v>
      </c>
      <c r="AT46" s="5">
        <f t="shared" si="35"/>
        <v>1.3509740682816273E-3</v>
      </c>
      <c r="AU46" s="5">
        <f t="shared" si="35"/>
        <v>0</v>
      </c>
      <c r="AV46" s="5">
        <f t="shared" si="35"/>
        <v>0</v>
      </c>
      <c r="AW46" s="5">
        <f t="shared" si="35"/>
        <v>1.1789572217016818E-3</v>
      </c>
      <c r="AX46" s="5">
        <f t="shared" si="35"/>
        <v>1.1910806127077552E-3</v>
      </c>
      <c r="AY46" s="5">
        <f t="shared" si="35"/>
        <v>0</v>
      </c>
      <c r="AZ46" s="4">
        <f t="shared" si="11"/>
        <v>0</v>
      </c>
      <c r="BA46" s="5">
        <f t="shared" si="12"/>
        <v>0</v>
      </c>
      <c r="BB46" s="5">
        <f t="shared" si="13"/>
        <v>0</v>
      </c>
      <c r="BC46" s="5">
        <f t="shared" si="14"/>
        <v>4.5032468942720911E-4</v>
      </c>
      <c r="BD46" s="9">
        <f t="shared" si="15"/>
        <v>7.9001261146981227E-4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2</v>
      </c>
      <c r="BR46">
        <v>2</v>
      </c>
      <c r="BS46">
        <v>2</v>
      </c>
      <c r="BT46" s="3">
        <f t="shared" si="16"/>
        <v>0</v>
      </c>
      <c r="BU46" s="3">
        <f t="shared" si="16"/>
        <v>0</v>
      </c>
      <c r="BV46" s="3">
        <f t="shared" si="16"/>
        <v>0</v>
      </c>
      <c r="BW46" s="3">
        <f t="shared" si="16"/>
        <v>0</v>
      </c>
      <c r="BX46" s="3">
        <f t="shared" si="16"/>
        <v>0</v>
      </c>
      <c r="BY46" s="3">
        <f t="shared" si="30"/>
        <v>0</v>
      </c>
      <c r="BZ46" s="3">
        <f t="shared" si="30"/>
        <v>0</v>
      </c>
      <c r="CA46" s="3">
        <f t="shared" si="30"/>
        <v>0</v>
      </c>
      <c r="CB46" s="3">
        <f t="shared" si="30"/>
        <v>0</v>
      </c>
      <c r="CC46" s="3">
        <f t="shared" si="30"/>
        <v>0</v>
      </c>
      <c r="CD46" s="3">
        <f t="shared" si="30"/>
        <v>0</v>
      </c>
      <c r="CE46" s="3">
        <f t="shared" si="30"/>
        <v>0</v>
      </c>
      <c r="CF46" s="3">
        <f t="shared" si="30"/>
        <v>0.05</v>
      </c>
      <c r="CG46" s="3">
        <f t="shared" si="30"/>
        <v>0.05</v>
      </c>
      <c r="CH46" s="3">
        <f t="shared" si="30"/>
        <v>0.05</v>
      </c>
      <c r="CI46" s="4">
        <f t="shared" si="17"/>
        <v>0</v>
      </c>
      <c r="CJ46" s="5">
        <f t="shared" si="17"/>
        <v>0</v>
      </c>
      <c r="CK46" s="5">
        <f t="shared" si="17"/>
        <v>0</v>
      </c>
      <c r="CL46" s="5">
        <f t="shared" si="17"/>
        <v>0</v>
      </c>
      <c r="CM46" s="5">
        <f t="shared" si="31"/>
        <v>0</v>
      </c>
      <c r="CN46" s="5">
        <f t="shared" si="31"/>
        <v>0</v>
      </c>
      <c r="CO46" s="5">
        <f t="shared" ref="CO46:CW74" si="36">BZ46/CO$3</f>
        <v>0</v>
      </c>
      <c r="CP46" s="5">
        <f t="shared" si="36"/>
        <v>0</v>
      </c>
      <c r="CQ46" s="5">
        <f t="shared" si="36"/>
        <v>0</v>
      </c>
      <c r="CR46" s="5">
        <f t="shared" si="36"/>
        <v>0</v>
      </c>
      <c r="CS46" s="5">
        <f t="shared" si="36"/>
        <v>0</v>
      </c>
      <c r="CT46" s="5">
        <f t="shared" si="36"/>
        <v>0</v>
      </c>
      <c r="CU46" s="5">
        <f t="shared" si="36"/>
        <v>1.5339072041577891E-3</v>
      </c>
      <c r="CV46" s="5">
        <f t="shared" si="36"/>
        <v>1.4890793428539478E-3</v>
      </c>
      <c r="CW46" s="5">
        <f t="shared" si="36"/>
        <v>1.425792185219558E-3</v>
      </c>
      <c r="CX46" s="4">
        <f t="shared" si="18"/>
        <v>0</v>
      </c>
      <c r="CY46" s="5">
        <f t="shared" si="19"/>
        <v>0</v>
      </c>
      <c r="CZ46" s="5">
        <f t="shared" si="20"/>
        <v>0</v>
      </c>
      <c r="DA46" s="5">
        <f t="shared" si="21"/>
        <v>0</v>
      </c>
      <c r="DB46" s="9">
        <f t="shared" si="22"/>
        <v>1.4829262440770985E-3</v>
      </c>
      <c r="DC46">
        <v>24</v>
      </c>
      <c r="DD46">
        <v>21</v>
      </c>
      <c r="DE46">
        <v>25</v>
      </c>
      <c r="DF46">
        <v>29</v>
      </c>
      <c r="DG46">
        <v>27</v>
      </c>
      <c r="DH46">
        <v>26</v>
      </c>
      <c r="DI46">
        <v>22</v>
      </c>
      <c r="DJ46">
        <v>23</v>
      </c>
      <c r="DK46">
        <v>22</v>
      </c>
      <c r="DL46">
        <v>26</v>
      </c>
      <c r="DM46">
        <v>21</v>
      </c>
      <c r="DN46">
        <v>28</v>
      </c>
      <c r="DO46">
        <v>5</v>
      </c>
      <c r="DP46">
        <v>6</v>
      </c>
      <c r="DQ46">
        <v>6</v>
      </c>
      <c r="DR46" s="3">
        <f t="shared" si="23"/>
        <v>0.6</v>
      </c>
      <c r="DS46" s="3">
        <f t="shared" si="23"/>
        <v>0.52500000000000002</v>
      </c>
      <c r="DT46" s="3">
        <f t="shared" si="23"/>
        <v>0.625</v>
      </c>
      <c r="DU46" s="3">
        <f t="shared" si="23"/>
        <v>0.72499999999999998</v>
      </c>
      <c r="DV46" s="3">
        <f t="shared" si="23"/>
        <v>0.67500000000000004</v>
      </c>
      <c r="DW46" s="3">
        <f t="shared" si="32"/>
        <v>0.65</v>
      </c>
      <c r="DX46" s="3">
        <f t="shared" si="32"/>
        <v>0.55000000000000004</v>
      </c>
      <c r="DY46" s="3">
        <f t="shared" si="32"/>
        <v>0.57499999999999996</v>
      </c>
      <c r="DZ46" s="3">
        <f t="shared" si="32"/>
        <v>0.55000000000000004</v>
      </c>
      <c r="EA46" s="3">
        <f t="shared" si="32"/>
        <v>0.65</v>
      </c>
      <c r="EB46" s="3">
        <f t="shared" si="32"/>
        <v>0.52500000000000002</v>
      </c>
      <c r="EC46" s="3">
        <f t="shared" si="32"/>
        <v>0.7</v>
      </c>
      <c r="ED46" s="3">
        <f t="shared" si="32"/>
        <v>0.125</v>
      </c>
      <c r="EE46" s="3">
        <f t="shared" si="32"/>
        <v>0.15</v>
      </c>
      <c r="EF46" s="3">
        <f t="shared" si="32"/>
        <v>0.15</v>
      </c>
      <c r="EG46" s="4">
        <f t="shared" si="24"/>
        <v>1.9262762595925589E-2</v>
      </c>
      <c r="EH46" s="5">
        <f t="shared" si="24"/>
        <v>1.7470074295231772E-2</v>
      </c>
      <c r="EI46" s="5">
        <f t="shared" si="24"/>
        <v>2.052895827840609E-2</v>
      </c>
      <c r="EJ46" s="5">
        <f t="shared" si="24"/>
        <v>1.4939254514578846E-2</v>
      </c>
      <c r="EK46" s="5">
        <f t="shared" si="33"/>
        <v>1.3818228581445942E-2</v>
      </c>
      <c r="EL46" s="5">
        <f t="shared" si="33"/>
        <v>1.0207557374688423E-2</v>
      </c>
      <c r="EM46" s="5">
        <f t="shared" ref="EM46:EU74" si="37">DX46/EM$3</f>
        <v>1.7926440885926417E-2</v>
      </c>
      <c r="EN46" s="5">
        <f t="shared" si="37"/>
        <v>1.834133333302063E-2</v>
      </c>
      <c r="EO46" s="5">
        <f t="shared" si="37"/>
        <v>1.8308805984099757E-2</v>
      </c>
      <c r="EP46" s="5">
        <f t="shared" si="37"/>
        <v>1.2641176322016053E-2</v>
      </c>
      <c r="EQ46" s="5">
        <f t="shared" si="37"/>
        <v>1.0432394895231151E-2</v>
      </c>
      <c r="ER46" s="5">
        <f t="shared" si="37"/>
        <v>1.4062537495706764E-2</v>
      </c>
      <c r="ES46" s="5">
        <f t="shared" si="37"/>
        <v>1.1799923990860797E-2</v>
      </c>
      <c r="ET46" s="5">
        <f t="shared" si="37"/>
        <v>1.242450653875438E-2</v>
      </c>
      <c r="EU46" s="5">
        <f t="shared" si="37"/>
        <v>1.2923146015558539E-2</v>
      </c>
      <c r="EV46" s="4">
        <f t="shared" si="25"/>
        <v>1.9087265056521151E-2</v>
      </c>
      <c r="EW46" s="5">
        <f t="shared" si="29"/>
        <v>1.298834682357107E-2</v>
      </c>
      <c r="EX46" s="5">
        <f t="shared" si="26"/>
        <v>1.8192193401015602E-2</v>
      </c>
      <c r="EY46" s="5">
        <f t="shared" si="27"/>
        <v>1.2378702904317989E-2</v>
      </c>
      <c r="EZ46" s="9">
        <f t="shared" si="28"/>
        <v>1.2382525515057904E-2</v>
      </c>
      <c r="FB46" t="s">
        <v>388</v>
      </c>
      <c r="FD46" t="s">
        <v>389</v>
      </c>
      <c r="FK46" t="s">
        <v>390</v>
      </c>
      <c r="FQ46" t="s">
        <v>391</v>
      </c>
      <c r="FY46" t="s">
        <v>45</v>
      </c>
      <c r="FZ46" t="s">
        <v>300</v>
      </c>
      <c r="GJ46" t="s">
        <v>251</v>
      </c>
      <c r="GK46" t="s">
        <v>392</v>
      </c>
      <c r="GR46" t="s">
        <v>392</v>
      </c>
    </row>
    <row r="47" spans="1:208" x14ac:dyDescent="0.25">
      <c r="A47">
        <v>43</v>
      </c>
      <c r="B47" t="s">
        <v>393</v>
      </c>
      <c r="C47" t="s">
        <v>394</v>
      </c>
      <c r="D47">
        <v>75</v>
      </c>
      <c r="E47">
        <v>5.37</v>
      </c>
      <c r="F47" t="s">
        <v>120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s="3">
        <f t="shared" si="34"/>
        <v>0</v>
      </c>
      <c r="W47" s="3">
        <f t="shared" si="34"/>
        <v>0</v>
      </c>
      <c r="X47" s="3">
        <f t="shared" si="34"/>
        <v>0</v>
      </c>
      <c r="Y47" s="3">
        <f t="shared" si="34"/>
        <v>0</v>
      </c>
      <c r="Z47" s="3">
        <f t="shared" si="34"/>
        <v>0</v>
      </c>
      <c r="AA47" s="3">
        <f t="shared" si="34"/>
        <v>0</v>
      </c>
      <c r="AB47" s="3">
        <f t="shared" si="34"/>
        <v>0</v>
      </c>
      <c r="AC47" s="3">
        <f t="shared" si="34"/>
        <v>0</v>
      </c>
      <c r="AD47" s="3">
        <f t="shared" si="34"/>
        <v>0</v>
      </c>
      <c r="AE47" s="3">
        <f t="shared" si="34"/>
        <v>0</v>
      </c>
      <c r="AF47" s="3">
        <f t="shared" si="34"/>
        <v>0</v>
      </c>
      <c r="AG47" s="3">
        <f t="shared" si="34"/>
        <v>0</v>
      </c>
      <c r="AH47" s="3">
        <f t="shared" si="34"/>
        <v>0</v>
      </c>
      <c r="AI47" s="3">
        <f t="shared" si="34"/>
        <v>0</v>
      </c>
      <c r="AJ47" s="3">
        <f t="shared" si="34"/>
        <v>0</v>
      </c>
      <c r="AK47" s="4">
        <f t="shared" si="35"/>
        <v>0</v>
      </c>
      <c r="AL47" s="5">
        <f t="shared" si="35"/>
        <v>0</v>
      </c>
      <c r="AM47" s="5">
        <f t="shared" si="35"/>
        <v>0</v>
      </c>
      <c r="AN47" s="5">
        <f t="shared" si="35"/>
        <v>0</v>
      </c>
      <c r="AO47" s="5">
        <f t="shared" si="35"/>
        <v>0</v>
      </c>
      <c r="AP47" s="5">
        <f t="shared" si="35"/>
        <v>0</v>
      </c>
      <c r="AQ47" s="5">
        <f t="shared" si="35"/>
        <v>0</v>
      </c>
      <c r="AR47" s="5">
        <f t="shared" si="35"/>
        <v>0</v>
      </c>
      <c r="AS47" s="5">
        <f t="shared" si="35"/>
        <v>0</v>
      </c>
      <c r="AT47" s="5">
        <f t="shared" si="35"/>
        <v>0</v>
      </c>
      <c r="AU47" s="5">
        <f t="shared" si="35"/>
        <v>0</v>
      </c>
      <c r="AV47" s="5">
        <f t="shared" si="35"/>
        <v>0</v>
      </c>
      <c r="AW47" s="5">
        <f t="shared" si="35"/>
        <v>0</v>
      </c>
      <c r="AX47" s="5">
        <f t="shared" si="35"/>
        <v>0</v>
      </c>
      <c r="AY47" s="5">
        <f t="shared" si="35"/>
        <v>0</v>
      </c>
      <c r="AZ47" s="4">
        <f t="shared" si="11"/>
        <v>0</v>
      </c>
      <c r="BA47" s="5">
        <f t="shared" si="12"/>
        <v>0</v>
      </c>
      <c r="BB47" s="5">
        <f t="shared" si="13"/>
        <v>0</v>
      </c>
      <c r="BC47" s="5">
        <f t="shared" si="14"/>
        <v>0</v>
      </c>
      <c r="BD47" s="9">
        <f t="shared" si="15"/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 s="3">
        <f t="shared" si="16"/>
        <v>0</v>
      </c>
      <c r="BU47" s="3">
        <f t="shared" si="16"/>
        <v>0</v>
      </c>
      <c r="BV47" s="3">
        <f t="shared" si="16"/>
        <v>0</v>
      </c>
      <c r="BW47" s="3">
        <f t="shared" si="16"/>
        <v>0</v>
      </c>
      <c r="BX47" s="3">
        <f t="shared" si="16"/>
        <v>0</v>
      </c>
      <c r="BY47" s="3">
        <f t="shared" si="30"/>
        <v>0</v>
      </c>
      <c r="BZ47" s="3">
        <f t="shared" si="30"/>
        <v>0</v>
      </c>
      <c r="CA47" s="3">
        <f t="shared" si="30"/>
        <v>0</v>
      </c>
      <c r="CB47" s="3">
        <f t="shared" si="30"/>
        <v>0</v>
      </c>
      <c r="CC47" s="3">
        <f t="shared" si="30"/>
        <v>0</v>
      </c>
      <c r="CD47" s="3">
        <f t="shared" si="30"/>
        <v>0</v>
      </c>
      <c r="CE47" s="3">
        <f t="shared" si="30"/>
        <v>0</v>
      </c>
      <c r="CF47" s="3">
        <f t="shared" si="30"/>
        <v>0</v>
      </c>
      <c r="CG47" s="3">
        <f t="shared" si="30"/>
        <v>0</v>
      </c>
      <c r="CH47" s="3">
        <f t="shared" si="30"/>
        <v>0</v>
      </c>
      <c r="CI47" s="4">
        <f t="shared" si="17"/>
        <v>0</v>
      </c>
      <c r="CJ47" s="5">
        <f t="shared" si="17"/>
        <v>0</v>
      </c>
      <c r="CK47" s="5">
        <f t="shared" si="17"/>
        <v>0</v>
      </c>
      <c r="CL47" s="5">
        <f t="shared" si="17"/>
        <v>0</v>
      </c>
      <c r="CM47" s="5">
        <f t="shared" si="17"/>
        <v>0</v>
      </c>
      <c r="CN47" s="5">
        <f t="shared" si="17"/>
        <v>0</v>
      </c>
      <c r="CO47" s="5">
        <f t="shared" si="36"/>
        <v>0</v>
      </c>
      <c r="CP47" s="5">
        <f t="shared" si="36"/>
        <v>0</v>
      </c>
      <c r="CQ47" s="5">
        <f t="shared" si="36"/>
        <v>0</v>
      </c>
      <c r="CR47" s="5">
        <f t="shared" si="36"/>
        <v>0</v>
      </c>
      <c r="CS47" s="5">
        <f t="shared" si="36"/>
        <v>0</v>
      </c>
      <c r="CT47" s="5">
        <f t="shared" si="36"/>
        <v>0</v>
      </c>
      <c r="CU47" s="5">
        <f t="shared" si="36"/>
        <v>0</v>
      </c>
      <c r="CV47" s="5">
        <f t="shared" si="36"/>
        <v>0</v>
      </c>
      <c r="CW47" s="5">
        <f t="shared" si="36"/>
        <v>0</v>
      </c>
      <c r="CX47" s="4">
        <f t="shared" si="18"/>
        <v>0</v>
      </c>
      <c r="CY47" s="5">
        <f t="shared" si="19"/>
        <v>0</v>
      </c>
      <c r="CZ47" s="5">
        <f t="shared" si="20"/>
        <v>0</v>
      </c>
      <c r="DA47" s="5">
        <f t="shared" si="21"/>
        <v>0</v>
      </c>
      <c r="DB47" s="9">
        <f t="shared" si="22"/>
        <v>0</v>
      </c>
      <c r="DC47">
        <v>16</v>
      </c>
      <c r="DD47">
        <v>17</v>
      </c>
      <c r="DE47">
        <v>16</v>
      </c>
      <c r="DF47">
        <v>32</v>
      </c>
      <c r="DG47">
        <v>28</v>
      </c>
      <c r="DH47">
        <v>29</v>
      </c>
      <c r="DI47">
        <v>17</v>
      </c>
      <c r="DJ47">
        <v>17</v>
      </c>
      <c r="DK47">
        <v>14</v>
      </c>
      <c r="DL47">
        <v>30</v>
      </c>
      <c r="DM47">
        <v>35</v>
      </c>
      <c r="DN47">
        <v>28</v>
      </c>
      <c r="DO47">
        <v>7</v>
      </c>
      <c r="DP47">
        <v>6</v>
      </c>
      <c r="DQ47">
        <v>5</v>
      </c>
      <c r="DR47" s="3">
        <f t="shared" si="23"/>
        <v>0.21333333333333335</v>
      </c>
      <c r="DS47" s="3">
        <f t="shared" si="23"/>
        <v>0.22666666666666666</v>
      </c>
      <c r="DT47" s="3">
        <f t="shared" si="23"/>
        <v>0.21333333333333335</v>
      </c>
      <c r="DU47" s="3">
        <f t="shared" si="23"/>
        <v>0.42666666666666669</v>
      </c>
      <c r="DV47" s="3">
        <f t="shared" si="23"/>
        <v>0.37333333333333335</v>
      </c>
      <c r="DW47" s="3">
        <f t="shared" si="32"/>
        <v>0.38666666666666666</v>
      </c>
      <c r="DX47" s="3">
        <f t="shared" si="32"/>
        <v>0.22666666666666666</v>
      </c>
      <c r="DY47" s="3">
        <f t="shared" si="32"/>
        <v>0.22666666666666666</v>
      </c>
      <c r="DZ47" s="3">
        <f t="shared" si="32"/>
        <v>0.18666666666666668</v>
      </c>
      <c r="EA47" s="3">
        <f t="shared" si="32"/>
        <v>0.4</v>
      </c>
      <c r="EB47" s="3">
        <f t="shared" si="32"/>
        <v>0.46666666666666667</v>
      </c>
      <c r="EC47" s="3">
        <f t="shared" si="32"/>
        <v>0.37333333333333335</v>
      </c>
      <c r="ED47" s="3">
        <f t="shared" si="32"/>
        <v>9.3333333333333338E-2</v>
      </c>
      <c r="EE47" s="3">
        <f t="shared" si="32"/>
        <v>0.08</v>
      </c>
      <c r="EF47" s="3">
        <f t="shared" si="32"/>
        <v>6.6666666666666666E-2</v>
      </c>
      <c r="EG47" s="4">
        <f t="shared" si="24"/>
        <v>6.8489822563290994E-3</v>
      </c>
      <c r="EH47" s="5">
        <f t="shared" si="24"/>
        <v>7.5426352512746684E-3</v>
      </c>
      <c r="EI47" s="5">
        <f t="shared" si="24"/>
        <v>7.0072177590292791E-3</v>
      </c>
      <c r="EJ47" s="5">
        <f t="shared" si="24"/>
        <v>8.791837139614218E-3</v>
      </c>
      <c r="EK47" s="5">
        <f t="shared" si="24"/>
        <v>7.6426745734417059E-3</v>
      </c>
      <c r="EL47" s="5">
        <f t="shared" si="24"/>
        <v>6.0721879767377277E-3</v>
      </c>
      <c r="EM47" s="5">
        <f t="shared" si="37"/>
        <v>7.3878665469272499E-3</v>
      </c>
      <c r="EN47" s="5">
        <f t="shared" si="37"/>
        <v>7.2302067631617555E-3</v>
      </c>
      <c r="EO47" s="5">
        <f t="shared" si="37"/>
        <v>6.2138977885429483E-3</v>
      </c>
      <c r="EP47" s="5">
        <f t="shared" si="37"/>
        <v>7.7791854289329561E-3</v>
      </c>
      <c r="EQ47" s="5">
        <f t="shared" si="37"/>
        <v>9.2732399068721338E-3</v>
      </c>
      <c r="ER47" s="5">
        <f t="shared" si="37"/>
        <v>7.5000199977102748E-3</v>
      </c>
      <c r="ES47" s="5">
        <f t="shared" si="37"/>
        <v>8.8106099131760613E-3</v>
      </c>
      <c r="ET47" s="5">
        <f t="shared" si="37"/>
        <v>6.6264034873356695E-3</v>
      </c>
      <c r="EU47" s="5">
        <f t="shared" si="37"/>
        <v>5.7436204513593506E-3</v>
      </c>
      <c r="EV47" s="4">
        <f t="shared" si="25"/>
        <v>7.132945088877682E-3</v>
      </c>
      <c r="EW47" s="5">
        <f t="shared" si="29"/>
        <v>7.5022332299312178E-3</v>
      </c>
      <c r="EX47" s="5">
        <f t="shared" si="26"/>
        <v>6.9439903662106518E-3</v>
      </c>
      <c r="EY47" s="5">
        <f t="shared" si="27"/>
        <v>8.1841484445051207E-3</v>
      </c>
      <c r="EZ47" s="9">
        <f t="shared" si="28"/>
        <v>7.0602112839570274E-3</v>
      </c>
      <c r="FB47" t="s">
        <v>203</v>
      </c>
      <c r="FD47" t="s">
        <v>203</v>
      </c>
      <c r="FF47" t="s">
        <v>176</v>
      </c>
      <c r="FH47" t="s">
        <v>142</v>
      </c>
      <c r="FI47" t="s">
        <v>125</v>
      </c>
      <c r="FJ47" t="s">
        <v>125</v>
      </c>
      <c r="FK47" t="s">
        <v>248</v>
      </c>
      <c r="FM47" t="s">
        <v>205</v>
      </c>
      <c r="FQ47" t="s">
        <v>142</v>
      </c>
      <c r="FT47" t="s">
        <v>249</v>
      </c>
      <c r="FU47" t="s">
        <v>249</v>
      </c>
      <c r="FW47" t="s">
        <v>132</v>
      </c>
      <c r="FY47" t="s">
        <v>45</v>
      </c>
      <c r="FZ47" t="s">
        <v>132</v>
      </c>
      <c r="GA47" t="s">
        <v>52</v>
      </c>
      <c r="GD47" t="s">
        <v>132</v>
      </c>
      <c r="GE47" t="s">
        <v>395</v>
      </c>
      <c r="GF47" t="s">
        <v>52</v>
      </c>
      <c r="GJ47" t="s">
        <v>251</v>
      </c>
      <c r="GP47" t="s">
        <v>151</v>
      </c>
      <c r="GR47" t="s">
        <v>151</v>
      </c>
    </row>
    <row r="48" spans="1:208" x14ac:dyDescent="0.25">
      <c r="A48">
        <v>44</v>
      </c>
      <c r="B48" t="s">
        <v>396</v>
      </c>
      <c r="C48" t="s">
        <v>397</v>
      </c>
      <c r="D48">
        <v>62</v>
      </c>
      <c r="E48">
        <v>7.91</v>
      </c>
      <c r="F48" t="s">
        <v>120</v>
      </c>
      <c r="G48">
        <v>12</v>
      </c>
      <c r="H48">
        <v>14</v>
      </c>
      <c r="I48">
        <v>15</v>
      </c>
      <c r="J48">
        <v>13</v>
      </c>
      <c r="K48">
        <v>13</v>
      </c>
      <c r="L48">
        <v>11</v>
      </c>
      <c r="M48">
        <v>15</v>
      </c>
      <c r="N48">
        <v>10</v>
      </c>
      <c r="O48">
        <v>15</v>
      </c>
      <c r="P48">
        <v>13</v>
      </c>
      <c r="Q48">
        <v>17</v>
      </c>
      <c r="R48">
        <v>14</v>
      </c>
      <c r="S48">
        <v>20</v>
      </c>
      <c r="T48">
        <v>21</v>
      </c>
      <c r="U48">
        <v>20</v>
      </c>
      <c r="V48" s="3">
        <f t="shared" si="34"/>
        <v>0.19354838709677419</v>
      </c>
      <c r="W48" s="3">
        <f t="shared" si="34"/>
        <v>0.22580645161290322</v>
      </c>
      <c r="X48" s="3">
        <f t="shared" si="34"/>
        <v>0.24193548387096775</v>
      </c>
      <c r="Y48" s="3">
        <f t="shared" si="34"/>
        <v>0.20967741935483872</v>
      </c>
      <c r="Z48" s="3">
        <f t="shared" si="34"/>
        <v>0.20967741935483872</v>
      </c>
      <c r="AA48" s="3">
        <f t="shared" si="34"/>
        <v>0.17741935483870969</v>
      </c>
      <c r="AB48" s="3">
        <f t="shared" si="34"/>
        <v>0.24193548387096775</v>
      </c>
      <c r="AC48" s="3">
        <f t="shared" si="34"/>
        <v>0.16129032258064516</v>
      </c>
      <c r="AD48" s="3">
        <f t="shared" si="34"/>
        <v>0.24193548387096775</v>
      </c>
      <c r="AE48" s="3">
        <f t="shared" si="34"/>
        <v>0.20967741935483872</v>
      </c>
      <c r="AF48" s="3">
        <f t="shared" si="34"/>
        <v>0.27419354838709675</v>
      </c>
      <c r="AG48" s="3">
        <f t="shared" si="34"/>
        <v>0.22580645161290322</v>
      </c>
      <c r="AH48" s="3">
        <f t="shared" si="34"/>
        <v>0.32258064516129031</v>
      </c>
      <c r="AI48" s="3">
        <f t="shared" si="34"/>
        <v>0.33870967741935482</v>
      </c>
      <c r="AJ48" s="3">
        <f t="shared" si="34"/>
        <v>0.32258064516129031</v>
      </c>
      <c r="AK48" s="4">
        <f t="shared" si="35"/>
        <v>9.1139335551894338E-3</v>
      </c>
      <c r="AL48" s="5">
        <f t="shared" si="35"/>
        <v>1.0106663604314555E-2</v>
      </c>
      <c r="AM48" s="5">
        <f t="shared" si="35"/>
        <v>1.0911632012287139E-2</v>
      </c>
      <c r="AN48" s="5">
        <f t="shared" si="35"/>
        <v>9.6506841758438947E-3</v>
      </c>
      <c r="AO48" s="5">
        <f t="shared" si="35"/>
        <v>1.0205191046949405E-2</v>
      </c>
      <c r="AP48" s="5">
        <f t="shared" si="35"/>
        <v>8.4148031746379935E-3</v>
      </c>
      <c r="AQ48" s="5">
        <f t="shared" si="35"/>
        <v>1.3872938468267008E-2</v>
      </c>
      <c r="AR48" s="5">
        <f t="shared" si="35"/>
        <v>9.2357707359181501E-3</v>
      </c>
      <c r="AS48" s="5">
        <f t="shared" si="35"/>
        <v>1.4763047100355793E-2</v>
      </c>
      <c r="AT48" s="5">
        <f t="shared" si="35"/>
        <v>5.6653751250519855E-3</v>
      </c>
      <c r="AU48" s="5">
        <f t="shared" si="35"/>
        <v>7.4213026548151538E-3</v>
      </c>
      <c r="AV48" s="5">
        <f t="shared" si="35"/>
        <v>6.2782703537741054E-3</v>
      </c>
      <c r="AW48" s="5">
        <f t="shared" si="35"/>
        <v>7.6061756238818175E-3</v>
      </c>
      <c r="AX48" s="5">
        <f t="shared" si="35"/>
        <v>8.0686106022138243E-3</v>
      </c>
      <c r="AY48" s="5">
        <f t="shared" si="35"/>
        <v>7.6512700305473328E-3</v>
      </c>
      <c r="AZ48" s="4">
        <f t="shared" si="11"/>
        <v>1.0044076390597042E-2</v>
      </c>
      <c r="BA48" s="5">
        <f t="shared" si="12"/>
        <v>9.4235594658104316E-3</v>
      </c>
      <c r="BB48" s="5">
        <f t="shared" si="13"/>
        <v>1.2623918768180318E-2</v>
      </c>
      <c r="BC48" s="5">
        <f t="shared" si="14"/>
        <v>6.4549827112137482E-3</v>
      </c>
      <c r="BD48" s="9">
        <f t="shared" si="15"/>
        <v>7.7753520855476585E-3</v>
      </c>
      <c r="BE48">
        <v>9</v>
      </c>
      <c r="BF48">
        <v>6</v>
      </c>
      <c r="BG48">
        <v>10</v>
      </c>
      <c r="BH48">
        <v>11</v>
      </c>
      <c r="BI48">
        <v>15</v>
      </c>
      <c r="BJ48">
        <v>13</v>
      </c>
      <c r="BK48">
        <v>11</v>
      </c>
      <c r="BL48">
        <v>12</v>
      </c>
      <c r="BM48">
        <v>10</v>
      </c>
      <c r="BN48">
        <v>30</v>
      </c>
      <c r="BO48">
        <v>29</v>
      </c>
      <c r="BP48">
        <v>27</v>
      </c>
      <c r="BQ48">
        <v>16</v>
      </c>
      <c r="BR48">
        <v>15</v>
      </c>
      <c r="BS48">
        <v>16</v>
      </c>
      <c r="BT48" s="3">
        <f t="shared" si="16"/>
        <v>0.14516129032258066</v>
      </c>
      <c r="BU48" s="3">
        <f t="shared" si="16"/>
        <v>9.6774193548387094E-2</v>
      </c>
      <c r="BV48" s="3">
        <f t="shared" si="16"/>
        <v>0.16129032258064516</v>
      </c>
      <c r="BW48" s="3">
        <f t="shared" si="16"/>
        <v>0.17741935483870969</v>
      </c>
      <c r="BX48" s="3">
        <f t="shared" si="16"/>
        <v>0.24193548387096775</v>
      </c>
      <c r="BY48" s="3">
        <f t="shared" si="30"/>
        <v>0.20967741935483872</v>
      </c>
      <c r="BZ48" s="3">
        <f t="shared" si="30"/>
        <v>0.17741935483870969</v>
      </c>
      <c r="CA48" s="3">
        <f t="shared" si="30"/>
        <v>0.19354838709677419</v>
      </c>
      <c r="CB48" s="3">
        <f t="shared" si="30"/>
        <v>0.16129032258064516</v>
      </c>
      <c r="CC48" s="3">
        <f t="shared" si="30"/>
        <v>0.4838709677419355</v>
      </c>
      <c r="CD48" s="3">
        <f t="shared" ref="CD48:CH98" si="38">BO48/$D48</f>
        <v>0.46774193548387094</v>
      </c>
      <c r="CE48" s="3">
        <f t="shared" si="38"/>
        <v>0.43548387096774194</v>
      </c>
      <c r="CF48" s="3">
        <f t="shared" si="38"/>
        <v>0.25806451612903225</v>
      </c>
      <c r="CG48" s="3">
        <f t="shared" si="38"/>
        <v>0.24193548387096775</v>
      </c>
      <c r="CH48" s="3">
        <f t="shared" si="38"/>
        <v>0.25806451612903225</v>
      </c>
      <c r="CI48" s="4">
        <f t="shared" si="17"/>
        <v>8.9677515790771642E-3</v>
      </c>
      <c r="CJ48" s="5">
        <f t="shared" si="17"/>
        <v>6.2126403071058635E-3</v>
      </c>
      <c r="CK48" s="5">
        <f t="shared" si="17"/>
        <v>1.0380120839501308E-2</v>
      </c>
      <c r="CL48" s="5">
        <f t="shared" si="17"/>
        <v>5.0304246996316368E-3</v>
      </c>
      <c r="CM48" s="5">
        <f t="shared" si="17"/>
        <v>6.5663589173328551E-3</v>
      </c>
      <c r="CN48" s="5">
        <f t="shared" si="17"/>
        <v>5.9599430921299414E-3</v>
      </c>
      <c r="CO48" s="5">
        <f t="shared" si="36"/>
        <v>7.3467133908568603E-3</v>
      </c>
      <c r="CP48" s="5">
        <f t="shared" si="36"/>
        <v>7.7033611363702924E-3</v>
      </c>
      <c r="CQ48" s="5">
        <f t="shared" si="36"/>
        <v>6.6941537835122312E-3</v>
      </c>
      <c r="CR48" s="5">
        <f t="shared" si="36"/>
        <v>1.0688474849141639E-2</v>
      </c>
      <c r="CS48" s="5">
        <f t="shared" si="36"/>
        <v>9.6777360605965999E-3</v>
      </c>
      <c r="CT48" s="5">
        <f t="shared" si="36"/>
        <v>8.777206584603613E-3</v>
      </c>
      <c r="CU48" s="5">
        <f t="shared" si="36"/>
        <v>7.9169404085563302E-3</v>
      </c>
      <c r="CV48" s="5">
        <f t="shared" si="36"/>
        <v>7.2052226267126512E-3</v>
      </c>
      <c r="CW48" s="5">
        <f t="shared" si="36"/>
        <v>7.3589274075848143E-3</v>
      </c>
      <c r="CX48" s="4">
        <f t="shared" si="18"/>
        <v>8.5201709085614453E-3</v>
      </c>
      <c r="CY48" s="5">
        <f t="shared" si="19"/>
        <v>5.8522422363648111E-3</v>
      </c>
      <c r="CZ48" s="5">
        <f t="shared" si="20"/>
        <v>7.248076103579794E-3</v>
      </c>
      <c r="DA48" s="5">
        <f t="shared" si="21"/>
        <v>9.7144724981139494E-3</v>
      </c>
      <c r="DB48" s="9">
        <f t="shared" si="22"/>
        <v>7.4936968142845992E-3</v>
      </c>
      <c r="DC48">
        <v>9</v>
      </c>
      <c r="DD48">
        <v>6</v>
      </c>
      <c r="DE48">
        <v>9</v>
      </c>
      <c r="DF48">
        <v>6</v>
      </c>
      <c r="DG48">
        <v>6</v>
      </c>
      <c r="DH48">
        <v>7</v>
      </c>
      <c r="DI48">
        <v>6</v>
      </c>
      <c r="DJ48">
        <v>5</v>
      </c>
      <c r="DK48">
        <v>5</v>
      </c>
      <c r="DL48">
        <v>10</v>
      </c>
      <c r="DM48">
        <v>8</v>
      </c>
      <c r="DN48">
        <v>8</v>
      </c>
      <c r="DO48">
        <v>12</v>
      </c>
      <c r="DP48">
        <v>10</v>
      </c>
      <c r="DQ48">
        <v>5</v>
      </c>
      <c r="DR48" s="3">
        <f t="shared" si="23"/>
        <v>0.14516129032258066</v>
      </c>
      <c r="DS48" s="3">
        <f t="shared" si="23"/>
        <v>9.6774193548387094E-2</v>
      </c>
      <c r="DT48" s="3">
        <f t="shared" si="23"/>
        <v>0.14516129032258066</v>
      </c>
      <c r="DU48" s="3">
        <f t="shared" si="23"/>
        <v>9.6774193548387094E-2</v>
      </c>
      <c r="DV48" s="3">
        <f t="shared" si="23"/>
        <v>9.6774193548387094E-2</v>
      </c>
      <c r="DW48" s="3">
        <f t="shared" si="32"/>
        <v>0.11290322580645161</v>
      </c>
      <c r="DX48" s="3">
        <f t="shared" si="32"/>
        <v>9.6774193548387094E-2</v>
      </c>
      <c r="DY48" s="3">
        <f t="shared" si="32"/>
        <v>8.0645161290322578E-2</v>
      </c>
      <c r="DZ48" s="3">
        <f t="shared" si="32"/>
        <v>8.0645161290322578E-2</v>
      </c>
      <c r="EA48" s="3">
        <f t="shared" si="32"/>
        <v>0.16129032258064516</v>
      </c>
      <c r="EB48" s="3">
        <f t="shared" ref="EB48:EF98" si="39">DM48/$D48</f>
        <v>0.12903225806451613</v>
      </c>
      <c r="EC48" s="3">
        <f t="shared" si="39"/>
        <v>0.12903225806451613</v>
      </c>
      <c r="ED48" s="3">
        <f t="shared" si="39"/>
        <v>0.19354838709677419</v>
      </c>
      <c r="EE48" s="3">
        <f t="shared" si="39"/>
        <v>0.16129032258064516</v>
      </c>
      <c r="EF48" s="3">
        <f t="shared" si="39"/>
        <v>8.0645161290322578E-2</v>
      </c>
      <c r="EG48" s="4">
        <f t="shared" si="24"/>
        <v>4.660345789336837E-3</v>
      </c>
      <c r="EH48" s="5">
        <f t="shared" si="24"/>
        <v>3.2202901926694505E-3</v>
      </c>
      <c r="EI48" s="5">
        <f t="shared" si="24"/>
        <v>4.7680161162749627E-3</v>
      </c>
      <c r="EJ48" s="5">
        <f t="shared" si="24"/>
        <v>1.9941162867068538E-3</v>
      </c>
      <c r="EK48" s="5">
        <f t="shared" si="24"/>
        <v>1.9811080403506725E-3</v>
      </c>
      <c r="EL48" s="5">
        <f t="shared" si="24"/>
        <v>1.7730248541642422E-3</v>
      </c>
      <c r="EM48" s="5">
        <f t="shared" si="37"/>
        <v>3.1542124725970236E-3</v>
      </c>
      <c r="EN48" s="5">
        <f t="shared" si="37"/>
        <v>2.5724170172539453E-3</v>
      </c>
      <c r="EO48" s="5">
        <f t="shared" si="37"/>
        <v>2.6845756574926331E-3</v>
      </c>
      <c r="EP48" s="5">
        <f t="shared" si="37"/>
        <v>3.1367683181181272E-3</v>
      </c>
      <c r="EQ48" s="5">
        <f t="shared" si="37"/>
        <v>2.5640294673379169E-3</v>
      </c>
      <c r="ER48" s="5">
        <f t="shared" si="37"/>
        <v>2.5921728102685283E-3</v>
      </c>
      <c r="ES48" s="5">
        <f t="shared" si="37"/>
        <v>1.8270850050365103E-2</v>
      </c>
      <c r="ET48" s="5">
        <f t="shared" si="37"/>
        <v>1.3359684450273525E-2</v>
      </c>
      <c r="EU48" s="5">
        <f t="shared" si="37"/>
        <v>6.9479279653540523E-3</v>
      </c>
      <c r="EV48" s="4">
        <f t="shared" si="25"/>
        <v>4.2162173660937503E-3</v>
      </c>
      <c r="EW48" s="5">
        <f t="shared" si="29"/>
        <v>1.9160830604072563E-3</v>
      </c>
      <c r="EX48" s="5">
        <f t="shared" si="26"/>
        <v>2.803735049114534E-3</v>
      </c>
      <c r="EY48" s="5">
        <f t="shared" si="27"/>
        <v>2.7643235319081906E-3</v>
      </c>
      <c r="EZ48" s="9">
        <f t="shared" si="28"/>
        <v>1.2859487488664228E-2</v>
      </c>
      <c r="FD48" t="s">
        <v>398</v>
      </c>
      <c r="FE48" t="s">
        <v>281</v>
      </c>
      <c r="FM48" t="s">
        <v>281</v>
      </c>
      <c r="FU48" t="s">
        <v>48</v>
      </c>
      <c r="FV48" t="s">
        <v>197</v>
      </c>
      <c r="FY48" t="s">
        <v>236</v>
      </c>
      <c r="FZ48" t="s">
        <v>197</v>
      </c>
      <c r="GA48" t="s">
        <v>47</v>
      </c>
      <c r="GB48" t="s">
        <v>48</v>
      </c>
      <c r="GC48" t="s">
        <v>49</v>
      </c>
      <c r="GE48" t="s">
        <v>197</v>
      </c>
      <c r="GF48" t="s">
        <v>52</v>
      </c>
      <c r="GR48" t="s">
        <v>198</v>
      </c>
      <c r="GW48" t="s">
        <v>198</v>
      </c>
    </row>
    <row r="49" spans="1:205" x14ac:dyDescent="0.25">
      <c r="A49">
        <v>45</v>
      </c>
      <c r="B49" t="s">
        <v>399</v>
      </c>
      <c r="C49" t="s">
        <v>400</v>
      </c>
      <c r="D49">
        <v>52</v>
      </c>
      <c r="E49">
        <v>4.8099999999999996</v>
      </c>
      <c r="F49" t="s">
        <v>120</v>
      </c>
      <c r="G49">
        <v>13</v>
      </c>
      <c r="H49">
        <v>14</v>
      </c>
      <c r="I49">
        <v>11</v>
      </c>
      <c r="J49">
        <v>16</v>
      </c>
      <c r="K49">
        <v>15</v>
      </c>
      <c r="L49">
        <v>15</v>
      </c>
      <c r="M49">
        <v>16</v>
      </c>
      <c r="N49">
        <v>20</v>
      </c>
      <c r="O49">
        <v>19</v>
      </c>
      <c r="P49">
        <v>22</v>
      </c>
      <c r="Q49">
        <v>19</v>
      </c>
      <c r="R49">
        <v>21</v>
      </c>
      <c r="S49">
        <v>22</v>
      </c>
      <c r="T49">
        <v>20</v>
      </c>
      <c r="U49">
        <v>21</v>
      </c>
      <c r="V49" s="3">
        <f t="shared" si="34"/>
        <v>0.25</v>
      </c>
      <c r="W49" s="3">
        <f t="shared" si="34"/>
        <v>0.26923076923076922</v>
      </c>
      <c r="X49" s="3">
        <f t="shared" si="34"/>
        <v>0.21153846153846154</v>
      </c>
      <c r="Y49" s="3">
        <f t="shared" si="34"/>
        <v>0.30769230769230771</v>
      </c>
      <c r="Z49" s="3">
        <f t="shared" si="34"/>
        <v>0.28846153846153844</v>
      </c>
      <c r="AA49" s="3">
        <f t="shared" si="34"/>
        <v>0.28846153846153844</v>
      </c>
      <c r="AB49" s="3">
        <f t="shared" si="34"/>
        <v>0.30769230769230771</v>
      </c>
      <c r="AC49" s="3">
        <f t="shared" si="34"/>
        <v>0.38461538461538464</v>
      </c>
      <c r="AD49" s="3">
        <f t="shared" si="34"/>
        <v>0.36538461538461536</v>
      </c>
      <c r="AE49" s="3">
        <f t="shared" si="34"/>
        <v>0.42307692307692307</v>
      </c>
      <c r="AF49" s="3">
        <f t="shared" si="34"/>
        <v>0.36538461538461536</v>
      </c>
      <c r="AG49" s="3">
        <f t="shared" si="34"/>
        <v>0.40384615384615385</v>
      </c>
      <c r="AH49" s="3">
        <f t="shared" si="34"/>
        <v>0.42307692307692307</v>
      </c>
      <c r="AI49" s="3">
        <f t="shared" si="34"/>
        <v>0.38461538461538464</v>
      </c>
      <c r="AJ49" s="3">
        <f t="shared" si="34"/>
        <v>0.40384615384615385</v>
      </c>
      <c r="AK49" s="4">
        <f t="shared" si="35"/>
        <v>1.177216417545302E-2</v>
      </c>
      <c r="AL49" s="5">
        <f t="shared" si="35"/>
        <v>1.205025275899043E-2</v>
      </c>
      <c r="AM49" s="5">
        <f t="shared" si="35"/>
        <v>9.540683374845935E-3</v>
      </c>
      <c r="AN49" s="5">
        <f t="shared" si="35"/>
        <v>1.4161950743250214E-2</v>
      </c>
      <c r="AO49" s="5">
        <f t="shared" si="35"/>
        <v>1.4039685907785423E-2</v>
      </c>
      <c r="AP49" s="5">
        <f t="shared" si="35"/>
        <v>1.3681410755967365E-2</v>
      </c>
      <c r="AQ49" s="5">
        <f t="shared" si="35"/>
        <v>1.7643532000667785E-2</v>
      </c>
      <c r="AR49" s="5">
        <f t="shared" si="35"/>
        <v>2.2023760985650977E-2</v>
      </c>
      <c r="AS49" s="5">
        <f t="shared" si="35"/>
        <v>2.2295986518229644E-2</v>
      </c>
      <c r="AT49" s="5">
        <f t="shared" si="35"/>
        <v>1.1431319039306076E-2</v>
      </c>
      <c r="AU49" s="5">
        <f t="shared" si="35"/>
        <v>9.8894734472536779E-3</v>
      </c>
      <c r="AV49" s="5">
        <f t="shared" si="35"/>
        <v>1.1228445055788305E-2</v>
      </c>
      <c r="AW49" s="5">
        <f t="shared" si="35"/>
        <v>9.9757918759373065E-3</v>
      </c>
      <c r="AX49" s="5">
        <f t="shared" si="35"/>
        <v>9.1621585592904231E-3</v>
      </c>
      <c r="AY49" s="5">
        <f t="shared" si="35"/>
        <v>9.5788015190121419E-3</v>
      </c>
      <c r="AZ49" s="4">
        <f t="shared" si="11"/>
        <v>1.1121033436429796E-2</v>
      </c>
      <c r="BA49" s="5">
        <f t="shared" si="12"/>
        <v>1.3961015802334333E-2</v>
      </c>
      <c r="BB49" s="5">
        <f t="shared" si="13"/>
        <v>2.0654426501516134E-2</v>
      </c>
      <c r="BC49" s="5">
        <f t="shared" si="14"/>
        <v>1.0849745847449355E-2</v>
      </c>
      <c r="BD49" s="9">
        <f t="shared" si="15"/>
        <v>9.5722506514132905E-3</v>
      </c>
      <c r="BE49">
        <v>9</v>
      </c>
      <c r="BF49">
        <v>10</v>
      </c>
      <c r="BG49">
        <v>9</v>
      </c>
      <c r="BH49">
        <v>14</v>
      </c>
      <c r="BI49">
        <v>12</v>
      </c>
      <c r="BJ49">
        <v>11</v>
      </c>
      <c r="BK49">
        <v>12</v>
      </c>
      <c r="BL49">
        <v>11</v>
      </c>
      <c r="BM49">
        <v>11</v>
      </c>
      <c r="BN49">
        <v>43</v>
      </c>
      <c r="BO49">
        <v>37</v>
      </c>
      <c r="BP49">
        <v>41</v>
      </c>
      <c r="BQ49">
        <v>12</v>
      </c>
      <c r="BR49">
        <v>15</v>
      </c>
      <c r="BS49">
        <v>13</v>
      </c>
      <c r="BT49" s="3">
        <f t="shared" si="16"/>
        <v>0.17307692307692307</v>
      </c>
      <c r="BU49" s="3">
        <f t="shared" si="16"/>
        <v>0.19230769230769232</v>
      </c>
      <c r="BV49" s="3">
        <f t="shared" si="16"/>
        <v>0.17307692307692307</v>
      </c>
      <c r="BW49" s="3">
        <f t="shared" si="16"/>
        <v>0.26923076923076922</v>
      </c>
      <c r="BX49" s="3">
        <f t="shared" si="16"/>
        <v>0.23076923076923078</v>
      </c>
      <c r="BY49" s="3">
        <f t="shared" si="16"/>
        <v>0.21153846153846154</v>
      </c>
      <c r="BZ49" s="3">
        <f t="shared" si="16"/>
        <v>0.23076923076923078</v>
      </c>
      <c r="CA49" s="3">
        <f t="shared" si="16"/>
        <v>0.21153846153846154</v>
      </c>
      <c r="CB49" s="3">
        <f t="shared" si="16"/>
        <v>0.21153846153846154</v>
      </c>
      <c r="CC49" s="3">
        <f t="shared" si="16"/>
        <v>0.82692307692307687</v>
      </c>
      <c r="CD49" s="3">
        <f t="shared" si="38"/>
        <v>0.71153846153846156</v>
      </c>
      <c r="CE49" s="3">
        <f t="shared" si="38"/>
        <v>0.78846153846153844</v>
      </c>
      <c r="CF49" s="3">
        <f t="shared" si="38"/>
        <v>0.23076923076923078</v>
      </c>
      <c r="CG49" s="3">
        <f t="shared" si="38"/>
        <v>0.28846153846153844</v>
      </c>
      <c r="CH49" s="3">
        <f t="shared" si="38"/>
        <v>0.25</v>
      </c>
      <c r="CI49" s="4">
        <f t="shared" si="17"/>
        <v>1.0692319190438157E-2</v>
      </c>
      <c r="CJ49" s="5">
        <f t="shared" si="17"/>
        <v>1.2345631379505242E-2</v>
      </c>
      <c r="CK49" s="5">
        <f t="shared" si="17"/>
        <v>1.1138668131618712E-2</v>
      </c>
      <c r="CL49" s="5">
        <f t="shared" si="17"/>
        <v>7.6335815372032519E-3</v>
      </c>
      <c r="CM49" s="5">
        <f t="shared" si="17"/>
        <v>6.2632961980713395E-3</v>
      </c>
      <c r="CN49" s="5">
        <f t="shared" si="17"/>
        <v>6.0128419953145266E-3</v>
      </c>
      <c r="CO49" s="5">
        <f t="shared" si="36"/>
        <v>9.5558649699257064E-3</v>
      </c>
      <c r="CP49" s="5">
        <f t="shared" si="36"/>
        <v>8.4193786778918901E-3</v>
      </c>
      <c r="CQ49" s="5">
        <f t="shared" si="36"/>
        <v>8.7796401545295038E-3</v>
      </c>
      <c r="CR49" s="5">
        <f t="shared" si="36"/>
        <v>1.8266329453725388E-2</v>
      </c>
      <c r="CS49" s="5">
        <f t="shared" si="36"/>
        <v>1.4721967190324007E-2</v>
      </c>
      <c r="CT49" s="5">
        <f t="shared" si="36"/>
        <v>1.5891495112580045E-2</v>
      </c>
      <c r="CU49" s="5">
        <f t="shared" si="36"/>
        <v>7.0795717114974883E-3</v>
      </c>
      <c r="CV49" s="5">
        <f t="shared" si="36"/>
        <v>8.5908423626189293E-3</v>
      </c>
      <c r="CW49" s="5">
        <f t="shared" si="36"/>
        <v>7.1289609260977898E-3</v>
      </c>
      <c r="CX49" s="4">
        <f t="shared" si="18"/>
        <v>1.1392206233854037E-2</v>
      </c>
      <c r="CY49" s="5">
        <f t="shared" si="19"/>
        <v>6.6365732435297057E-3</v>
      </c>
      <c r="CZ49" s="5">
        <f t="shared" si="20"/>
        <v>8.9182946007823668E-3</v>
      </c>
      <c r="DA49" s="5">
        <f t="shared" si="21"/>
        <v>1.6293263918876481E-2</v>
      </c>
      <c r="DB49" s="9">
        <f t="shared" si="22"/>
        <v>7.5997916667380691E-3</v>
      </c>
      <c r="DC49">
        <v>8</v>
      </c>
      <c r="DD49">
        <v>0</v>
      </c>
      <c r="DE49">
        <v>7</v>
      </c>
      <c r="DF49">
        <v>12</v>
      </c>
      <c r="DG49">
        <v>7</v>
      </c>
      <c r="DH49">
        <v>7</v>
      </c>
      <c r="DI49">
        <v>0</v>
      </c>
      <c r="DJ49">
        <v>0</v>
      </c>
      <c r="DK49">
        <v>0</v>
      </c>
      <c r="DL49">
        <v>14</v>
      </c>
      <c r="DM49">
        <v>12</v>
      </c>
      <c r="DN49">
        <v>9</v>
      </c>
      <c r="DO49">
        <v>11</v>
      </c>
      <c r="DP49">
        <v>10</v>
      </c>
      <c r="DQ49">
        <v>6</v>
      </c>
      <c r="DR49" s="3">
        <f t="shared" si="23"/>
        <v>0.15384615384615385</v>
      </c>
      <c r="DS49" s="3">
        <f t="shared" si="23"/>
        <v>0</v>
      </c>
      <c r="DT49" s="3">
        <f t="shared" si="23"/>
        <v>0.13461538461538461</v>
      </c>
      <c r="DU49" s="3">
        <f t="shared" si="23"/>
        <v>0.23076923076923078</v>
      </c>
      <c r="DV49" s="3">
        <f t="shared" si="23"/>
        <v>0.13461538461538461</v>
      </c>
      <c r="DW49" s="3">
        <f t="shared" si="23"/>
        <v>0.13461538461538461</v>
      </c>
      <c r="DX49" s="3">
        <f t="shared" si="23"/>
        <v>0</v>
      </c>
      <c r="DY49" s="3">
        <f t="shared" si="23"/>
        <v>0</v>
      </c>
      <c r="DZ49" s="3">
        <f t="shared" si="23"/>
        <v>0</v>
      </c>
      <c r="EA49" s="3">
        <f t="shared" si="23"/>
        <v>0.26923076923076922</v>
      </c>
      <c r="EB49" s="3">
        <f t="shared" si="39"/>
        <v>0.23076923076923078</v>
      </c>
      <c r="EC49" s="3">
        <f t="shared" si="39"/>
        <v>0.17307692307692307</v>
      </c>
      <c r="ED49" s="3">
        <f t="shared" si="39"/>
        <v>0.21153846153846154</v>
      </c>
      <c r="EE49" s="3">
        <f t="shared" si="39"/>
        <v>0.19230769230769232</v>
      </c>
      <c r="EF49" s="3">
        <f t="shared" si="39"/>
        <v>0.11538461538461539</v>
      </c>
      <c r="EG49" s="4">
        <f t="shared" si="24"/>
        <v>4.9391698963911776E-3</v>
      </c>
      <c r="EH49" s="5">
        <f t="shared" si="24"/>
        <v>0</v>
      </c>
      <c r="EI49" s="5">
        <f t="shared" si="24"/>
        <v>4.4216217830413112E-3</v>
      </c>
      <c r="EJ49" s="5">
        <f t="shared" si="24"/>
        <v>4.7552003759932671E-3</v>
      </c>
      <c r="EK49" s="5">
        <f t="shared" si="24"/>
        <v>2.7557720817698458E-3</v>
      </c>
      <c r="EL49" s="5">
        <f t="shared" si="24"/>
        <v>2.1139911722727503E-3</v>
      </c>
      <c r="EM49" s="5">
        <f t="shared" si="37"/>
        <v>0</v>
      </c>
      <c r="EN49" s="5">
        <f t="shared" si="37"/>
        <v>0</v>
      </c>
      <c r="EO49" s="5">
        <f t="shared" si="37"/>
        <v>0</v>
      </c>
      <c r="EP49" s="5">
        <f t="shared" si="37"/>
        <v>5.2359901925510275E-3</v>
      </c>
      <c r="EQ49" s="5">
        <f t="shared" si="37"/>
        <v>4.5856680858158902E-3</v>
      </c>
      <c r="ER49" s="5">
        <f t="shared" si="37"/>
        <v>3.477001029158266E-3</v>
      </c>
      <c r="ES49" s="5">
        <f t="shared" si="37"/>
        <v>1.996910213837981E-2</v>
      </c>
      <c r="ET49" s="5">
        <f t="shared" si="37"/>
        <v>1.592885453686459E-2</v>
      </c>
      <c r="EU49" s="5">
        <f t="shared" si="37"/>
        <v>9.9408815504296449E-3</v>
      </c>
      <c r="EV49" s="4">
        <f t="shared" si="25"/>
        <v>3.1202638931441631E-3</v>
      </c>
      <c r="EW49" s="5">
        <f t="shared" si="29"/>
        <v>3.2083212100119545E-3</v>
      </c>
      <c r="EX49" s="5">
        <f t="shared" si="26"/>
        <v>0</v>
      </c>
      <c r="EY49" s="5">
        <f t="shared" si="27"/>
        <v>4.4328864358417278E-3</v>
      </c>
      <c r="EZ49" s="9">
        <f t="shared" si="28"/>
        <v>1.5279612741891347E-2</v>
      </c>
      <c r="FD49" t="s">
        <v>401</v>
      </c>
      <c r="FE49" t="s">
        <v>281</v>
      </c>
      <c r="FM49" t="s">
        <v>277</v>
      </c>
      <c r="FQ49" t="s">
        <v>402</v>
      </c>
      <c r="FU49" t="s">
        <v>403</v>
      </c>
      <c r="FV49" t="s">
        <v>197</v>
      </c>
      <c r="FY49" t="s">
        <v>236</v>
      </c>
      <c r="FZ49" t="s">
        <v>49</v>
      </c>
      <c r="GC49" t="s">
        <v>49</v>
      </c>
      <c r="GE49" t="s">
        <v>197</v>
      </c>
      <c r="GR49" t="s">
        <v>198</v>
      </c>
      <c r="GW49" t="s">
        <v>198</v>
      </c>
    </row>
    <row r="50" spans="1:205" x14ac:dyDescent="0.25">
      <c r="A50">
        <v>46</v>
      </c>
      <c r="B50" t="s">
        <v>404</v>
      </c>
      <c r="C50" t="s">
        <v>405</v>
      </c>
      <c r="D50">
        <v>122</v>
      </c>
      <c r="E50">
        <v>5.5</v>
      </c>
      <c r="F50" t="s">
        <v>120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2</v>
      </c>
      <c r="T50">
        <v>0</v>
      </c>
      <c r="U50">
        <v>0</v>
      </c>
      <c r="V50" s="3">
        <f t="shared" si="34"/>
        <v>0</v>
      </c>
      <c r="W50" s="3">
        <f t="shared" si="34"/>
        <v>0</v>
      </c>
      <c r="X50" s="3">
        <f t="shared" si="34"/>
        <v>0</v>
      </c>
      <c r="Y50" s="3">
        <f t="shared" si="34"/>
        <v>0</v>
      </c>
      <c r="Z50" s="3">
        <f t="shared" si="34"/>
        <v>0</v>
      </c>
      <c r="AA50" s="3">
        <f t="shared" si="34"/>
        <v>0</v>
      </c>
      <c r="AB50" s="3">
        <f t="shared" si="34"/>
        <v>0</v>
      </c>
      <c r="AC50" s="3">
        <f t="shared" si="34"/>
        <v>0</v>
      </c>
      <c r="AD50" s="3">
        <f t="shared" si="34"/>
        <v>0</v>
      </c>
      <c r="AE50" s="3">
        <f t="shared" si="34"/>
        <v>0</v>
      </c>
      <c r="AF50" s="3">
        <f t="shared" si="34"/>
        <v>0</v>
      </c>
      <c r="AG50" s="3">
        <f t="shared" si="34"/>
        <v>0</v>
      </c>
      <c r="AH50" s="3">
        <f t="shared" si="34"/>
        <v>1.6393442622950821E-2</v>
      </c>
      <c r="AI50" s="3">
        <f t="shared" si="34"/>
        <v>0</v>
      </c>
      <c r="AJ50" s="3">
        <f t="shared" si="34"/>
        <v>0</v>
      </c>
      <c r="AK50" s="4">
        <f t="shared" si="35"/>
        <v>0</v>
      </c>
      <c r="AL50" s="5">
        <f t="shared" si="35"/>
        <v>0</v>
      </c>
      <c r="AM50" s="5">
        <f t="shared" si="35"/>
        <v>0</v>
      </c>
      <c r="AN50" s="5">
        <f t="shared" si="35"/>
        <v>0</v>
      </c>
      <c r="AO50" s="5">
        <f t="shared" si="35"/>
        <v>0</v>
      </c>
      <c r="AP50" s="5">
        <f t="shared" si="35"/>
        <v>0</v>
      </c>
      <c r="AQ50" s="5">
        <f t="shared" si="35"/>
        <v>0</v>
      </c>
      <c r="AR50" s="5">
        <f t="shared" si="35"/>
        <v>0</v>
      </c>
      <c r="AS50" s="5">
        <f t="shared" si="35"/>
        <v>0</v>
      </c>
      <c r="AT50" s="5">
        <f t="shared" si="35"/>
        <v>0</v>
      </c>
      <c r="AU50" s="5">
        <f t="shared" si="35"/>
        <v>0</v>
      </c>
      <c r="AV50" s="5">
        <f t="shared" si="35"/>
        <v>0</v>
      </c>
      <c r="AW50" s="5">
        <f t="shared" si="35"/>
        <v>3.8654335137760056E-4</v>
      </c>
      <c r="AX50" s="5">
        <f t="shared" si="35"/>
        <v>0</v>
      </c>
      <c r="AY50" s="5">
        <f t="shared" si="35"/>
        <v>0</v>
      </c>
      <c r="AZ50" s="4">
        <f t="shared" si="11"/>
        <v>0</v>
      </c>
      <c r="BA50" s="5">
        <f t="shared" si="12"/>
        <v>0</v>
      </c>
      <c r="BB50" s="5">
        <f t="shared" si="13"/>
        <v>0</v>
      </c>
      <c r="BC50" s="5">
        <f t="shared" si="14"/>
        <v>0</v>
      </c>
      <c r="BD50" s="9">
        <f t="shared" si="15"/>
        <v>1.2884778379253353E-4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 s="3">
        <f t="shared" si="16"/>
        <v>0</v>
      </c>
      <c r="BU50" s="3">
        <f t="shared" si="16"/>
        <v>0</v>
      </c>
      <c r="BV50" s="3">
        <f t="shared" si="16"/>
        <v>0</v>
      </c>
      <c r="BW50" s="3">
        <f t="shared" si="16"/>
        <v>0</v>
      </c>
      <c r="BX50" s="3">
        <f t="shared" si="16"/>
        <v>0</v>
      </c>
      <c r="BY50" s="3">
        <f t="shared" si="16"/>
        <v>0</v>
      </c>
      <c r="BZ50" s="3">
        <f t="shared" si="16"/>
        <v>0</v>
      </c>
      <c r="CA50" s="3">
        <f t="shared" si="16"/>
        <v>0</v>
      </c>
      <c r="CB50" s="3">
        <f t="shared" si="16"/>
        <v>0</v>
      </c>
      <c r="CC50" s="3">
        <f t="shared" si="16"/>
        <v>0</v>
      </c>
      <c r="CD50" s="3">
        <f t="shared" si="38"/>
        <v>0</v>
      </c>
      <c r="CE50" s="3">
        <f t="shared" si="38"/>
        <v>0</v>
      </c>
      <c r="CF50" s="3">
        <f t="shared" si="38"/>
        <v>0</v>
      </c>
      <c r="CG50" s="3">
        <f t="shared" si="38"/>
        <v>0</v>
      </c>
      <c r="CH50" s="3">
        <f t="shared" si="38"/>
        <v>0</v>
      </c>
      <c r="CI50" s="4">
        <f t="shared" si="17"/>
        <v>0</v>
      </c>
      <c r="CJ50" s="5">
        <f t="shared" si="17"/>
        <v>0</v>
      </c>
      <c r="CK50" s="5">
        <f t="shared" si="17"/>
        <v>0</v>
      </c>
      <c r="CL50" s="5">
        <f t="shared" si="17"/>
        <v>0</v>
      </c>
      <c r="CM50" s="5">
        <f t="shared" si="17"/>
        <v>0</v>
      </c>
      <c r="CN50" s="5">
        <f t="shared" si="17"/>
        <v>0</v>
      </c>
      <c r="CO50" s="5">
        <f t="shared" si="36"/>
        <v>0</v>
      </c>
      <c r="CP50" s="5">
        <f t="shared" si="36"/>
        <v>0</v>
      </c>
      <c r="CQ50" s="5">
        <f t="shared" si="36"/>
        <v>0</v>
      </c>
      <c r="CR50" s="5">
        <f t="shared" si="36"/>
        <v>0</v>
      </c>
      <c r="CS50" s="5">
        <f t="shared" si="36"/>
        <v>0</v>
      </c>
      <c r="CT50" s="5">
        <f t="shared" si="36"/>
        <v>0</v>
      </c>
      <c r="CU50" s="5">
        <f t="shared" si="36"/>
        <v>0</v>
      </c>
      <c r="CV50" s="5">
        <f t="shared" si="36"/>
        <v>0</v>
      </c>
      <c r="CW50" s="5">
        <f t="shared" si="36"/>
        <v>0</v>
      </c>
      <c r="CX50" s="4">
        <f t="shared" si="18"/>
        <v>0</v>
      </c>
      <c r="CY50" s="5">
        <f t="shared" si="19"/>
        <v>0</v>
      </c>
      <c r="CZ50" s="5">
        <f t="shared" si="20"/>
        <v>0</v>
      </c>
      <c r="DA50" s="5">
        <f t="shared" si="21"/>
        <v>0</v>
      </c>
      <c r="DB50" s="9">
        <f t="shared" si="22"/>
        <v>0</v>
      </c>
      <c r="DC50">
        <v>16</v>
      </c>
      <c r="DD50">
        <v>18</v>
      </c>
      <c r="DE50">
        <v>15</v>
      </c>
      <c r="DF50">
        <v>22</v>
      </c>
      <c r="DG50">
        <v>24</v>
      </c>
      <c r="DH50">
        <v>27</v>
      </c>
      <c r="DI50">
        <v>27</v>
      </c>
      <c r="DJ50">
        <v>25</v>
      </c>
      <c r="DK50">
        <v>25</v>
      </c>
      <c r="DL50">
        <v>23</v>
      </c>
      <c r="DM50">
        <v>20</v>
      </c>
      <c r="DN50">
        <v>19</v>
      </c>
      <c r="DO50">
        <v>0</v>
      </c>
      <c r="DP50">
        <v>0</v>
      </c>
      <c r="DQ50">
        <v>0</v>
      </c>
      <c r="DR50" s="3">
        <f t="shared" si="23"/>
        <v>0.13114754098360656</v>
      </c>
      <c r="DS50" s="3">
        <f t="shared" si="23"/>
        <v>0.14754098360655737</v>
      </c>
      <c r="DT50" s="3">
        <f t="shared" si="23"/>
        <v>0.12295081967213115</v>
      </c>
      <c r="DU50" s="3">
        <f t="shared" si="23"/>
        <v>0.18032786885245902</v>
      </c>
      <c r="DV50" s="3">
        <f t="shared" si="23"/>
        <v>0.19672131147540983</v>
      </c>
      <c r="DW50" s="3">
        <f t="shared" si="23"/>
        <v>0.22131147540983606</v>
      </c>
      <c r="DX50" s="3">
        <f t="shared" si="23"/>
        <v>0.22131147540983606</v>
      </c>
      <c r="DY50" s="3">
        <f t="shared" si="23"/>
        <v>0.20491803278688525</v>
      </c>
      <c r="DZ50" s="3">
        <f t="shared" si="23"/>
        <v>0.20491803278688525</v>
      </c>
      <c r="EA50" s="3">
        <f t="shared" si="23"/>
        <v>0.18852459016393441</v>
      </c>
      <c r="EB50" s="3">
        <f t="shared" si="39"/>
        <v>0.16393442622950818</v>
      </c>
      <c r="EC50" s="3">
        <f t="shared" si="39"/>
        <v>0.15573770491803279</v>
      </c>
      <c r="ED50" s="3">
        <f t="shared" si="39"/>
        <v>0</v>
      </c>
      <c r="EE50" s="3">
        <f t="shared" si="39"/>
        <v>0</v>
      </c>
      <c r="EF50" s="3">
        <f t="shared" si="39"/>
        <v>0</v>
      </c>
      <c r="EG50" s="4">
        <f t="shared" si="24"/>
        <v>4.2104399116777253E-3</v>
      </c>
      <c r="EH50" s="5">
        <f t="shared" si="24"/>
        <v>4.9096227527583424E-3</v>
      </c>
      <c r="EI50" s="5">
        <f t="shared" si="24"/>
        <v>4.0384835957520179E-3</v>
      </c>
      <c r="EJ50" s="5">
        <f t="shared" si="24"/>
        <v>3.7158123156668696E-3</v>
      </c>
      <c r="EK50" s="5">
        <f t="shared" si="24"/>
        <v>4.0271704426800559E-3</v>
      </c>
      <c r="EL50" s="5">
        <f t="shared" si="24"/>
        <v>3.4754608968043809E-3</v>
      </c>
      <c r="EM50" s="5">
        <f t="shared" si="37"/>
        <v>7.2133219660210617E-3</v>
      </c>
      <c r="EN50" s="5">
        <f t="shared" si="37"/>
        <v>6.5364694700715013E-3</v>
      </c>
      <c r="EO50" s="5">
        <f t="shared" si="37"/>
        <v>6.8214627362517726E-3</v>
      </c>
      <c r="EP50" s="5">
        <f t="shared" si="37"/>
        <v>3.6664193619970896E-3</v>
      </c>
      <c r="EQ50" s="5">
        <f t="shared" si="37"/>
        <v>3.2575784216178449E-3</v>
      </c>
      <c r="ER50" s="5">
        <f t="shared" si="37"/>
        <v>3.128667592721646E-3</v>
      </c>
      <c r="ES50" s="5">
        <f t="shared" si="37"/>
        <v>0</v>
      </c>
      <c r="ET50" s="5">
        <f t="shared" si="37"/>
        <v>0</v>
      </c>
      <c r="EU50" s="5">
        <f t="shared" si="37"/>
        <v>0</v>
      </c>
      <c r="EV50" s="4">
        <f t="shared" si="25"/>
        <v>4.3861820867293613E-3</v>
      </c>
      <c r="EW50" s="5">
        <f t="shared" si="29"/>
        <v>3.7394812183837688E-3</v>
      </c>
      <c r="EX50" s="5">
        <f t="shared" si="26"/>
        <v>6.857084724114778E-3</v>
      </c>
      <c r="EY50" s="5">
        <f t="shared" si="27"/>
        <v>3.3508884587788602E-3</v>
      </c>
      <c r="EZ50" s="9">
        <f t="shared" si="28"/>
        <v>0</v>
      </c>
      <c r="FB50" t="s">
        <v>314</v>
      </c>
      <c r="FD50" t="s">
        <v>314</v>
      </c>
      <c r="FF50" t="s">
        <v>406</v>
      </c>
      <c r="FI50" t="s">
        <v>406</v>
      </c>
      <c r="FU50" t="s">
        <v>407</v>
      </c>
      <c r="FY50" t="s">
        <v>45</v>
      </c>
      <c r="FZ50" t="s">
        <v>407</v>
      </c>
      <c r="GA50" t="s">
        <v>407</v>
      </c>
      <c r="GD50" t="s">
        <v>407</v>
      </c>
      <c r="GE50" t="s">
        <v>407</v>
      </c>
      <c r="GJ50" t="s">
        <v>408</v>
      </c>
      <c r="GK50" t="s">
        <v>409</v>
      </c>
      <c r="GR50" t="s">
        <v>409</v>
      </c>
    </row>
    <row r="51" spans="1:205" x14ac:dyDescent="0.25">
      <c r="A51">
        <v>47</v>
      </c>
      <c r="B51" t="s">
        <v>410</v>
      </c>
      <c r="C51" t="s">
        <v>411</v>
      </c>
      <c r="D51">
        <v>188</v>
      </c>
      <c r="E51">
        <v>6.49</v>
      </c>
      <c r="F51" t="s">
        <v>120</v>
      </c>
      <c r="G51">
        <v>0</v>
      </c>
      <c r="H51">
        <v>0</v>
      </c>
      <c r="I51">
        <v>0</v>
      </c>
      <c r="J51">
        <v>0</v>
      </c>
      <c r="K51">
        <v>2</v>
      </c>
      <c r="L51">
        <v>0</v>
      </c>
      <c r="M51">
        <v>0</v>
      </c>
      <c r="N51">
        <v>0</v>
      </c>
      <c r="O51">
        <v>0</v>
      </c>
      <c r="P51">
        <v>2</v>
      </c>
      <c r="Q51">
        <v>2</v>
      </c>
      <c r="R51">
        <v>0</v>
      </c>
      <c r="S51">
        <v>4</v>
      </c>
      <c r="T51">
        <v>4</v>
      </c>
      <c r="U51">
        <v>2</v>
      </c>
      <c r="V51" s="3">
        <f t="shared" si="34"/>
        <v>0</v>
      </c>
      <c r="W51" s="3">
        <f t="shared" si="34"/>
        <v>0</v>
      </c>
      <c r="X51" s="3">
        <f t="shared" si="34"/>
        <v>0</v>
      </c>
      <c r="Y51" s="3">
        <f t="shared" si="34"/>
        <v>0</v>
      </c>
      <c r="Z51" s="3">
        <f t="shared" si="34"/>
        <v>1.0638297872340425E-2</v>
      </c>
      <c r="AA51" s="3">
        <f t="shared" si="34"/>
        <v>0</v>
      </c>
      <c r="AB51" s="3">
        <f t="shared" si="34"/>
        <v>0</v>
      </c>
      <c r="AC51" s="3">
        <f t="shared" si="34"/>
        <v>0</v>
      </c>
      <c r="AD51" s="3">
        <f t="shared" si="34"/>
        <v>0</v>
      </c>
      <c r="AE51" s="3">
        <f t="shared" si="34"/>
        <v>1.0638297872340425E-2</v>
      </c>
      <c r="AF51" s="3">
        <f t="shared" si="34"/>
        <v>1.0638297872340425E-2</v>
      </c>
      <c r="AG51" s="3">
        <f t="shared" si="34"/>
        <v>0</v>
      </c>
      <c r="AH51" s="3">
        <f t="shared" si="34"/>
        <v>2.1276595744680851E-2</v>
      </c>
      <c r="AI51" s="3">
        <f t="shared" si="34"/>
        <v>2.1276595744680851E-2</v>
      </c>
      <c r="AJ51" s="3">
        <f t="shared" si="34"/>
        <v>1.0638297872340425E-2</v>
      </c>
      <c r="AK51" s="4">
        <f t="shared" si="35"/>
        <v>0</v>
      </c>
      <c r="AL51" s="5">
        <f t="shared" si="35"/>
        <v>0</v>
      </c>
      <c r="AM51" s="5">
        <f t="shared" si="35"/>
        <v>0</v>
      </c>
      <c r="AN51" s="5">
        <f t="shared" si="35"/>
        <v>0</v>
      </c>
      <c r="AO51" s="5">
        <f t="shared" si="35"/>
        <v>5.1777565049988795E-4</v>
      </c>
      <c r="AP51" s="5">
        <f t="shared" si="35"/>
        <v>0</v>
      </c>
      <c r="AQ51" s="5">
        <f t="shared" si="35"/>
        <v>0</v>
      </c>
      <c r="AR51" s="5">
        <f t="shared" si="35"/>
        <v>0</v>
      </c>
      <c r="AS51" s="5">
        <f t="shared" si="35"/>
        <v>0</v>
      </c>
      <c r="AT51" s="5">
        <f t="shared" si="35"/>
        <v>2.8744129112375047E-4</v>
      </c>
      <c r="AU51" s="5">
        <f t="shared" si="35"/>
        <v>2.8793539712048782E-4</v>
      </c>
      <c r="AV51" s="5">
        <f t="shared" si="35"/>
        <v>0</v>
      </c>
      <c r="AW51" s="5">
        <f t="shared" si="35"/>
        <v>5.0168392412837522E-4</v>
      </c>
      <c r="AX51" s="5">
        <f t="shared" si="35"/>
        <v>5.0684281391819355E-4</v>
      </c>
      <c r="AY51" s="5">
        <f t="shared" si="35"/>
        <v>2.5232911802868863E-4</v>
      </c>
      <c r="AZ51" s="4">
        <f t="shared" si="11"/>
        <v>0</v>
      </c>
      <c r="BA51" s="5">
        <f t="shared" si="12"/>
        <v>1.7259188349996266E-4</v>
      </c>
      <c r="BB51" s="5">
        <f t="shared" si="13"/>
        <v>0</v>
      </c>
      <c r="BC51" s="5">
        <f t="shared" si="14"/>
        <v>1.9179222941474611E-4</v>
      </c>
      <c r="BD51" s="9">
        <f t="shared" si="15"/>
        <v>4.2028528535841919E-4</v>
      </c>
      <c r="BE51">
        <v>0</v>
      </c>
      <c r="BF51">
        <v>0</v>
      </c>
      <c r="BG51">
        <v>0</v>
      </c>
      <c r="BH51">
        <v>0</v>
      </c>
      <c r="BI51">
        <v>2</v>
      </c>
      <c r="BJ51">
        <v>3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2</v>
      </c>
      <c r="BQ51">
        <v>0</v>
      </c>
      <c r="BR51">
        <v>0</v>
      </c>
      <c r="BS51">
        <v>0</v>
      </c>
      <c r="BT51" s="3">
        <f t="shared" si="16"/>
        <v>0</v>
      </c>
      <c r="BU51" s="3">
        <f t="shared" si="16"/>
        <v>0</v>
      </c>
      <c r="BV51" s="3">
        <f t="shared" si="16"/>
        <v>0</v>
      </c>
      <c r="BW51" s="3">
        <f t="shared" si="16"/>
        <v>0</v>
      </c>
      <c r="BX51" s="3">
        <f t="shared" si="16"/>
        <v>1.0638297872340425E-2</v>
      </c>
      <c r="BY51" s="3">
        <f t="shared" si="16"/>
        <v>1.5957446808510637E-2</v>
      </c>
      <c r="BZ51" s="3">
        <f t="shared" si="16"/>
        <v>0</v>
      </c>
      <c r="CA51" s="3">
        <f t="shared" si="16"/>
        <v>0</v>
      </c>
      <c r="CB51" s="3">
        <f t="shared" si="16"/>
        <v>0</v>
      </c>
      <c r="CC51" s="3">
        <f t="shared" si="16"/>
        <v>0</v>
      </c>
      <c r="CD51" s="3">
        <f t="shared" si="38"/>
        <v>0</v>
      </c>
      <c r="CE51" s="3">
        <f t="shared" si="38"/>
        <v>1.0638297872340425E-2</v>
      </c>
      <c r="CF51" s="3">
        <f t="shared" si="38"/>
        <v>0</v>
      </c>
      <c r="CG51" s="3">
        <f t="shared" si="38"/>
        <v>0</v>
      </c>
      <c r="CH51" s="3">
        <f t="shared" si="38"/>
        <v>0</v>
      </c>
      <c r="CI51" s="4">
        <f t="shared" si="17"/>
        <v>0</v>
      </c>
      <c r="CJ51" s="5">
        <f t="shared" si="17"/>
        <v>0</v>
      </c>
      <c r="CK51" s="5">
        <f t="shared" si="17"/>
        <v>0</v>
      </c>
      <c r="CL51" s="5">
        <f t="shared" si="17"/>
        <v>0</v>
      </c>
      <c r="CM51" s="5">
        <f t="shared" si="17"/>
        <v>2.8873351267704752E-4</v>
      </c>
      <c r="CN51" s="5">
        <f t="shared" si="17"/>
        <v>4.5357995709335885E-4</v>
      </c>
      <c r="CO51" s="5">
        <f t="shared" si="36"/>
        <v>0</v>
      </c>
      <c r="CP51" s="5">
        <f t="shared" si="36"/>
        <v>0</v>
      </c>
      <c r="CQ51" s="5">
        <f t="shared" si="36"/>
        <v>0</v>
      </c>
      <c r="CR51" s="5">
        <f t="shared" si="36"/>
        <v>0</v>
      </c>
      <c r="CS51" s="5">
        <f t="shared" si="36"/>
        <v>0</v>
      </c>
      <c r="CT51" s="5">
        <f t="shared" si="36"/>
        <v>2.1441560608566744E-4</v>
      </c>
      <c r="CU51" s="5">
        <f t="shared" si="36"/>
        <v>0</v>
      </c>
      <c r="CV51" s="5">
        <f t="shared" si="36"/>
        <v>0</v>
      </c>
      <c r="CW51" s="5">
        <f t="shared" si="36"/>
        <v>0</v>
      </c>
      <c r="CX51" s="4">
        <f t="shared" si="18"/>
        <v>0</v>
      </c>
      <c r="CY51" s="5">
        <f t="shared" si="19"/>
        <v>2.4743782325680212E-4</v>
      </c>
      <c r="CZ51" s="5">
        <f t="shared" si="20"/>
        <v>0</v>
      </c>
      <c r="DA51" s="5">
        <f t="shared" si="21"/>
        <v>7.147186869522248E-5</v>
      </c>
      <c r="DB51" s="9">
        <f t="shared" si="22"/>
        <v>0</v>
      </c>
      <c r="DC51">
        <v>14</v>
      </c>
      <c r="DD51">
        <v>14</v>
      </c>
      <c r="DE51">
        <v>17</v>
      </c>
      <c r="DF51">
        <v>19</v>
      </c>
      <c r="DG51">
        <v>18</v>
      </c>
      <c r="DH51">
        <v>24</v>
      </c>
      <c r="DI51">
        <v>17</v>
      </c>
      <c r="DJ51">
        <v>16</v>
      </c>
      <c r="DK51">
        <v>20</v>
      </c>
      <c r="DL51">
        <v>20</v>
      </c>
      <c r="DM51">
        <v>16</v>
      </c>
      <c r="DN51">
        <v>18</v>
      </c>
      <c r="DO51">
        <v>0</v>
      </c>
      <c r="DP51">
        <v>0</v>
      </c>
      <c r="DQ51">
        <v>0</v>
      </c>
      <c r="DR51" s="3">
        <f t="shared" si="23"/>
        <v>7.4468085106382975E-2</v>
      </c>
      <c r="DS51" s="3">
        <f t="shared" si="23"/>
        <v>7.4468085106382975E-2</v>
      </c>
      <c r="DT51" s="3">
        <f t="shared" si="23"/>
        <v>9.0425531914893623E-2</v>
      </c>
      <c r="DU51" s="3">
        <f t="shared" si="23"/>
        <v>0.10106382978723404</v>
      </c>
      <c r="DV51" s="3">
        <f t="shared" si="23"/>
        <v>9.5744680851063829E-2</v>
      </c>
      <c r="DW51" s="3">
        <f t="shared" si="23"/>
        <v>0.1276595744680851</v>
      </c>
      <c r="DX51" s="3">
        <f t="shared" si="23"/>
        <v>9.0425531914893623E-2</v>
      </c>
      <c r="DY51" s="3">
        <f t="shared" si="23"/>
        <v>8.5106382978723402E-2</v>
      </c>
      <c r="DZ51" s="3">
        <f t="shared" si="23"/>
        <v>0.10638297872340426</v>
      </c>
      <c r="EA51" s="3">
        <f t="shared" si="23"/>
        <v>0.10638297872340426</v>
      </c>
      <c r="EB51" s="3">
        <f t="shared" si="39"/>
        <v>8.5106382978723402E-2</v>
      </c>
      <c r="EC51" s="3">
        <f t="shared" si="39"/>
        <v>9.5744680851063829E-2</v>
      </c>
      <c r="ED51" s="3">
        <f t="shared" si="39"/>
        <v>0</v>
      </c>
      <c r="EE51" s="3">
        <f t="shared" si="39"/>
        <v>0</v>
      </c>
      <c r="EF51" s="3">
        <f t="shared" si="39"/>
        <v>0</v>
      </c>
      <c r="EG51" s="4">
        <f t="shared" si="24"/>
        <v>2.3907684072957294E-3</v>
      </c>
      <c r="EH51" s="5">
        <f t="shared" si="24"/>
        <v>2.4780247227279106E-3</v>
      </c>
      <c r="EI51" s="5">
        <f t="shared" si="24"/>
        <v>2.9701471551736472E-3</v>
      </c>
      <c r="EJ51" s="5">
        <f t="shared" si="24"/>
        <v>2.0825079660821573E-3</v>
      </c>
      <c r="EK51" s="5">
        <f t="shared" si="24"/>
        <v>1.9600324229001338E-3</v>
      </c>
      <c r="EL51" s="5">
        <f t="shared" si="24"/>
        <v>2.0047575858635198E-3</v>
      </c>
      <c r="EM51" s="5">
        <f t="shared" si="37"/>
        <v>2.9472871862741691E-3</v>
      </c>
      <c r="EN51" s="5">
        <f t="shared" si="37"/>
        <v>2.7147209373573553E-3</v>
      </c>
      <c r="EO51" s="5">
        <f t="shared" si="37"/>
        <v>3.5413551226498564E-3</v>
      </c>
      <c r="EP51" s="5">
        <f t="shared" si="37"/>
        <v>2.0689322949289774E-3</v>
      </c>
      <c r="EQ51" s="5">
        <f t="shared" si="37"/>
        <v>1.6911683720739453E-3</v>
      </c>
      <c r="ER51" s="5">
        <f t="shared" si="37"/>
        <v>1.9234473778322323E-3</v>
      </c>
      <c r="ES51" s="5">
        <f t="shared" si="37"/>
        <v>0</v>
      </c>
      <c r="ET51" s="5">
        <f t="shared" si="37"/>
        <v>0</v>
      </c>
      <c r="EU51" s="5">
        <f t="shared" si="37"/>
        <v>0</v>
      </c>
      <c r="EV51" s="4">
        <f t="shared" si="25"/>
        <v>2.6129800950657621E-3</v>
      </c>
      <c r="EW51" s="5">
        <f t="shared" si="29"/>
        <v>2.0157659916152705E-3</v>
      </c>
      <c r="EX51" s="5">
        <f t="shared" si="26"/>
        <v>3.0677877487604605E-3</v>
      </c>
      <c r="EY51" s="5">
        <f t="shared" si="27"/>
        <v>1.8945160149450517E-3</v>
      </c>
      <c r="EZ51" s="9">
        <f t="shared" si="28"/>
        <v>0</v>
      </c>
      <c r="FB51" t="s">
        <v>289</v>
      </c>
      <c r="FD51" t="s">
        <v>412</v>
      </c>
      <c r="FE51" t="s">
        <v>413</v>
      </c>
      <c r="FH51" t="s">
        <v>412</v>
      </c>
      <c r="FI51" t="s">
        <v>412</v>
      </c>
      <c r="FJ51" t="s">
        <v>412</v>
      </c>
      <c r="FK51" t="s">
        <v>289</v>
      </c>
      <c r="FM51" t="s">
        <v>414</v>
      </c>
      <c r="FQ51" t="s">
        <v>415</v>
      </c>
      <c r="FY51" t="s">
        <v>45</v>
      </c>
      <c r="GA51" t="s">
        <v>416</v>
      </c>
      <c r="GF51" t="s">
        <v>416</v>
      </c>
      <c r="GJ51" t="s">
        <v>417</v>
      </c>
      <c r="GP51" t="s">
        <v>151</v>
      </c>
      <c r="GR51" t="s">
        <v>151</v>
      </c>
    </row>
    <row r="52" spans="1:205" x14ac:dyDescent="0.25">
      <c r="A52">
        <v>48</v>
      </c>
      <c r="B52" t="s">
        <v>418</v>
      </c>
      <c r="C52" t="s">
        <v>419</v>
      </c>
      <c r="D52">
        <v>263</v>
      </c>
      <c r="E52">
        <v>5.45</v>
      </c>
      <c r="F52" t="s">
        <v>120</v>
      </c>
      <c r="G52">
        <v>2</v>
      </c>
      <c r="H52">
        <v>0</v>
      </c>
      <c r="I52">
        <v>0</v>
      </c>
      <c r="J52">
        <v>2</v>
      </c>
      <c r="K52">
        <v>2</v>
      </c>
      <c r="L52">
        <v>2</v>
      </c>
      <c r="M52">
        <v>0</v>
      </c>
      <c r="N52">
        <v>0</v>
      </c>
      <c r="O52">
        <v>0</v>
      </c>
      <c r="P52">
        <v>8</v>
      </c>
      <c r="Q52">
        <v>10</v>
      </c>
      <c r="R52">
        <v>8</v>
      </c>
      <c r="S52">
        <v>8</v>
      </c>
      <c r="T52">
        <v>8</v>
      </c>
      <c r="U52">
        <v>10</v>
      </c>
      <c r="V52" s="3">
        <f t="shared" si="34"/>
        <v>7.6045627376425855E-3</v>
      </c>
      <c r="W52" s="3">
        <f t="shared" si="34"/>
        <v>0</v>
      </c>
      <c r="X52" s="3">
        <f t="shared" si="34"/>
        <v>0</v>
      </c>
      <c r="Y52" s="3">
        <f t="shared" si="34"/>
        <v>7.6045627376425855E-3</v>
      </c>
      <c r="Z52" s="3">
        <f t="shared" si="34"/>
        <v>7.6045627376425855E-3</v>
      </c>
      <c r="AA52" s="3">
        <f t="shared" si="34"/>
        <v>7.6045627376425855E-3</v>
      </c>
      <c r="AB52" s="3">
        <f t="shared" si="34"/>
        <v>0</v>
      </c>
      <c r="AC52" s="3">
        <f t="shared" si="34"/>
        <v>0</v>
      </c>
      <c r="AD52" s="3">
        <f t="shared" si="34"/>
        <v>0</v>
      </c>
      <c r="AE52" s="3">
        <f t="shared" si="34"/>
        <v>3.0418250950570342E-2</v>
      </c>
      <c r="AF52" s="3">
        <f t="shared" si="34"/>
        <v>3.8022813688212927E-2</v>
      </c>
      <c r="AG52" s="3">
        <f t="shared" si="34"/>
        <v>3.0418250950570342E-2</v>
      </c>
      <c r="AH52" s="3">
        <f t="shared" si="34"/>
        <v>3.0418250950570342E-2</v>
      </c>
      <c r="AI52" s="3">
        <f t="shared" si="34"/>
        <v>3.0418250950570342E-2</v>
      </c>
      <c r="AJ52" s="3">
        <f t="shared" si="34"/>
        <v>3.8022813688212927E-2</v>
      </c>
      <c r="AK52" s="4">
        <f t="shared" si="35"/>
        <v>3.5808864412024396E-4</v>
      </c>
      <c r="AL52" s="5">
        <f t="shared" si="35"/>
        <v>0</v>
      </c>
      <c r="AM52" s="5">
        <f t="shared" si="35"/>
        <v>0</v>
      </c>
      <c r="AN52" s="5">
        <f t="shared" si="35"/>
        <v>3.5001018947196345E-4</v>
      </c>
      <c r="AO52" s="5">
        <f t="shared" si="35"/>
        <v>3.7012099731550924E-4</v>
      </c>
      <c r="AP52" s="5">
        <f t="shared" si="35"/>
        <v>3.6067597430180126E-4</v>
      </c>
      <c r="AQ52" s="5">
        <f t="shared" si="35"/>
        <v>0</v>
      </c>
      <c r="AR52" s="5">
        <f t="shared" si="35"/>
        <v>0</v>
      </c>
      <c r="AS52" s="5">
        <f t="shared" si="35"/>
        <v>0</v>
      </c>
      <c r="AT52" s="5">
        <f t="shared" si="35"/>
        <v>8.2188536473406983E-4</v>
      </c>
      <c r="AU52" s="5">
        <f t="shared" si="35"/>
        <v>1.0291227121416676E-3</v>
      </c>
      <c r="AV52" s="5">
        <f t="shared" si="35"/>
        <v>8.4574201397934722E-4</v>
      </c>
      <c r="AW52" s="5">
        <f t="shared" si="35"/>
        <v>7.1723633259417898E-4</v>
      </c>
      <c r="AX52" s="5">
        <f t="shared" si="35"/>
        <v>7.2461177959407149E-4</v>
      </c>
      <c r="AY52" s="5">
        <f t="shared" si="35"/>
        <v>9.0186072603409622E-4</v>
      </c>
      <c r="AZ52" s="4">
        <f t="shared" si="11"/>
        <v>1.1936288137341465E-4</v>
      </c>
      <c r="BA52" s="5">
        <f t="shared" si="12"/>
        <v>3.6026905369642462E-4</v>
      </c>
      <c r="BB52" s="5">
        <f t="shared" si="13"/>
        <v>0</v>
      </c>
      <c r="BC52" s="5">
        <f t="shared" si="14"/>
        <v>8.9891669695169485E-4</v>
      </c>
      <c r="BD52" s="9">
        <f t="shared" si="15"/>
        <v>7.8123627940744882E-4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9</v>
      </c>
      <c r="BO52">
        <v>6</v>
      </c>
      <c r="BP52">
        <v>6</v>
      </c>
      <c r="BQ52">
        <v>2</v>
      </c>
      <c r="BR52">
        <v>4</v>
      </c>
      <c r="BS52">
        <v>0</v>
      </c>
      <c r="BT52" s="3">
        <f t="shared" si="16"/>
        <v>0</v>
      </c>
      <c r="BU52" s="3">
        <f t="shared" si="16"/>
        <v>0</v>
      </c>
      <c r="BV52" s="3">
        <f t="shared" si="16"/>
        <v>0</v>
      </c>
      <c r="BW52" s="3">
        <f t="shared" si="16"/>
        <v>0</v>
      </c>
      <c r="BX52" s="3">
        <f t="shared" si="16"/>
        <v>0</v>
      </c>
      <c r="BY52" s="3">
        <f t="shared" si="16"/>
        <v>0</v>
      </c>
      <c r="BZ52" s="3">
        <f t="shared" si="16"/>
        <v>0</v>
      </c>
      <c r="CA52" s="3">
        <f t="shared" si="16"/>
        <v>0</v>
      </c>
      <c r="CB52" s="3">
        <f t="shared" si="16"/>
        <v>0</v>
      </c>
      <c r="CC52" s="3">
        <f t="shared" si="16"/>
        <v>3.4220532319391636E-2</v>
      </c>
      <c r="CD52" s="3">
        <f t="shared" si="38"/>
        <v>2.2813688212927757E-2</v>
      </c>
      <c r="CE52" s="3">
        <f t="shared" si="38"/>
        <v>2.2813688212927757E-2</v>
      </c>
      <c r="CF52" s="3">
        <f t="shared" si="38"/>
        <v>7.6045627376425855E-3</v>
      </c>
      <c r="CG52" s="3">
        <f t="shared" si="38"/>
        <v>1.5209125475285171E-2</v>
      </c>
      <c r="CH52" s="3">
        <f t="shared" si="38"/>
        <v>0</v>
      </c>
      <c r="CI52" s="4">
        <f t="shared" si="17"/>
        <v>0</v>
      </c>
      <c r="CJ52" s="5">
        <f t="shared" si="17"/>
        <v>0</v>
      </c>
      <c r="CK52" s="5">
        <f t="shared" si="17"/>
        <v>0</v>
      </c>
      <c r="CL52" s="5">
        <f t="shared" si="17"/>
        <v>0</v>
      </c>
      <c r="CM52" s="5">
        <f t="shared" si="17"/>
        <v>0</v>
      </c>
      <c r="CN52" s="5">
        <f t="shared" si="17"/>
        <v>0</v>
      </c>
      <c r="CO52" s="5">
        <f t="shared" si="36"/>
        <v>0</v>
      </c>
      <c r="CP52" s="5">
        <f t="shared" si="36"/>
        <v>0</v>
      </c>
      <c r="CQ52" s="5">
        <f t="shared" si="36"/>
        <v>0</v>
      </c>
      <c r="CR52" s="5">
        <f t="shared" si="36"/>
        <v>7.5591495130811594E-4</v>
      </c>
      <c r="CS52" s="5">
        <f t="shared" si="36"/>
        <v>4.7202278937222178E-4</v>
      </c>
      <c r="CT52" s="5">
        <f t="shared" si="36"/>
        <v>4.5981141381108915E-4</v>
      </c>
      <c r="CU52" s="5">
        <f t="shared" si="36"/>
        <v>2.3329387135479681E-4</v>
      </c>
      <c r="CV52" s="5">
        <f t="shared" si="36"/>
        <v>4.5295189136241757E-4</v>
      </c>
      <c r="CW52" s="5">
        <f t="shared" si="36"/>
        <v>0</v>
      </c>
      <c r="CX52" s="4">
        <f t="shared" si="18"/>
        <v>0</v>
      </c>
      <c r="CY52" s="5">
        <f t="shared" si="19"/>
        <v>0</v>
      </c>
      <c r="CZ52" s="5">
        <f t="shared" si="20"/>
        <v>0</v>
      </c>
      <c r="DA52" s="5">
        <f t="shared" si="21"/>
        <v>5.6258305149714234E-4</v>
      </c>
      <c r="DB52" s="9">
        <f t="shared" si="22"/>
        <v>2.2874858757240479E-4</v>
      </c>
      <c r="DC52">
        <v>7</v>
      </c>
      <c r="DD52">
        <v>6</v>
      </c>
      <c r="DE52">
        <v>10</v>
      </c>
      <c r="DF52">
        <v>9</v>
      </c>
      <c r="DG52">
        <v>12</v>
      </c>
      <c r="DH52">
        <v>11</v>
      </c>
      <c r="DI52">
        <v>6</v>
      </c>
      <c r="DJ52">
        <v>7</v>
      </c>
      <c r="DK52">
        <v>9</v>
      </c>
      <c r="DL52">
        <v>19</v>
      </c>
      <c r="DM52">
        <v>17</v>
      </c>
      <c r="DN52">
        <v>19</v>
      </c>
      <c r="DO52">
        <v>0</v>
      </c>
      <c r="DP52">
        <v>0</v>
      </c>
      <c r="DQ52">
        <v>0</v>
      </c>
      <c r="DR52" s="3">
        <f t="shared" si="23"/>
        <v>2.6615969581749048E-2</v>
      </c>
      <c r="DS52" s="3">
        <f t="shared" si="23"/>
        <v>2.2813688212927757E-2</v>
      </c>
      <c r="DT52" s="3">
        <f t="shared" si="23"/>
        <v>3.8022813688212927E-2</v>
      </c>
      <c r="DU52" s="3">
        <f t="shared" si="23"/>
        <v>3.4220532319391636E-2</v>
      </c>
      <c r="DV52" s="3">
        <f t="shared" si="23"/>
        <v>4.5627376425855515E-2</v>
      </c>
      <c r="DW52" s="3">
        <f t="shared" si="23"/>
        <v>4.1825095057034217E-2</v>
      </c>
      <c r="DX52" s="3">
        <f t="shared" si="23"/>
        <v>2.2813688212927757E-2</v>
      </c>
      <c r="DY52" s="3">
        <f t="shared" si="23"/>
        <v>2.6615969581749048E-2</v>
      </c>
      <c r="DZ52" s="3">
        <f t="shared" si="23"/>
        <v>3.4220532319391636E-2</v>
      </c>
      <c r="EA52" s="3">
        <f t="shared" si="23"/>
        <v>7.2243346007604556E-2</v>
      </c>
      <c r="EB52" s="3">
        <f t="shared" si="39"/>
        <v>6.4638783269961975E-2</v>
      </c>
      <c r="EC52" s="3">
        <f t="shared" si="39"/>
        <v>7.2243346007604556E-2</v>
      </c>
      <c r="ED52" s="3">
        <f t="shared" si="39"/>
        <v>0</v>
      </c>
      <c r="EE52" s="3">
        <f t="shared" si="39"/>
        <v>0</v>
      </c>
      <c r="EF52" s="3">
        <f t="shared" si="39"/>
        <v>0</v>
      </c>
      <c r="EG52" s="4">
        <f t="shared" si="24"/>
        <v>8.544951721893481E-4</v>
      </c>
      <c r="EH52" s="5">
        <f t="shared" si="24"/>
        <v>7.5915586291066899E-4</v>
      </c>
      <c r="EI52" s="5">
        <f t="shared" si="24"/>
        <v>1.2489100093326898E-3</v>
      </c>
      <c r="EJ52" s="5">
        <f t="shared" si="24"/>
        <v>7.0514378199139696E-4</v>
      </c>
      <c r="EK52" s="5">
        <f t="shared" si="24"/>
        <v>9.3405854373948061E-4</v>
      </c>
      <c r="EL52" s="5">
        <f t="shared" si="24"/>
        <v>6.5681854999457526E-4</v>
      </c>
      <c r="EM52" s="5">
        <f t="shared" si="37"/>
        <v>7.4357860570728311E-4</v>
      </c>
      <c r="EN52" s="5">
        <f t="shared" si="37"/>
        <v>8.4899542622677735E-4</v>
      </c>
      <c r="EO52" s="5">
        <f t="shared" si="37"/>
        <v>1.1391583398333758E-3</v>
      </c>
      <c r="EP52" s="5">
        <f t="shared" si="37"/>
        <v>1.404985961499298E-3</v>
      </c>
      <c r="EQ52" s="5">
        <f t="shared" si="37"/>
        <v>1.2844520240371505E-3</v>
      </c>
      <c r="ER52" s="5">
        <f t="shared" si="37"/>
        <v>1.4513210886389382E-3</v>
      </c>
      <c r="ES52" s="5">
        <f t="shared" si="37"/>
        <v>0</v>
      </c>
      <c r="ET52" s="5">
        <f t="shared" si="37"/>
        <v>0</v>
      </c>
      <c r="EU52" s="5">
        <f t="shared" si="37"/>
        <v>0</v>
      </c>
      <c r="EV52" s="4">
        <f t="shared" si="25"/>
        <v>9.541870148109024E-4</v>
      </c>
      <c r="EW52" s="5">
        <f t="shared" si="29"/>
        <v>7.6534029190848424E-4</v>
      </c>
      <c r="EX52" s="5">
        <f t="shared" si="26"/>
        <v>9.1057745725581197E-4</v>
      </c>
      <c r="EY52" s="5">
        <f t="shared" si="27"/>
        <v>1.380253024725129E-3</v>
      </c>
      <c r="EZ52" s="9">
        <f t="shared" si="28"/>
        <v>0</v>
      </c>
      <c r="FA52" t="s">
        <v>154</v>
      </c>
      <c r="FB52" t="s">
        <v>420</v>
      </c>
      <c r="FD52" t="s">
        <v>420</v>
      </c>
      <c r="FE52" t="s">
        <v>420</v>
      </c>
      <c r="FF52" t="s">
        <v>176</v>
      </c>
      <c r="FH52" t="s">
        <v>125</v>
      </c>
      <c r="FI52" t="s">
        <v>176</v>
      </c>
      <c r="FJ52" t="s">
        <v>125</v>
      </c>
      <c r="FK52" t="s">
        <v>421</v>
      </c>
      <c r="FM52" t="s">
        <v>422</v>
      </c>
      <c r="FQ52" t="s">
        <v>205</v>
      </c>
      <c r="FU52" t="s">
        <v>178</v>
      </c>
      <c r="FY52" t="s">
        <v>45</v>
      </c>
      <c r="FZ52" t="s">
        <v>178</v>
      </c>
      <c r="GA52" t="s">
        <v>318</v>
      </c>
      <c r="GE52" t="s">
        <v>178</v>
      </c>
      <c r="GF52" t="s">
        <v>318</v>
      </c>
      <c r="GJ52" t="s">
        <v>423</v>
      </c>
      <c r="GP52" t="s">
        <v>424</v>
      </c>
      <c r="GR52" t="s">
        <v>424</v>
      </c>
    </row>
    <row r="53" spans="1:205" x14ac:dyDescent="0.25">
      <c r="A53">
        <v>49</v>
      </c>
      <c r="B53" t="s">
        <v>425</v>
      </c>
      <c r="C53" t="s">
        <v>426</v>
      </c>
      <c r="D53">
        <v>52</v>
      </c>
      <c r="E53">
        <v>6.21</v>
      </c>
      <c r="F53" t="s">
        <v>120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3">
        <f t="shared" si="34"/>
        <v>0</v>
      </c>
      <c r="W53" s="3">
        <f t="shared" si="34"/>
        <v>0</v>
      </c>
      <c r="X53" s="3">
        <f t="shared" si="34"/>
        <v>0</v>
      </c>
      <c r="Y53" s="3">
        <f t="shared" si="34"/>
        <v>0</v>
      </c>
      <c r="Z53" s="3">
        <f t="shared" si="34"/>
        <v>0</v>
      </c>
      <c r="AA53" s="3">
        <f t="shared" si="34"/>
        <v>0</v>
      </c>
      <c r="AB53" s="3">
        <f t="shared" si="34"/>
        <v>0</v>
      </c>
      <c r="AC53" s="3">
        <f t="shared" si="34"/>
        <v>0</v>
      </c>
      <c r="AD53" s="3">
        <f t="shared" si="34"/>
        <v>0</v>
      </c>
      <c r="AE53" s="3">
        <f t="shared" si="34"/>
        <v>0</v>
      </c>
      <c r="AF53" s="3">
        <f t="shared" si="34"/>
        <v>0</v>
      </c>
      <c r="AG53" s="3">
        <f t="shared" si="34"/>
        <v>0</v>
      </c>
      <c r="AH53" s="3">
        <f t="shared" si="34"/>
        <v>0</v>
      </c>
      <c r="AI53" s="3">
        <f t="shared" si="34"/>
        <v>0</v>
      </c>
      <c r="AJ53" s="3">
        <f t="shared" si="34"/>
        <v>0</v>
      </c>
      <c r="AK53" s="4">
        <f t="shared" si="35"/>
        <v>0</v>
      </c>
      <c r="AL53" s="5">
        <f t="shared" si="35"/>
        <v>0</v>
      </c>
      <c r="AM53" s="5">
        <f t="shared" si="35"/>
        <v>0</v>
      </c>
      <c r="AN53" s="5">
        <f t="shared" si="35"/>
        <v>0</v>
      </c>
      <c r="AO53" s="5">
        <f t="shared" si="35"/>
        <v>0</v>
      </c>
      <c r="AP53" s="5">
        <f t="shared" si="35"/>
        <v>0</v>
      </c>
      <c r="AQ53" s="5">
        <f t="shared" si="35"/>
        <v>0</v>
      </c>
      <c r="AR53" s="5">
        <f t="shared" si="35"/>
        <v>0</v>
      </c>
      <c r="AS53" s="5">
        <f t="shared" si="35"/>
        <v>0</v>
      </c>
      <c r="AT53" s="5">
        <f t="shared" si="35"/>
        <v>0</v>
      </c>
      <c r="AU53" s="5">
        <f t="shared" si="35"/>
        <v>0</v>
      </c>
      <c r="AV53" s="5">
        <f t="shared" si="35"/>
        <v>0</v>
      </c>
      <c r="AW53" s="5">
        <f t="shared" si="35"/>
        <v>0</v>
      </c>
      <c r="AX53" s="5">
        <f t="shared" si="35"/>
        <v>0</v>
      </c>
      <c r="AY53" s="5">
        <f t="shared" si="35"/>
        <v>0</v>
      </c>
      <c r="AZ53" s="4">
        <f t="shared" si="11"/>
        <v>0</v>
      </c>
      <c r="BA53" s="5">
        <f t="shared" si="12"/>
        <v>0</v>
      </c>
      <c r="BB53" s="5">
        <f t="shared" si="13"/>
        <v>0</v>
      </c>
      <c r="BC53" s="5">
        <f t="shared" si="14"/>
        <v>0</v>
      </c>
      <c r="BD53" s="9">
        <f t="shared" si="15"/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 s="3">
        <f t="shared" si="16"/>
        <v>0</v>
      </c>
      <c r="BU53" s="3">
        <f t="shared" si="16"/>
        <v>0</v>
      </c>
      <c r="BV53" s="3">
        <f t="shared" si="16"/>
        <v>0</v>
      </c>
      <c r="BW53" s="3">
        <f t="shared" si="16"/>
        <v>0</v>
      </c>
      <c r="BX53" s="3">
        <f t="shared" si="16"/>
        <v>0</v>
      </c>
      <c r="BY53" s="3">
        <f t="shared" si="16"/>
        <v>0</v>
      </c>
      <c r="BZ53" s="3">
        <f t="shared" si="16"/>
        <v>0</v>
      </c>
      <c r="CA53" s="3">
        <f t="shared" si="16"/>
        <v>0</v>
      </c>
      <c r="CB53" s="3">
        <f t="shared" si="16"/>
        <v>0</v>
      </c>
      <c r="CC53" s="3">
        <f t="shared" si="16"/>
        <v>0</v>
      </c>
      <c r="CD53" s="3">
        <f t="shared" si="38"/>
        <v>0</v>
      </c>
      <c r="CE53" s="3">
        <f t="shared" si="38"/>
        <v>0</v>
      </c>
      <c r="CF53" s="3">
        <f t="shared" si="38"/>
        <v>0</v>
      </c>
      <c r="CG53" s="3">
        <f t="shared" si="38"/>
        <v>0</v>
      </c>
      <c r="CH53" s="3">
        <f t="shared" si="38"/>
        <v>0</v>
      </c>
      <c r="CI53" s="4">
        <f t="shared" si="17"/>
        <v>0</v>
      </c>
      <c r="CJ53" s="5">
        <f t="shared" si="17"/>
        <v>0</v>
      </c>
      <c r="CK53" s="5">
        <f t="shared" si="17"/>
        <v>0</v>
      </c>
      <c r="CL53" s="5">
        <f t="shared" si="17"/>
        <v>0</v>
      </c>
      <c r="CM53" s="5">
        <f t="shared" si="17"/>
        <v>0</v>
      </c>
      <c r="CN53" s="5">
        <f t="shared" si="17"/>
        <v>0</v>
      </c>
      <c r="CO53" s="5">
        <f t="shared" si="36"/>
        <v>0</v>
      </c>
      <c r="CP53" s="5">
        <f t="shared" si="36"/>
        <v>0</v>
      </c>
      <c r="CQ53" s="5">
        <f t="shared" si="36"/>
        <v>0</v>
      </c>
      <c r="CR53" s="5">
        <f t="shared" si="36"/>
        <v>0</v>
      </c>
      <c r="CS53" s="5">
        <f t="shared" si="36"/>
        <v>0</v>
      </c>
      <c r="CT53" s="5">
        <f t="shared" si="36"/>
        <v>0</v>
      </c>
      <c r="CU53" s="5">
        <f t="shared" si="36"/>
        <v>0</v>
      </c>
      <c r="CV53" s="5">
        <f t="shared" si="36"/>
        <v>0</v>
      </c>
      <c r="CW53" s="5">
        <f t="shared" si="36"/>
        <v>0</v>
      </c>
      <c r="CX53" s="4">
        <f t="shared" si="18"/>
        <v>0</v>
      </c>
      <c r="CY53" s="5">
        <f t="shared" si="19"/>
        <v>0</v>
      </c>
      <c r="CZ53" s="5">
        <f t="shared" si="20"/>
        <v>0</v>
      </c>
      <c r="DA53" s="5">
        <f t="shared" si="21"/>
        <v>0</v>
      </c>
      <c r="DB53" s="9">
        <f t="shared" si="22"/>
        <v>0</v>
      </c>
      <c r="DC53">
        <v>10</v>
      </c>
      <c r="DD53">
        <v>11</v>
      </c>
      <c r="DE53">
        <v>11</v>
      </c>
      <c r="DF53">
        <v>11</v>
      </c>
      <c r="DG53">
        <v>13</v>
      </c>
      <c r="DH53">
        <v>14</v>
      </c>
      <c r="DI53">
        <v>26</v>
      </c>
      <c r="DJ53">
        <v>18</v>
      </c>
      <c r="DK53">
        <v>24</v>
      </c>
      <c r="DL53">
        <v>16</v>
      </c>
      <c r="DM53">
        <v>17</v>
      </c>
      <c r="DN53">
        <v>14</v>
      </c>
      <c r="DO53">
        <v>3</v>
      </c>
      <c r="DP53">
        <v>3</v>
      </c>
      <c r="DQ53">
        <v>2</v>
      </c>
      <c r="DR53" s="3">
        <f t="shared" si="23"/>
        <v>0.19230769230769232</v>
      </c>
      <c r="DS53" s="3">
        <f t="shared" si="23"/>
        <v>0.21153846153846154</v>
      </c>
      <c r="DT53" s="3">
        <f t="shared" si="23"/>
        <v>0.21153846153846154</v>
      </c>
      <c r="DU53" s="3">
        <f t="shared" si="23"/>
        <v>0.21153846153846154</v>
      </c>
      <c r="DV53" s="3">
        <f t="shared" si="23"/>
        <v>0.25</v>
      </c>
      <c r="DW53" s="3">
        <f t="shared" si="23"/>
        <v>0.26923076923076922</v>
      </c>
      <c r="DX53" s="3">
        <f t="shared" si="23"/>
        <v>0.5</v>
      </c>
      <c r="DY53" s="3">
        <f t="shared" si="23"/>
        <v>0.34615384615384615</v>
      </c>
      <c r="DZ53" s="3">
        <f t="shared" si="23"/>
        <v>0.46153846153846156</v>
      </c>
      <c r="EA53" s="3">
        <f t="shared" si="23"/>
        <v>0.30769230769230771</v>
      </c>
      <c r="EB53" s="3">
        <f t="shared" si="39"/>
        <v>0.32692307692307693</v>
      </c>
      <c r="EC53" s="3">
        <f t="shared" si="39"/>
        <v>0.26923076923076922</v>
      </c>
      <c r="ED53" s="3">
        <f t="shared" si="39"/>
        <v>5.7692307692307696E-2</v>
      </c>
      <c r="EE53" s="3">
        <f t="shared" si="39"/>
        <v>5.7692307692307696E-2</v>
      </c>
      <c r="EF53" s="3">
        <f t="shared" si="39"/>
        <v>3.8461538461538464E-2</v>
      </c>
      <c r="EG53" s="4">
        <f t="shared" si="24"/>
        <v>6.1739623704889718E-3</v>
      </c>
      <c r="EH53" s="5">
        <f t="shared" si="24"/>
        <v>7.0392240750018122E-3</v>
      </c>
      <c r="EI53" s="5">
        <f t="shared" si="24"/>
        <v>6.9482628019220611E-3</v>
      </c>
      <c r="EJ53" s="5">
        <f t="shared" si="24"/>
        <v>4.3589336779938275E-3</v>
      </c>
      <c r="EK53" s="5">
        <f t="shared" si="24"/>
        <v>5.117862437572571E-3</v>
      </c>
      <c r="EL53" s="5">
        <f t="shared" si="24"/>
        <v>4.2279823445455006E-3</v>
      </c>
      <c r="EM53" s="5">
        <f t="shared" si="37"/>
        <v>1.6296764441751287E-2</v>
      </c>
      <c r="EN53" s="5">
        <f t="shared" si="37"/>
        <v>1.1041605350982319E-2</v>
      </c>
      <c r="EO53" s="5">
        <f t="shared" si="37"/>
        <v>1.5364032993650146E-2</v>
      </c>
      <c r="EP53" s="5">
        <f t="shared" si="37"/>
        <v>5.983988791486889E-3</v>
      </c>
      <c r="EQ53" s="5">
        <f t="shared" si="37"/>
        <v>6.4963631215725114E-3</v>
      </c>
      <c r="ER53" s="5">
        <f t="shared" si="37"/>
        <v>5.4086682675795247E-3</v>
      </c>
      <c r="ES53" s="5">
        <f t="shared" si="37"/>
        <v>5.4461187650126754E-3</v>
      </c>
      <c r="ET53" s="5">
        <f t="shared" si="37"/>
        <v>4.7786563610593769E-3</v>
      </c>
      <c r="EU53" s="5">
        <f t="shared" si="37"/>
        <v>3.3136271834765486E-3</v>
      </c>
      <c r="EV53" s="4">
        <f t="shared" si="25"/>
        <v>6.7204830824709487E-3</v>
      </c>
      <c r="EW53" s="5">
        <f t="shared" si="29"/>
        <v>4.5682594867039669E-3</v>
      </c>
      <c r="EX53" s="5">
        <f t="shared" si="26"/>
        <v>1.4234134262127917E-2</v>
      </c>
      <c r="EY53" s="5">
        <f t="shared" si="27"/>
        <v>5.9630067268796423E-3</v>
      </c>
      <c r="EZ53" s="9">
        <f t="shared" si="28"/>
        <v>4.5128007698495331E-3</v>
      </c>
      <c r="FB53" t="s">
        <v>427</v>
      </c>
      <c r="FD53" t="s">
        <v>176</v>
      </c>
      <c r="FE53" t="s">
        <v>428</v>
      </c>
      <c r="FF53" t="s">
        <v>176</v>
      </c>
      <c r="FH53" t="s">
        <v>429</v>
      </c>
      <c r="FI53" t="s">
        <v>176</v>
      </c>
      <c r="FK53" t="s">
        <v>223</v>
      </c>
      <c r="FL53" t="s">
        <v>128</v>
      </c>
      <c r="FM53" t="s">
        <v>430</v>
      </c>
      <c r="FQ53" t="s">
        <v>431</v>
      </c>
      <c r="FT53" t="s">
        <v>40</v>
      </c>
      <c r="FU53" t="s">
        <v>41</v>
      </c>
      <c r="FW53" t="s">
        <v>43</v>
      </c>
      <c r="FY53" t="s">
        <v>45</v>
      </c>
      <c r="FZ53" t="s">
        <v>178</v>
      </c>
      <c r="GA53" t="s">
        <v>432</v>
      </c>
      <c r="GB53" t="s">
        <v>432</v>
      </c>
      <c r="GC53" t="s">
        <v>49</v>
      </c>
      <c r="GD53" t="s">
        <v>432</v>
      </c>
      <c r="GE53" t="s">
        <v>178</v>
      </c>
      <c r="GJ53" t="s">
        <v>208</v>
      </c>
      <c r="GR53" t="s">
        <v>208</v>
      </c>
    </row>
    <row r="54" spans="1:205" x14ac:dyDescent="0.25">
      <c r="A54">
        <v>50</v>
      </c>
      <c r="B54" t="s">
        <v>433</v>
      </c>
      <c r="C54" t="s">
        <v>434</v>
      </c>
      <c r="D54">
        <v>14</v>
      </c>
      <c r="E54">
        <v>4.59</v>
      </c>
      <c r="F54" t="s">
        <v>120</v>
      </c>
      <c r="G54">
        <v>0</v>
      </c>
      <c r="H54">
        <v>0</v>
      </c>
      <c r="I54">
        <v>3</v>
      </c>
      <c r="J54">
        <v>2</v>
      </c>
      <c r="K54">
        <v>3</v>
      </c>
      <c r="L54">
        <v>2</v>
      </c>
      <c r="M54">
        <v>2</v>
      </c>
      <c r="N54">
        <v>0</v>
      </c>
      <c r="O54">
        <v>0</v>
      </c>
      <c r="P54">
        <v>9</v>
      </c>
      <c r="Q54">
        <v>11</v>
      </c>
      <c r="R54">
        <v>9</v>
      </c>
      <c r="S54">
        <v>6</v>
      </c>
      <c r="T54">
        <v>5</v>
      </c>
      <c r="U54">
        <v>11</v>
      </c>
      <c r="V54" s="3">
        <f t="shared" ref="V54:AJ70" si="40">G54/$D54</f>
        <v>0</v>
      </c>
      <c r="W54" s="3">
        <f t="shared" si="40"/>
        <v>0</v>
      </c>
      <c r="X54" s="3">
        <f t="shared" si="40"/>
        <v>0.21428571428571427</v>
      </c>
      <c r="Y54" s="3">
        <f t="shared" si="40"/>
        <v>0.14285714285714285</v>
      </c>
      <c r="Z54" s="3">
        <f t="shared" si="40"/>
        <v>0.21428571428571427</v>
      </c>
      <c r="AA54" s="3">
        <f t="shared" si="40"/>
        <v>0.14285714285714285</v>
      </c>
      <c r="AB54" s="3">
        <f t="shared" si="40"/>
        <v>0.14285714285714285</v>
      </c>
      <c r="AC54" s="3">
        <f t="shared" si="40"/>
        <v>0</v>
      </c>
      <c r="AD54" s="3">
        <f t="shared" si="40"/>
        <v>0</v>
      </c>
      <c r="AE54" s="3">
        <f t="shared" si="40"/>
        <v>0.6428571428571429</v>
      </c>
      <c r="AF54" s="3">
        <f t="shared" si="40"/>
        <v>0.7857142857142857</v>
      </c>
      <c r="AG54" s="3">
        <f t="shared" si="40"/>
        <v>0.6428571428571429</v>
      </c>
      <c r="AH54" s="3">
        <f t="shared" si="40"/>
        <v>0.42857142857142855</v>
      </c>
      <c r="AI54" s="3">
        <f t="shared" si="40"/>
        <v>0.35714285714285715</v>
      </c>
      <c r="AJ54" s="3">
        <f t="shared" si="40"/>
        <v>0.7857142857142857</v>
      </c>
      <c r="AK54" s="4">
        <f t="shared" ref="AK54:AY70" si="41">V54/AK$3</f>
        <v>0</v>
      </c>
      <c r="AL54" s="5">
        <f t="shared" si="41"/>
        <v>0</v>
      </c>
      <c r="AM54" s="5">
        <f t="shared" si="41"/>
        <v>9.6645883537400373E-3</v>
      </c>
      <c r="AN54" s="5">
        <f t="shared" si="41"/>
        <v>6.5751914165090271E-3</v>
      </c>
      <c r="AO54" s="5">
        <f t="shared" si="41"/>
        <v>1.0429480960069171E-2</v>
      </c>
      <c r="AP54" s="5">
        <f t="shared" si="41"/>
        <v>6.7755558029552665E-3</v>
      </c>
      <c r="AQ54" s="5">
        <f t="shared" si="41"/>
        <v>8.1916398574528992E-3</v>
      </c>
      <c r="AR54" s="5">
        <f t="shared" si="41"/>
        <v>0</v>
      </c>
      <c r="AS54" s="5">
        <f t="shared" si="41"/>
        <v>0</v>
      </c>
      <c r="AT54" s="5">
        <f t="shared" si="41"/>
        <v>1.7369666592192353E-2</v>
      </c>
      <c r="AU54" s="5">
        <f t="shared" si="41"/>
        <v>2.1266085758756031E-2</v>
      </c>
      <c r="AV54" s="5">
        <f t="shared" si="41"/>
        <v>1.787385131329567E-2</v>
      </c>
      <c r="AW54" s="5">
        <f t="shared" si="41"/>
        <v>1.0105347614585843E-2</v>
      </c>
      <c r="AX54" s="5">
        <f t="shared" si="41"/>
        <v>8.5077186621982503E-3</v>
      </c>
      <c r="AY54" s="5">
        <f t="shared" si="41"/>
        <v>1.8636307717261717E-2</v>
      </c>
      <c r="AZ54" s="4">
        <f t="shared" si="11"/>
        <v>3.2215294512466792E-3</v>
      </c>
      <c r="BA54" s="5">
        <f t="shared" si="12"/>
        <v>7.9267427265111556E-3</v>
      </c>
      <c r="BB54" s="5">
        <f t="shared" si="13"/>
        <v>2.7305466191509665E-3</v>
      </c>
      <c r="BC54" s="5">
        <f t="shared" si="14"/>
        <v>1.8836534554748017E-2</v>
      </c>
      <c r="BD54" s="9">
        <f t="shared" si="15"/>
        <v>1.2416457998015268E-2</v>
      </c>
      <c r="BE54">
        <v>3</v>
      </c>
      <c r="BF54">
        <v>3</v>
      </c>
      <c r="BG54">
        <v>3</v>
      </c>
      <c r="BH54">
        <v>9</v>
      </c>
      <c r="BI54">
        <v>10</v>
      </c>
      <c r="BJ54">
        <v>11</v>
      </c>
      <c r="BK54">
        <v>3</v>
      </c>
      <c r="BL54">
        <v>4</v>
      </c>
      <c r="BM54">
        <v>4</v>
      </c>
      <c r="BN54">
        <v>12</v>
      </c>
      <c r="BO54">
        <v>12</v>
      </c>
      <c r="BP54">
        <v>12</v>
      </c>
      <c r="BQ54">
        <v>7</v>
      </c>
      <c r="BR54">
        <v>7</v>
      </c>
      <c r="BS54">
        <v>7</v>
      </c>
      <c r="BT54" s="3">
        <f t="shared" si="16"/>
        <v>0.21428571428571427</v>
      </c>
      <c r="BU54" s="3">
        <f t="shared" si="16"/>
        <v>0.21428571428571427</v>
      </c>
      <c r="BV54" s="3">
        <f t="shared" si="16"/>
        <v>0.21428571428571427</v>
      </c>
      <c r="BW54" s="3">
        <f t="shared" si="16"/>
        <v>0.6428571428571429</v>
      </c>
      <c r="BX54" s="3">
        <f t="shared" si="16"/>
        <v>0.7142857142857143</v>
      </c>
      <c r="BY54" s="3">
        <f t="shared" si="16"/>
        <v>0.7857142857142857</v>
      </c>
      <c r="BZ54" s="3">
        <f t="shared" si="16"/>
        <v>0.21428571428571427</v>
      </c>
      <c r="CA54" s="3">
        <f t="shared" si="16"/>
        <v>0.2857142857142857</v>
      </c>
      <c r="CB54" s="3">
        <f t="shared" si="16"/>
        <v>0.2857142857142857</v>
      </c>
      <c r="CC54" s="3">
        <f t="shared" si="16"/>
        <v>0.8571428571428571</v>
      </c>
      <c r="CD54" s="3">
        <f t="shared" si="38"/>
        <v>0.8571428571428571</v>
      </c>
      <c r="CE54" s="3">
        <f t="shared" si="38"/>
        <v>0.8571428571428571</v>
      </c>
      <c r="CF54" s="3">
        <f t="shared" si="38"/>
        <v>0.5</v>
      </c>
      <c r="CG54" s="3">
        <f t="shared" si="38"/>
        <v>0.5</v>
      </c>
      <c r="CH54" s="3">
        <f t="shared" si="38"/>
        <v>0.5</v>
      </c>
      <c r="CI54" s="4">
        <f t="shared" si="17"/>
        <v>1.3238109473875813E-2</v>
      </c>
      <c r="CJ54" s="5">
        <f t="shared" si="17"/>
        <v>1.3756560680020126E-2</v>
      </c>
      <c r="CK54" s="5">
        <f t="shared" si="17"/>
        <v>1.3790731972480309E-2</v>
      </c>
      <c r="CL54" s="5">
        <f t="shared" si="17"/>
        <v>1.8227123262301644E-2</v>
      </c>
      <c r="CM54" s="5">
        <f t="shared" si="17"/>
        <v>1.9386392994030336E-2</v>
      </c>
      <c r="CN54" s="5">
        <f t="shared" si="17"/>
        <v>2.2333413125453956E-2</v>
      </c>
      <c r="CO54" s="5">
        <f t="shared" si="36"/>
        <v>8.8733031863595831E-3</v>
      </c>
      <c r="CP54" s="5">
        <f t="shared" si="36"/>
        <v>1.137162834416567E-2</v>
      </c>
      <c r="CQ54" s="5">
        <f t="shared" si="36"/>
        <v>1.1858215273650238E-2</v>
      </c>
      <c r="CR54" s="5">
        <f t="shared" si="36"/>
        <v>1.8933869732765188E-2</v>
      </c>
      <c r="CS54" s="5">
        <f t="shared" si="36"/>
        <v>1.7734570514984904E-2</v>
      </c>
      <c r="CT54" s="5">
        <f t="shared" si="36"/>
        <v>1.727577169033092E-2</v>
      </c>
      <c r="CU54" s="5">
        <f t="shared" si="36"/>
        <v>1.5339072041577891E-2</v>
      </c>
      <c r="CV54" s="5">
        <f t="shared" si="36"/>
        <v>1.4890793428539479E-2</v>
      </c>
      <c r="CW54" s="5">
        <f t="shared" si="36"/>
        <v>1.425792185219558E-2</v>
      </c>
      <c r="CX54" s="4">
        <f t="shared" si="18"/>
        <v>1.3595134042125416E-2</v>
      </c>
      <c r="CY54" s="5">
        <f t="shared" si="19"/>
        <v>1.9982309793928645E-2</v>
      </c>
      <c r="CZ54" s="5">
        <f t="shared" si="20"/>
        <v>1.0701048934725163E-2</v>
      </c>
      <c r="DA54" s="5">
        <f t="shared" si="21"/>
        <v>1.7981403979360339E-2</v>
      </c>
      <c r="DB54" s="9">
        <f t="shared" si="22"/>
        <v>1.4829262440770983E-2</v>
      </c>
      <c r="DC54">
        <v>0</v>
      </c>
      <c r="DD54">
        <v>0</v>
      </c>
      <c r="DE54">
        <v>0</v>
      </c>
      <c r="DF54">
        <v>3</v>
      </c>
      <c r="DG54">
        <v>5</v>
      </c>
      <c r="DH54">
        <v>3</v>
      </c>
      <c r="DI54">
        <v>3</v>
      </c>
      <c r="DJ54">
        <v>3</v>
      </c>
      <c r="DK54">
        <v>0</v>
      </c>
      <c r="DL54">
        <v>0</v>
      </c>
      <c r="DM54">
        <v>7</v>
      </c>
      <c r="DN54">
        <v>8</v>
      </c>
      <c r="DO54">
        <v>0</v>
      </c>
      <c r="DP54">
        <v>0</v>
      </c>
      <c r="DQ54">
        <v>0</v>
      </c>
      <c r="DR54" s="3">
        <f t="shared" si="23"/>
        <v>0</v>
      </c>
      <c r="DS54" s="3">
        <f t="shared" si="23"/>
        <v>0</v>
      </c>
      <c r="DT54" s="3">
        <f t="shared" si="23"/>
        <v>0</v>
      </c>
      <c r="DU54" s="3">
        <f t="shared" si="23"/>
        <v>0.21428571428571427</v>
      </c>
      <c r="DV54" s="3">
        <f t="shared" si="23"/>
        <v>0.35714285714285715</v>
      </c>
      <c r="DW54" s="3">
        <f t="shared" si="23"/>
        <v>0.21428571428571427</v>
      </c>
      <c r="DX54" s="3">
        <f t="shared" si="23"/>
        <v>0.21428571428571427</v>
      </c>
      <c r="DY54" s="3">
        <f t="shared" si="23"/>
        <v>0.21428571428571427</v>
      </c>
      <c r="DZ54" s="3">
        <f t="shared" si="23"/>
        <v>0</v>
      </c>
      <c r="EA54" s="3">
        <f t="shared" si="23"/>
        <v>0</v>
      </c>
      <c r="EB54" s="3">
        <f t="shared" si="39"/>
        <v>0.5</v>
      </c>
      <c r="EC54" s="3">
        <f t="shared" si="39"/>
        <v>0.5714285714285714</v>
      </c>
      <c r="ED54" s="3">
        <f t="shared" si="39"/>
        <v>0</v>
      </c>
      <c r="EE54" s="3">
        <f t="shared" si="39"/>
        <v>0</v>
      </c>
      <c r="EF54" s="3">
        <f t="shared" si="39"/>
        <v>0</v>
      </c>
      <c r="EG54" s="4">
        <f t="shared" si="24"/>
        <v>0</v>
      </c>
      <c r="EH54" s="5">
        <f t="shared" si="24"/>
        <v>0</v>
      </c>
      <c r="EI54" s="5">
        <f t="shared" si="24"/>
        <v>0</v>
      </c>
      <c r="EJ54" s="5">
        <f t="shared" si="24"/>
        <v>4.4155432062794615E-3</v>
      </c>
      <c r="EK54" s="5">
        <f t="shared" si="24"/>
        <v>7.3112320536751017E-3</v>
      </c>
      <c r="EL54" s="5">
        <f t="shared" si="24"/>
        <v>3.3651288048423371E-3</v>
      </c>
      <c r="EM54" s="5">
        <f t="shared" si="37"/>
        <v>6.9843276178934086E-3</v>
      </c>
      <c r="EN54" s="5">
        <f t="shared" si="37"/>
        <v>6.8352795029890546E-3</v>
      </c>
      <c r="EO54" s="5">
        <f t="shared" si="37"/>
        <v>0</v>
      </c>
      <c r="EP54" s="5">
        <f t="shared" si="37"/>
        <v>0</v>
      </c>
      <c r="EQ54" s="5">
        <f t="shared" si="37"/>
        <v>9.9356141859344282E-3</v>
      </c>
      <c r="ER54" s="5">
        <f t="shared" si="37"/>
        <v>1.1479622445474911E-2</v>
      </c>
      <c r="ES54" s="5">
        <f t="shared" si="37"/>
        <v>0</v>
      </c>
      <c r="ET54" s="5">
        <f t="shared" si="37"/>
        <v>0</v>
      </c>
      <c r="EU54" s="5">
        <f t="shared" si="37"/>
        <v>0</v>
      </c>
      <c r="EV54" s="4">
        <f t="shared" si="25"/>
        <v>0</v>
      </c>
      <c r="EW54" s="5">
        <f t="shared" si="29"/>
        <v>5.0306346882656337E-3</v>
      </c>
      <c r="EX54" s="5">
        <f t="shared" si="26"/>
        <v>4.6065357069608208E-3</v>
      </c>
      <c r="EY54" s="5">
        <f t="shared" si="27"/>
        <v>7.1384122104697799E-3</v>
      </c>
      <c r="EZ54" s="9">
        <f t="shared" si="28"/>
        <v>0</v>
      </c>
      <c r="FB54" t="s">
        <v>141</v>
      </c>
      <c r="FD54" t="s">
        <v>141</v>
      </c>
      <c r="FF54" t="s">
        <v>122</v>
      </c>
      <c r="FH54" t="s">
        <v>148</v>
      </c>
      <c r="FI54" t="s">
        <v>122</v>
      </c>
      <c r="FK54" t="s">
        <v>141</v>
      </c>
      <c r="FQ54" t="s">
        <v>148</v>
      </c>
      <c r="FY54" t="s">
        <v>45</v>
      </c>
      <c r="GA54" t="s">
        <v>52</v>
      </c>
      <c r="GF54" t="s">
        <v>52</v>
      </c>
      <c r="GJ54" t="s">
        <v>143</v>
      </c>
      <c r="GR54" t="s">
        <v>143</v>
      </c>
    </row>
    <row r="55" spans="1:205" x14ac:dyDescent="0.25">
      <c r="A55">
        <v>51</v>
      </c>
      <c r="B55" t="s">
        <v>435</v>
      </c>
      <c r="C55" t="s">
        <v>436</v>
      </c>
      <c r="D55">
        <v>26</v>
      </c>
      <c r="E55">
        <v>8.58</v>
      </c>
      <c r="F55" t="s">
        <v>120</v>
      </c>
      <c r="G55">
        <v>3</v>
      </c>
      <c r="H55">
        <v>3</v>
      </c>
      <c r="I55">
        <v>3</v>
      </c>
      <c r="J55">
        <v>5</v>
      </c>
      <c r="K55">
        <v>6</v>
      </c>
      <c r="L55">
        <v>5</v>
      </c>
      <c r="M55">
        <v>5</v>
      </c>
      <c r="N55">
        <v>5</v>
      </c>
      <c r="O55">
        <v>4</v>
      </c>
      <c r="P55">
        <v>8</v>
      </c>
      <c r="Q55">
        <v>7</v>
      </c>
      <c r="R55">
        <v>8</v>
      </c>
      <c r="S55">
        <v>9</v>
      </c>
      <c r="T55">
        <v>6</v>
      </c>
      <c r="U55">
        <v>6</v>
      </c>
      <c r="V55" s="3">
        <f t="shared" si="40"/>
        <v>0.11538461538461539</v>
      </c>
      <c r="W55" s="3">
        <f t="shared" si="40"/>
        <v>0.11538461538461539</v>
      </c>
      <c r="X55" s="3">
        <f t="shared" si="40"/>
        <v>0.11538461538461539</v>
      </c>
      <c r="Y55" s="3">
        <f t="shared" si="40"/>
        <v>0.19230769230769232</v>
      </c>
      <c r="Z55" s="3">
        <f t="shared" si="40"/>
        <v>0.23076923076923078</v>
      </c>
      <c r="AA55" s="3">
        <f t="shared" si="40"/>
        <v>0.19230769230769232</v>
      </c>
      <c r="AB55" s="3">
        <f t="shared" si="40"/>
        <v>0.19230769230769232</v>
      </c>
      <c r="AC55" s="3">
        <f t="shared" si="40"/>
        <v>0.19230769230769232</v>
      </c>
      <c r="AD55" s="3">
        <f t="shared" si="40"/>
        <v>0.15384615384615385</v>
      </c>
      <c r="AE55" s="3">
        <f t="shared" si="40"/>
        <v>0.30769230769230771</v>
      </c>
      <c r="AF55" s="3">
        <f t="shared" si="40"/>
        <v>0.26923076923076922</v>
      </c>
      <c r="AG55" s="3">
        <f t="shared" si="40"/>
        <v>0.30769230769230771</v>
      </c>
      <c r="AH55" s="3">
        <f t="shared" si="40"/>
        <v>0.34615384615384615</v>
      </c>
      <c r="AI55" s="3">
        <f t="shared" si="40"/>
        <v>0.23076923076923078</v>
      </c>
      <c r="AJ55" s="3">
        <f t="shared" si="40"/>
        <v>0.23076923076923078</v>
      </c>
      <c r="AK55" s="4">
        <f t="shared" si="41"/>
        <v>5.4333065425167786E-3</v>
      </c>
      <c r="AL55" s="5">
        <f t="shared" si="41"/>
        <v>5.1643940395673278E-3</v>
      </c>
      <c r="AM55" s="5">
        <f t="shared" si="41"/>
        <v>5.204009113552328E-3</v>
      </c>
      <c r="AN55" s="5">
        <f t="shared" si="41"/>
        <v>8.8512192145313827E-3</v>
      </c>
      <c r="AO55" s="5">
        <f t="shared" si="41"/>
        <v>1.1231748726228339E-2</v>
      </c>
      <c r="AP55" s="5">
        <f t="shared" si="41"/>
        <v>9.1209405039782455E-3</v>
      </c>
      <c r="AQ55" s="5">
        <f t="shared" si="41"/>
        <v>1.1027207500417366E-2</v>
      </c>
      <c r="AR55" s="5">
        <f t="shared" si="41"/>
        <v>1.1011880492825489E-2</v>
      </c>
      <c r="AS55" s="5">
        <f t="shared" si="41"/>
        <v>9.3877837971493242E-3</v>
      </c>
      <c r="AT55" s="5">
        <f t="shared" si="41"/>
        <v>8.3136865740407843E-3</v>
      </c>
      <c r="AU55" s="5">
        <f t="shared" si="41"/>
        <v>7.2869804348185E-3</v>
      </c>
      <c r="AV55" s="5">
        <f t="shared" si="41"/>
        <v>8.5550057567910891E-3</v>
      </c>
      <c r="AW55" s="5">
        <f t="shared" si="41"/>
        <v>8.1620115348577955E-3</v>
      </c>
      <c r="AX55" s="5">
        <f t="shared" si="41"/>
        <v>5.4972951355742542E-3</v>
      </c>
      <c r="AY55" s="5">
        <f t="shared" si="41"/>
        <v>5.4736008680069384E-3</v>
      </c>
      <c r="AZ55" s="4">
        <f t="shared" si="11"/>
        <v>5.2672365652121451E-3</v>
      </c>
      <c r="BA55" s="5">
        <f t="shared" si="12"/>
        <v>9.734636148245988E-3</v>
      </c>
      <c r="BB55" s="5">
        <f t="shared" si="13"/>
        <v>1.0475623930130726E-2</v>
      </c>
      <c r="BC55" s="5">
        <f t="shared" si="14"/>
        <v>8.0518909218834575E-3</v>
      </c>
      <c r="BD55" s="9">
        <f t="shared" si="15"/>
        <v>6.3776358461463296E-3</v>
      </c>
      <c r="BE55">
        <v>3</v>
      </c>
      <c r="BF55">
        <v>4</v>
      </c>
      <c r="BG55">
        <v>3</v>
      </c>
      <c r="BH55">
        <v>5</v>
      </c>
      <c r="BI55">
        <v>3</v>
      </c>
      <c r="BJ55">
        <v>7</v>
      </c>
      <c r="BK55">
        <v>2</v>
      </c>
      <c r="BL55">
        <v>4</v>
      </c>
      <c r="BM55">
        <v>4</v>
      </c>
      <c r="BN55">
        <v>6</v>
      </c>
      <c r="BO55">
        <v>7</v>
      </c>
      <c r="BP55">
        <v>7</v>
      </c>
      <c r="BQ55">
        <v>4</v>
      </c>
      <c r="BR55">
        <v>5</v>
      </c>
      <c r="BS55">
        <v>4</v>
      </c>
      <c r="BT55" s="3">
        <f t="shared" si="16"/>
        <v>0.11538461538461539</v>
      </c>
      <c r="BU55" s="3">
        <f t="shared" si="16"/>
        <v>0.15384615384615385</v>
      </c>
      <c r="BV55" s="3">
        <f t="shared" si="16"/>
        <v>0.11538461538461539</v>
      </c>
      <c r="BW55" s="3">
        <f t="shared" si="16"/>
        <v>0.19230769230769232</v>
      </c>
      <c r="BX55" s="3">
        <f t="shared" si="16"/>
        <v>0.11538461538461539</v>
      </c>
      <c r="BY55" s="3">
        <f t="shared" si="16"/>
        <v>0.26923076923076922</v>
      </c>
      <c r="BZ55" s="3">
        <f t="shared" si="16"/>
        <v>7.6923076923076927E-2</v>
      </c>
      <c r="CA55" s="3">
        <f t="shared" si="16"/>
        <v>0.15384615384615385</v>
      </c>
      <c r="CB55" s="3">
        <f t="shared" si="16"/>
        <v>0.15384615384615385</v>
      </c>
      <c r="CC55" s="3">
        <f t="shared" si="16"/>
        <v>0.23076923076923078</v>
      </c>
      <c r="CD55" s="3">
        <f t="shared" si="38"/>
        <v>0.26923076923076922</v>
      </c>
      <c r="CE55" s="3">
        <f t="shared" si="38"/>
        <v>0.26923076923076922</v>
      </c>
      <c r="CF55" s="3">
        <f t="shared" si="38"/>
        <v>0.15384615384615385</v>
      </c>
      <c r="CG55" s="3">
        <f t="shared" si="38"/>
        <v>0.19230769230769232</v>
      </c>
      <c r="CH55" s="3">
        <f t="shared" si="38"/>
        <v>0.15384615384615385</v>
      </c>
      <c r="CI55" s="4">
        <f t="shared" si="17"/>
        <v>7.128212793625438E-3</v>
      </c>
      <c r="CJ55" s="5">
        <f t="shared" si="17"/>
        <v>9.8765051036041936E-3</v>
      </c>
      <c r="CK55" s="5">
        <f t="shared" si="17"/>
        <v>7.4257787544124744E-3</v>
      </c>
      <c r="CL55" s="5">
        <f t="shared" si="17"/>
        <v>5.4525582408594658E-3</v>
      </c>
      <c r="CM55" s="5">
        <f t="shared" si="17"/>
        <v>3.1316480990356698E-3</v>
      </c>
      <c r="CN55" s="5">
        <f t="shared" si="17"/>
        <v>7.6527079940366697E-3</v>
      </c>
      <c r="CO55" s="5">
        <f t="shared" si="36"/>
        <v>3.1852883233085688E-3</v>
      </c>
      <c r="CP55" s="5">
        <f t="shared" si="36"/>
        <v>6.123184493012284E-3</v>
      </c>
      <c r="CQ55" s="5">
        <f t="shared" si="36"/>
        <v>6.3851928396578212E-3</v>
      </c>
      <c r="CR55" s="5">
        <f t="shared" si="36"/>
        <v>5.0975803126675507E-3</v>
      </c>
      <c r="CS55" s="5">
        <f t="shared" si="36"/>
        <v>5.5704740720144887E-3</v>
      </c>
      <c r="CT55" s="5">
        <f t="shared" si="36"/>
        <v>5.4263641847834302E-3</v>
      </c>
      <c r="CU55" s="5">
        <f t="shared" si="36"/>
        <v>4.7197144743316589E-3</v>
      </c>
      <c r="CV55" s="5">
        <f t="shared" si="36"/>
        <v>5.727228241745954E-3</v>
      </c>
      <c r="CW55" s="5">
        <f t="shared" si="36"/>
        <v>4.3870528775986403E-3</v>
      </c>
      <c r="CX55" s="4">
        <f t="shared" si="18"/>
        <v>8.143498883880702E-3</v>
      </c>
      <c r="CY55" s="5">
        <f t="shared" si="19"/>
        <v>5.4123047779772683E-3</v>
      </c>
      <c r="CZ55" s="5">
        <f t="shared" si="20"/>
        <v>5.2312218853262241E-3</v>
      </c>
      <c r="DA55" s="5">
        <f t="shared" si="21"/>
        <v>5.3648061898218238E-3</v>
      </c>
      <c r="DB55" s="9">
        <f t="shared" si="22"/>
        <v>4.9446651978920847E-3</v>
      </c>
      <c r="DC55">
        <v>5</v>
      </c>
      <c r="DD55">
        <v>6</v>
      </c>
      <c r="DE55">
        <v>6</v>
      </c>
      <c r="DF55">
        <v>6</v>
      </c>
      <c r="DG55">
        <v>5</v>
      </c>
      <c r="DH55">
        <v>5</v>
      </c>
      <c r="DI55">
        <v>7</v>
      </c>
      <c r="DJ55">
        <v>6</v>
      </c>
      <c r="DK55">
        <v>7</v>
      </c>
      <c r="DL55">
        <v>7</v>
      </c>
      <c r="DM55">
        <v>7</v>
      </c>
      <c r="DN55">
        <v>7</v>
      </c>
      <c r="DO55">
        <v>0</v>
      </c>
      <c r="DP55">
        <v>0</v>
      </c>
      <c r="DQ55">
        <v>0</v>
      </c>
      <c r="DR55" s="3">
        <f t="shared" si="23"/>
        <v>0.19230769230769232</v>
      </c>
      <c r="DS55" s="3">
        <f t="shared" si="23"/>
        <v>0.23076923076923078</v>
      </c>
      <c r="DT55" s="3">
        <f t="shared" si="23"/>
        <v>0.23076923076923078</v>
      </c>
      <c r="DU55" s="3">
        <f t="shared" si="23"/>
        <v>0.23076923076923078</v>
      </c>
      <c r="DV55" s="3">
        <f t="shared" si="23"/>
        <v>0.19230769230769232</v>
      </c>
      <c r="DW55" s="3">
        <f t="shared" si="23"/>
        <v>0.19230769230769232</v>
      </c>
      <c r="DX55" s="3">
        <f t="shared" si="23"/>
        <v>0.26923076923076922</v>
      </c>
      <c r="DY55" s="3">
        <f t="shared" si="23"/>
        <v>0.23076923076923078</v>
      </c>
      <c r="DZ55" s="3">
        <f t="shared" si="23"/>
        <v>0.26923076923076922</v>
      </c>
      <c r="EA55" s="3">
        <f t="shared" si="23"/>
        <v>0.26923076923076922</v>
      </c>
      <c r="EB55" s="3">
        <f t="shared" si="39"/>
        <v>0.26923076923076922</v>
      </c>
      <c r="EC55" s="3">
        <f t="shared" si="39"/>
        <v>0.26923076923076922</v>
      </c>
      <c r="ED55" s="3">
        <f t="shared" si="39"/>
        <v>0</v>
      </c>
      <c r="EE55" s="3">
        <f t="shared" si="39"/>
        <v>0</v>
      </c>
      <c r="EF55" s="3">
        <f t="shared" si="39"/>
        <v>0</v>
      </c>
      <c r="EG55" s="4">
        <f t="shared" si="24"/>
        <v>6.1739623704889718E-3</v>
      </c>
      <c r="EH55" s="5">
        <f t="shared" si="24"/>
        <v>7.6791535363656136E-3</v>
      </c>
      <c r="EI55" s="5">
        <f t="shared" si="24"/>
        <v>7.5799230566422487E-3</v>
      </c>
      <c r="EJ55" s="5">
        <f t="shared" si="24"/>
        <v>4.7552003759932671E-3</v>
      </c>
      <c r="EK55" s="5">
        <f t="shared" si="24"/>
        <v>3.9368172596712086E-3</v>
      </c>
      <c r="EL55" s="5">
        <f t="shared" si="24"/>
        <v>3.0199873889610721E-3</v>
      </c>
      <c r="EM55" s="5">
        <f t="shared" si="37"/>
        <v>8.7751808532506928E-3</v>
      </c>
      <c r="EN55" s="5">
        <f t="shared" si="37"/>
        <v>7.3610702339882133E-3</v>
      </c>
      <c r="EO55" s="5">
        <f t="shared" si="37"/>
        <v>8.9623525796292507E-3</v>
      </c>
      <c r="EP55" s="5">
        <f t="shared" si="37"/>
        <v>5.2359901925510275E-3</v>
      </c>
      <c r="EQ55" s="5">
        <f t="shared" si="37"/>
        <v>5.349946100118538E-3</v>
      </c>
      <c r="ER55" s="5">
        <f t="shared" si="37"/>
        <v>5.4086682675795247E-3</v>
      </c>
      <c r="ES55" s="5">
        <f t="shared" si="37"/>
        <v>0</v>
      </c>
      <c r="ET55" s="5">
        <f t="shared" si="37"/>
        <v>0</v>
      </c>
      <c r="EU55" s="5">
        <f t="shared" si="37"/>
        <v>0</v>
      </c>
      <c r="EV55" s="4">
        <f t="shared" si="25"/>
        <v>7.1443463211656108E-3</v>
      </c>
      <c r="EW55" s="5">
        <f t="shared" si="29"/>
        <v>3.9040016748751825E-3</v>
      </c>
      <c r="EX55" s="5">
        <f t="shared" si="26"/>
        <v>8.3662012222893867E-3</v>
      </c>
      <c r="EY55" s="5">
        <f t="shared" si="27"/>
        <v>5.3315348534163642E-3</v>
      </c>
      <c r="EZ55" s="9">
        <f t="shared" si="28"/>
        <v>0</v>
      </c>
      <c r="FB55" t="s">
        <v>140</v>
      </c>
      <c r="FD55" t="s">
        <v>140</v>
      </c>
      <c r="FH55" t="s">
        <v>148</v>
      </c>
      <c r="FK55" t="s">
        <v>140</v>
      </c>
      <c r="FQ55" t="s">
        <v>142</v>
      </c>
      <c r="FY55" t="s">
        <v>45</v>
      </c>
    </row>
    <row r="56" spans="1:205" x14ac:dyDescent="0.25">
      <c r="A56">
        <v>52</v>
      </c>
      <c r="B56" t="s">
        <v>437</v>
      </c>
      <c r="C56" t="s">
        <v>438</v>
      </c>
      <c r="D56">
        <v>11</v>
      </c>
      <c r="E56">
        <v>5.04</v>
      </c>
      <c r="F56" t="s">
        <v>120</v>
      </c>
      <c r="G56">
        <v>3</v>
      </c>
      <c r="H56">
        <v>3</v>
      </c>
      <c r="I56">
        <v>2</v>
      </c>
      <c r="J56">
        <v>0</v>
      </c>
      <c r="K56">
        <v>0</v>
      </c>
      <c r="L56">
        <v>2</v>
      </c>
      <c r="M56">
        <v>3</v>
      </c>
      <c r="N56">
        <v>3</v>
      </c>
      <c r="O56">
        <v>2</v>
      </c>
      <c r="P56">
        <v>0</v>
      </c>
      <c r="Q56">
        <v>2</v>
      </c>
      <c r="R56">
        <v>3</v>
      </c>
      <c r="S56">
        <v>3</v>
      </c>
      <c r="T56">
        <v>3</v>
      </c>
      <c r="U56">
        <v>3</v>
      </c>
      <c r="V56" s="3">
        <f t="shared" si="40"/>
        <v>0.27272727272727271</v>
      </c>
      <c r="W56" s="3">
        <f t="shared" si="40"/>
        <v>0.27272727272727271</v>
      </c>
      <c r="X56" s="3">
        <f t="shared" si="40"/>
        <v>0.18181818181818182</v>
      </c>
      <c r="Y56" s="3">
        <f t="shared" si="40"/>
        <v>0</v>
      </c>
      <c r="Z56" s="3">
        <f t="shared" si="40"/>
        <v>0</v>
      </c>
      <c r="AA56" s="3">
        <f t="shared" si="40"/>
        <v>0.18181818181818182</v>
      </c>
      <c r="AB56" s="3">
        <f t="shared" si="40"/>
        <v>0.27272727272727271</v>
      </c>
      <c r="AC56" s="3">
        <f t="shared" si="40"/>
        <v>0.27272727272727271</v>
      </c>
      <c r="AD56" s="3">
        <f t="shared" si="40"/>
        <v>0.18181818181818182</v>
      </c>
      <c r="AE56" s="3">
        <f t="shared" si="40"/>
        <v>0</v>
      </c>
      <c r="AF56" s="3">
        <f t="shared" si="40"/>
        <v>0.18181818181818182</v>
      </c>
      <c r="AG56" s="3">
        <f t="shared" si="40"/>
        <v>0.27272727272727271</v>
      </c>
      <c r="AH56" s="3">
        <f t="shared" si="40"/>
        <v>0.27272727272727271</v>
      </c>
      <c r="AI56" s="3">
        <f t="shared" si="40"/>
        <v>0.27272727272727271</v>
      </c>
      <c r="AJ56" s="3">
        <f t="shared" si="40"/>
        <v>0.27272727272727271</v>
      </c>
      <c r="AK56" s="4">
        <f t="shared" si="41"/>
        <v>1.2842360918676021E-2</v>
      </c>
      <c r="AL56" s="5">
        <f t="shared" si="41"/>
        <v>1.2206749548068227E-2</v>
      </c>
      <c r="AM56" s="5">
        <f t="shared" si="41"/>
        <v>8.200256784991547E-3</v>
      </c>
      <c r="AN56" s="5">
        <f t="shared" si="41"/>
        <v>0</v>
      </c>
      <c r="AO56" s="5">
        <f t="shared" si="41"/>
        <v>0</v>
      </c>
      <c r="AP56" s="5">
        <f t="shared" si="41"/>
        <v>8.6234346583067036E-3</v>
      </c>
      <c r="AQ56" s="5">
        <f t="shared" si="41"/>
        <v>1.563858518241008E-2</v>
      </c>
      <c r="AR56" s="5">
        <f t="shared" si="41"/>
        <v>1.5616848698916145E-2</v>
      </c>
      <c r="AS56" s="5">
        <f t="shared" si="41"/>
        <v>1.1094653578449201E-2</v>
      </c>
      <c r="AT56" s="5">
        <f t="shared" si="41"/>
        <v>0</v>
      </c>
      <c r="AU56" s="5">
        <f t="shared" si="41"/>
        <v>4.9210776962410651E-3</v>
      </c>
      <c r="AV56" s="5">
        <f t="shared" si="41"/>
        <v>7.582846011701192E-3</v>
      </c>
      <c r="AW56" s="5">
        <f t="shared" si="41"/>
        <v>6.4306757547364455E-3</v>
      </c>
      <c r="AX56" s="5">
        <f t="shared" si="41"/>
        <v>6.4968033420422996E-3</v>
      </c>
      <c r="AY56" s="5">
        <f t="shared" si="41"/>
        <v>6.4688010258263807E-3</v>
      </c>
      <c r="AZ56" s="4">
        <f t="shared" si="11"/>
        <v>1.1083122417245265E-2</v>
      </c>
      <c r="BA56" s="5">
        <f t="shared" si="12"/>
        <v>2.874478219435568E-3</v>
      </c>
      <c r="BB56" s="5">
        <f t="shared" si="13"/>
        <v>1.4116695819925142E-2</v>
      </c>
      <c r="BC56" s="5">
        <f t="shared" si="14"/>
        <v>4.167974569314086E-3</v>
      </c>
      <c r="BD56" s="9">
        <f t="shared" si="15"/>
        <v>6.4654267075350417E-3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2</v>
      </c>
      <c r="BO56">
        <v>0</v>
      </c>
      <c r="BP56">
        <v>0</v>
      </c>
      <c r="BQ56">
        <v>0</v>
      </c>
      <c r="BR56">
        <v>0</v>
      </c>
      <c r="BS56">
        <v>0</v>
      </c>
      <c r="BT56" s="3">
        <f t="shared" si="16"/>
        <v>0</v>
      </c>
      <c r="BU56" s="3">
        <f t="shared" si="16"/>
        <v>0</v>
      </c>
      <c r="BV56" s="3">
        <f t="shared" si="16"/>
        <v>0</v>
      </c>
      <c r="BW56" s="3">
        <f t="shared" si="16"/>
        <v>0</v>
      </c>
      <c r="BX56" s="3">
        <f t="shared" si="16"/>
        <v>0</v>
      </c>
      <c r="BY56" s="3">
        <f t="shared" si="16"/>
        <v>0</v>
      </c>
      <c r="BZ56" s="3">
        <f t="shared" si="16"/>
        <v>0</v>
      </c>
      <c r="CA56" s="3">
        <f t="shared" si="16"/>
        <v>0</v>
      </c>
      <c r="CB56" s="3">
        <f t="shared" si="16"/>
        <v>0</v>
      </c>
      <c r="CC56" s="3">
        <f t="shared" si="16"/>
        <v>0.18181818181818182</v>
      </c>
      <c r="CD56" s="3">
        <f t="shared" si="38"/>
        <v>0</v>
      </c>
      <c r="CE56" s="3">
        <f t="shared" si="38"/>
        <v>0</v>
      </c>
      <c r="CF56" s="3">
        <f t="shared" si="38"/>
        <v>0</v>
      </c>
      <c r="CG56" s="3">
        <f t="shared" si="38"/>
        <v>0</v>
      </c>
      <c r="CH56" s="3">
        <f t="shared" si="38"/>
        <v>0</v>
      </c>
      <c r="CI56" s="4">
        <f t="shared" si="17"/>
        <v>0</v>
      </c>
      <c r="CJ56" s="5">
        <f t="shared" si="17"/>
        <v>0</v>
      </c>
      <c r="CK56" s="5">
        <f t="shared" si="17"/>
        <v>0</v>
      </c>
      <c r="CL56" s="5">
        <f t="shared" si="17"/>
        <v>0</v>
      </c>
      <c r="CM56" s="5">
        <f t="shared" si="17"/>
        <v>0</v>
      </c>
      <c r="CN56" s="5">
        <f t="shared" si="17"/>
        <v>0</v>
      </c>
      <c r="CO56" s="5">
        <f t="shared" si="36"/>
        <v>0</v>
      </c>
      <c r="CP56" s="5">
        <f t="shared" si="36"/>
        <v>0</v>
      </c>
      <c r="CQ56" s="5">
        <f t="shared" si="36"/>
        <v>0</v>
      </c>
      <c r="CR56" s="5">
        <f t="shared" si="36"/>
        <v>4.0162753978592826E-3</v>
      </c>
      <c r="CS56" s="5">
        <f t="shared" si="36"/>
        <v>0</v>
      </c>
      <c r="CT56" s="5">
        <f t="shared" si="36"/>
        <v>0</v>
      </c>
      <c r="CU56" s="5">
        <f t="shared" si="36"/>
        <v>0</v>
      </c>
      <c r="CV56" s="5">
        <f t="shared" si="36"/>
        <v>0</v>
      </c>
      <c r="CW56" s="5">
        <f t="shared" si="36"/>
        <v>0</v>
      </c>
      <c r="CX56" s="4">
        <f t="shared" si="18"/>
        <v>0</v>
      </c>
      <c r="CY56" s="5">
        <f t="shared" si="19"/>
        <v>0</v>
      </c>
      <c r="CZ56" s="5">
        <f t="shared" si="20"/>
        <v>0</v>
      </c>
      <c r="DA56" s="5">
        <f t="shared" si="21"/>
        <v>1.3387584659530943E-3</v>
      </c>
      <c r="DB56" s="9">
        <f t="shared" si="22"/>
        <v>0</v>
      </c>
      <c r="DC56">
        <v>4</v>
      </c>
      <c r="DD56">
        <v>6</v>
      </c>
      <c r="DE56">
        <v>6</v>
      </c>
      <c r="DF56">
        <v>12</v>
      </c>
      <c r="DG56">
        <v>10</v>
      </c>
      <c r="DH56">
        <v>52</v>
      </c>
      <c r="DI56">
        <v>8</v>
      </c>
      <c r="DJ56">
        <v>12</v>
      </c>
      <c r="DK56">
        <v>9</v>
      </c>
      <c r="DL56">
        <v>9</v>
      </c>
      <c r="DM56">
        <v>8</v>
      </c>
      <c r="DN56">
        <v>9</v>
      </c>
      <c r="DO56">
        <v>4</v>
      </c>
      <c r="DP56">
        <v>3</v>
      </c>
      <c r="DQ56">
        <v>4</v>
      </c>
      <c r="DR56" s="3">
        <f t="shared" si="23"/>
        <v>0.36363636363636365</v>
      </c>
      <c r="DS56" s="3">
        <f t="shared" si="23"/>
        <v>0.54545454545454541</v>
      </c>
      <c r="DT56" s="3">
        <f t="shared" si="23"/>
        <v>0.54545454545454541</v>
      </c>
      <c r="DU56" s="3">
        <f t="shared" si="23"/>
        <v>1.0909090909090908</v>
      </c>
      <c r="DV56" s="3">
        <f t="shared" si="23"/>
        <v>0.90909090909090906</v>
      </c>
      <c r="DW56" s="3">
        <f t="shared" si="23"/>
        <v>4.7272727272727275</v>
      </c>
      <c r="DX56" s="3">
        <f t="shared" si="23"/>
        <v>0.72727272727272729</v>
      </c>
      <c r="DY56" s="3">
        <f t="shared" si="23"/>
        <v>1.0909090909090908</v>
      </c>
      <c r="DZ56" s="3">
        <f t="shared" si="23"/>
        <v>0.81818181818181823</v>
      </c>
      <c r="EA56" s="3">
        <f t="shared" si="23"/>
        <v>0.81818181818181823</v>
      </c>
      <c r="EB56" s="3">
        <f t="shared" si="39"/>
        <v>0.72727272727272729</v>
      </c>
      <c r="EC56" s="3">
        <f t="shared" si="39"/>
        <v>0.81818181818181823</v>
      </c>
      <c r="ED56" s="3">
        <f t="shared" si="39"/>
        <v>0.36363636363636365</v>
      </c>
      <c r="EE56" s="3">
        <f t="shared" si="39"/>
        <v>0.27272727272727271</v>
      </c>
      <c r="EF56" s="3">
        <f t="shared" si="39"/>
        <v>0.36363636363636365</v>
      </c>
      <c r="EG56" s="4">
        <f t="shared" si="24"/>
        <v>1.1674401573288237E-2</v>
      </c>
      <c r="EH56" s="5">
        <f t="shared" si="24"/>
        <v>1.8150726540500539E-2</v>
      </c>
      <c r="EI56" s="5">
        <f t="shared" si="24"/>
        <v>1.7916181770245312E-2</v>
      </c>
      <c r="EJ56" s="5">
        <f t="shared" si="24"/>
        <v>2.2479129050149985E-2</v>
      </c>
      <c r="EK56" s="5">
        <f t="shared" si="24"/>
        <v>1.8610408863900259E-2</v>
      </c>
      <c r="EL56" s="5">
        <f t="shared" si="24"/>
        <v>7.4236780906824895E-2</v>
      </c>
      <c r="EM56" s="5">
        <f t="shared" si="37"/>
        <v>2.370438464254733E-2</v>
      </c>
      <c r="EN56" s="5">
        <f t="shared" si="37"/>
        <v>3.4797786560671548E-2</v>
      </c>
      <c r="EO56" s="5">
        <f t="shared" si="37"/>
        <v>2.7236240306925261E-2</v>
      </c>
      <c r="EP56" s="5">
        <f t="shared" si="37"/>
        <v>1.5911970195544682E-2</v>
      </c>
      <c r="EQ56" s="5">
        <f t="shared" si="37"/>
        <v>1.4451802452268261E-2</v>
      </c>
      <c r="ER56" s="5">
        <f t="shared" si="37"/>
        <v>1.6436732137839076E-2</v>
      </c>
      <c r="ES56" s="5">
        <f t="shared" si="37"/>
        <v>3.4327051609776865E-2</v>
      </c>
      <c r="ET56" s="5">
        <f t="shared" si="37"/>
        <v>2.2590011888644325E-2</v>
      </c>
      <c r="EU56" s="5">
        <f t="shared" si="37"/>
        <v>3.1328838825596457E-2</v>
      </c>
      <c r="EV56" s="4">
        <f t="shared" si="25"/>
        <v>1.5913769961344696E-2</v>
      </c>
      <c r="EW56" s="5">
        <f t="shared" si="29"/>
        <v>3.844210627362505E-2</v>
      </c>
      <c r="EX56" s="5">
        <f t="shared" si="26"/>
        <v>2.8579470503381377E-2</v>
      </c>
      <c r="EY56" s="5">
        <f t="shared" si="27"/>
        <v>1.5600168261884007E-2</v>
      </c>
      <c r="EZ56" s="9">
        <f t="shared" si="28"/>
        <v>2.941530077467255E-2</v>
      </c>
      <c r="FB56" t="s">
        <v>439</v>
      </c>
      <c r="FD56" t="s">
        <v>147</v>
      </c>
      <c r="FF56" t="s">
        <v>124</v>
      </c>
      <c r="FI56" t="s">
        <v>124</v>
      </c>
      <c r="FK56" t="s">
        <v>177</v>
      </c>
      <c r="FM56" t="s">
        <v>129</v>
      </c>
      <c r="FQ56" t="s">
        <v>189</v>
      </c>
      <c r="FU56" t="s">
        <v>133</v>
      </c>
      <c r="FX56" t="s">
        <v>133</v>
      </c>
      <c r="FY56" t="s">
        <v>45</v>
      </c>
      <c r="FZ56" t="s">
        <v>133</v>
      </c>
      <c r="GJ56" t="s">
        <v>440</v>
      </c>
      <c r="GP56" t="s">
        <v>62</v>
      </c>
      <c r="GR56" t="s">
        <v>62</v>
      </c>
    </row>
    <row r="57" spans="1:205" x14ac:dyDescent="0.25">
      <c r="A57">
        <v>53</v>
      </c>
      <c r="B57" t="s">
        <v>441</v>
      </c>
      <c r="C57" t="s">
        <v>442</v>
      </c>
      <c r="D57">
        <v>18</v>
      </c>
      <c r="E57">
        <v>4.87</v>
      </c>
      <c r="F57" t="s">
        <v>120</v>
      </c>
      <c r="G57">
        <v>5</v>
      </c>
      <c r="H57">
        <v>5</v>
      </c>
      <c r="I57">
        <v>6</v>
      </c>
      <c r="J57">
        <v>4</v>
      </c>
      <c r="K57">
        <v>5</v>
      </c>
      <c r="L57">
        <v>3</v>
      </c>
      <c r="M57">
        <v>3</v>
      </c>
      <c r="N57">
        <v>5</v>
      </c>
      <c r="O57">
        <v>3</v>
      </c>
      <c r="P57">
        <v>6</v>
      </c>
      <c r="Q57">
        <v>7</v>
      </c>
      <c r="R57">
        <v>5</v>
      </c>
      <c r="S57">
        <v>5</v>
      </c>
      <c r="T57">
        <v>6</v>
      </c>
      <c r="U57">
        <v>4</v>
      </c>
      <c r="V57" s="3">
        <f t="shared" si="40"/>
        <v>0.27777777777777779</v>
      </c>
      <c r="W57" s="3">
        <f t="shared" si="40"/>
        <v>0.27777777777777779</v>
      </c>
      <c r="X57" s="3">
        <f t="shared" si="40"/>
        <v>0.33333333333333331</v>
      </c>
      <c r="Y57" s="3">
        <f t="shared" si="40"/>
        <v>0.22222222222222221</v>
      </c>
      <c r="Z57" s="3">
        <f t="shared" si="40"/>
        <v>0.27777777777777779</v>
      </c>
      <c r="AA57" s="3">
        <f t="shared" si="40"/>
        <v>0.16666666666666666</v>
      </c>
      <c r="AB57" s="3">
        <f t="shared" si="40"/>
        <v>0.16666666666666666</v>
      </c>
      <c r="AC57" s="3">
        <f t="shared" si="40"/>
        <v>0.27777777777777779</v>
      </c>
      <c r="AD57" s="3">
        <f t="shared" si="40"/>
        <v>0.16666666666666666</v>
      </c>
      <c r="AE57" s="3">
        <f t="shared" si="40"/>
        <v>0.33333333333333331</v>
      </c>
      <c r="AF57" s="3">
        <f t="shared" si="40"/>
        <v>0.3888888888888889</v>
      </c>
      <c r="AG57" s="3">
        <f t="shared" si="40"/>
        <v>0.27777777777777779</v>
      </c>
      <c r="AH57" s="3">
        <f t="shared" si="40"/>
        <v>0.27777777777777779</v>
      </c>
      <c r="AI57" s="3">
        <f t="shared" si="40"/>
        <v>0.33333333333333331</v>
      </c>
      <c r="AJ57" s="3">
        <f t="shared" si="40"/>
        <v>0.22222222222222221</v>
      </c>
      <c r="AK57" s="4">
        <f t="shared" si="41"/>
        <v>1.3080182417170023E-2</v>
      </c>
      <c r="AL57" s="5">
        <f t="shared" si="41"/>
        <v>1.2432800465625048E-2</v>
      </c>
      <c r="AM57" s="5">
        <f t="shared" si="41"/>
        <v>1.5033804105817835E-2</v>
      </c>
      <c r="AN57" s="5">
        <f t="shared" si="41"/>
        <v>1.0228075536791819E-2</v>
      </c>
      <c r="AO57" s="5">
        <f t="shared" si="41"/>
        <v>1.3519697540830409E-2</v>
      </c>
      <c r="AP57" s="5">
        <f t="shared" si="41"/>
        <v>7.9048151034478119E-3</v>
      </c>
      <c r="AQ57" s="5">
        <f t="shared" si="41"/>
        <v>9.5569131670283827E-3</v>
      </c>
      <c r="AR57" s="5">
        <f t="shared" si="41"/>
        <v>1.5906049600747926E-2</v>
      </c>
      <c r="AS57" s="5">
        <f t="shared" si="41"/>
        <v>1.0170099113578433E-2</v>
      </c>
      <c r="AT57" s="5">
        <f t="shared" si="41"/>
        <v>9.0064937885441822E-3</v>
      </c>
      <c r="AU57" s="5">
        <f t="shared" si="41"/>
        <v>1.0525638405848945E-2</v>
      </c>
      <c r="AV57" s="5">
        <f t="shared" si="41"/>
        <v>7.7232690859919554E-3</v>
      </c>
      <c r="AW57" s="5">
        <f t="shared" si="41"/>
        <v>6.5497623427871205E-3</v>
      </c>
      <c r="AX57" s="5">
        <f t="shared" si="41"/>
        <v>7.9405374180517001E-3</v>
      </c>
      <c r="AY57" s="5">
        <f t="shared" si="41"/>
        <v>5.2708749099326067E-3</v>
      </c>
      <c r="AZ57" s="4">
        <f t="shared" si="11"/>
        <v>1.3515595662870966E-2</v>
      </c>
      <c r="BA57" s="5">
        <f t="shared" si="12"/>
        <v>1.0550862727023347E-2</v>
      </c>
      <c r="BB57" s="5">
        <f t="shared" si="13"/>
        <v>1.1877687293784913E-2</v>
      </c>
      <c r="BC57" s="5">
        <f t="shared" si="14"/>
        <v>9.08513376012836E-3</v>
      </c>
      <c r="BD57" s="9">
        <f t="shared" si="15"/>
        <v>6.5870582235904758E-3</v>
      </c>
      <c r="BE57">
        <v>3</v>
      </c>
      <c r="BF57">
        <v>4</v>
      </c>
      <c r="BG57">
        <v>3</v>
      </c>
      <c r="BH57">
        <v>4</v>
      </c>
      <c r="BI57">
        <v>3</v>
      </c>
      <c r="BJ57">
        <v>4</v>
      </c>
      <c r="BK57">
        <v>2</v>
      </c>
      <c r="BL57">
        <v>5</v>
      </c>
      <c r="BM57">
        <v>4</v>
      </c>
      <c r="BN57">
        <v>7</v>
      </c>
      <c r="BO57">
        <v>7</v>
      </c>
      <c r="BP57">
        <v>7</v>
      </c>
      <c r="BQ57">
        <v>6</v>
      </c>
      <c r="BR57">
        <v>5</v>
      </c>
      <c r="BS57">
        <v>6</v>
      </c>
      <c r="BT57" s="3">
        <f t="shared" si="16"/>
        <v>0.16666666666666666</v>
      </c>
      <c r="BU57" s="3">
        <f t="shared" si="16"/>
        <v>0.22222222222222221</v>
      </c>
      <c r="BV57" s="3">
        <f t="shared" si="16"/>
        <v>0.16666666666666666</v>
      </c>
      <c r="BW57" s="3">
        <f t="shared" si="16"/>
        <v>0.22222222222222221</v>
      </c>
      <c r="BX57" s="3">
        <f t="shared" si="16"/>
        <v>0.16666666666666666</v>
      </c>
      <c r="BY57" s="3">
        <f t="shared" si="16"/>
        <v>0.22222222222222221</v>
      </c>
      <c r="BZ57" s="3">
        <f t="shared" si="16"/>
        <v>0.1111111111111111</v>
      </c>
      <c r="CA57" s="3">
        <f t="shared" si="16"/>
        <v>0.27777777777777779</v>
      </c>
      <c r="CB57" s="3">
        <f t="shared" si="16"/>
        <v>0.22222222222222221</v>
      </c>
      <c r="CC57" s="3">
        <f t="shared" si="16"/>
        <v>0.3888888888888889</v>
      </c>
      <c r="CD57" s="3">
        <f t="shared" si="38"/>
        <v>0.3888888888888889</v>
      </c>
      <c r="CE57" s="3">
        <f t="shared" si="38"/>
        <v>0.3888888888888889</v>
      </c>
      <c r="CF57" s="3">
        <f t="shared" si="38"/>
        <v>0.33333333333333331</v>
      </c>
      <c r="CG57" s="3">
        <f t="shared" si="38"/>
        <v>0.27777777777777779</v>
      </c>
      <c r="CH57" s="3">
        <f t="shared" si="38"/>
        <v>0.33333333333333331</v>
      </c>
      <c r="CI57" s="4">
        <f t="shared" si="17"/>
        <v>1.0296307368570077E-2</v>
      </c>
      <c r="CJ57" s="5">
        <f t="shared" si="17"/>
        <v>1.4266062927428278E-2</v>
      </c>
      <c r="CK57" s="5">
        <f t="shared" si="17"/>
        <v>1.0726124867484685E-2</v>
      </c>
      <c r="CL57" s="5">
        <f t="shared" si="17"/>
        <v>6.3007339672153826E-3</v>
      </c>
      <c r="CM57" s="5">
        <f t="shared" si="17"/>
        <v>4.5234916986070777E-3</v>
      </c>
      <c r="CN57" s="5">
        <f t="shared" si="17"/>
        <v>6.3165208839667747E-3</v>
      </c>
      <c r="CO57" s="5">
        <f t="shared" si="36"/>
        <v>4.600972022556821E-3</v>
      </c>
      <c r="CP57" s="5">
        <f t="shared" si="36"/>
        <v>1.1055749779049957E-2</v>
      </c>
      <c r="CQ57" s="5">
        <f t="shared" si="36"/>
        <v>9.2230563239501847E-3</v>
      </c>
      <c r="CR57" s="5">
        <f t="shared" si="36"/>
        <v>8.5903668231990214E-3</v>
      </c>
      <c r="CS57" s="5">
        <f t="shared" si="36"/>
        <v>8.0462403262431502E-3</v>
      </c>
      <c r="CT57" s="5">
        <f t="shared" si="36"/>
        <v>7.8380816002427325E-3</v>
      </c>
      <c r="CU57" s="5">
        <f t="shared" si="36"/>
        <v>1.0226048027718593E-2</v>
      </c>
      <c r="CV57" s="5">
        <f t="shared" si="36"/>
        <v>8.2726630158552663E-3</v>
      </c>
      <c r="CW57" s="5">
        <f t="shared" si="36"/>
        <v>9.5052812347970524E-3</v>
      </c>
      <c r="CX57" s="4">
        <f t="shared" si="18"/>
        <v>1.1762831721161012E-2</v>
      </c>
      <c r="CY57" s="5">
        <f t="shared" si="19"/>
        <v>5.7135821832630775E-3</v>
      </c>
      <c r="CZ57" s="5">
        <f t="shared" si="20"/>
        <v>8.2932593751856559E-3</v>
      </c>
      <c r="DA57" s="5">
        <f t="shared" si="21"/>
        <v>8.1582295832283019E-3</v>
      </c>
      <c r="DB57" s="9">
        <f t="shared" si="22"/>
        <v>9.3346640927903044E-3</v>
      </c>
      <c r="DC57">
        <v>3</v>
      </c>
      <c r="DD57">
        <v>4</v>
      </c>
      <c r="DE57">
        <v>6</v>
      </c>
      <c r="DF57">
        <v>5</v>
      </c>
      <c r="DG57">
        <v>6</v>
      </c>
      <c r="DH57">
        <v>4</v>
      </c>
      <c r="DI57">
        <v>0</v>
      </c>
      <c r="DJ57">
        <v>0</v>
      </c>
      <c r="DK57">
        <v>0</v>
      </c>
      <c r="DL57">
        <v>7</v>
      </c>
      <c r="DM57">
        <v>6</v>
      </c>
      <c r="DN57">
        <v>5</v>
      </c>
      <c r="DO57">
        <v>0</v>
      </c>
      <c r="DP57">
        <v>0</v>
      </c>
      <c r="DQ57">
        <v>0</v>
      </c>
      <c r="DR57" s="3">
        <f t="shared" si="23"/>
        <v>0.16666666666666666</v>
      </c>
      <c r="DS57" s="3">
        <f t="shared" si="23"/>
        <v>0.22222222222222221</v>
      </c>
      <c r="DT57" s="3">
        <f t="shared" si="23"/>
        <v>0.33333333333333331</v>
      </c>
      <c r="DU57" s="3">
        <f t="shared" si="23"/>
        <v>0.27777777777777779</v>
      </c>
      <c r="DV57" s="3">
        <f t="shared" si="23"/>
        <v>0.33333333333333331</v>
      </c>
      <c r="DW57" s="3">
        <f t="shared" si="23"/>
        <v>0.22222222222222221</v>
      </c>
      <c r="DX57" s="3">
        <f t="shared" si="23"/>
        <v>0</v>
      </c>
      <c r="DY57" s="3">
        <f t="shared" si="23"/>
        <v>0</v>
      </c>
      <c r="DZ57" s="3">
        <f t="shared" si="23"/>
        <v>0</v>
      </c>
      <c r="EA57" s="3">
        <f t="shared" si="23"/>
        <v>0.3888888888888889</v>
      </c>
      <c r="EB57" s="3">
        <f t="shared" si="39"/>
        <v>0.33333333333333331</v>
      </c>
      <c r="EC57" s="3">
        <f t="shared" si="39"/>
        <v>0.27777777777777779</v>
      </c>
      <c r="ED57" s="3">
        <f t="shared" si="39"/>
        <v>0</v>
      </c>
      <c r="EE57" s="3">
        <f t="shared" si="39"/>
        <v>0</v>
      </c>
      <c r="EF57" s="3">
        <f t="shared" si="39"/>
        <v>0</v>
      </c>
      <c r="EG57" s="4">
        <f t="shared" si="24"/>
        <v>5.3507673877571079E-3</v>
      </c>
      <c r="EH57" s="5">
        <f t="shared" si="24"/>
        <v>7.3947404424261455E-3</v>
      </c>
      <c r="EI57" s="5">
        <f t="shared" si="24"/>
        <v>1.0948777748483247E-2</v>
      </c>
      <c r="EJ57" s="5">
        <f t="shared" si="24"/>
        <v>5.7238523044363396E-3</v>
      </c>
      <c r="EK57" s="5">
        <f t="shared" si="24"/>
        <v>6.8238165834300941E-3</v>
      </c>
      <c r="EL57" s="5">
        <f t="shared" si="24"/>
        <v>3.4897632050216827E-3</v>
      </c>
      <c r="EM57" s="5">
        <f t="shared" si="37"/>
        <v>0</v>
      </c>
      <c r="EN57" s="5">
        <f t="shared" si="37"/>
        <v>0</v>
      </c>
      <c r="EO57" s="5">
        <f t="shared" si="37"/>
        <v>0</v>
      </c>
      <c r="EP57" s="5">
        <f t="shared" si="37"/>
        <v>7.563096944795929E-3</v>
      </c>
      <c r="EQ57" s="5">
        <f t="shared" si="37"/>
        <v>6.6237427906229518E-3</v>
      </c>
      <c r="ER57" s="5">
        <f t="shared" si="37"/>
        <v>5.5803720221058598E-3</v>
      </c>
      <c r="ES57" s="5">
        <f t="shared" si="37"/>
        <v>0</v>
      </c>
      <c r="ET57" s="5">
        <f t="shared" si="37"/>
        <v>0</v>
      </c>
      <c r="EU57" s="5">
        <f t="shared" si="37"/>
        <v>0</v>
      </c>
      <c r="EV57" s="4">
        <f t="shared" si="25"/>
        <v>7.8980951928888325E-3</v>
      </c>
      <c r="EW57" s="5">
        <f t="shared" si="29"/>
        <v>5.345810697629373E-3</v>
      </c>
      <c r="EX57" s="5">
        <f t="shared" si="26"/>
        <v>0</v>
      </c>
      <c r="EY57" s="5">
        <f t="shared" si="27"/>
        <v>6.5890705858415799E-3</v>
      </c>
      <c r="EZ57" s="9">
        <f t="shared" si="28"/>
        <v>0</v>
      </c>
      <c r="FB57" t="s">
        <v>161</v>
      </c>
      <c r="FH57" t="s">
        <v>148</v>
      </c>
      <c r="FL57" t="s">
        <v>182</v>
      </c>
      <c r="FM57" t="s">
        <v>161</v>
      </c>
      <c r="FQ57" t="s">
        <v>148</v>
      </c>
      <c r="FY57" t="s">
        <v>45</v>
      </c>
      <c r="GJ57" t="s">
        <v>143</v>
      </c>
      <c r="GR57" t="s">
        <v>443</v>
      </c>
    </row>
    <row r="58" spans="1:205" x14ac:dyDescent="0.25">
      <c r="A58">
        <v>54</v>
      </c>
      <c r="B58" t="s">
        <v>444</v>
      </c>
      <c r="C58" t="s">
        <v>445</v>
      </c>
      <c r="D58">
        <v>252</v>
      </c>
      <c r="E58">
        <v>5.95</v>
      </c>
      <c r="F58" t="s">
        <v>120</v>
      </c>
      <c r="G58">
        <v>4</v>
      </c>
      <c r="H58">
        <v>5</v>
      </c>
      <c r="I58">
        <v>5</v>
      </c>
      <c r="J58">
        <v>0</v>
      </c>
      <c r="K58">
        <v>0</v>
      </c>
      <c r="L58">
        <v>2</v>
      </c>
      <c r="M58">
        <v>0</v>
      </c>
      <c r="N58">
        <v>0</v>
      </c>
      <c r="O58">
        <v>0</v>
      </c>
      <c r="P58">
        <v>4</v>
      </c>
      <c r="Q58">
        <v>5</v>
      </c>
      <c r="R58">
        <v>5</v>
      </c>
      <c r="S58">
        <v>7</v>
      </c>
      <c r="T58">
        <v>7</v>
      </c>
      <c r="U58">
        <v>6</v>
      </c>
      <c r="V58" s="3">
        <f t="shared" si="40"/>
        <v>1.5873015873015872E-2</v>
      </c>
      <c r="W58" s="3">
        <f t="shared" si="40"/>
        <v>1.984126984126984E-2</v>
      </c>
      <c r="X58" s="3">
        <f t="shared" si="40"/>
        <v>1.984126984126984E-2</v>
      </c>
      <c r="Y58" s="3">
        <f t="shared" si="40"/>
        <v>0</v>
      </c>
      <c r="Z58" s="3">
        <f t="shared" si="40"/>
        <v>0</v>
      </c>
      <c r="AA58" s="3">
        <f t="shared" si="40"/>
        <v>7.9365079365079361E-3</v>
      </c>
      <c r="AB58" s="3">
        <f t="shared" si="40"/>
        <v>0</v>
      </c>
      <c r="AC58" s="3">
        <f t="shared" si="40"/>
        <v>0</v>
      </c>
      <c r="AD58" s="3">
        <f t="shared" si="40"/>
        <v>0</v>
      </c>
      <c r="AE58" s="3">
        <f t="shared" si="40"/>
        <v>1.5873015873015872E-2</v>
      </c>
      <c r="AF58" s="3">
        <f t="shared" si="40"/>
        <v>1.984126984126984E-2</v>
      </c>
      <c r="AG58" s="3">
        <f t="shared" si="40"/>
        <v>1.984126984126984E-2</v>
      </c>
      <c r="AH58" s="3">
        <f t="shared" si="40"/>
        <v>2.7777777777777776E-2</v>
      </c>
      <c r="AI58" s="3">
        <f t="shared" si="40"/>
        <v>2.7777777777777776E-2</v>
      </c>
      <c r="AJ58" s="3">
        <f t="shared" si="40"/>
        <v>2.3809523809523808E-2</v>
      </c>
      <c r="AK58" s="4">
        <f t="shared" si="41"/>
        <v>7.4743899526685841E-4</v>
      </c>
      <c r="AL58" s="5">
        <f t="shared" si="41"/>
        <v>8.8805717611607478E-4</v>
      </c>
      <c r="AM58" s="5">
        <f t="shared" si="41"/>
        <v>8.9486929201296639E-4</v>
      </c>
      <c r="AN58" s="5">
        <f t="shared" si="41"/>
        <v>0</v>
      </c>
      <c r="AO58" s="5">
        <f t="shared" si="41"/>
        <v>0</v>
      </c>
      <c r="AP58" s="5">
        <f t="shared" si="41"/>
        <v>3.7641976683084813E-4</v>
      </c>
      <c r="AQ58" s="5">
        <f t="shared" si="41"/>
        <v>0</v>
      </c>
      <c r="AR58" s="5">
        <f t="shared" si="41"/>
        <v>0</v>
      </c>
      <c r="AS58" s="5">
        <f t="shared" si="41"/>
        <v>0</v>
      </c>
      <c r="AT58" s="5">
        <f t="shared" si="41"/>
        <v>4.2888065659734195E-4</v>
      </c>
      <c r="AU58" s="5">
        <f t="shared" si="41"/>
        <v>5.3702236764535433E-4</v>
      </c>
      <c r="AV58" s="5">
        <f t="shared" si="41"/>
        <v>5.5166207757085389E-4</v>
      </c>
      <c r="AW58" s="5">
        <f t="shared" si="41"/>
        <v>6.5497623427871203E-4</v>
      </c>
      <c r="AX58" s="5">
        <f t="shared" si="41"/>
        <v>6.6171145150430827E-4</v>
      </c>
      <c r="AY58" s="5">
        <f t="shared" si="41"/>
        <v>5.6473659749277936E-4</v>
      </c>
      <c r="AZ58" s="4">
        <f t="shared" si="11"/>
        <v>8.4345515446529983E-4</v>
      </c>
      <c r="BA58" s="5">
        <f t="shared" si="12"/>
        <v>1.2547325561028272E-4</v>
      </c>
      <c r="BB58" s="5">
        <f t="shared" si="13"/>
        <v>0</v>
      </c>
      <c r="BC58" s="5">
        <f t="shared" si="14"/>
        <v>5.0585503393785008E-4</v>
      </c>
      <c r="BD58" s="9">
        <f t="shared" si="15"/>
        <v>6.2714142775859981E-4</v>
      </c>
      <c r="BE58">
        <v>4</v>
      </c>
      <c r="BF58">
        <v>4</v>
      </c>
      <c r="BG58">
        <v>4</v>
      </c>
      <c r="BH58">
        <v>5</v>
      </c>
      <c r="BI58">
        <v>2</v>
      </c>
      <c r="BJ58">
        <v>2</v>
      </c>
      <c r="BK58">
        <v>3</v>
      </c>
      <c r="BL58">
        <v>2</v>
      </c>
      <c r="BM58">
        <v>0</v>
      </c>
      <c r="BN58">
        <v>5</v>
      </c>
      <c r="BO58">
        <v>7</v>
      </c>
      <c r="BP58">
        <v>6</v>
      </c>
      <c r="BQ58">
        <v>6</v>
      </c>
      <c r="BR58">
        <v>4</v>
      </c>
      <c r="BS58">
        <v>6</v>
      </c>
      <c r="BT58" s="3">
        <f t="shared" si="16"/>
        <v>1.5873015873015872E-2</v>
      </c>
      <c r="BU58" s="3">
        <f t="shared" si="16"/>
        <v>1.5873015873015872E-2</v>
      </c>
      <c r="BV58" s="3">
        <f t="shared" si="16"/>
        <v>1.5873015873015872E-2</v>
      </c>
      <c r="BW58" s="3">
        <f t="shared" si="16"/>
        <v>1.984126984126984E-2</v>
      </c>
      <c r="BX58" s="3">
        <f t="shared" si="16"/>
        <v>7.9365079365079361E-3</v>
      </c>
      <c r="BY58" s="3">
        <f t="shared" si="16"/>
        <v>7.9365079365079361E-3</v>
      </c>
      <c r="BZ58" s="3">
        <f t="shared" si="16"/>
        <v>1.1904761904761904E-2</v>
      </c>
      <c r="CA58" s="3">
        <f t="shared" si="16"/>
        <v>7.9365079365079361E-3</v>
      </c>
      <c r="CB58" s="3">
        <f t="shared" si="16"/>
        <v>0</v>
      </c>
      <c r="CC58" s="3">
        <f t="shared" si="16"/>
        <v>1.984126984126984E-2</v>
      </c>
      <c r="CD58" s="3">
        <f t="shared" si="38"/>
        <v>2.7777777777777776E-2</v>
      </c>
      <c r="CE58" s="3">
        <f t="shared" si="38"/>
        <v>2.3809523809523808E-2</v>
      </c>
      <c r="CF58" s="3">
        <f t="shared" si="38"/>
        <v>2.3809523809523808E-2</v>
      </c>
      <c r="CG58" s="3">
        <f t="shared" si="38"/>
        <v>1.5873015873015872E-2</v>
      </c>
      <c r="CH58" s="3">
        <f t="shared" si="38"/>
        <v>2.3809523809523808E-2</v>
      </c>
      <c r="CI58" s="4">
        <f t="shared" si="17"/>
        <v>9.8060070176857867E-4</v>
      </c>
      <c r="CJ58" s="5">
        <f t="shared" si="17"/>
        <v>1.0190044948163056E-3</v>
      </c>
      <c r="CK58" s="5">
        <f t="shared" si="17"/>
        <v>1.021535701665208E-3</v>
      </c>
      <c r="CL58" s="5">
        <f t="shared" si="17"/>
        <v>5.6256553278708767E-4</v>
      </c>
      <c r="CM58" s="5">
        <f t="shared" si="17"/>
        <v>2.1540436660033704E-4</v>
      </c>
      <c r="CN58" s="5">
        <f t="shared" si="17"/>
        <v>2.2559003157024196E-4</v>
      </c>
      <c r="CO58" s="5">
        <f t="shared" si="36"/>
        <v>4.9296128813108798E-4</v>
      </c>
      <c r="CP58" s="5">
        <f t="shared" si="36"/>
        <v>3.1587856511571303E-4</v>
      </c>
      <c r="CQ58" s="5">
        <f t="shared" si="36"/>
        <v>0</v>
      </c>
      <c r="CR58" s="5">
        <f t="shared" si="36"/>
        <v>4.3828402159178673E-4</v>
      </c>
      <c r="CS58" s="5">
        <f t="shared" si="36"/>
        <v>5.7473145187451077E-4</v>
      </c>
      <c r="CT58" s="5">
        <f t="shared" si="36"/>
        <v>4.7988254695363668E-4</v>
      </c>
      <c r="CU58" s="5">
        <f t="shared" si="36"/>
        <v>7.3043200197989958E-4</v>
      </c>
      <c r="CV58" s="5">
        <f t="shared" si="36"/>
        <v>4.7272360090601514E-4</v>
      </c>
      <c r="CW58" s="5">
        <f t="shared" si="36"/>
        <v>6.789486596283609E-4</v>
      </c>
      <c r="CX58" s="4">
        <f t="shared" si="18"/>
        <v>1.0070469660833643E-3</v>
      </c>
      <c r="CY58" s="5">
        <f t="shared" si="19"/>
        <v>3.3451997698588886E-4</v>
      </c>
      <c r="CZ58" s="5">
        <f t="shared" si="20"/>
        <v>2.6961328441560032E-4</v>
      </c>
      <c r="DA58" s="5">
        <f t="shared" si="21"/>
        <v>4.9763267347331143E-4</v>
      </c>
      <c r="DB58" s="9">
        <f t="shared" si="22"/>
        <v>6.2736808750475865E-4</v>
      </c>
      <c r="DC58">
        <v>2</v>
      </c>
      <c r="DD58">
        <v>0</v>
      </c>
      <c r="DE58">
        <v>3</v>
      </c>
      <c r="DF58">
        <v>6</v>
      </c>
      <c r="DG58">
        <v>4</v>
      </c>
      <c r="DH58">
        <v>8</v>
      </c>
      <c r="DI58">
        <v>6</v>
      </c>
      <c r="DJ58">
        <v>5</v>
      </c>
      <c r="DK58">
        <v>6</v>
      </c>
      <c r="DL58">
        <v>6</v>
      </c>
      <c r="DM58">
        <v>6</v>
      </c>
      <c r="DN58">
        <v>5</v>
      </c>
      <c r="DO58">
        <v>0</v>
      </c>
      <c r="DP58">
        <v>2</v>
      </c>
      <c r="DQ58">
        <v>2</v>
      </c>
      <c r="DR58" s="3">
        <f t="shared" si="23"/>
        <v>7.9365079365079361E-3</v>
      </c>
      <c r="DS58" s="3">
        <f t="shared" si="23"/>
        <v>0</v>
      </c>
      <c r="DT58" s="3">
        <f t="shared" si="23"/>
        <v>1.1904761904761904E-2</v>
      </c>
      <c r="DU58" s="3">
        <f t="shared" si="23"/>
        <v>2.3809523809523808E-2</v>
      </c>
      <c r="DV58" s="3">
        <f t="shared" si="23"/>
        <v>1.5873015873015872E-2</v>
      </c>
      <c r="DW58" s="3">
        <f t="shared" si="23"/>
        <v>3.1746031746031744E-2</v>
      </c>
      <c r="DX58" s="3">
        <f t="shared" si="23"/>
        <v>2.3809523809523808E-2</v>
      </c>
      <c r="DY58" s="3">
        <f t="shared" si="23"/>
        <v>1.984126984126984E-2</v>
      </c>
      <c r="DZ58" s="3">
        <f t="shared" si="23"/>
        <v>2.3809523809523808E-2</v>
      </c>
      <c r="EA58" s="3">
        <f t="shared" si="23"/>
        <v>2.3809523809523808E-2</v>
      </c>
      <c r="EB58" s="3">
        <f t="shared" si="39"/>
        <v>2.3809523809523808E-2</v>
      </c>
      <c r="EC58" s="3">
        <f t="shared" si="39"/>
        <v>1.984126984126984E-2</v>
      </c>
      <c r="ED58" s="3">
        <f t="shared" si="39"/>
        <v>0</v>
      </c>
      <c r="EE58" s="3">
        <f t="shared" si="39"/>
        <v>7.9365079365079361E-3</v>
      </c>
      <c r="EF58" s="3">
        <f t="shared" si="39"/>
        <v>7.9365079365079361E-3</v>
      </c>
      <c r="EG58" s="4">
        <f t="shared" si="24"/>
        <v>2.547984470360528E-4</v>
      </c>
      <c r="EH58" s="5">
        <f t="shared" si="24"/>
        <v>0</v>
      </c>
      <c r="EI58" s="5">
        <f t="shared" si="24"/>
        <v>3.9102777673154454E-4</v>
      </c>
      <c r="EJ58" s="5">
        <f t="shared" si="24"/>
        <v>4.9061591180882909E-4</v>
      </c>
      <c r="EK58" s="5">
        <f t="shared" si="24"/>
        <v>3.249436468300045E-4</v>
      </c>
      <c r="EL58" s="5">
        <f t="shared" si="24"/>
        <v>4.9853760071738324E-4</v>
      </c>
      <c r="EM58" s="5">
        <f t="shared" si="37"/>
        <v>7.7603640198815654E-4</v>
      </c>
      <c r="EN58" s="5">
        <f t="shared" si="37"/>
        <v>6.3289625027676435E-4</v>
      </c>
      <c r="EO58" s="5">
        <f t="shared" si="37"/>
        <v>7.9258900364068206E-4</v>
      </c>
      <c r="EP58" s="5">
        <f t="shared" si="37"/>
        <v>4.6304675172219973E-4</v>
      </c>
      <c r="EQ58" s="5">
        <f t="shared" si="37"/>
        <v>4.7312448504449654E-4</v>
      </c>
      <c r="ER58" s="5">
        <f t="shared" si="37"/>
        <v>3.9859800157898993E-4</v>
      </c>
      <c r="ES58" s="5">
        <f t="shared" si="37"/>
        <v>0</v>
      </c>
      <c r="ET58" s="5">
        <f t="shared" si="37"/>
        <v>6.5738129834679254E-4</v>
      </c>
      <c r="EU58" s="5">
        <f t="shared" si="37"/>
        <v>6.837643394475417E-4</v>
      </c>
      <c r="EV58" s="4">
        <f t="shared" si="25"/>
        <v>2.1527540792253244E-4</v>
      </c>
      <c r="EW58" s="5">
        <f t="shared" si="29"/>
        <v>4.3803238645207226E-4</v>
      </c>
      <c r="EX58" s="5">
        <f t="shared" si="26"/>
        <v>7.3384055196853428E-4</v>
      </c>
      <c r="EY58" s="5">
        <f t="shared" si="27"/>
        <v>4.449230794485621E-4</v>
      </c>
      <c r="EZ58" s="9">
        <f t="shared" si="28"/>
        <v>4.4704854593144476E-4</v>
      </c>
      <c r="FB58" t="s">
        <v>203</v>
      </c>
      <c r="FD58" t="s">
        <v>203</v>
      </c>
      <c r="FF58" t="s">
        <v>176</v>
      </c>
      <c r="FI58" t="s">
        <v>176</v>
      </c>
      <c r="FM58" t="s">
        <v>299</v>
      </c>
      <c r="FQ58" t="s">
        <v>203</v>
      </c>
      <c r="FT58" t="s">
        <v>40</v>
      </c>
      <c r="FU58" t="s">
        <v>43</v>
      </c>
      <c r="FW58" t="s">
        <v>43</v>
      </c>
      <c r="FY58" t="s">
        <v>45</v>
      </c>
      <c r="FZ58" t="s">
        <v>178</v>
      </c>
      <c r="GA58" t="s">
        <v>47</v>
      </c>
      <c r="GE58" t="s">
        <v>178</v>
      </c>
      <c r="GF58" t="s">
        <v>52</v>
      </c>
      <c r="GJ58" t="s">
        <v>408</v>
      </c>
      <c r="GK58" t="s">
        <v>252</v>
      </c>
      <c r="GR58" t="s">
        <v>408</v>
      </c>
    </row>
    <row r="59" spans="1:205" x14ac:dyDescent="0.25">
      <c r="A59">
        <v>55</v>
      </c>
      <c r="B59" t="s">
        <v>446</v>
      </c>
      <c r="C59" t="s">
        <v>447</v>
      </c>
      <c r="D59">
        <v>42</v>
      </c>
      <c r="E59">
        <v>5.16</v>
      </c>
      <c r="F59" t="s">
        <v>120</v>
      </c>
      <c r="G59">
        <v>7</v>
      </c>
      <c r="H59">
        <v>8</v>
      </c>
      <c r="I59">
        <v>7</v>
      </c>
      <c r="J59">
        <v>2</v>
      </c>
      <c r="K59">
        <v>2</v>
      </c>
      <c r="L59">
        <v>2</v>
      </c>
      <c r="M59">
        <v>0</v>
      </c>
      <c r="N59">
        <v>0</v>
      </c>
      <c r="O59">
        <v>0</v>
      </c>
      <c r="P59">
        <v>4</v>
      </c>
      <c r="Q59">
        <v>8</v>
      </c>
      <c r="R59">
        <v>6</v>
      </c>
      <c r="S59">
        <v>6</v>
      </c>
      <c r="T59">
        <v>7</v>
      </c>
      <c r="U59">
        <v>2</v>
      </c>
      <c r="V59" s="3">
        <f t="shared" si="40"/>
        <v>0.16666666666666666</v>
      </c>
      <c r="W59" s="3">
        <f t="shared" si="40"/>
        <v>0.19047619047619047</v>
      </c>
      <c r="X59" s="3">
        <f t="shared" si="40"/>
        <v>0.16666666666666666</v>
      </c>
      <c r="Y59" s="3">
        <f t="shared" si="40"/>
        <v>4.7619047619047616E-2</v>
      </c>
      <c r="Z59" s="3">
        <f t="shared" si="40"/>
        <v>4.7619047619047616E-2</v>
      </c>
      <c r="AA59" s="3">
        <f t="shared" si="40"/>
        <v>4.7619047619047616E-2</v>
      </c>
      <c r="AB59" s="3">
        <f t="shared" si="40"/>
        <v>0</v>
      </c>
      <c r="AC59" s="3">
        <f t="shared" si="40"/>
        <v>0</v>
      </c>
      <c r="AD59" s="3">
        <f t="shared" si="40"/>
        <v>0</v>
      </c>
      <c r="AE59" s="3">
        <f t="shared" si="40"/>
        <v>9.5238095238095233E-2</v>
      </c>
      <c r="AF59" s="3">
        <f t="shared" si="40"/>
        <v>0.19047619047619047</v>
      </c>
      <c r="AG59" s="3">
        <f t="shared" si="40"/>
        <v>0.14285714285714285</v>
      </c>
      <c r="AH59" s="3">
        <f t="shared" si="40"/>
        <v>0.14285714285714285</v>
      </c>
      <c r="AI59" s="3">
        <f t="shared" si="40"/>
        <v>0.16666666666666666</v>
      </c>
      <c r="AJ59" s="3">
        <f t="shared" si="40"/>
        <v>4.7619047619047616E-2</v>
      </c>
      <c r="AK59" s="4">
        <f t="shared" si="41"/>
        <v>7.8481094503020134E-3</v>
      </c>
      <c r="AL59" s="5">
        <f t="shared" si="41"/>
        <v>8.5253488907143186E-3</v>
      </c>
      <c r="AM59" s="5">
        <f t="shared" si="41"/>
        <v>7.5169020529089175E-3</v>
      </c>
      <c r="AN59" s="5">
        <f t="shared" si="41"/>
        <v>2.1917304721696756E-3</v>
      </c>
      <c r="AO59" s="5">
        <f t="shared" si="41"/>
        <v>2.3176624355709268E-3</v>
      </c>
      <c r="AP59" s="5">
        <f t="shared" si="41"/>
        <v>2.2585186009850891E-3</v>
      </c>
      <c r="AQ59" s="5">
        <f t="shared" si="41"/>
        <v>0</v>
      </c>
      <c r="AR59" s="5">
        <f t="shared" si="41"/>
        <v>0</v>
      </c>
      <c r="AS59" s="5">
        <f t="shared" si="41"/>
        <v>0</v>
      </c>
      <c r="AT59" s="5">
        <f t="shared" si="41"/>
        <v>2.5732839395840516E-3</v>
      </c>
      <c r="AU59" s="5">
        <f t="shared" si="41"/>
        <v>5.1554147293954014E-3</v>
      </c>
      <c r="AV59" s="5">
        <f t="shared" si="41"/>
        <v>3.9719669585101484E-3</v>
      </c>
      <c r="AW59" s="5">
        <f t="shared" si="41"/>
        <v>3.3684492048619476E-3</v>
      </c>
      <c r="AX59" s="5">
        <f t="shared" si="41"/>
        <v>3.9702687090258501E-3</v>
      </c>
      <c r="AY59" s="5">
        <f t="shared" si="41"/>
        <v>1.1294731949855587E-3</v>
      </c>
      <c r="AZ59" s="4">
        <f t="shared" si="11"/>
        <v>7.963453464641751E-3</v>
      </c>
      <c r="BA59" s="5">
        <f t="shared" si="12"/>
        <v>2.2559705029085637E-3</v>
      </c>
      <c r="BB59" s="5">
        <f t="shared" si="13"/>
        <v>0</v>
      </c>
      <c r="BC59" s="5">
        <f t="shared" si="14"/>
        <v>3.9002218758298671E-3</v>
      </c>
      <c r="BD59" s="9">
        <f t="shared" si="15"/>
        <v>2.822730369624452E-3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7</v>
      </c>
      <c r="BL59">
        <v>7</v>
      </c>
      <c r="BM59">
        <v>4</v>
      </c>
      <c r="BN59">
        <v>5</v>
      </c>
      <c r="BO59">
        <v>5</v>
      </c>
      <c r="BP59">
        <v>4</v>
      </c>
      <c r="BQ59">
        <v>4</v>
      </c>
      <c r="BR59">
        <v>4</v>
      </c>
      <c r="BS59">
        <v>4</v>
      </c>
      <c r="BT59" s="3">
        <f t="shared" si="16"/>
        <v>0</v>
      </c>
      <c r="BU59" s="3">
        <f t="shared" si="16"/>
        <v>0</v>
      </c>
      <c r="BV59" s="3">
        <f t="shared" si="16"/>
        <v>0</v>
      </c>
      <c r="BW59" s="3">
        <f t="shared" si="16"/>
        <v>0</v>
      </c>
      <c r="BX59" s="3">
        <f t="shared" si="16"/>
        <v>0</v>
      </c>
      <c r="BY59" s="3">
        <f t="shared" si="16"/>
        <v>0</v>
      </c>
      <c r="BZ59" s="3">
        <f t="shared" si="16"/>
        <v>0.16666666666666666</v>
      </c>
      <c r="CA59" s="3">
        <f t="shared" si="16"/>
        <v>0.16666666666666666</v>
      </c>
      <c r="CB59" s="3">
        <f t="shared" si="16"/>
        <v>9.5238095238095233E-2</v>
      </c>
      <c r="CC59" s="3">
        <f t="shared" si="16"/>
        <v>0.11904761904761904</v>
      </c>
      <c r="CD59" s="3">
        <f t="shared" si="38"/>
        <v>0.11904761904761904</v>
      </c>
      <c r="CE59" s="3">
        <f t="shared" si="38"/>
        <v>9.5238095238095233E-2</v>
      </c>
      <c r="CF59" s="3">
        <f t="shared" si="38"/>
        <v>9.5238095238095233E-2</v>
      </c>
      <c r="CG59" s="3">
        <f t="shared" si="38"/>
        <v>9.5238095238095233E-2</v>
      </c>
      <c r="CH59" s="3">
        <f t="shared" si="38"/>
        <v>9.5238095238095233E-2</v>
      </c>
      <c r="CI59" s="4">
        <f t="shared" si="17"/>
        <v>0</v>
      </c>
      <c r="CJ59" s="5">
        <f t="shared" si="17"/>
        <v>0</v>
      </c>
      <c r="CK59" s="5">
        <f t="shared" si="17"/>
        <v>0</v>
      </c>
      <c r="CL59" s="5">
        <f t="shared" si="17"/>
        <v>0</v>
      </c>
      <c r="CM59" s="5">
        <f t="shared" si="17"/>
        <v>0</v>
      </c>
      <c r="CN59" s="5">
        <f t="shared" si="17"/>
        <v>0</v>
      </c>
      <c r="CO59" s="5">
        <f t="shared" si="36"/>
        <v>6.9014580338352316E-3</v>
      </c>
      <c r="CP59" s="5">
        <f t="shared" si="36"/>
        <v>6.6334498674299738E-3</v>
      </c>
      <c r="CQ59" s="5">
        <f t="shared" si="36"/>
        <v>3.952738424550079E-3</v>
      </c>
      <c r="CR59" s="5">
        <f t="shared" si="36"/>
        <v>2.6297041295507205E-3</v>
      </c>
      <c r="CS59" s="5">
        <f t="shared" si="36"/>
        <v>2.463134793747903E-3</v>
      </c>
      <c r="CT59" s="5">
        <f t="shared" si="36"/>
        <v>1.9195301878145467E-3</v>
      </c>
      <c r="CU59" s="5">
        <f t="shared" si="36"/>
        <v>2.9217280079195983E-3</v>
      </c>
      <c r="CV59" s="5">
        <f t="shared" si="36"/>
        <v>2.8363416054360911E-3</v>
      </c>
      <c r="CW59" s="5">
        <f t="shared" si="36"/>
        <v>2.7157946385134436E-3</v>
      </c>
      <c r="CX59" s="4">
        <f t="shared" si="18"/>
        <v>0</v>
      </c>
      <c r="CY59" s="5">
        <f t="shared" si="19"/>
        <v>0</v>
      </c>
      <c r="CZ59" s="5">
        <f t="shared" si="20"/>
        <v>5.8292154419384281E-3</v>
      </c>
      <c r="DA59" s="5">
        <f t="shared" si="21"/>
        <v>2.3374563703710571E-3</v>
      </c>
      <c r="DB59" s="9">
        <f t="shared" si="22"/>
        <v>2.8246214172897108E-3</v>
      </c>
      <c r="DC59">
        <v>0</v>
      </c>
      <c r="DD59">
        <v>0</v>
      </c>
      <c r="DE59">
        <v>0</v>
      </c>
      <c r="DF59">
        <v>9</v>
      </c>
      <c r="DG59">
        <v>10</v>
      </c>
      <c r="DH59">
        <v>10</v>
      </c>
      <c r="DI59">
        <v>2</v>
      </c>
      <c r="DJ59">
        <v>2</v>
      </c>
      <c r="DK59">
        <v>0</v>
      </c>
      <c r="DL59">
        <v>10</v>
      </c>
      <c r="DM59">
        <v>9</v>
      </c>
      <c r="DN59">
        <v>9</v>
      </c>
      <c r="DO59">
        <v>0</v>
      </c>
      <c r="DP59">
        <v>3</v>
      </c>
      <c r="DQ59">
        <v>3</v>
      </c>
      <c r="DR59" s="3">
        <f t="shared" si="23"/>
        <v>0</v>
      </c>
      <c r="DS59" s="3">
        <f t="shared" si="23"/>
        <v>0</v>
      </c>
      <c r="DT59" s="3">
        <f t="shared" si="23"/>
        <v>0</v>
      </c>
      <c r="DU59" s="3">
        <f t="shared" si="23"/>
        <v>0.21428571428571427</v>
      </c>
      <c r="DV59" s="3">
        <f t="shared" si="23"/>
        <v>0.23809523809523808</v>
      </c>
      <c r="DW59" s="3">
        <f t="shared" si="23"/>
        <v>0.23809523809523808</v>
      </c>
      <c r="DX59" s="3">
        <f t="shared" si="23"/>
        <v>4.7619047619047616E-2</v>
      </c>
      <c r="DY59" s="3">
        <f t="shared" si="23"/>
        <v>4.7619047619047616E-2</v>
      </c>
      <c r="DZ59" s="3">
        <f t="shared" si="23"/>
        <v>0</v>
      </c>
      <c r="EA59" s="3">
        <f t="shared" si="23"/>
        <v>0.23809523809523808</v>
      </c>
      <c r="EB59" s="3">
        <f t="shared" si="39"/>
        <v>0.21428571428571427</v>
      </c>
      <c r="EC59" s="3">
        <f t="shared" si="39"/>
        <v>0.21428571428571427</v>
      </c>
      <c r="ED59" s="3">
        <f t="shared" si="39"/>
        <v>0</v>
      </c>
      <c r="EE59" s="3">
        <f t="shared" si="39"/>
        <v>7.1428571428571425E-2</v>
      </c>
      <c r="EF59" s="3">
        <f t="shared" si="39"/>
        <v>7.1428571428571425E-2</v>
      </c>
      <c r="EG59" s="4">
        <f t="shared" si="24"/>
        <v>0</v>
      </c>
      <c r="EH59" s="5">
        <f t="shared" si="24"/>
        <v>0</v>
      </c>
      <c r="EI59" s="5">
        <f t="shared" si="24"/>
        <v>0</v>
      </c>
      <c r="EJ59" s="5">
        <f t="shared" si="24"/>
        <v>4.4155432062794615E-3</v>
      </c>
      <c r="EK59" s="5">
        <f t="shared" si="24"/>
        <v>4.8741547024500672E-3</v>
      </c>
      <c r="EL59" s="5">
        <f t="shared" si="24"/>
        <v>3.7390320053803743E-3</v>
      </c>
      <c r="EM59" s="5">
        <f t="shared" si="37"/>
        <v>1.5520728039763131E-3</v>
      </c>
      <c r="EN59" s="5">
        <f t="shared" si="37"/>
        <v>1.5189510006642344E-3</v>
      </c>
      <c r="EO59" s="5">
        <f t="shared" si="37"/>
        <v>0</v>
      </c>
      <c r="EP59" s="5">
        <f t="shared" si="37"/>
        <v>4.6304675172219971E-3</v>
      </c>
      <c r="EQ59" s="5">
        <f t="shared" si="37"/>
        <v>4.2581203654004692E-3</v>
      </c>
      <c r="ER59" s="5">
        <f t="shared" si="37"/>
        <v>4.3048584170530908E-3</v>
      </c>
      <c r="ES59" s="5">
        <f t="shared" si="37"/>
        <v>0</v>
      </c>
      <c r="ET59" s="5">
        <f t="shared" si="37"/>
        <v>5.9164316851211323E-3</v>
      </c>
      <c r="EU59" s="5">
        <f t="shared" si="37"/>
        <v>6.1538790550278747E-3</v>
      </c>
      <c r="EV59" s="4">
        <f t="shared" si="25"/>
        <v>0</v>
      </c>
      <c r="EW59" s="5">
        <f t="shared" si="29"/>
        <v>4.3429099713699678E-3</v>
      </c>
      <c r="EX59" s="5">
        <f t="shared" si="26"/>
        <v>1.0236746015468492E-3</v>
      </c>
      <c r="EY59" s="5">
        <f t="shared" si="27"/>
        <v>4.3978154332251851E-3</v>
      </c>
      <c r="EZ59" s="9">
        <f t="shared" si="28"/>
        <v>4.0234369133830021E-3</v>
      </c>
      <c r="FB59" t="s">
        <v>161</v>
      </c>
      <c r="FD59" t="s">
        <v>448</v>
      </c>
      <c r="FE59" t="s">
        <v>349</v>
      </c>
      <c r="FH59" t="s">
        <v>142</v>
      </c>
      <c r="FI59" t="s">
        <v>349</v>
      </c>
      <c r="FM59" t="s">
        <v>161</v>
      </c>
      <c r="FQ59" t="s">
        <v>142</v>
      </c>
      <c r="FU59" t="s">
        <v>449</v>
      </c>
      <c r="FV59" t="s">
        <v>42</v>
      </c>
      <c r="FY59" t="s">
        <v>236</v>
      </c>
      <c r="FZ59" t="s">
        <v>49</v>
      </c>
      <c r="GA59" t="s">
        <v>47</v>
      </c>
      <c r="GC59" t="s">
        <v>49</v>
      </c>
      <c r="GE59" t="s">
        <v>450</v>
      </c>
      <c r="GF59" t="s">
        <v>52</v>
      </c>
      <c r="GJ59" t="s">
        <v>451</v>
      </c>
      <c r="GR59" t="s">
        <v>198</v>
      </c>
      <c r="GW59" t="s">
        <v>198</v>
      </c>
    </row>
    <row r="60" spans="1:205" x14ac:dyDescent="0.25">
      <c r="A60">
        <v>56</v>
      </c>
      <c r="B60" t="s">
        <v>452</v>
      </c>
      <c r="C60" t="s">
        <v>453</v>
      </c>
      <c r="D60">
        <v>41</v>
      </c>
      <c r="E60">
        <v>7.95</v>
      </c>
      <c r="F60" t="s">
        <v>120</v>
      </c>
      <c r="G60">
        <v>38</v>
      </c>
      <c r="H60">
        <v>38</v>
      </c>
      <c r="I60">
        <v>42</v>
      </c>
      <c r="J60">
        <v>53</v>
      </c>
      <c r="K60">
        <v>47</v>
      </c>
      <c r="L60">
        <v>45</v>
      </c>
      <c r="M60">
        <v>32</v>
      </c>
      <c r="N60">
        <v>38</v>
      </c>
      <c r="O60">
        <v>36</v>
      </c>
      <c r="P60">
        <v>50</v>
      </c>
      <c r="Q60">
        <v>54</v>
      </c>
      <c r="R60">
        <v>43</v>
      </c>
      <c r="S60">
        <v>62</v>
      </c>
      <c r="T60">
        <v>58</v>
      </c>
      <c r="U60">
        <v>63</v>
      </c>
      <c r="V60" s="3">
        <f t="shared" si="40"/>
        <v>0.92682926829268297</v>
      </c>
      <c r="W60" s="3">
        <f t="shared" si="40"/>
        <v>0.92682926829268297</v>
      </c>
      <c r="X60" s="3">
        <f t="shared" si="40"/>
        <v>1.024390243902439</v>
      </c>
      <c r="Y60" s="3">
        <f t="shared" si="40"/>
        <v>1.2926829268292683</v>
      </c>
      <c r="Z60" s="3">
        <f t="shared" si="40"/>
        <v>1.1463414634146341</v>
      </c>
      <c r="AA60" s="3">
        <f t="shared" si="40"/>
        <v>1.0975609756097562</v>
      </c>
      <c r="AB60" s="3">
        <f t="shared" si="40"/>
        <v>0.78048780487804881</v>
      </c>
      <c r="AC60" s="3">
        <f t="shared" si="40"/>
        <v>0.92682926829268297</v>
      </c>
      <c r="AD60" s="3">
        <f t="shared" si="40"/>
        <v>0.87804878048780488</v>
      </c>
      <c r="AE60" s="3">
        <f t="shared" si="40"/>
        <v>1.2195121951219512</v>
      </c>
      <c r="AF60" s="3">
        <f t="shared" si="40"/>
        <v>1.3170731707317074</v>
      </c>
      <c r="AG60" s="3">
        <f t="shared" si="40"/>
        <v>1.0487804878048781</v>
      </c>
      <c r="AH60" s="3">
        <f t="shared" si="40"/>
        <v>1.5121951219512195</v>
      </c>
      <c r="AI60" s="3">
        <f t="shared" si="40"/>
        <v>1.4146341463414633</v>
      </c>
      <c r="AJ60" s="3">
        <f t="shared" si="40"/>
        <v>1.5365853658536586</v>
      </c>
      <c r="AK60" s="4">
        <f t="shared" si="41"/>
        <v>4.3643145235825832E-2</v>
      </c>
      <c r="AL60" s="5">
        <f t="shared" si="41"/>
        <v>4.1483100090183085E-2</v>
      </c>
      <c r="AM60" s="5">
        <f t="shared" si="41"/>
        <v>4.6201446764220666E-2</v>
      </c>
      <c r="AN60" s="5">
        <f t="shared" si="41"/>
        <v>5.9497463793289004E-2</v>
      </c>
      <c r="AO60" s="5">
        <f t="shared" si="41"/>
        <v>5.5793483509963535E-2</v>
      </c>
      <c r="AP60" s="5">
        <f t="shared" si="41"/>
        <v>5.2056099461729496E-2</v>
      </c>
      <c r="AQ60" s="5">
        <f t="shared" si="41"/>
        <v>4.4754325074864626E-2</v>
      </c>
      <c r="AR60" s="5">
        <f t="shared" si="41"/>
        <v>5.307189232639796E-2</v>
      </c>
      <c r="AS60" s="5">
        <f t="shared" si="41"/>
        <v>5.35790587447059E-2</v>
      </c>
      <c r="AT60" s="5">
        <f t="shared" si="41"/>
        <v>3.29505870312592E-2</v>
      </c>
      <c r="AU60" s="5">
        <f t="shared" si="41"/>
        <v>3.5647806726429178E-2</v>
      </c>
      <c r="AV60" s="5">
        <f t="shared" si="41"/>
        <v>2.916005011003792E-2</v>
      </c>
      <c r="AW60" s="5">
        <f t="shared" si="41"/>
        <v>3.5656267192928907E-2</v>
      </c>
      <c r="AX60" s="5">
        <f t="shared" si="41"/>
        <v>3.3698866115634045E-2</v>
      </c>
      <c r="AY60" s="5">
        <f t="shared" si="41"/>
        <v>3.6446171633314491E-2</v>
      </c>
      <c r="AZ60" s="4">
        <f t="shared" si="11"/>
        <v>4.3775897363409866E-2</v>
      </c>
      <c r="BA60" s="5">
        <f t="shared" si="12"/>
        <v>5.5782348921660674E-2</v>
      </c>
      <c r="BB60" s="5">
        <f t="shared" si="13"/>
        <v>5.04684253819895E-2</v>
      </c>
      <c r="BC60" s="5">
        <f t="shared" si="14"/>
        <v>3.2586147955908765E-2</v>
      </c>
      <c r="BD60" s="9">
        <f t="shared" si="15"/>
        <v>3.5267101647292486E-2</v>
      </c>
      <c r="BE60">
        <v>37</v>
      </c>
      <c r="BF60">
        <v>44</v>
      </c>
      <c r="BG60">
        <v>36</v>
      </c>
      <c r="BH60">
        <v>87</v>
      </c>
      <c r="BI60">
        <v>98</v>
      </c>
      <c r="BJ60">
        <v>90</v>
      </c>
      <c r="BK60">
        <v>51</v>
      </c>
      <c r="BL60">
        <v>50</v>
      </c>
      <c r="BM60">
        <v>49</v>
      </c>
      <c r="BN60">
        <v>63</v>
      </c>
      <c r="BO60">
        <v>60</v>
      </c>
      <c r="BP60">
        <v>60</v>
      </c>
      <c r="BQ60">
        <v>48</v>
      </c>
      <c r="BR60">
        <v>50</v>
      </c>
      <c r="BS60">
        <v>56</v>
      </c>
      <c r="BT60" s="3">
        <f t="shared" si="16"/>
        <v>0.90243902439024393</v>
      </c>
      <c r="BU60" s="3">
        <f t="shared" si="16"/>
        <v>1.0731707317073171</v>
      </c>
      <c r="BV60" s="3">
        <f t="shared" ref="BV60:CC91" si="42">BG60/$D60</f>
        <v>0.87804878048780488</v>
      </c>
      <c r="BW60" s="3">
        <f t="shared" si="42"/>
        <v>2.1219512195121952</v>
      </c>
      <c r="BX60" s="3">
        <f t="shared" si="42"/>
        <v>2.3902439024390243</v>
      </c>
      <c r="BY60" s="3">
        <f t="shared" si="42"/>
        <v>2.1951219512195124</v>
      </c>
      <c r="BZ60" s="3">
        <f t="shared" si="42"/>
        <v>1.2439024390243902</v>
      </c>
      <c r="CA60" s="3">
        <f t="shared" si="42"/>
        <v>1.2195121951219512</v>
      </c>
      <c r="CB60" s="3">
        <f t="shared" si="42"/>
        <v>1.1951219512195121</v>
      </c>
      <c r="CC60" s="3">
        <f t="shared" si="42"/>
        <v>1.5365853658536586</v>
      </c>
      <c r="CD60" s="3">
        <f t="shared" si="38"/>
        <v>1.4634146341463414</v>
      </c>
      <c r="CE60" s="3">
        <f t="shared" si="38"/>
        <v>1.4634146341463414</v>
      </c>
      <c r="CF60" s="3">
        <f t="shared" si="38"/>
        <v>1.1707317073170731</v>
      </c>
      <c r="CG60" s="3">
        <f t="shared" si="38"/>
        <v>1.2195121951219512</v>
      </c>
      <c r="CH60" s="3">
        <f t="shared" si="38"/>
        <v>1.3658536585365855</v>
      </c>
      <c r="CI60" s="4">
        <f t="shared" si="17"/>
        <v>5.5750737459086756E-2</v>
      </c>
      <c r="CJ60" s="5">
        <f t="shared" si="17"/>
        <v>6.8894645356848763E-2</v>
      </c>
      <c r="CK60" s="5">
        <f t="shared" si="17"/>
        <v>5.6508365155529074E-2</v>
      </c>
      <c r="CL60" s="5">
        <f t="shared" si="17"/>
        <v>6.0164325564995673E-2</v>
      </c>
      <c r="CM60" s="5">
        <f t="shared" si="17"/>
        <v>6.4873490701974679E-2</v>
      </c>
      <c r="CN60" s="5">
        <f t="shared" si="17"/>
        <v>6.2394901414793764E-2</v>
      </c>
      <c r="CO60" s="5">
        <f t="shared" si="36"/>
        <v>5.1508442886672702E-2</v>
      </c>
      <c r="CP60" s="5">
        <f t="shared" si="36"/>
        <v>4.853743805436566E-2</v>
      </c>
      <c r="CQ60" s="5">
        <f t="shared" si="36"/>
        <v>4.9602046815390627E-2</v>
      </c>
      <c r="CR60" s="5">
        <f t="shared" si="36"/>
        <v>3.3942425008737592E-2</v>
      </c>
      <c r="CS60" s="5">
        <f t="shared" si="36"/>
        <v>3.0278535025583982E-2</v>
      </c>
      <c r="CT60" s="5">
        <f t="shared" si="36"/>
        <v>2.9495219959101572E-2</v>
      </c>
      <c r="CU60" s="5">
        <f t="shared" si="36"/>
        <v>3.5915875999792131E-2</v>
      </c>
      <c r="CV60" s="5">
        <f t="shared" si="36"/>
        <v>3.6319008362291412E-2</v>
      </c>
      <c r="CW60" s="5">
        <f t="shared" si="36"/>
        <v>3.8948469449900124E-2</v>
      </c>
      <c r="CX60" s="4">
        <f t="shared" si="18"/>
        <v>6.0384582657154857E-2</v>
      </c>
      <c r="CY60" s="5">
        <f t="shared" si="19"/>
        <v>6.2477572560588036E-2</v>
      </c>
      <c r="CZ60" s="5">
        <f t="shared" si="20"/>
        <v>4.9882642585476332E-2</v>
      </c>
      <c r="DA60" s="5">
        <f t="shared" si="21"/>
        <v>3.1238726664474376E-2</v>
      </c>
      <c r="DB60" s="9">
        <f t="shared" si="22"/>
        <v>3.7061117937327887E-2</v>
      </c>
      <c r="DC60">
        <v>26</v>
      </c>
      <c r="DD60">
        <v>24</v>
      </c>
      <c r="DE60">
        <v>23</v>
      </c>
      <c r="DF60">
        <v>37</v>
      </c>
      <c r="DG60">
        <v>46</v>
      </c>
      <c r="DH60">
        <v>51</v>
      </c>
      <c r="DI60">
        <v>35</v>
      </c>
      <c r="DJ60">
        <v>34</v>
      </c>
      <c r="DK60">
        <v>30</v>
      </c>
      <c r="DL60">
        <v>45</v>
      </c>
      <c r="DM60">
        <v>43</v>
      </c>
      <c r="DN60">
        <v>48</v>
      </c>
      <c r="DO60">
        <v>0</v>
      </c>
      <c r="DP60">
        <v>0</v>
      </c>
      <c r="DQ60">
        <v>0</v>
      </c>
      <c r="DR60" s="3">
        <f t="shared" si="23"/>
        <v>0.63414634146341464</v>
      </c>
      <c r="DS60" s="3">
        <f t="shared" si="23"/>
        <v>0.58536585365853655</v>
      </c>
      <c r="DT60" s="3">
        <f t="shared" ref="DT60:EA91" si="43">DE60/$D60</f>
        <v>0.56097560975609762</v>
      </c>
      <c r="DU60" s="3">
        <f t="shared" si="43"/>
        <v>0.90243902439024393</v>
      </c>
      <c r="DV60" s="3">
        <f t="shared" si="43"/>
        <v>1.1219512195121952</v>
      </c>
      <c r="DW60" s="3">
        <f t="shared" si="43"/>
        <v>1.2439024390243902</v>
      </c>
      <c r="DX60" s="3">
        <f t="shared" si="43"/>
        <v>0.85365853658536583</v>
      </c>
      <c r="DY60" s="3">
        <f t="shared" si="43"/>
        <v>0.82926829268292679</v>
      </c>
      <c r="DZ60" s="3">
        <f t="shared" si="43"/>
        <v>0.73170731707317072</v>
      </c>
      <c r="EA60" s="3">
        <f t="shared" si="43"/>
        <v>1.0975609756097562</v>
      </c>
      <c r="EB60" s="3">
        <f t="shared" si="39"/>
        <v>1.0487804878048781</v>
      </c>
      <c r="EC60" s="3">
        <f t="shared" si="39"/>
        <v>1.1707317073170731</v>
      </c>
      <c r="ED60" s="3">
        <f t="shared" si="39"/>
        <v>0</v>
      </c>
      <c r="EE60" s="3">
        <f t="shared" si="39"/>
        <v>0</v>
      </c>
      <c r="EF60" s="3">
        <f t="shared" si="39"/>
        <v>0</v>
      </c>
      <c r="EG60" s="4">
        <f t="shared" si="24"/>
        <v>2.0359017377807535E-2</v>
      </c>
      <c r="EH60" s="5">
        <f t="shared" si="24"/>
        <v>1.9478828482488383E-2</v>
      </c>
      <c r="EI60" s="5">
        <f t="shared" si="24"/>
        <v>1.8425991820618149E-2</v>
      </c>
      <c r="EJ60" s="5">
        <f t="shared" si="24"/>
        <v>1.8595539681729768E-2</v>
      </c>
      <c r="EK60" s="5">
        <f t="shared" si="24"/>
        <v>2.2967968012520809E-2</v>
      </c>
      <c r="EL60" s="5">
        <f t="shared" si="24"/>
        <v>1.9534162330548201E-2</v>
      </c>
      <c r="EM60" s="5">
        <f t="shared" si="37"/>
        <v>2.7823744168843662E-2</v>
      </c>
      <c r="EN60" s="5">
        <f t="shared" si="37"/>
        <v>2.6451975962786912E-2</v>
      </c>
      <c r="EO60" s="5">
        <f t="shared" si="37"/>
        <v>2.4357613282616083E-2</v>
      </c>
      <c r="EP60" s="5">
        <f t="shared" si="37"/>
        <v>2.1345325872072135E-2</v>
      </c>
      <c r="EQ60" s="5">
        <f t="shared" si="37"/>
        <v>2.0840556585130753E-2</v>
      </c>
      <c r="ER60" s="5">
        <f t="shared" si="37"/>
        <v>2.3519226473655914E-2</v>
      </c>
      <c r="ES60" s="5">
        <f t="shared" si="37"/>
        <v>0</v>
      </c>
      <c r="ET60" s="5">
        <f t="shared" si="37"/>
        <v>0</v>
      </c>
      <c r="EU60" s="5">
        <f t="shared" si="37"/>
        <v>0</v>
      </c>
      <c r="EV60" s="4">
        <f t="shared" si="25"/>
        <v>1.9421279226971355E-2</v>
      </c>
      <c r="EW60" s="5">
        <f t="shared" si="29"/>
        <v>2.0365890008266257E-2</v>
      </c>
      <c r="EX60" s="5">
        <f t="shared" si="26"/>
        <v>2.6211111138082221E-2</v>
      </c>
      <c r="EY60" s="5">
        <f t="shared" si="27"/>
        <v>2.1901702976952934E-2</v>
      </c>
      <c r="EZ60" s="9">
        <f t="shared" si="28"/>
        <v>0</v>
      </c>
      <c r="FB60" t="s">
        <v>161</v>
      </c>
      <c r="FD60" t="s">
        <v>140</v>
      </c>
      <c r="FH60" t="s">
        <v>141</v>
      </c>
      <c r="FK60" t="s">
        <v>140</v>
      </c>
      <c r="FM60" t="s">
        <v>161</v>
      </c>
      <c r="FQ60" t="s">
        <v>142</v>
      </c>
      <c r="FY60" t="s">
        <v>45</v>
      </c>
      <c r="GJ60" t="s">
        <v>143</v>
      </c>
      <c r="GR60" t="s">
        <v>143</v>
      </c>
    </row>
    <row r="61" spans="1:205" x14ac:dyDescent="0.25">
      <c r="A61">
        <v>57</v>
      </c>
      <c r="B61" t="s">
        <v>454</v>
      </c>
      <c r="C61" t="s">
        <v>455</v>
      </c>
      <c r="D61">
        <v>100</v>
      </c>
      <c r="E61">
        <v>5.49</v>
      </c>
      <c r="F61" t="s">
        <v>120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3">
        <f t="shared" si="40"/>
        <v>0</v>
      </c>
      <c r="W61" s="3">
        <f t="shared" si="40"/>
        <v>0</v>
      </c>
      <c r="X61" s="3">
        <f t="shared" si="40"/>
        <v>0</v>
      </c>
      <c r="Y61" s="3">
        <f t="shared" si="40"/>
        <v>0</v>
      </c>
      <c r="Z61" s="3">
        <f t="shared" si="40"/>
        <v>0</v>
      </c>
      <c r="AA61" s="3">
        <f t="shared" si="40"/>
        <v>0</v>
      </c>
      <c r="AB61" s="3">
        <f t="shared" si="40"/>
        <v>0</v>
      </c>
      <c r="AC61" s="3">
        <f t="shared" si="40"/>
        <v>0</v>
      </c>
      <c r="AD61" s="3">
        <f t="shared" si="40"/>
        <v>0</v>
      </c>
      <c r="AE61" s="3">
        <f t="shared" si="40"/>
        <v>0</v>
      </c>
      <c r="AF61" s="3">
        <f t="shared" si="40"/>
        <v>0</v>
      </c>
      <c r="AG61" s="3">
        <f t="shared" si="40"/>
        <v>0</v>
      </c>
      <c r="AH61" s="3">
        <f t="shared" si="40"/>
        <v>0</v>
      </c>
      <c r="AI61" s="3">
        <f t="shared" si="40"/>
        <v>0</v>
      </c>
      <c r="AJ61" s="3">
        <f t="shared" si="40"/>
        <v>0</v>
      </c>
      <c r="AK61" s="4">
        <f t="shared" si="41"/>
        <v>0</v>
      </c>
      <c r="AL61" s="5">
        <f t="shared" si="41"/>
        <v>0</v>
      </c>
      <c r="AM61" s="5">
        <f t="shared" si="41"/>
        <v>0</v>
      </c>
      <c r="AN61" s="5">
        <f t="shared" si="41"/>
        <v>0</v>
      </c>
      <c r="AO61" s="5">
        <f t="shared" si="41"/>
        <v>0</v>
      </c>
      <c r="AP61" s="5">
        <f t="shared" si="41"/>
        <v>0</v>
      </c>
      <c r="AQ61" s="5">
        <f t="shared" si="41"/>
        <v>0</v>
      </c>
      <c r="AR61" s="5">
        <f t="shared" si="41"/>
        <v>0</v>
      </c>
      <c r="AS61" s="5">
        <f t="shared" si="41"/>
        <v>0</v>
      </c>
      <c r="AT61" s="5">
        <f t="shared" si="41"/>
        <v>0</v>
      </c>
      <c r="AU61" s="5">
        <f t="shared" si="41"/>
        <v>0</v>
      </c>
      <c r="AV61" s="5">
        <f t="shared" si="41"/>
        <v>0</v>
      </c>
      <c r="AW61" s="5">
        <f t="shared" si="41"/>
        <v>0</v>
      </c>
      <c r="AX61" s="5">
        <f t="shared" si="41"/>
        <v>0</v>
      </c>
      <c r="AY61" s="5">
        <f t="shared" si="41"/>
        <v>0</v>
      </c>
      <c r="AZ61" s="4">
        <f t="shared" si="11"/>
        <v>0</v>
      </c>
      <c r="BA61" s="5">
        <f t="shared" si="12"/>
        <v>0</v>
      </c>
      <c r="BB61" s="5">
        <f t="shared" si="13"/>
        <v>0</v>
      </c>
      <c r="BC61" s="5">
        <f t="shared" si="14"/>
        <v>0</v>
      </c>
      <c r="BD61" s="9">
        <f t="shared" si="15"/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 s="3">
        <f t="shared" ref="BT61:CB113" si="44">BE61/$D61</f>
        <v>0</v>
      </c>
      <c r="BU61" s="3">
        <f t="shared" si="44"/>
        <v>0</v>
      </c>
      <c r="BV61" s="3">
        <f t="shared" si="42"/>
        <v>0</v>
      </c>
      <c r="BW61" s="3">
        <f t="shared" si="42"/>
        <v>0</v>
      </c>
      <c r="BX61" s="3">
        <f t="shared" si="42"/>
        <v>0</v>
      </c>
      <c r="BY61" s="3">
        <f t="shared" si="42"/>
        <v>0</v>
      </c>
      <c r="BZ61" s="3">
        <f t="shared" si="42"/>
        <v>0</v>
      </c>
      <c r="CA61" s="3">
        <f t="shared" si="42"/>
        <v>0</v>
      </c>
      <c r="CB61" s="3">
        <f t="shared" si="42"/>
        <v>0</v>
      </c>
      <c r="CC61" s="3">
        <f t="shared" si="42"/>
        <v>0</v>
      </c>
      <c r="CD61" s="3">
        <f t="shared" si="38"/>
        <v>0</v>
      </c>
      <c r="CE61" s="3">
        <f t="shared" si="38"/>
        <v>0</v>
      </c>
      <c r="CF61" s="3">
        <f t="shared" si="38"/>
        <v>0</v>
      </c>
      <c r="CG61" s="3">
        <f t="shared" si="38"/>
        <v>0</v>
      </c>
      <c r="CH61" s="3">
        <f t="shared" si="38"/>
        <v>0</v>
      </c>
      <c r="CI61" s="4">
        <f t="shared" si="17"/>
        <v>0</v>
      </c>
      <c r="CJ61" s="5">
        <f t="shared" si="17"/>
        <v>0</v>
      </c>
      <c r="CK61" s="5">
        <f t="shared" si="17"/>
        <v>0</v>
      </c>
      <c r="CL61" s="5">
        <f t="shared" si="17"/>
        <v>0</v>
      </c>
      <c r="CM61" s="5">
        <f t="shared" si="17"/>
        <v>0</v>
      </c>
      <c r="CN61" s="5">
        <f t="shared" si="17"/>
        <v>0</v>
      </c>
      <c r="CO61" s="5">
        <f t="shared" si="36"/>
        <v>0</v>
      </c>
      <c r="CP61" s="5">
        <f t="shared" si="36"/>
        <v>0</v>
      </c>
      <c r="CQ61" s="5">
        <f t="shared" si="36"/>
        <v>0</v>
      </c>
      <c r="CR61" s="5">
        <f t="shared" si="36"/>
        <v>0</v>
      </c>
      <c r="CS61" s="5">
        <f t="shared" si="36"/>
        <v>0</v>
      </c>
      <c r="CT61" s="5">
        <f t="shared" si="36"/>
        <v>0</v>
      </c>
      <c r="CU61" s="5">
        <f t="shared" si="36"/>
        <v>0</v>
      </c>
      <c r="CV61" s="5">
        <f t="shared" si="36"/>
        <v>0</v>
      </c>
      <c r="CW61" s="5">
        <f t="shared" si="36"/>
        <v>0</v>
      </c>
      <c r="CX61" s="4">
        <f t="shared" si="18"/>
        <v>0</v>
      </c>
      <c r="CY61" s="5">
        <f t="shared" si="19"/>
        <v>0</v>
      </c>
      <c r="CZ61" s="5">
        <f t="shared" si="20"/>
        <v>0</v>
      </c>
      <c r="DA61" s="5">
        <f t="shared" si="21"/>
        <v>0</v>
      </c>
      <c r="DB61" s="9">
        <f t="shared" si="22"/>
        <v>0</v>
      </c>
      <c r="DC61">
        <v>13</v>
      </c>
      <c r="DD61">
        <v>10</v>
      </c>
      <c r="DE61">
        <v>11</v>
      </c>
      <c r="DF61">
        <v>15</v>
      </c>
      <c r="DG61">
        <v>17</v>
      </c>
      <c r="DH61">
        <v>17</v>
      </c>
      <c r="DI61">
        <v>14</v>
      </c>
      <c r="DJ61">
        <v>14</v>
      </c>
      <c r="DK61">
        <v>15</v>
      </c>
      <c r="DL61">
        <v>18</v>
      </c>
      <c r="DM61">
        <v>18</v>
      </c>
      <c r="DN61">
        <v>13</v>
      </c>
      <c r="DO61">
        <v>3</v>
      </c>
      <c r="DP61">
        <v>6</v>
      </c>
      <c r="DQ61">
        <v>4</v>
      </c>
      <c r="DR61" s="3">
        <f t="shared" ref="DR61:DZ113" si="45">DC61/$D61</f>
        <v>0.13</v>
      </c>
      <c r="DS61" s="3">
        <f t="shared" si="45"/>
        <v>0.1</v>
      </c>
      <c r="DT61" s="3">
        <f t="shared" si="43"/>
        <v>0.11</v>
      </c>
      <c r="DU61" s="3">
        <f t="shared" si="43"/>
        <v>0.15</v>
      </c>
      <c r="DV61" s="3">
        <f t="shared" si="43"/>
        <v>0.17</v>
      </c>
      <c r="DW61" s="3">
        <f t="shared" si="43"/>
        <v>0.17</v>
      </c>
      <c r="DX61" s="3">
        <f t="shared" si="43"/>
        <v>0.14000000000000001</v>
      </c>
      <c r="DY61" s="3">
        <f t="shared" si="43"/>
        <v>0.14000000000000001</v>
      </c>
      <c r="DZ61" s="3">
        <f t="shared" si="43"/>
        <v>0.15</v>
      </c>
      <c r="EA61" s="3">
        <f t="shared" si="43"/>
        <v>0.18</v>
      </c>
      <c r="EB61" s="3">
        <f t="shared" si="39"/>
        <v>0.18</v>
      </c>
      <c r="EC61" s="3">
        <f t="shared" si="39"/>
        <v>0.13</v>
      </c>
      <c r="ED61" s="3">
        <f t="shared" si="39"/>
        <v>0.03</v>
      </c>
      <c r="EE61" s="3">
        <f t="shared" si="39"/>
        <v>0.06</v>
      </c>
      <c r="EF61" s="3">
        <f t="shared" si="39"/>
        <v>0.04</v>
      </c>
      <c r="EG61" s="4">
        <f t="shared" si="24"/>
        <v>4.1735985624505451E-3</v>
      </c>
      <c r="EH61" s="5">
        <f t="shared" si="24"/>
        <v>3.3276331990917661E-3</v>
      </c>
      <c r="EI61" s="5">
        <f t="shared" si="24"/>
        <v>3.6130966569994719E-3</v>
      </c>
      <c r="EJ61" s="5">
        <f t="shared" si="24"/>
        <v>3.0908802443956234E-3</v>
      </c>
      <c r="EK61" s="5">
        <f t="shared" si="24"/>
        <v>3.4801464575493486E-3</v>
      </c>
      <c r="EL61" s="5">
        <f t="shared" si="24"/>
        <v>2.6696688518415878E-3</v>
      </c>
      <c r="EM61" s="5">
        <f t="shared" si="37"/>
        <v>4.5630940436903614E-3</v>
      </c>
      <c r="EN61" s="5">
        <f t="shared" si="37"/>
        <v>4.4657159419528494E-3</v>
      </c>
      <c r="EO61" s="5">
        <f t="shared" si="37"/>
        <v>4.9933107229362976E-3</v>
      </c>
      <c r="EP61" s="5">
        <f t="shared" si="37"/>
        <v>3.50063344301983E-3</v>
      </c>
      <c r="EQ61" s="5">
        <f t="shared" si="37"/>
        <v>3.5768211069363942E-3</v>
      </c>
      <c r="ER61" s="5">
        <f t="shared" si="37"/>
        <v>2.6116141063455421E-3</v>
      </c>
      <c r="ES61" s="5">
        <f t="shared" si="37"/>
        <v>2.8319817578065908E-3</v>
      </c>
      <c r="ET61" s="5">
        <f t="shared" si="37"/>
        <v>4.9698026155017517E-3</v>
      </c>
      <c r="EU61" s="5">
        <f t="shared" si="37"/>
        <v>3.4461722708156103E-3</v>
      </c>
      <c r="EV61" s="4">
        <f t="shared" si="25"/>
        <v>3.7047761395139277E-3</v>
      </c>
      <c r="EW61" s="5">
        <f t="shared" si="29"/>
        <v>3.0802318512621863E-3</v>
      </c>
      <c r="EX61" s="5">
        <f t="shared" si="26"/>
        <v>4.67404023619317E-3</v>
      </c>
      <c r="EY61" s="5">
        <f t="shared" si="27"/>
        <v>3.2296895521005888E-3</v>
      </c>
      <c r="EZ61" s="9">
        <f t="shared" si="28"/>
        <v>3.7493188813746505E-3</v>
      </c>
      <c r="FD61" t="s">
        <v>330</v>
      </c>
      <c r="FK61" t="s">
        <v>330</v>
      </c>
      <c r="FY61" t="s">
        <v>45</v>
      </c>
      <c r="GP61" t="s">
        <v>260</v>
      </c>
      <c r="GR61" t="s">
        <v>260</v>
      </c>
    </row>
    <row r="62" spans="1:205" x14ac:dyDescent="0.25">
      <c r="A62">
        <v>58</v>
      </c>
      <c r="B62" t="s">
        <v>456</v>
      </c>
      <c r="C62" t="s">
        <v>457</v>
      </c>
      <c r="D62">
        <v>13</v>
      </c>
      <c r="E62">
        <v>10</v>
      </c>
      <c r="F62" t="s">
        <v>120</v>
      </c>
      <c r="G62">
        <v>3</v>
      </c>
      <c r="H62">
        <v>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10</v>
      </c>
      <c r="Q62">
        <v>0</v>
      </c>
      <c r="R62">
        <v>7</v>
      </c>
      <c r="S62">
        <v>6</v>
      </c>
      <c r="T62">
        <v>4</v>
      </c>
      <c r="U62">
        <v>7</v>
      </c>
      <c r="V62" s="3">
        <f t="shared" si="40"/>
        <v>0.23076923076923078</v>
      </c>
      <c r="W62" s="3">
        <f t="shared" si="40"/>
        <v>0.23076923076923078</v>
      </c>
      <c r="X62" s="3">
        <f t="shared" si="40"/>
        <v>0</v>
      </c>
      <c r="Y62" s="3">
        <f t="shared" si="40"/>
        <v>0</v>
      </c>
      <c r="Z62" s="3">
        <f t="shared" si="40"/>
        <v>0</v>
      </c>
      <c r="AA62" s="3">
        <f t="shared" si="40"/>
        <v>0</v>
      </c>
      <c r="AB62" s="3">
        <f t="shared" si="40"/>
        <v>0</v>
      </c>
      <c r="AC62" s="3">
        <f t="shared" si="40"/>
        <v>0</v>
      </c>
      <c r="AD62" s="3">
        <f t="shared" si="40"/>
        <v>0</v>
      </c>
      <c r="AE62" s="3">
        <f t="shared" si="40"/>
        <v>0.76923076923076927</v>
      </c>
      <c r="AF62" s="3">
        <f t="shared" si="40"/>
        <v>0</v>
      </c>
      <c r="AG62" s="3">
        <f t="shared" si="40"/>
        <v>0.53846153846153844</v>
      </c>
      <c r="AH62" s="3">
        <f t="shared" si="40"/>
        <v>0.46153846153846156</v>
      </c>
      <c r="AI62" s="3">
        <f t="shared" si="40"/>
        <v>0.30769230769230771</v>
      </c>
      <c r="AJ62" s="3">
        <f t="shared" si="40"/>
        <v>0.53846153846153844</v>
      </c>
      <c r="AK62" s="4">
        <f t="shared" si="41"/>
        <v>1.0866613085033557E-2</v>
      </c>
      <c r="AL62" s="5">
        <f t="shared" si="41"/>
        <v>1.0328788079134656E-2</v>
      </c>
      <c r="AM62" s="5">
        <f t="shared" si="41"/>
        <v>0</v>
      </c>
      <c r="AN62" s="5">
        <f t="shared" si="41"/>
        <v>0</v>
      </c>
      <c r="AO62" s="5">
        <f t="shared" si="41"/>
        <v>0</v>
      </c>
      <c r="AP62" s="5">
        <f t="shared" si="41"/>
        <v>0</v>
      </c>
      <c r="AQ62" s="5">
        <f t="shared" si="41"/>
        <v>0</v>
      </c>
      <c r="AR62" s="5">
        <f t="shared" si="41"/>
        <v>0</v>
      </c>
      <c r="AS62" s="5">
        <f t="shared" si="41"/>
        <v>0</v>
      </c>
      <c r="AT62" s="5">
        <f t="shared" si="41"/>
        <v>2.0784216435101959E-2</v>
      </c>
      <c r="AU62" s="5">
        <f t="shared" si="41"/>
        <v>0</v>
      </c>
      <c r="AV62" s="5">
        <f t="shared" si="41"/>
        <v>1.4971260074384405E-2</v>
      </c>
      <c r="AW62" s="5">
        <f t="shared" si="41"/>
        <v>1.0882682046477063E-2</v>
      </c>
      <c r="AX62" s="5">
        <f t="shared" si="41"/>
        <v>7.3297268474323387E-3</v>
      </c>
      <c r="AY62" s="5">
        <f t="shared" si="41"/>
        <v>1.2771735358682855E-2</v>
      </c>
      <c r="AZ62" s="4">
        <f t="shared" si="11"/>
        <v>7.0651337213894043E-3</v>
      </c>
      <c r="BA62" s="5">
        <f t="shared" si="12"/>
        <v>0</v>
      </c>
      <c r="BB62" s="5">
        <f t="shared" si="13"/>
        <v>0</v>
      </c>
      <c r="BC62" s="5">
        <f t="shared" si="14"/>
        <v>1.1918492169828787E-2</v>
      </c>
      <c r="BD62" s="9">
        <f t="shared" si="15"/>
        <v>1.0328048084197419E-2</v>
      </c>
      <c r="BE62">
        <v>0</v>
      </c>
      <c r="BF62">
        <v>0</v>
      </c>
      <c r="BG62">
        <v>0</v>
      </c>
      <c r="BH62">
        <v>7</v>
      </c>
      <c r="BI62">
        <v>6</v>
      </c>
      <c r="BJ62">
        <v>8</v>
      </c>
      <c r="BK62">
        <v>0</v>
      </c>
      <c r="BL62">
        <v>5</v>
      </c>
      <c r="BM62">
        <v>0</v>
      </c>
      <c r="BN62">
        <v>10</v>
      </c>
      <c r="BO62">
        <v>9</v>
      </c>
      <c r="BP62">
        <v>11</v>
      </c>
      <c r="BQ62">
        <v>8</v>
      </c>
      <c r="BR62">
        <v>11</v>
      </c>
      <c r="BS62">
        <v>12</v>
      </c>
      <c r="BT62" s="3">
        <f t="shared" si="44"/>
        <v>0</v>
      </c>
      <c r="BU62" s="3">
        <f t="shared" si="44"/>
        <v>0</v>
      </c>
      <c r="BV62" s="3">
        <f t="shared" si="42"/>
        <v>0</v>
      </c>
      <c r="BW62" s="3">
        <f t="shared" si="42"/>
        <v>0.53846153846153844</v>
      </c>
      <c r="BX62" s="3">
        <f t="shared" si="42"/>
        <v>0.46153846153846156</v>
      </c>
      <c r="BY62" s="3">
        <f t="shared" si="42"/>
        <v>0.61538461538461542</v>
      </c>
      <c r="BZ62" s="3">
        <f t="shared" si="42"/>
        <v>0</v>
      </c>
      <c r="CA62" s="3">
        <f t="shared" si="42"/>
        <v>0.38461538461538464</v>
      </c>
      <c r="CB62" s="3">
        <f t="shared" si="42"/>
        <v>0</v>
      </c>
      <c r="CC62" s="3">
        <f t="shared" si="42"/>
        <v>0.76923076923076927</v>
      </c>
      <c r="CD62" s="3">
        <f t="shared" si="38"/>
        <v>0.69230769230769229</v>
      </c>
      <c r="CE62" s="3">
        <f t="shared" si="38"/>
        <v>0.84615384615384615</v>
      </c>
      <c r="CF62" s="3">
        <f t="shared" si="38"/>
        <v>0.61538461538461542</v>
      </c>
      <c r="CG62" s="3">
        <f t="shared" si="38"/>
        <v>0.84615384615384615</v>
      </c>
      <c r="CH62" s="3">
        <f t="shared" si="38"/>
        <v>0.92307692307692313</v>
      </c>
      <c r="CI62" s="4">
        <f t="shared" si="17"/>
        <v>0</v>
      </c>
      <c r="CJ62" s="5">
        <f t="shared" si="17"/>
        <v>0</v>
      </c>
      <c r="CK62" s="5">
        <f t="shared" si="17"/>
        <v>0</v>
      </c>
      <c r="CL62" s="5">
        <f t="shared" si="17"/>
        <v>1.5267163074406504E-2</v>
      </c>
      <c r="CM62" s="5">
        <f t="shared" si="17"/>
        <v>1.2526592396142679E-2</v>
      </c>
      <c r="CN62" s="5">
        <f t="shared" si="17"/>
        <v>1.7491903986369534E-2</v>
      </c>
      <c r="CO62" s="5">
        <f t="shared" si="36"/>
        <v>0</v>
      </c>
      <c r="CP62" s="5">
        <f t="shared" si="36"/>
        <v>1.530796123253071E-2</v>
      </c>
      <c r="CQ62" s="5">
        <f t="shared" si="36"/>
        <v>0</v>
      </c>
      <c r="CR62" s="5">
        <f t="shared" si="36"/>
        <v>1.6991934375558505E-2</v>
      </c>
      <c r="CS62" s="5">
        <f t="shared" si="36"/>
        <v>1.4324076185180114E-2</v>
      </c>
      <c r="CT62" s="5">
        <f t="shared" si="36"/>
        <v>1.705428743789078E-2</v>
      </c>
      <c r="CU62" s="5">
        <f t="shared" si="36"/>
        <v>1.8878857897326635E-2</v>
      </c>
      <c r="CV62" s="5">
        <f t="shared" si="36"/>
        <v>2.5199804263682193E-2</v>
      </c>
      <c r="CW62" s="5">
        <f t="shared" si="36"/>
        <v>2.6322317265591838E-2</v>
      </c>
      <c r="CX62" s="4">
        <f t="shared" si="18"/>
        <v>0</v>
      </c>
      <c r="CY62" s="5">
        <f t="shared" si="19"/>
        <v>1.5095219818972905E-2</v>
      </c>
      <c r="CZ62" s="5">
        <f t="shared" si="20"/>
        <v>5.1026537441769037E-3</v>
      </c>
      <c r="DA62" s="5">
        <f t="shared" si="21"/>
        <v>1.6123432666209799E-2</v>
      </c>
      <c r="DB62" s="9">
        <f t="shared" si="22"/>
        <v>2.3466993142200226E-2</v>
      </c>
      <c r="DC62">
        <v>0</v>
      </c>
      <c r="DD62">
        <v>0</v>
      </c>
      <c r="DE62">
        <v>0</v>
      </c>
      <c r="DF62">
        <v>4</v>
      </c>
      <c r="DG62">
        <v>3</v>
      </c>
      <c r="DH62">
        <v>0</v>
      </c>
      <c r="DI62">
        <v>0</v>
      </c>
      <c r="DJ62">
        <v>0</v>
      </c>
      <c r="DK62">
        <v>0</v>
      </c>
      <c r="DL62">
        <v>2</v>
      </c>
      <c r="DM62">
        <v>3</v>
      </c>
      <c r="DN62">
        <v>0</v>
      </c>
      <c r="DO62">
        <v>0</v>
      </c>
      <c r="DP62">
        <v>0</v>
      </c>
      <c r="DQ62">
        <v>0</v>
      </c>
      <c r="DR62" s="3">
        <f t="shared" si="45"/>
        <v>0</v>
      </c>
      <c r="DS62" s="3">
        <f t="shared" si="45"/>
        <v>0</v>
      </c>
      <c r="DT62" s="3">
        <f t="shared" si="43"/>
        <v>0</v>
      </c>
      <c r="DU62" s="3">
        <f t="shared" si="43"/>
        <v>0.30769230769230771</v>
      </c>
      <c r="DV62" s="3">
        <f t="shared" si="43"/>
        <v>0.23076923076923078</v>
      </c>
      <c r="DW62" s="3">
        <f t="shared" si="43"/>
        <v>0</v>
      </c>
      <c r="DX62" s="3">
        <f t="shared" si="43"/>
        <v>0</v>
      </c>
      <c r="DY62" s="3">
        <f t="shared" si="43"/>
        <v>0</v>
      </c>
      <c r="DZ62" s="3">
        <f t="shared" si="43"/>
        <v>0</v>
      </c>
      <c r="EA62" s="3">
        <f t="shared" si="43"/>
        <v>0.15384615384615385</v>
      </c>
      <c r="EB62" s="3">
        <f t="shared" si="39"/>
        <v>0.23076923076923078</v>
      </c>
      <c r="EC62" s="3">
        <f t="shared" si="39"/>
        <v>0</v>
      </c>
      <c r="ED62" s="3">
        <f t="shared" si="39"/>
        <v>0</v>
      </c>
      <c r="EE62" s="3">
        <f t="shared" si="39"/>
        <v>0</v>
      </c>
      <c r="EF62" s="3">
        <f t="shared" si="39"/>
        <v>0</v>
      </c>
      <c r="EG62" s="4">
        <f t="shared" si="24"/>
        <v>0</v>
      </c>
      <c r="EH62" s="5">
        <f t="shared" si="24"/>
        <v>0</v>
      </c>
      <c r="EI62" s="5">
        <f t="shared" si="24"/>
        <v>0</v>
      </c>
      <c r="EJ62" s="5">
        <f t="shared" si="24"/>
        <v>6.3402671679910223E-3</v>
      </c>
      <c r="EK62" s="5">
        <f t="shared" si="24"/>
        <v>4.7241807116054505E-3</v>
      </c>
      <c r="EL62" s="5">
        <f t="shared" si="24"/>
        <v>0</v>
      </c>
      <c r="EM62" s="5">
        <f t="shared" si="37"/>
        <v>0</v>
      </c>
      <c r="EN62" s="5">
        <f t="shared" si="37"/>
        <v>0</v>
      </c>
      <c r="EO62" s="5">
        <f t="shared" si="37"/>
        <v>0</v>
      </c>
      <c r="EP62" s="5">
        <f t="shared" si="37"/>
        <v>2.9919943957434445E-3</v>
      </c>
      <c r="EQ62" s="5">
        <f t="shared" si="37"/>
        <v>4.5856680858158902E-3</v>
      </c>
      <c r="ER62" s="5">
        <f t="shared" si="37"/>
        <v>0</v>
      </c>
      <c r="ES62" s="5">
        <f t="shared" si="37"/>
        <v>0</v>
      </c>
      <c r="ET62" s="5">
        <f t="shared" si="37"/>
        <v>0</v>
      </c>
      <c r="EU62" s="5">
        <f t="shared" si="37"/>
        <v>0</v>
      </c>
      <c r="EV62" s="4">
        <f t="shared" si="25"/>
        <v>0</v>
      </c>
      <c r="EW62" s="5">
        <f t="shared" si="29"/>
        <v>3.6881492931988245E-3</v>
      </c>
      <c r="EX62" s="5">
        <f t="shared" si="26"/>
        <v>0</v>
      </c>
      <c r="EY62" s="5">
        <f t="shared" si="27"/>
        <v>2.5258874938531117E-3</v>
      </c>
      <c r="EZ62" s="9">
        <f t="shared" si="28"/>
        <v>0</v>
      </c>
      <c r="FB62" t="s">
        <v>140</v>
      </c>
      <c r="FD62" t="s">
        <v>122</v>
      </c>
      <c r="FF62" t="s">
        <v>122</v>
      </c>
      <c r="FH62" t="s">
        <v>148</v>
      </c>
      <c r="FI62" t="s">
        <v>122</v>
      </c>
      <c r="FK62" t="s">
        <v>140</v>
      </c>
      <c r="FQ62" t="s">
        <v>142</v>
      </c>
      <c r="FY62" t="s">
        <v>45</v>
      </c>
      <c r="GA62" t="s">
        <v>52</v>
      </c>
      <c r="GF62" t="s">
        <v>52</v>
      </c>
      <c r="GJ62" t="s">
        <v>143</v>
      </c>
      <c r="GR62" t="s">
        <v>143</v>
      </c>
    </row>
    <row r="63" spans="1:205" x14ac:dyDescent="0.25">
      <c r="A63">
        <v>59</v>
      </c>
      <c r="B63" t="s">
        <v>458</v>
      </c>
      <c r="C63" t="s">
        <v>459</v>
      </c>
      <c r="D63">
        <v>47</v>
      </c>
      <c r="E63">
        <v>5.31</v>
      </c>
      <c r="F63" t="s">
        <v>120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2</v>
      </c>
      <c r="Q63">
        <v>0</v>
      </c>
      <c r="R63">
        <v>3</v>
      </c>
      <c r="S63">
        <v>5</v>
      </c>
      <c r="T63">
        <v>6</v>
      </c>
      <c r="U63">
        <v>4</v>
      </c>
      <c r="V63" s="3">
        <f t="shared" si="40"/>
        <v>0</v>
      </c>
      <c r="W63" s="3">
        <f t="shared" si="40"/>
        <v>0</v>
      </c>
      <c r="X63" s="3">
        <f t="shared" si="40"/>
        <v>0</v>
      </c>
      <c r="Y63" s="3">
        <f t="shared" si="40"/>
        <v>0</v>
      </c>
      <c r="Z63" s="3">
        <f t="shared" si="40"/>
        <v>0</v>
      </c>
      <c r="AA63" s="3">
        <f t="shared" si="40"/>
        <v>0</v>
      </c>
      <c r="AB63" s="3">
        <f t="shared" si="40"/>
        <v>0</v>
      </c>
      <c r="AC63" s="3">
        <f t="shared" si="40"/>
        <v>0</v>
      </c>
      <c r="AD63" s="3">
        <f t="shared" si="40"/>
        <v>0</v>
      </c>
      <c r="AE63" s="3">
        <f t="shared" si="40"/>
        <v>4.2553191489361701E-2</v>
      </c>
      <c r="AF63" s="3">
        <f t="shared" si="40"/>
        <v>0</v>
      </c>
      <c r="AG63" s="3">
        <f t="shared" si="40"/>
        <v>6.3829787234042548E-2</v>
      </c>
      <c r="AH63" s="3">
        <f t="shared" si="40"/>
        <v>0.10638297872340426</v>
      </c>
      <c r="AI63" s="3">
        <f t="shared" si="40"/>
        <v>0.1276595744680851</v>
      </c>
      <c r="AJ63" s="3">
        <f t="shared" si="40"/>
        <v>8.5106382978723402E-2</v>
      </c>
      <c r="AK63" s="4">
        <f t="shared" si="41"/>
        <v>0</v>
      </c>
      <c r="AL63" s="5">
        <f t="shared" si="41"/>
        <v>0</v>
      </c>
      <c r="AM63" s="5">
        <f t="shared" si="41"/>
        <v>0</v>
      </c>
      <c r="AN63" s="5">
        <f t="shared" si="41"/>
        <v>0</v>
      </c>
      <c r="AO63" s="5">
        <f t="shared" si="41"/>
        <v>0</v>
      </c>
      <c r="AP63" s="5">
        <f t="shared" si="41"/>
        <v>0</v>
      </c>
      <c r="AQ63" s="5">
        <f t="shared" si="41"/>
        <v>0</v>
      </c>
      <c r="AR63" s="5">
        <f t="shared" si="41"/>
        <v>0</v>
      </c>
      <c r="AS63" s="5">
        <f t="shared" si="41"/>
        <v>0</v>
      </c>
      <c r="AT63" s="5">
        <f t="shared" si="41"/>
        <v>1.1497651644950019E-3</v>
      </c>
      <c r="AU63" s="5">
        <f t="shared" si="41"/>
        <v>0</v>
      </c>
      <c r="AV63" s="5">
        <f t="shared" si="41"/>
        <v>1.7747086410364492E-3</v>
      </c>
      <c r="AW63" s="5">
        <f t="shared" si="41"/>
        <v>2.508419620641876E-3</v>
      </c>
      <c r="AX63" s="5">
        <f t="shared" si="41"/>
        <v>3.0410568835091615E-3</v>
      </c>
      <c r="AY63" s="5">
        <f t="shared" si="41"/>
        <v>2.0186329442295091E-3</v>
      </c>
      <c r="AZ63" s="4">
        <f t="shared" si="11"/>
        <v>0</v>
      </c>
      <c r="BA63" s="5">
        <f t="shared" si="12"/>
        <v>0</v>
      </c>
      <c r="BB63" s="5">
        <f t="shared" si="13"/>
        <v>0</v>
      </c>
      <c r="BC63" s="5">
        <f t="shared" si="14"/>
        <v>9.7482460184381697E-4</v>
      </c>
      <c r="BD63" s="9">
        <f t="shared" si="15"/>
        <v>2.5227031494601823E-3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3</v>
      </c>
      <c r="BL63">
        <v>2</v>
      </c>
      <c r="BM63">
        <v>2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 s="3">
        <f t="shared" si="44"/>
        <v>0</v>
      </c>
      <c r="BU63" s="3">
        <f t="shared" si="44"/>
        <v>0</v>
      </c>
      <c r="BV63" s="3">
        <f t="shared" si="42"/>
        <v>0</v>
      </c>
      <c r="BW63" s="3">
        <f t="shared" si="42"/>
        <v>0</v>
      </c>
      <c r="BX63" s="3">
        <f t="shared" si="42"/>
        <v>0</v>
      </c>
      <c r="BY63" s="3">
        <f t="shared" si="42"/>
        <v>0</v>
      </c>
      <c r="BZ63" s="3">
        <f t="shared" si="42"/>
        <v>6.3829787234042548E-2</v>
      </c>
      <c r="CA63" s="3">
        <f t="shared" si="42"/>
        <v>4.2553191489361701E-2</v>
      </c>
      <c r="CB63" s="3">
        <f t="shared" si="42"/>
        <v>4.2553191489361701E-2</v>
      </c>
      <c r="CC63" s="3">
        <f t="shared" si="42"/>
        <v>0</v>
      </c>
      <c r="CD63" s="3">
        <f t="shared" si="38"/>
        <v>0</v>
      </c>
      <c r="CE63" s="3">
        <f t="shared" si="38"/>
        <v>0</v>
      </c>
      <c r="CF63" s="3">
        <f t="shared" si="38"/>
        <v>0</v>
      </c>
      <c r="CG63" s="3">
        <f t="shared" si="38"/>
        <v>0</v>
      </c>
      <c r="CH63" s="3">
        <f t="shared" si="38"/>
        <v>0</v>
      </c>
      <c r="CI63" s="4">
        <f t="shared" si="17"/>
        <v>0</v>
      </c>
      <c r="CJ63" s="5">
        <f t="shared" si="17"/>
        <v>0</v>
      </c>
      <c r="CK63" s="5">
        <f t="shared" si="17"/>
        <v>0</v>
      </c>
      <c r="CL63" s="5">
        <f t="shared" si="17"/>
        <v>0</v>
      </c>
      <c r="CM63" s="5">
        <f t="shared" si="17"/>
        <v>0</v>
      </c>
      <c r="CN63" s="5">
        <f t="shared" si="17"/>
        <v>0</v>
      </c>
      <c r="CO63" s="5">
        <f t="shared" si="36"/>
        <v>2.6431115874262587E-3</v>
      </c>
      <c r="CP63" s="5">
        <f t="shared" si="36"/>
        <v>1.693646774662972E-3</v>
      </c>
      <c r="CQ63" s="5">
        <f t="shared" si="36"/>
        <v>1.7661171684159929E-3</v>
      </c>
      <c r="CR63" s="5">
        <f t="shared" si="36"/>
        <v>0</v>
      </c>
      <c r="CS63" s="5">
        <f t="shared" si="36"/>
        <v>0</v>
      </c>
      <c r="CT63" s="5">
        <f t="shared" si="36"/>
        <v>0</v>
      </c>
      <c r="CU63" s="5">
        <f t="shared" si="36"/>
        <v>0</v>
      </c>
      <c r="CV63" s="5">
        <f t="shared" si="36"/>
        <v>0</v>
      </c>
      <c r="CW63" s="5">
        <f t="shared" si="36"/>
        <v>0</v>
      </c>
      <c r="CX63" s="4">
        <f t="shared" si="18"/>
        <v>0</v>
      </c>
      <c r="CY63" s="5">
        <f t="shared" si="19"/>
        <v>0</v>
      </c>
      <c r="CZ63" s="5">
        <f t="shared" si="20"/>
        <v>2.0342918435017412E-3</v>
      </c>
      <c r="DA63" s="5">
        <f t="shared" si="21"/>
        <v>0</v>
      </c>
      <c r="DB63" s="9">
        <f t="shared" si="22"/>
        <v>0</v>
      </c>
      <c r="DC63">
        <v>6</v>
      </c>
      <c r="DD63">
        <v>8</v>
      </c>
      <c r="DE63">
        <v>6</v>
      </c>
      <c r="DF63">
        <v>10</v>
      </c>
      <c r="DG63">
        <v>11</v>
      </c>
      <c r="DH63">
        <v>11</v>
      </c>
      <c r="DI63">
        <v>22</v>
      </c>
      <c r="DJ63">
        <v>24</v>
      </c>
      <c r="DK63">
        <v>24</v>
      </c>
      <c r="DL63">
        <v>10</v>
      </c>
      <c r="DM63">
        <v>9</v>
      </c>
      <c r="DN63">
        <v>10</v>
      </c>
      <c r="DO63">
        <v>0</v>
      </c>
      <c r="DP63">
        <v>0</v>
      </c>
      <c r="DQ63">
        <v>2</v>
      </c>
      <c r="DR63" s="3">
        <f t="shared" si="45"/>
        <v>0.1276595744680851</v>
      </c>
      <c r="DS63" s="3">
        <f t="shared" si="45"/>
        <v>0.1702127659574468</v>
      </c>
      <c r="DT63" s="3">
        <f t="shared" si="43"/>
        <v>0.1276595744680851</v>
      </c>
      <c r="DU63" s="3">
        <f t="shared" si="43"/>
        <v>0.21276595744680851</v>
      </c>
      <c r="DV63" s="3">
        <f t="shared" si="43"/>
        <v>0.23404255319148937</v>
      </c>
      <c r="DW63" s="3">
        <f t="shared" si="43"/>
        <v>0.23404255319148937</v>
      </c>
      <c r="DX63" s="3">
        <f t="shared" si="43"/>
        <v>0.46808510638297873</v>
      </c>
      <c r="DY63" s="3">
        <f t="shared" si="43"/>
        <v>0.51063829787234039</v>
      </c>
      <c r="DZ63" s="3">
        <f t="shared" si="43"/>
        <v>0.51063829787234039</v>
      </c>
      <c r="EA63" s="3">
        <f t="shared" si="43"/>
        <v>0.21276595744680851</v>
      </c>
      <c r="EB63" s="3">
        <f t="shared" si="39"/>
        <v>0.19148936170212766</v>
      </c>
      <c r="EC63" s="3">
        <f t="shared" si="39"/>
        <v>0.21276595744680851</v>
      </c>
      <c r="ED63" s="3">
        <f t="shared" si="39"/>
        <v>0</v>
      </c>
      <c r="EE63" s="3">
        <f t="shared" si="39"/>
        <v>0</v>
      </c>
      <c r="EF63" s="3">
        <f t="shared" si="39"/>
        <v>4.2553191489361701E-2</v>
      </c>
      <c r="EG63" s="4">
        <f t="shared" si="24"/>
        <v>4.0984601267926787E-3</v>
      </c>
      <c r="EH63" s="5">
        <f t="shared" si="24"/>
        <v>5.664056509092367E-3</v>
      </c>
      <c r="EI63" s="5">
        <f t="shared" si="24"/>
        <v>4.1931489249510305E-3</v>
      </c>
      <c r="EJ63" s="5">
        <f t="shared" si="24"/>
        <v>4.3842272970150689E-3</v>
      </c>
      <c r="EK63" s="5">
        <f t="shared" si="24"/>
        <v>4.7911903670892157E-3</v>
      </c>
      <c r="EL63" s="5">
        <f t="shared" si="24"/>
        <v>3.6753889074164535E-3</v>
      </c>
      <c r="EM63" s="5">
        <f t="shared" si="37"/>
        <v>1.5256545434830994E-2</v>
      </c>
      <c r="EN63" s="5">
        <f t="shared" si="37"/>
        <v>1.6288325624144132E-2</v>
      </c>
      <c r="EO63" s="5">
        <f t="shared" si="37"/>
        <v>1.699850458871931E-2</v>
      </c>
      <c r="EP63" s="5">
        <f t="shared" si="37"/>
        <v>4.1378645898579548E-3</v>
      </c>
      <c r="EQ63" s="5">
        <f t="shared" si="37"/>
        <v>3.8051288371663767E-3</v>
      </c>
      <c r="ER63" s="5">
        <f t="shared" si="37"/>
        <v>4.2743275062938494E-3</v>
      </c>
      <c r="ES63" s="5">
        <f t="shared" si="37"/>
        <v>0</v>
      </c>
      <c r="ET63" s="5">
        <f t="shared" si="37"/>
        <v>0</v>
      </c>
      <c r="EU63" s="5">
        <f t="shared" si="37"/>
        <v>3.6661407136336279E-3</v>
      </c>
      <c r="EV63" s="4">
        <f t="shared" si="25"/>
        <v>4.6518885202786915E-3</v>
      </c>
      <c r="EW63" s="5">
        <f t="shared" si="29"/>
        <v>4.2836021905069124E-3</v>
      </c>
      <c r="EX63" s="5">
        <f t="shared" si="26"/>
        <v>1.6181125215898148E-2</v>
      </c>
      <c r="EY63" s="5">
        <f t="shared" si="27"/>
        <v>4.0724403111060603E-3</v>
      </c>
      <c r="EZ63" s="9">
        <f t="shared" si="28"/>
        <v>1.2220469045445426E-3</v>
      </c>
      <c r="FB63" t="s">
        <v>205</v>
      </c>
      <c r="FD63" t="s">
        <v>203</v>
      </c>
      <c r="FF63" t="s">
        <v>176</v>
      </c>
      <c r="FI63" t="s">
        <v>176</v>
      </c>
      <c r="FL63" t="s">
        <v>460</v>
      </c>
      <c r="FM63" t="s">
        <v>205</v>
      </c>
      <c r="FQ63" t="s">
        <v>461</v>
      </c>
      <c r="FT63" t="s">
        <v>40</v>
      </c>
      <c r="FU63" t="s">
        <v>43</v>
      </c>
      <c r="FW63" t="s">
        <v>43</v>
      </c>
      <c r="FY63" t="s">
        <v>45</v>
      </c>
      <c r="FZ63" t="s">
        <v>178</v>
      </c>
      <c r="GE63" t="s">
        <v>178</v>
      </c>
      <c r="GJ63" t="s">
        <v>462</v>
      </c>
      <c r="GP63" t="s">
        <v>260</v>
      </c>
      <c r="GR63" t="s">
        <v>260</v>
      </c>
    </row>
    <row r="64" spans="1:205" x14ac:dyDescent="0.25">
      <c r="A64">
        <v>60</v>
      </c>
      <c r="B64" t="s">
        <v>463</v>
      </c>
      <c r="C64" t="s">
        <v>464</v>
      </c>
      <c r="D64">
        <v>60</v>
      </c>
      <c r="E64">
        <v>7.52</v>
      </c>
      <c r="F64" t="s">
        <v>120</v>
      </c>
      <c r="G64">
        <v>2</v>
      </c>
      <c r="H64">
        <v>3</v>
      </c>
      <c r="I64">
        <v>2</v>
      </c>
      <c r="J64">
        <v>3</v>
      </c>
      <c r="K64">
        <v>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6</v>
      </c>
      <c r="T64">
        <v>7</v>
      </c>
      <c r="U64">
        <v>4</v>
      </c>
      <c r="V64" s="3">
        <f t="shared" si="40"/>
        <v>3.3333333333333333E-2</v>
      </c>
      <c r="W64" s="3">
        <f t="shared" si="40"/>
        <v>0.05</v>
      </c>
      <c r="X64" s="3">
        <f t="shared" si="40"/>
        <v>3.3333333333333333E-2</v>
      </c>
      <c r="Y64" s="3">
        <f t="shared" si="40"/>
        <v>0.05</v>
      </c>
      <c r="Z64" s="3">
        <f t="shared" si="40"/>
        <v>3.3333333333333333E-2</v>
      </c>
      <c r="AA64" s="3">
        <f t="shared" si="40"/>
        <v>0</v>
      </c>
      <c r="AB64" s="3">
        <f t="shared" si="40"/>
        <v>0</v>
      </c>
      <c r="AC64" s="3">
        <f t="shared" si="40"/>
        <v>0</v>
      </c>
      <c r="AD64" s="3">
        <f t="shared" si="40"/>
        <v>0</v>
      </c>
      <c r="AE64" s="3">
        <f t="shared" si="40"/>
        <v>0</v>
      </c>
      <c r="AF64" s="3">
        <f t="shared" si="40"/>
        <v>0</v>
      </c>
      <c r="AG64" s="3">
        <f t="shared" si="40"/>
        <v>0</v>
      </c>
      <c r="AH64" s="3">
        <f t="shared" si="40"/>
        <v>0.1</v>
      </c>
      <c r="AI64" s="3">
        <f t="shared" si="40"/>
        <v>0.11666666666666667</v>
      </c>
      <c r="AJ64" s="3">
        <f t="shared" si="40"/>
        <v>6.6666666666666666E-2</v>
      </c>
      <c r="AK64" s="4">
        <f t="shared" si="41"/>
        <v>1.5696218900604025E-3</v>
      </c>
      <c r="AL64" s="5">
        <f t="shared" si="41"/>
        <v>2.2379040838125088E-3</v>
      </c>
      <c r="AM64" s="5">
        <f t="shared" si="41"/>
        <v>1.5033804105817835E-3</v>
      </c>
      <c r="AN64" s="5">
        <f t="shared" si="41"/>
        <v>2.3013169957781599E-3</v>
      </c>
      <c r="AO64" s="5">
        <f t="shared" si="41"/>
        <v>1.622363704899649E-3</v>
      </c>
      <c r="AP64" s="5">
        <f t="shared" si="41"/>
        <v>0</v>
      </c>
      <c r="AQ64" s="5">
        <f t="shared" si="41"/>
        <v>0</v>
      </c>
      <c r="AR64" s="5">
        <f t="shared" si="41"/>
        <v>0</v>
      </c>
      <c r="AS64" s="5">
        <f t="shared" si="41"/>
        <v>0</v>
      </c>
      <c r="AT64" s="5">
        <f t="shared" si="41"/>
        <v>0</v>
      </c>
      <c r="AU64" s="5">
        <f t="shared" si="41"/>
        <v>0</v>
      </c>
      <c r="AV64" s="5">
        <f t="shared" si="41"/>
        <v>0</v>
      </c>
      <c r="AW64" s="5">
        <f t="shared" si="41"/>
        <v>2.3579144434033635E-3</v>
      </c>
      <c r="AX64" s="5">
        <f t="shared" si="41"/>
        <v>2.7791880963180951E-3</v>
      </c>
      <c r="AY64" s="5">
        <f t="shared" si="41"/>
        <v>1.581262472979782E-3</v>
      </c>
      <c r="AZ64" s="4">
        <f t="shared" si="11"/>
        <v>1.7703021281515647E-3</v>
      </c>
      <c r="BA64" s="5">
        <f t="shared" si="12"/>
        <v>1.307893566892603E-3</v>
      </c>
      <c r="BB64" s="5">
        <f t="shared" si="13"/>
        <v>0</v>
      </c>
      <c r="BC64" s="5">
        <f t="shared" si="14"/>
        <v>0</v>
      </c>
      <c r="BD64" s="9">
        <f t="shared" si="15"/>
        <v>2.239455004233747E-3</v>
      </c>
      <c r="BE64">
        <v>0</v>
      </c>
      <c r="BF64">
        <v>2</v>
      </c>
      <c r="BG64">
        <v>0</v>
      </c>
      <c r="BH64">
        <v>0</v>
      </c>
      <c r="BI64">
        <v>2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3</v>
      </c>
      <c r="BP64">
        <v>2</v>
      </c>
      <c r="BQ64">
        <v>4</v>
      </c>
      <c r="BR64">
        <v>5</v>
      </c>
      <c r="BS64">
        <v>7</v>
      </c>
      <c r="BT64" s="3">
        <f t="shared" si="44"/>
        <v>0</v>
      </c>
      <c r="BU64" s="3">
        <f t="shared" si="44"/>
        <v>3.3333333333333333E-2</v>
      </c>
      <c r="BV64" s="3">
        <f t="shared" si="42"/>
        <v>0</v>
      </c>
      <c r="BW64" s="3">
        <f t="shared" si="42"/>
        <v>0</v>
      </c>
      <c r="BX64" s="3">
        <f t="shared" si="42"/>
        <v>3.3333333333333333E-2</v>
      </c>
      <c r="BY64" s="3">
        <f t="shared" si="42"/>
        <v>0</v>
      </c>
      <c r="BZ64" s="3">
        <f t="shared" si="42"/>
        <v>0</v>
      </c>
      <c r="CA64" s="3">
        <f t="shared" si="42"/>
        <v>0</v>
      </c>
      <c r="CB64" s="3">
        <f t="shared" si="42"/>
        <v>0</v>
      </c>
      <c r="CC64" s="3">
        <f t="shared" si="42"/>
        <v>0</v>
      </c>
      <c r="CD64" s="3">
        <f t="shared" si="38"/>
        <v>0.05</v>
      </c>
      <c r="CE64" s="3">
        <f t="shared" si="38"/>
        <v>3.3333333333333333E-2</v>
      </c>
      <c r="CF64" s="3">
        <f t="shared" si="38"/>
        <v>6.6666666666666666E-2</v>
      </c>
      <c r="CG64" s="3">
        <f t="shared" si="38"/>
        <v>8.3333333333333329E-2</v>
      </c>
      <c r="CH64" s="3">
        <f t="shared" si="38"/>
        <v>0.11666666666666667</v>
      </c>
      <c r="CI64" s="4">
        <f t="shared" si="17"/>
        <v>0</v>
      </c>
      <c r="CJ64" s="5">
        <f t="shared" si="17"/>
        <v>2.1399094391142417E-3</v>
      </c>
      <c r="CK64" s="5">
        <f t="shared" si="17"/>
        <v>0</v>
      </c>
      <c r="CL64" s="5">
        <f t="shared" si="17"/>
        <v>0</v>
      </c>
      <c r="CM64" s="5">
        <f t="shared" si="17"/>
        <v>9.0469833972141561E-4</v>
      </c>
      <c r="CN64" s="5">
        <f t="shared" si="17"/>
        <v>0</v>
      </c>
      <c r="CO64" s="5">
        <f t="shared" si="36"/>
        <v>0</v>
      </c>
      <c r="CP64" s="5">
        <f t="shared" si="36"/>
        <v>0</v>
      </c>
      <c r="CQ64" s="5">
        <f t="shared" si="36"/>
        <v>0</v>
      </c>
      <c r="CR64" s="5">
        <f t="shared" si="36"/>
        <v>0</v>
      </c>
      <c r="CS64" s="5">
        <f t="shared" si="36"/>
        <v>1.0345166133741194E-3</v>
      </c>
      <c r="CT64" s="5">
        <f t="shared" si="36"/>
        <v>6.7183556573509134E-4</v>
      </c>
      <c r="CU64" s="5">
        <f t="shared" si="36"/>
        <v>2.0452096055437186E-3</v>
      </c>
      <c r="CV64" s="5">
        <f t="shared" si="36"/>
        <v>2.4817989047565795E-3</v>
      </c>
      <c r="CW64" s="5">
        <f t="shared" si="36"/>
        <v>3.3268484321789683E-3</v>
      </c>
      <c r="CX64" s="4">
        <f t="shared" si="18"/>
        <v>7.1330314637141389E-4</v>
      </c>
      <c r="CY64" s="5">
        <f t="shared" si="19"/>
        <v>3.0156611324047187E-4</v>
      </c>
      <c r="CZ64" s="5">
        <f t="shared" si="20"/>
        <v>0</v>
      </c>
      <c r="DA64" s="5">
        <f t="shared" si="21"/>
        <v>5.687840597030702E-4</v>
      </c>
      <c r="DB64" s="9">
        <f t="shared" si="22"/>
        <v>2.6179523141597553E-3</v>
      </c>
      <c r="DC64">
        <v>6</v>
      </c>
      <c r="DD64">
        <v>5</v>
      </c>
      <c r="DE64">
        <v>5</v>
      </c>
      <c r="DF64">
        <v>7</v>
      </c>
      <c r="DG64">
        <v>10</v>
      </c>
      <c r="DH64">
        <v>10</v>
      </c>
      <c r="DI64">
        <v>12</v>
      </c>
      <c r="DJ64">
        <v>9</v>
      </c>
      <c r="DK64">
        <v>11</v>
      </c>
      <c r="DL64">
        <v>16</v>
      </c>
      <c r="DM64">
        <v>16</v>
      </c>
      <c r="DN64">
        <v>16</v>
      </c>
      <c r="DO64">
        <v>0</v>
      </c>
      <c r="DP64">
        <v>3</v>
      </c>
      <c r="DQ64">
        <v>2</v>
      </c>
      <c r="DR64" s="3">
        <f t="shared" si="45"/>
        <v>0.1</v>
      </c>
      <c r="DS64" s="3">
        <f t="shared" si="45"/>
        <v>8.3333333333333329E-2</v>
      </c>
      <c r="DT64" s="3">
        <f t="shared" si="43"/>
        <v>8.3333333333333329E-2</v>
      </c>
      <c r="DU64" s="3">
        <f t="shared" si="43"/>
        <v>0.11666666666666667</v>
      </c>
      <c r="DV64" s="3">
        <f t="shared" si="43"/>
        <v>0.16666666666666666</v>
      </c>
      <c r="DW64" s="3">
        <f t="shared" si="43"/>
        <v>0.16666666666666666</v>
      </c>
      <c r="DX64" s="3">
        <f t="shared" si="43"/>
        <v>0.2</v>
      </c>
      <c r="DY64" s="3">
        <f t="shared" si="43"/>
        <v>0.15</v>
      </c>
      <c r="DZ64" s="3">
        <f t="shared" si="43"/>
        <v>0.18333333333333332</v>
      </c>
      <c r="EA64" s="3">
        <f t="shared" si="43"/>
        <v>0.26666666666666666</v>
      </c>
      <c r="EB64" s="3">
        <f t="shared" si="39"/>
        <v>0.26666666666666666</v>
      </c>
      <c r="EC64" s="3">
        <f t="shared" si="39"/>
        <v>0.26666666666666666</v>
      </c>
      <c r="ED64" s="3">
        <f t="shared" si="39"/>
        <v>0</v>
      </c>
      <c r="EE64" s="3">
        <f t="shared" si="39"/>
        <v>0.05</v>
      </c>
      <c r="EF64" s="3">
        <f t="shared" si="39"/>
        <v>3.3333333333333333E-2</v>
      </c>
      <c r="EG64" s="4">
        <f t="shared" si="24"/>
        <v>3.2104604326542653E-3</v>
      </c>
      <c r="EH64" s="5">
        <f t="shared" si="24"/>
        <v>2.7730276659098047E-3</v>
      </c>
      <c r="EI64" s="5">
        <f t="shared" si="24"/>
        <v>2.7371944371208119E-3</v>
      </c>
      <c r="EJ64" s="5">
        <f t="shared" si="24"/>
        <v>2.4040179678632627E-3</v>
      </c>
      <c r="EK64" s="5">
        <f t="shared" si="24"/>
        <v>3.411908291715047E-3</v>
      </c>
      <c r="EL64" s="5">
        <f t="shared" si="24"/>
        <v>2.6173224037662622E-3</v>
      </c>
      <c r="EM64" s="5">
        <f t="shared" si="37"/>
        <v>6.5187057767005152E-3</v>
      </c>
      <c r="EN64" s="5">
        <f t="shared" si="37"/>
        <v>4.7846956520923387E-3</v>
      </c>
      <c r="EO64" s="5">
        <f t="shared" si="37"/>
        <v>6.1029353280332519E-3</v>
      </c>
      <c r="EP64" s="5">
        <f t="shared" si="37"/>
        <v>5.1861236192886368E-3</v>
      </c>
      <c r="EQ64" s="5">
        <f t="shared" si="37"/>
        <v>5.2989942324983622E-3</v>
      </c>
      <c r="ER64" s="5">
        <f t="shared" si="37"/>
        <v>5.3571571412216251E-3</v>
      </c>
      <c r="ES64" s="5">
        <f t="shared" si="37"/>
        <v>0</v>
      </c>
      <c r="ET64" s="5">
        <f t="shared" si="37"/>
        <v>4.1415021795847932E-3</v>
      </c>
      <c r="EU64" s="5">
        <f t="shared" si="37"/>
        <v>2.8718102256796753E-3</v>
      </c>
      <c r="EV64" s="4">
        <f t="shared" si="25"/>
        <v>2.9068941785616274E-3</v>
      </c>
      <c r="EW64" s="5">
        <f t="shared" si="29"/>
        <v>2.8110828877815235E-3</v>
      </c>
      <c r="EX64" s="5">
        <f t="shared" si="26"/>
        <v>5.802112252275368E-3</v>
      </c>
      <c r="EY64" s="5">
        <f t="shared" si="27"/>
        <v>5.2807583310028744E-3</v>
      </c>
      <c r="EZ64" s="9">
        <f t="shared" si="28"/>
        <v>2.337770801754823E-3</v>
      </c>
      <c r="FB64" t="s">
        <v>205</v>
      </c>
      <c r="FD64" t="s">
        <v>203</v>
      </c>
      <c r="FE64" t="s">
        <v>422</v>
      </c>
      <c r="FF64" t="s">
        <v>176</v>
      </c>
      <c r="FI64" t="s">
        <v>176</v>
      </c>
      <c r="FJ64" t="s">
        <v>465</v>
      </c>
      <c r="FL64" t="s">
        <v>466</v>
      </c>
      <c r="FM64" t="s">
        <v>422</v>
      </c>
      <c r="FQ64" t="s">
        <v>466</v>
      </c>
      <c r="FU64" t="s">
        <v>178</v>
      </c>
      <c r="FY64" t="s">
        <v>45</v>
      </c>
      <c r="FZ64" t="s">
        <v>178</v>
      </c>
      <c r="GA64" t="s">
        <v>52</v>
      </c>
      <c r="GE64" t="s">
        <v>178</v>
      </c>
      <c r="GF64" t="s">
        <v>52</v>
      </c>
      <c r="GJ64" t="s">
        <v>136</v>
      </c>
      <c r="GP64" t="s">
        <v>260</v>
      </c>
      <c r="GR64" t="s">
        <v>260</v>
      </c>
    </row>
    <row r="65" spans="1:208" x14ac:dyDescent="0.25">
      <c r="A65">
        <v>61</v>
      </c>
      <c r="B65" t="s">
        <v>467</v>
      </c>
      <c r="C65" t="s">
        <v>468</v>
      </c>
      <c r="D65">
        <v>12</v>
      </c>
      <c r="E65">
        <v>10.119999999999999</v>
      </c>
      <c r="F65" t="s">
        <v>120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7</v>
      </c>
      <c r="Q65">
        <v>5</v>
      </c>
      <c r="R65">
        <v>6</v>
      </c>
      <c r="S65">
        <v>5</v>
      </c>
      <c r="T65">
        <v>5</v>
      </c>
      <c r="U65">
        <v>0</v>
      </c>
      <c r="V65" s="3">
        <f t="shared" si="40"/>
        <v>0</v>
      </c>
      <c r="W65" s="3">
        <f t="shared" si="40"/>
        <v>0</v>
      </c>
      <c r="X65" s="3">
        <f t="shared" si="40"/>
        <v>0</v>
      </c>
      <c r="Y65" s="3">
        <f t="shared" si="40"/>
        <v>0</v>
      </c>
      <c r="Z65" s="3">
        <f t="shared" si="40"/>
        <v>0</v>
      </c>
      <c r="AA65" s="3">
        <f t="shared" si="40"/>
        <v>0</v>
      </c>
      <c r="AB65" s="3">
        <f t="shared" si="40"/>
        <v>0</v>
      </c>
      <c r="AC65" s="3">
        <f t="shared" si="40"/>
        <v>0</v>
      </c>
      <c r="AD65" s="3">
        <f t="shared" si="40"/>
        <v>0</v>
      </c>
      <c r="AE65" s="3">
        <f t="shared" si="40"/>
        <v>0.58333333333333337</v>
      </c>
      <c r="AF65" s="3">
        <f t="shared" si="40"/>
        <v>0.41666666666666669</v>
      </c>
      <c r="AG65" s="3">
        <f t="shared" si="40"/>
        <v>0.5</v>
      </c>
      <c r="AH65" s="3">
        <f t="shared" si="40"/>
        <v>0.41666666666666669</v>
      </c>
      <c r="AI65" s="3">
        <f t="shared" si="40"/>
        <v>0.41666666666666669</v>
      </c>
      <c r="AJ65" s="3">
        <f t="shared" si="40"/>
        <v>0</v>
      </c>
      <c r="AK65" s="4">
        <f t="shared" si="41"/>
        <v>0</v>
      </c>
      <c r="AL65" s="5">
        <f t="shared" si="41"/>
        <v>0</v>
      </c>
      <c r="AM65" s="5">
        <f t="shared" si="41"/>
        <v>0</v>
      </c>
      <c r="AN65" s="5">
        <f t="shared" si="41"/>
        <v>0</v>
      </c>
      <c r="AO65" s="5">
        <f t="shared" si="41"/>
        <v>0</v>
      </c>
      <c r="AP65" s="5">
        <f t="shared" si="41"/>
        <v>0</v>
      </c>
      <c r="AQ65" s="5">
        <f t="shared" si="41"/>
        <v>0</v>
      </c>
      <c r="AR65" s="5">
        <f t="shared" si="41"/>
        <v>0</v>
      </c>
      <c r="AS65" s="5">
        <f t="shared" si="41"/>
        <v>0</v>
      </c>
      <c r="AT65" s="5">
        <f t="shared" si="41"/>
        <v>1.576136412995232E-2</v>
      </c>
      <c r="AU65" s="5">
        <f t="shared" si="41"/>
        <v>1.1277469720552441E-2</v>
      </c>
      <c r="AV65" s="5">
        <f t="shared" si="41"/>
        <v>1.390188435478552E-2</v>
      </c>
      <c r="AW65" s="5">
        <f t="shared" si="41"/>
        <v>9.8246435141806816E-3</v>
      </c>
      <c r="AX65" s="5">
        <f t="shared" si="41"/>
        <v>9.9256717725646256E-3</v>
      </c>
      <c r="AY65" s="5">
        <f t="shared" si="41"/>
        <v>0</v>
      </c>
      <c r="AZ65" s="4">
        <f t="shared" si="11"/>
        <v>0</v>
      </c>
      <c r="BA65" s="5">
        <f t="shared" si="12"/>
        <v>0</v>
      </c>
      <c r="BB65" s="5">
        <f t="shared" si="13"/>
        <v>0</v>
      </c>
      <c r="BC65" s="5">
        <f t="shared" si="14"/>
        <v>1.3646906068430095E-2</v>
      </c>
      <c r="BD65" s="9">
        <f t="shared" si="15"/>
        <v>6.5834384289151018E-3</v>
      </c>
      <c r="BE65">
        <v>0</v>
      </c>
      <c r="BF65">
        <v>0</v>
      </c>
      <c r="BG65">
        <v>0</v>
      </c>
      <c r="BH65">
        <v>0</v>
      </c>
      <c r="BI65">
        <v>10</v>
      </c>
      <c r="BJ65">
        <v>10</v>
      </c>
      <c r="BK65">
        <v>5</v>
      </c>
      <c r="BL65">
        <v>0</v>
      </c>
      <c r="BM65">
        <v>4</v>
      </c>
      <c r="BN65">
        <v>7</v>
      </c>
      <c r="BO65">
        <v>8</v>
      </c>
      <c r="BP65">
        <v>6</v>
      </c>
      <c r="BQ65">
        <v>0</v>
      </c>
      <c r="BR65">
        <v>0</v>
      </c>
      <c r="BS65">
        <v>0</v>
      </c>
      <c r="BT65" s="3">
        <f t="shared" si="44"/>
        <v>0</v>
      </c>
      <c r="BU65" s="3">
        <f t="shared" si="44"/>
        <v>0</v>
      </c>
      <c r="BV65" s="3">
        <f t="shared" si="42"/>
        <v>0</v>
      </c>
      <c r="BW65" s="3">
        <f t="shared" si="42"/>
        <v>0</v>
      </c>
      <c r="BX65" s="3">
        <f t="shared" si="42"/>
        <v>0.83333333333333337</v>
      </c>
      <c r="BY65" s="3">
        <f t="shared" si="42"/>
        <v>0.83333333333333337</v>
      </c>
      <c r="BZ65" s="3">
        <f t="shared" si="42"/>
        <v>0.41666666666666669</v>
      </c>
      <c r="CA65" s="3">
        <f t="shared" si="42"/>
        <v>0</v>
      </c>
      <c r="CB65" s="3">
        <f t="shared" si="42"/>
        <v>0.33333333333333331</v>
      </c>
      <c r="CC65" s="3">
        <f t="shared" si="42"/>
        <v>0.58333333333333337</v>
      </c>
      <c r="CD65" s="3">
        <f t="shared" si="38"/>
        <v>0.66666666666666663</v>
      </c>
      <c r="CE65" s="3">
        <f t="shared" si="38"/>
        <v>0.5</v>
      </c>
      <c r="CF65" s="3">
        <f t="shared" si="38"/>
        <v>0</v>
      </c>
      <c r="CG65" s="3">
        <f t="shared" si="38"/>
        <v>0</v>
      </c>
      <c r="CH65" s="3">
        <f t="shared" si="38"/>
        <v>0</v>
      </c>
      <c r="CI65" s="4">
        <f t="shared" si="17"/>
        <v>0</v>
      </c>
      <c r="CJ65" s="5">
        <f t="shared" si="17"/>
        <v>0</v>
      </c>
      <c r="CK65" s="5">
        <f t="shared" si="17"/>
        <v>0</v>
      </c>
      <c r="CL65" s="5">
        <f t="shared" si="17"/>
        <v>0</v>
      </c>
      <c r="CM65" s="5">
        <f t="shared" si="17"/>
        <v>2.261745849303539E-2</v>
      </c>
      <c r="CN65" s="5">
        <f t="shared" si="17"/>
        <v>2.3686953314875411E-2</v>
      </c>
      <c r="CO65" s="5">
        <f t="shared" si="36"/>
        <v>1.7253645084588081E-2</v>
      </c>
      <c r="CP65" s="5">
        <f t="shared" si="36"/>
        <v>0</v>
      </c>
      <c r="CQ65" s="5">
        <f t="shared" si="36"/>
        <v>1.3834584485925278E-2</v>
      </c>
      <c r="CR65" s="5">
        <f t="shared" si="36"/>
        <v>1.2885550234798532E-2</v>
      </c>
      <c r="CS65" s="5">
        <f t="shared" si="36"/>
        <v>1.3793554844988258E-2</v>
      </c>
      <c r="CT65" s="5">
        <f t="shared" si="36"/>
        <v>1.007753348602637E-2</v>
      </c>
      <c r="CU65" s="5">
        <f t="shared" si="36"/>
        <v>0</v>
      </c>
      <c r="CV65" s="5">
        <f t="shared" si="36"/>
        <v>0</v>
      </c>
      <c r="CW65" s="5">
        <f t="shared" si="36"/>
        <v>0</v>
      </c>
      <c r="CX65" s="4">
        <f t="shared" si="18"/>
        <v>0</v>
      </c>
      <c r="CY65" s="5">
        <f t="shared" si="19"/>
        <v>1.5434803935970265E-2</v>
      </c>
      <c r="CZ65" s="5">
        <f t="shared" si="20"/>
        <v>1.0362743190171121E-2</v>
      </c>
      <c r="DA65" s="5">
        <f t="shared" si="21"/>
        <v>1.2252212855271054E-2</v>
      </c>
      <c r="DB65" s="9">
        <f t="shared" si="22"/>
        <v>0</v>
      </c>
      <c r="DC65">
        <v>0</v>
      </c>
      <c r="DD65">
        <v>0</v>
      </c>
      <c r="DE65">
        <v>0</v>
      </c>
      <c r="DF65">
        <v>3</v>
      </c>
      <c r="DG65">
        <v>5</v>
      </c>
      <c r="DH65">
        <v>5</v>
      </c>
      <c r="DI65">
        <v>0</v>
      </c>
      <c r="DJ65">
        <v>0</v>
      </c>
      <c r="DK65">
        <v>0</v>
      </c>
      <c r="DL65">
        <v>0</v>
      </c>
      <c r="DM65">
        <v>4</v>
      </c>
      <c r="DN65">
        <v>0</v>
      </c>
      <c r="DO65">
        <v>0</v>
      </c>
      <c r="DP65">
        <v>0</v>
      </c>
      <c r="DQ65">
        <v>0</v>
      </c>
      <c r="DR65" s="3">
        <f t="shared" si="45"/>
        <v>0</v>
      </c>
      <c r="DS65" s="3">
        <f t="shared" si="45"/>
        <v>0</v>
      </c>
      <c r="DT65" s="3">
        <f t="shared" si="43"/>
        <v>0</v>
      </c>
      <c r="DU65" s="3">
        <f t="shared" si="43"/>
        <v>0.25</v>
      </c>
      <c r="DV65" s="3">
        <f t="shared" si="43"/>
        <v>0.41666666666666669</v>
      </c>
      <c r="DW65" s="3">
        <f t="shared" si="43"/>
        <v>0.41666666666666669</v>
      </c>
      <c r="DX65" s="3">
        <f t="shared" si="43"/>
        <v>0</v>
      </c>
      <c r="DY65" s="3">
        <f t="shared" si="43"/>
        <v>0</v>
      </c>
      <c r="DZ65" s="3">
        <f t="shared" si="43"/>
        <v>0</v>
      </c>
      <c r="EA65" s="3">
        <f t="shared" si="43"/>
        <v>0</v>
      </c>
      <c r="EB65" s="3">
        <f t="shared" si="39"/>
        <v>0.33333333333333331</v>
      </c>
      <c r="EC65" s="3">
        <f t="shared" si="39"/>
        <v>0</v>
      </c>
      <c r="ED65" s="3">
        <f t="shared" si="39"/>
        <v>0</v>
      </c>
      <c r="EE65" s="3">
        <f t="shared" si="39"/>
        <v>0</v>
      </c>
      <c r="EF65" s="3">
        <f t="shared" si="39"/>
        <v>0</v>
      </c>
      <c r="EG65" s="4">
        <f t="shared" si="24"/>
        <v>0</v>
      </c>
      <c r="EH65" s="5">
        <f t="shared" si="24"/>
        <v>0</v>
      </c>
      <c r="EI65" s="5">
        <f t="shared" si="24"/>
        <v>0</v>
      </c>
      <c r="EJ65" s="5">
        <f t="shared" si="24"/>
        <v>5.1514670739927059E-3</v>
      </c>
      <c r="EK65" s="5">
        <f t="shared" si="24"/>
        <v>8.5297707292876189E-3</v>
      </c>
      <c r="EL65" s="5">
        <f t="shared" si="24"/>
        <v>6.5433060094156554E-3</v>
      </c>
      <c r="EM65" s="5">
        <f t="shared" si="37"/>
        <v>0</v>
      </c>
      <c r="EN65" s="5">
        <f t="shared" si="37"/>
        <v>0</v>
      </c>
      <c r="EO65" s="5">
        <f t="shared" si="37"/>
        <v>0</v>
      </c>
      <c r="EP65" s="5">
        <f t="shared" si="37"/>
        <v>0</v>
      </c>
      <c r="EQ65" s="5">
        <f t="shared" si="37"/>
        <v>6.6237427906229518E-3</v>
      </c>
      <c r="ER65" s="5">
        <f t="shared" si="37"/>
        <v>0</v>
      </c>
      <c r="ES65" s="5">
        <f t="shared" si="37"/>
        <v>0</v>
      </c>
      <c r="ET65" s="5">
        <f t="shared" si="37"/>
        <v>0</v>
      </c>
      <c r="EU65" s="5">
        <f t="shared" si="37"/>
        <v>0</v>
      </c>
      <c r="EV65" s="4">
        <f t="shared" si="25"/>
        <v>0</v>
      </c>
      <c r="EW65" s="5">
        <f t="shared" si="29"/>
        <v>6.741514604231994E-3</v>
      </c>
      <c r="EX65" s="5">
        <f t="shared" si="26"/>
        <v>0</v>
      </c>
      <c r="EY65" s="5">
        <f t="shared" si="27"/>
        <v>2.2079142635409838E-3</v>
      </c>
      <c r="EZ65" s="9">
        <f t="shared" si="28"/>
        <v>0</v>
      </c>
      <c r="FB65" t="s">
        <v>140</v>
      </c>
      <c r="FD65" t="s">
        <v>122</v>
      </c>
      <c r="FF65" t="s">
        <v>122</v>
      </c>
      <c r="FH65" t="s">
        <v>148</v>
      </c>
      <c r="FI65" t="s">
        <v>122</v>
      </c>
      <c r="FK65" t="s">
        <v>140</v>
      </c>
      <c r="FQ65" t="s">
        <v>142</v>
      </c>
      <c r="FY65" t="s">
        <v>45</v>
      </c>
      <c r="GA65" t="s">
        <v>52</v>
      </c>
      <c r="GF65" t="s">
        <v>52</v>
      </c>
      <c r="GJ65" t="s">
        <v>143</v>
      </c>
      <c r="GR65" t="s">
        <v>143</v>
      </c>
    </row>
    <row r="66" spans="1:208" x14ac:dyDescent="0.25">
      <c r="A66">
        <v>62</v>
      </c>
      <c r="B66" t="s">
        <v>469</v>
      </c>
      <c r="C66" t="s">
        <v>470</v>
      </c>
      <c r="D66">
        <v>39</v>
      </c>
      <c r="E66">
        <v>6.15</v>
      </c>
      <c r="F66" t="s">
        <v>120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3">
        <f t="shared" si="40"/>
        <v>0</v>
      </c>
      <c r="W66" s="3">
        <f t="shared" si="40"/>
        <v>0</v>
      </c>
      <c r="X66" s="3">
        <f t="shared" si="40"/>
        <v>0</v>
      </c>
      <c r="Y66" s="3">
        <f t="shared" si="40"/>
        <v>0</v>
      </c>
      <c r="Z66" s="3">
        <f t="shared" si="40"/>
        <v>0</v>
      </c>
      <c r="AA66" s="3">
        <f t="shared" si="40"/>
        <v>0</v>
      </c>
      <c r="AB66" s="3">
        <f t="shared" si="40"/>
        <v>0</v>
      </c>
      <c r="AC66" s="3">
        <f t="shared" si="40"/>
        <v>0</v>
      </c>
      <c r="AD66" s="3">
        <f t="shared" si="40"/>
        <v>0</v>
      </c>
      <c r="AE66" s="3">
        <f t="shared" si="40"/>
        <v>0</v>
      </c>
      <c r="AF66" s="3">
        <f t="shared" si="40"/>
        <v>0</v>
      </c>
      <c r="AG66" s="3">
        <f t="shared" si="40"/>
        <v>0</v>
      </c>
      <c r="AH66" s="3">
        <f t="shared" si="40"/>
        <v>0</v>
      </c>
      <c r="AI66" s="3">
        <f t="shared" si="40"/>
        <v>0</v>
      </c>
      <c r="AJ66" s="3">
        <f t="shared" si="40"/>
        <v>0</v>
      </c>
      <c r="AK66" s="4">
        <f t="shared" si="41"/>
        <v>0</v>
      </c>
      <c r="AL66" s="5">
        <f t="shared" si="41"/>
        <v>0</v>
      </c>
      <c r="AM66" s="5">
        <f t="shared" si="41"/>
        <v>0</v>
      </c>
      <c r="AN66" s="5">
        <f t="shared" si="41"/>
        <v>0</v>
      </c>
      <c r="AO66" s="5">
        <f t="shared" si="41"/>
        <v>0</v>
      </c>
      <c r="AP66" s="5">
        <f t="shared" si="41"/>
        <v>0</v>
      </c>
      <c r="AQ66" s="5">
        <f t="shared" si="41"/>
        <v>0</v>
      </c>
      <c r="AR66" s="5">
        <f t="shared" si="41"/>
        <v>0</v>
      </c>
      <c r="AS66" s="5">
        <f t="shared" si="41"/>
        <v>0</v>
      </c>
      <c r="AT66" s="5">
        <f t="shared" si="41"/>
        <v>0</v>
      </c>
      <c r="AU66" s="5">
        <f t="shared" si="41"/>
        <v>0</v>
      </c>
      <c r="AV66" s="5">
        <f t="shared" si="41"/>
        <v>0</v>
      </c>
      <c r="AW66" s="5">
        <f t="shared" si="41"/>
        <v>0</v>
      </c>
      <c r="AX66" s="5">
        <f t="shared" si="41"/>
        <v>0</v>
      </c>
      <c r="AY66" s="5">
        <f t="shared" si="41"/>
        <v>0</v>
      </c>
      <c r="AZ66" s="4">
        <f t="shared" si="11"/>
        <v>0</v>
      </c>
      <c r="BA66" s="5">
        <f t="shared" si="12"/>
        <v>0</v>
      </c>
      <c r="BB66" s="5">
        <f t="shared" si="13"/>
        <v>0</v>
      </c>
      <c r="BC66" s="5">
        <f t="shared" si="14"/>
        <v>0</v>
      </c>
      <c r="BD66" s="9">
        <f t="shared" si="15"/>
        <v>0</v>
      </c>
      <c r="BE66">
        <v>0</v>
      </c>
      <c r="BF66">
        <v>0</v>
      </c>
      <c r="BG66">
        <v>0</v>
      </c>
      <c r="BH66">
        <v>2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 s="3">
        <f t="shared" si="44"/>
        <v>0</v>
      </c>
      <c r="BU66" s="3">
        <f t="shared" si="44"/>
        <v>0</v>
      </c>
      <c r="BV66" s="3">
        <f t="shared" si="42"/>
        <v>0</v>
      </c>
      <c r="BW66" s="3">
        <f t="shared" si="42"/>
        <v>5.128205128205128E-2</v>
      </c>
      <c r="BX66" s="3">
        <f t="shared" si="42"/>
        <v>0</v>
      </c>
      <c r="BY66" s="3">
        <f t="shared" si="42"/>
        <v>0</v>
      </c>
      <c r="BZ66" s="3">
        <f t="shared" si="42"/>
        <v>0</v>
      </c>
      <c r="CA66" s="3">
        <f t="shared" si="42"/>
        <v>0</v>
      </c>
      <c r="CB66" s="3">
        <f t="shared" si="42"/>
        <v>0</v>
      </c>
      <c r="CC66" s="3">
        <f t="shared" si="42"/>
        <v>0</v>
      </c>
      <c r="CD66" s="3">
        <f t="shared" si="38"/>
        <v>0</v>
      </c>
      <c r="CE66" s="3">
        <f t="shared" si="38"/>
        <v>0</v>
      </c>
      <c r="CF66" s="3">
        <f t="shared" si="38"/>
        <v>0</v>
      </c>
      <c r="CG66" s="3">
        <f t="shared" si="38"/>
        <v>0</v>
      </c>
      <c r="CH66" s="3">
        <f t="shared" si="38"/>
        <v>0</v>
      </c>
      <c r="CI66" s="4">
        <f t="shared" si="17"/>
        <v>0</v>
      </c>
      <c r="CJ66" s="5">
        <f t="shared" si="17"/>
        <v>0</v>
      </c>
      <c r="CK66" s="5">
        <f t="shared" si="17"/>
        <v>0</v>
      </c>
      <c r="CL66" s="5">
        <f t="shared" si="17"/>
        <v>1.4540155308958576E-3</v>
      </c>
      <c r="CM66" s="5">
        <f t="shared" si="17"/>
        <v>0</v>
      </c>
      <c r="CN66" s="5">
        <f t="shared" si="17"/>
        <v>0</v>
      </c>
      <c r="CO66" s="5">
        <f t="shared" si="36"/>
        <v>0</v>
      </c>
      <c r="CP66" s="5">
        <f t="shared" si="36"/>
        <v>0</v>
      </c>
      <c r="CQ66" s="5">
        <f t="shared" si="36"/>
        <v>0</v>
      </c>
      <c r="CR66" s="5">
        <f t="shared" si="36"/>
        <v>0</v>
      </c>
      <c r="CS66" s="5">
        <f t="shared" si="36"/>
        <v>0</v>
      </c>
      <c r="CT66" s="5">
        <f t="shared" si="36"/>
        <v>0</v>
      </c>
      <c r="CU66" s="5">
        <f t="shared" si="36"/>
        <v>0</v>
      </c>
      <c r="CV66" s="5">
        <f t="shared" si="36"/>
        <v>0</v>
      </c>
      <c r="CW66" s="5">
        <f t="shared" si="36"/>
        <v>0</v>
      </c>
      <c r="CX66" s="4">
        <f t="shared" si="18"/>
        <v>0</v>
      </c>
      <c r="CY66" s="5">
        <f t="shared" si="19"/>
        <v>4.8467184363195254E-4</v>
      </c>
      <c r="CZ66" s="5">
        <f t="shared" si="20"/>
        <v>0</v>
      </c>
      <c r="DA66" s="5">
        <f t="shared" si="21"/>
        <v>0</v>
      </c>
      <c r="DB66" s="9">
        <f t="shared" si="22"/>
        <v>0</v>
      </c>
      <c r="DC66">
        <v>14</v>
      </c>
      <c r="DD66">
        <v>13</v>
      </c>
      <c r="DE66">
        <v>11</v>
      </c>
      <c r="DF66">
        <v>15</v>
      </c>
      <c r="DG66">
        <v>11</v>
      </c>
      <c r="DH66">
        <v>12</v>
      </c>
      <c r="DI66">
        <v>7</v>
      </c>
      <c r="DJ66">
        <v>5</v>
      </c>
      <c r="DK66">
        <v>3</v>
      </c>
      <c r="DL66">
        <v>27</v>
      </c>
      <c r="DM66">
        <v>22</v>
      </c>
      <c r="DN66">
        <v>22</v>
      </c>
      <c r="DO66">
        <v>0</v>
      </c>
      <c r="DP66">
        <v>0</v>
      </c>
      <c r="DQ66">
        <v>0</v>
      </c>
      <c r="DR66" s="3">
        <f t="shared" si="45"/>
        <v>0.35897435897435898</v>
      </c>
      <c r="DS66" s="3">
        <f t="shared" si="45"/>
        <v>0.33333333333333331</v>
      </c>
      <c r="DT66" s="3">
        <f t="shared" si="43"/>
        <v>0.28205128205128205</v>
      </c>
      <c r="DU66" s="3">
        <f t="shared" si="43"/>
        <v>0.38461538461538464</v>
      </c>
      <c r="DV66" s="3">
        <f t="shared" si="43"/>
        <v>0.28205128205128205</v>
      </c>
      <c r="DW66" s="3">
        <f t="shared" si="43"/>
        <v>0.30769230769230771</v>
      </c>
      <c r="DX66" s="3">
        <f t="shared" si="43"/>
        <v>0.17948717948717949</v>
      </c>
      <c r="DY66" s="3">
        <f t="shared" si="43"/>
        <v>0.12820512820512819</v>
      </c>
      <c r="DZ66" s="3">
        <f t="shared" si="43"/>
        <v>7.6923076923076927E-2</v>
      </c>
      <c r="EA66" s="3">
        <f t="shared" si="43"/>
        <v>0.69230769230769229</v>
      </c>
      <c r="EB66" s="3">
        <f t="shared" si="39"/>
        <v>0.5641025641025641</v>
      </c>
      <c r="EC66" s="3">
        <f t="shared" si="39"/>
        <v>0.5641025641025641</v>
      </c>
      <c r="ED66" s="3">
        <f t="shared" si="39"/>
        <v>0</v>
      </c>
      <c r="EE66" s="3">
        <f t="shared" si="39"/>
        <v>0</v>
      </c>
      <c r="EF66" s="3">
        <f t="shared" si="39"/>
        <v>0</v>
      </c>
      <c r="EG66" s="4">
        <f t="shared" si="24"/>
        <v>1.152472975824608E-2</v>
      </c>
      <c r="EH66" s="5">
        <f t="shared" si="24"/>
        <v>1.1092110663639219E-2</v>
      </c>
      <c r="EI66" s="5">
        <f t="shared" si="24"/>
        <v>9.2643504025627481E-3</v>
      </c>
      <c r="EJ66" s="5">
        <f t="shared" si="24"/>
        <v>7.9253339599887774E-3</v>
      </c>
      <c r="EK66" s="5">
        <f t="shared" si="24"/>
        <v>5.7739986475177727E-3</v>
      </c>
      <c r="EL66" s="5">
        <f t="shared" si="24"/>
        <v>4.8319798223377154E-3</v>
      </c>
      <c r="EM66" s="5">
        <f t="shared" si="37"/>
        <v>5.8501205688337955E-3</v>
      </c>
      <c r="EN66" s="5">
        <f t="shared" si="37"/>
        <v>4.0894834633267846E-3</v>
      </c>
      <c r="EO66" s="5">
        <f t="shared" si="37"/>
        <v>2.5606721656083577E-3</v>
      </c>
      <c r="EP66" s="5">
        <f t="shared" si="37"/>
        <v>1.3463974780845499E-2</v>
      </c>
      <c r="EQ66" s="5">
        <f t="shared" si="37"/>
        <v>1.1209410876438843E-2</v>
      </c>
      <c r="ER66" s="5">
        <f t="shared" si="37"/>
        <v>1.1332447798738052E-2</v>
      </c>
      <c r="ES66" s="5">
        <f t="shared" si="37"/>
        <v>0</v>
      </c>
      <c r="ET66" s="5">
        <f t="shared" si="37"/>
        <v>0</v>
      </c>
      <c r="EU66" s="5">
        <f t="shared" si="37"/>
        <v>0</v>
      </c>
      <c r="EV66" s="4">
        <f t="shared" si="25"/>
        <v>1.0627063608149348E-2</v>
      </c>
      <c r="EW66" s="5">
        <f t="shared" si="29"/>
        <v>6.1771041432814216E-3</v>
      </c>
      <c r="EX66" s="5">
        <f t="shared" si="26"/>
        <v>4.1667587325896456E-3</v>
      </c>
      <c r="EY66" s="5">
        <f t="shared" si="27"/>
        <v>1.2001944485340798E-2</v>
      </c>
      <c r="EZ66" s="9">
        <f t="shared" si="28"/>
        <v>0</v>
      </c>
      <c r="FA66" t="s">
        <v>154</v>
      </c>
      <c r="FB66" t="s">
        <v>471</v>
      </c>
      <c r="FD66" t="s">
        <v>366</v>
      </c>
      <c r="FF66" t="s">
        <v>122</v>
      </c>
      <c r="FI66" t="s">
        <v>122</v>
      </c>
      <c r="FK66" t="s">
        <v>472</v>
      </c>
      <c r="FL66" t="s">
        <v>473</v>
      </c>
      <c r="FO66" t="s">
        <v>473</v>
      </c>
      <c r="FP66" t="s">
        <v>473</v>
      </c>
      <c r="FS66" t="s">
        <v>39</v>
      </c>
      <c r="FY66" t="s">
        <v>45</v>
      </c>
      <c r="FZ66" t="s">
        <v>300</v>
      </c>
      <c r="GA66" t="s">
        <v>52</v>
      </c>
      <c r="GF66" t="s">
        <v>52</v>
      </c>
      <c r="GI66" t="s">
        <v>474</v>
      </c>
      <c r="GJ66" t="s">
        <v>475</v>
      </c>
      <c r="GP66" t="s">
        <v>260</v>
      </c>
      <c r="GR66" t="s">
        <v>474</v>
      </c>
    </row>
    <row r="67" spans="1:208" x14ac:dyDescent="0.25">
      <c r="A67">
        <v>63</v>
      </c>
      <c r="B67" t="s">
        <v>476</v>
      </c>
      <c r="C67" t="s">
        <v>477</v>
      </c>
      <c r="D67">
        <v>83</v>
      </c>
      <c r="E67">
        <v>4.16</v>
      </c>
      <c r="F67" t="s">
        <v>120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s="3">
        <f t="shared" si="40"/>
        <v>0</v>
      </c>
      <c r="W67" s="3">
        <f t="shared" si="40"/>
        <v>0</v>
      </c>
      <c r="X67" s="3">
        <f t="shared" si="40"/>
        <v>0</v>
      </c>
      <c r="Y67" s="3">
        <f t="shared" si="40"/>
        <v>0</v>
      </c>
      <c r="Z67" s="3">
        <f t="shared" si="40"/>
        <v>0</v>
      </c>
      <c r="AA67" s="3">
        <f t="shared" si="40"/>
        <v>0</v>
      </c>
      <c r="AB67" s="3">
        <f t="shared" si="40"/>
        <v>0</v>
      </c>
      <c r="AC67" s="3">
        <f t="shared" si="40"/>
        <v>0</v>
      </c>
      <c r="AD67" s="3">
        <f t="shared" si="40"/>
        <v>0</v>
      </c>
      <c r="AE67" s="3">
        <f t="shared" si="40"/>
        <v>0</v>
      </c>
      <c r="AF67" s="3">
        <f t="shared" si="40"/>
        <v>0</v>
      </c>
      <c r="AG67" s="3">
        <f t="shared" si="40"/>
        <v>0</v>
      </c>
      <c r="AH67" s="3">
        <f t="shared" si="40"/>
        <v>0</v>
      </c>
      <c r="AI67" s="3">
        <f t="shared" si="40"/>
        <v>0</v>
      </c>
      <c r="AJ67" s="3">
        <f t="shared" si="40"/>
        <v>0</v>
      </c>
      <c r="AK67" s="4">
        <f t="shared" si="41"/>
        <v>0</v>
      </c>
      <c r="AL67" s="5">
        <f t="shared" si="41"/>
        <v>0</v>
      </c>
      <c r="AM67" s="5">
        <f t="shared" si="41"/>
        <v>0</v>
      </c>
      <c r="AN67" s="5">
        <f t="shared" si="41"/>
        <v>0</v>
      </c>
      <c r="AO67" s="5">
        <f t="shared" si="41"/>
        <v>0</v>
      </c>
      <c r="AP67" s="5">
        <f t="shared" si="41"/>
        <v>0</v>
      </c>
      <c r="AQ67" s="5">
        <f t="shared" si="41"/>
        <v>0</v>
      </c>
      <c r="AR67" s="5">
        <f t="shared" si="41"/>
        <v>0</v>
      </c>
      <c r="AS67" s="5">
        <f t="shared" si="41"/>
        <v>0</v>
      </c>
      <c r="AT67" s="5">
        <f t="shared" si="41"/>
        <v>0</v>
      </c>
      <c r="AU67" s="5">
        <f t="shared" si="41"/>
        <v>0</v>
      </c>
      <c r="AV67" s="5">
        <f t="shared" si="41"/>
        <v>0</v>
      </c>
      <c r="AW67" s="5">
        <f t="shared" si="41"/>
        <v>0</v>
      </c>
      <c r="AX67" s="5">
        <f t="shared" si="41"/>
        <v>0</v>
      </c>
      <c r="AY67" s="5">
        <f t="shared" si="41"/>
        <v>0</v>
      </c>
      <c r="AZ67" s="4">
        <f t="shared" si="11"/>
        <v>0</v>
      </c>
      <c r="BA67" s="5">
        <f t="shared" si="12"/>
        <v>0</v>
      </c>
      <c r="BB67" s="5">
        <f t="shared" si="13"/>
        <v>0</v>
      </c>
      <c r="BC67" s="5">
        <f t="shared" si="14"/>
        <v>0</v>
      </c>
      <c r="BD67" s="9">
        <f t="shared" si="15"/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 s="3">
        <f t="shared" si="44"/>
        <v>0</v>
      </c>
      <c r="BU67" s="3">
        <f t="shared" si="44"/>
        <v>0</v>
      </c>
      <c r="BV67" s="3">
        <f t="shared" si="42"/>
        <v>0</v>
      </c>
      <c r="BW67" s="3">
        <f t="shared" si="42"/>
        <v>0</v>
      </c>
      <c r="BX67" s="3">
        <f t="shared" si="42"/>
        <v>0</v>
      </c>
      <c r="BY67" s="3">
        <f t="shared" si="42"/>
        <v>0</v>
      </c>
      <c r="BZ67" s="3">
        <f t="shared" si="42"/>
        <v>0</v>
      </c>
      <c r="CA67" s="3">
        <f t="shared" si="42"/>
        <v>0</v>
      </c>
      <c r="CB67" s="3">
        <f t="shared" si="42"/>
        <v>0</v>
      </c>
      <c r="CC67" s="3">
        <f t="shared" si="42"/>
        <v>0</v>
      </c>
      <c r="CD67" s="3">
        <f t="shared" si="38"/>
        <v>0</v>
      </c>
      <c r="CE67" s="3">
        <f t="shared" si="38"/>
        <v>0</v>
      </c>
      <c r="CF67" s="3">
        <f t="shared" si="38"/>
        <v>0</v>
      </c>
      <c r="CG67" s="3">
        <f t="shared" si="38"/>
        <v>0</v>
      </c>
      <c r="CH67" s="3">
        <f t="shared" si="38"/>
        <v>0</v>
      </c>
      <c r="CI67" s="4">
        <f t="shared" si="17"/>
        <v>0</v>
      </c>
      <c r="CJ67" s="5">
        <f t="shared" si="17"/>
        <v>0</v>
      </c>
      <c r="CK67" s="5">
        <f t="shared" si="17"/>
        <v>0</v>
      </c>
      <c r="CL67" s="5">
        <f t="shared" si="17"/>
        <v>0</v>
      </c>
      <c r="CM67" s="5">
        <f t="shared" si="17"/>
        <v>0</v>
      </c>
      <c r="CN67" s="5">
        <f t="shared" si="17"/>
        <v>0</v>
      </c>
      <c r="CO67" s="5">
        <f t="shared" si="36"/>
        <v>0</v>
      </c>
      <c r="CP67" s="5">
        <f t="shared" si="36"/>
        <v>0</v>
      </c>
      <c r="CQ67" s="5">
        <f t="shared" si="36"/>
        <v>0</v>
      </c>
      <c r="CR67" s="5">
        <f t="shared" si="36"/>
        <v>0</v>
      </c>
      <c r="CS67" s="5">
        <f t="shared" si="36"/>
        <v>0</v>
      </c>
      <c r="CT67" s="5">
        <f t="shared" si="36"/>
        <v>0</v>
      </c>
      <c r="CU67" s="5">
        <f t="shared" si="36"/>
        <v>0</v>
      </c>
      <c r="CV67" s="5">
        <f t="shared" si="36"/>
        <v>0</v>
      </c>
      <c r="CW67" s="5">
        <f t="shared" si="36"/>
        <v>0</v>
      </c>
      <c r="CX67" s="4">
        <f t="shared" si="18"/>
        <v>0</v>
      </c>
      <c r="CY67" s="5">
        <f t="shared" si="19"/>
        <v>0</v>
      </c>
      <c r="CZ67" s="5">
        <f t="shared" si="20"/>
        <v>0</v>
      </c>
      <c r="DA67" s="5">
        <f t="shared" si="21"/>
        <v>0</v>
      </c>
      <c r="DB67" s="9">
        <f t="shared" si="22"/>
        <v>0</v>
      </c>
      <c r="DC67">
        <v>13</v>
      </c>
      <c r="DD67">
        <v>14</v>
      </c>
      <c r="DE67">
        <v>17</v>
      </c>
      <c r="DF67">
        <v>16</v>
      </c>
      <c r="DG67">
        <v>16</v>
      </c>
      <c r="DH67">
        <v>16</v>
      </c>
      <c r="DI67">
        <v>4</v>
      </c>
      <c r="DJ67">
        <v>5</v>
      </c>
      <c r="DK67">
        <v>3</v>
      </c>
      <c r="DL67">
        <v>17</v>
      </c>
      <c r="DM67">
        <v>22</v>
      </c>
      <c r="DN67">
        <v>22</v>
      </c>
      <c r="DO67">
        <v>0</v>
      </c>
      <c r="DP67">
        <v>0</v>
      </c>
      <c r="DQ67">
        <v>5</v>
      </c>
      <c r="DR67" s="3">
        <f t="shared" si="45"/>
        <v>0.15662650602409639</v>
      </c>
      <c r="DS67" s="3">
        <f t="shared" si="45"/>
        <v>0.16867469879518071</v>
      </c>
      <c r="DT67" s="3">
        <f t="shared" si="43"/>
        <v>0.20481927710843373</v>
      </c>
      <c r="DU67" s="3">
        <f t="shared" si="43"/>
        <v>0.19277108433734941</v>
      </c>
      <c r="DV67" s="3">
        <f t="shared" si="43"/>
        <v>0.19277108433734941</v>
      </c>
      <c r="DW67" s="3">
        <f t="shared" si="43"/>
        <v>0.19277108433734941</v>
      </c>
      <c r="DX67" s="3">
        <f t="shared" si="43"/>
        <v>4.8192771084337352E-2</v>
      </c>
      <c r="DY67" s="3">
        <f t="shared" si="43"/>
        <v>6.0240963855421686E-2</v>
      </c>
      <c r="DZ67" s="3">
        <f t="shared" si="43"/>
        <v>3.614457831325301E-2</v>
      </c>
      <c r="EA67" s="3">
        <f t="shared" si="43"/>
        <v>0.20481927710843373</v>
      </c>
      <c r="EB67" s="3">
        <f t="shared" si="39"/>
        <v>0.26506024096385544</v>
      </c>
      <c r="EC67" s="3">
        <f t="shared" si="39"/>
        <v>0.26506024096385544</v>
      </c>
      <c r="ED67" s="3">
        <f t="shared" si="39"/>
        <v>0</v>
      </c>
      <c r="EE67" s="3">
        <f t="shared" si="39"/>
        <v>0</v>
      </c>
      <c r="EF67" s="3">
        <f t="shared" si="39"/>
        <v>6.0240963855421686E-2</v>
      </c>
      <c r="EG67" s="4">
        <f t="shared" si="24"/>
        <v>5.0284320029524631E-3</v>
      </c>
      <c r="EH67" s="5">
        <f t="shared" si="24"/>
        <v>5.612875275576472E-3</v>
      </c>
      <c r="EI67" s="5">
        <f t="shared" si="24"/>
        <v>6.7275622309957298E-3</v>
      </c>
      <c r="EJ67" s="5">
        <f t="shared" si="24"/>
        <v>3.9722155751269056E-3</v>
      </c>
      <c r="EK67" s="5">
        <f t="shared" si="24"/>
        <v>3.9463035663210187E-3</v>
      </c>
      <c r="EL67" s="5">
        <f t="shared" si="24"/>
        <v>3.0272644670067614E-3</v>
      </c>
      <c r="EM67" s="5">
        <f t="shared" si="37"/>
        <v>1.5707724763133772E-3</v>
      </c>
      <c r="EN67" s="5">
        <f t="shared" si="37"/>
        <v>1.9215645189125858E-3</v>
      </c>
      <c r="EO67" s="5">
        <f t="shared" si="37"/>
        <v>1.20320740311718E-3</v>
      </c>
      <c r="EP67" s="5">
        <f t="shared" si="37"/>
        <v>3.9833178401162727E-3</v>
      </c>
      <c r="EQ67" s="5">
        <f t="shared" si="37"/>
        <v>5.2670725804953604E-3</v>
      </c>
      <c r="ER67" s="5">
        <f t="shared" si="37"/>
        <v>5.3248851102504109E-3</v>
      </c>
      <c r="ES67" s="5">
        <f t="shared" si="37"/>
        <v>0</v>
      </c>
      <c r="ET67" s="5">
        <f t="shared" si="37"/>
        <v>0</v>
      </c>
      <c r="EU67" s="5">
        <f t="shared" si="37"/>
        <v>5.1900184801439916E-3</v>
      </c>
      <c r="EV67" s="4">
        <f t="shared" si="25"/>
        <v>5.7896231698415547E-3</v>
      </c>
      <c r="EW67" s="5">
        <f t="shared" si="29"/>
        <v>3.6485945361515622E-3</v>
      </c>
      <c r="EX67" s="5">
        <f t="shared" si="26"/>
        <v>1.5651814661143809E-3</v>
      </c>
      <c r="EY67" s="5">
        <f t="shared" si="27"/>
        <v>4.8584251769540144E-3</v>
      </c>
      <c r="EZ67" s="9">
        <f t="shared" si="28"/>
        <v>1.7300061600479973E-3</v>
      </c>
      <c r="FA67" t="s">
        <v>154</v>
      </c>
      <c r="FB67" t="s">
        <v>478</v>
      </c>
      <c r="FD67" t="s">
        <v>304</v>
      </c>
      <c r="FE67" t="s">
        <v>479</v>
      </c>
      <c r="FM67" t="s">
        <v>480</v>
      </c>
      <c r="FY67" t="s">
        <v>45</v>
      </c>
      <c r="GJ67" t="s">
        <v>136</v>
      </c>
      <c r="GR67" t="s">
        <v>423</v>
      </c>
      <c r="GW67" t="s">
        <v>481</v>
      </c>
    </row>
    <row r="68" spans="1:208" x14ac:dyDescent="0.25">
      <c r="A68">
        <v>64</v>
      </c>
      <c r="B68" t="s">
        <v>482</v>
      </c>
      <c r="C68" t="s">
        <v>483</v>
      </c>
      <c r="D68">
        <v>77</v>
      </c>
      <c r="E68">
        <v>4.59</v>
      </c>
      <c r="F68" t="s">
        <v>120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3">
        <f t="shared" si="40"/>
        <v>0</v>
      </c>
      <c r="W68" s="3">
        <f t="shared" si="40"/>
        <v>0</v>
      </c>
      <c r="X68" s="3">
        <f t="shared" si="40"/>
        <v>0</v>
      </c>
      <c r="Y68" s="3">
        <f t="shared" si="40"/>
        <v>0</v>
      </c>
      <c r="Z68" s="3">
        <f t="shared" si="40"/>
        <v>0</v>
      </c>
      <c r="AA68" s="3">
        <f t="shared" si="40"/>
        <v>0</v>
      </c>
      <c r="AB68" s="3">
        <f t="shared" si="40"/>
        <v>0</v>
      </c>
      <c r="AC68" s="3">
        <f t="shared" si="40"/>
        <v>0</v>
      </c>
      <c r="AD68" s="3">
        <f t="shared" si="40"/>
        <v>0</v>
      </c>
      <c r="AE68" s="3">
        <f t="shared" si="40"/>
        <v>0</v>
      </c>
      <c r="AF68" s="3">
        <f t="shared" si="40"/>
        <v>0</v>
      </c>
      <c r="AG68" s="3">
        <f t="shared" si="40"/>
        <v>0</v>
      </c>
      <c r="AH68" s="3">
        <f t="shared" si="40"/>
        <v>0</v>
      </c>
      <c r="AI68" s="3">
        <f t="shared" si="40"/>
        <v>0</v>
      </c>
      <c r="AJ68" s="3">
        <f t="shared" si="40"/>
        <v>0</v>
      </c>
      <c r="AK68" s="4">
        <f t="shared" si="41"/>
        <v>0</v>
      </c>
      <c r="AL68" s="5">
        <f t="shared" si="41"/>
        <v>0</v>
      </c>
      <c r="AM68" s="5">
        <f t="shared" si="41"/>
        <v>0</v>
      </c>
      <c r="AN68" s="5">
        <f t="shared" si="41"/>
        <v>0</v>
      </c>
      <c r="AO68" s="5">
        <f t="shared" si="41"/>
        <v>0</v>
      </c>
      <c r="AP68" s="5">
        <f t="shared" si="41"/>
        <v>0</v>
      </c>
      <c r="AQ68" s="5">
        <f t="shared" si="41"/>
        <v>0</v>
      </c>
      <c r="AR68" s="5">
        <f t="shared" si="41"/>
        <v>0</v>
      </c>
      <c r="AS68" s="5">
        <f t="shared" si="41"/>
        <v>0</v>
      </c>
      <c r="AT68" s="5">
        <f t="shared" si="41"/>
        <v>0</v>
      </c>
      <c r="AU68" s="5">
        <f t="shared" si="41"/>
        <v>0</v>
      </c>
      <c r="AV68" s="5">
        <f t="shared" si="41"/>
        <v>0</v>
      </c>
      <c r="AW68" s="5">
        <f t="shared" si="41"/>
        <v>0</v>
      </c>
      <c r="AX68" s="5">
        <f t="shared" si="41"/>
        <v>0</v>
      </c>
      <c r="AY68" s="5">
        <f t="shared" si="41"/>
        <v>0</v>
      </c>
      <c r="AZ68" s="4">
        <f t="shared" si="11"/>
        <v>0</v>
      </c>
      <c r="BA68" s="5">
        <f t="shared" si="12"/>
        <v>0</v>
      </c>
      <c r="BB68" s="5">
        <f t="shared" si="13"/>
        <v>0</v>
      </c>
      <c r="BC68" s="5">
        <f t="shared" si="14"/>
        <v>0</v>
      </c>
      <c r="BD68" s="9">
        <f t="shared" si="15"/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 s="3">
        <f t="shared" si="44"/>
        <v>0</v>
      </c>
      <c r="BU68" s="3">
        <f t="shared" si="44"/>
        <v>0</v>
      </c>
      <c r="BV68" s="3">
        <f t="shared" si="42"/>
        <v>0</v>
      </c>
      <c r="BW68" s="3">
        <f t="shared" si="42"/>
        <v>0</v>
      </c>
      <c r="BX68" s="3">
        <f t="shared" si="42"/>
        <v>0</v>
      </c>
      <c r="BY68" s="3">
        <f t="shared" si="42"/>
        <v>0</v>
      </c>
      <c r="BZ68" s="3">
        <f t="shared" si="42"/>
        <v>0</v>
      </c>
      <c r="CA68" s="3">
        <f t="shared" si="42"/>
        <v>0</v>
      </c>
      <c r="CB68" s="3">
        <f t="shared" si="42"/>
        <v>0</v>
      </c>
      <c r="CC68" s="3">
        <f t="shared" si="42"/>
        <v>0</v>
      </c>
      <c r="CD68" s="3">
        <f t="shared" si="38"/>
        <v>0</v>
      </c>
      <c r="CE68" s="3">
        <f t="shared" si="38"/>
        <v>0</v>
      </c>
      <c r="CF68" s="3">
        <f t="shared" si="38"/>
        <v>0</v>
      </c>
      <c r="CG68" s="3">
        <f t="shared" si="38"/>
        <v>0</v>
      </c>
      <c r="CH68" s="3">
        <f t="shared" si="38"/>
        <v>0</v>
      </c>
      <c r="CI68" s="4">
        <f t="shared" si="17"/>
        <v>0</v>
      </c>
      <c r="CJ68" s="5">
        <f t="shared" si="17"/>
        <v>0</v>
      </c>
      <c r="CK68" s="5">
        <f t="shared" si="17"/>
        <v>0</v>
      </c>
      <c r="CL68" s="5">
        <f t="shared" si="17"/>
        <v>0</v>
      </c>
      <c r="CM68" s="5">
        <f t="shared" si="17"/>
        <v>0</v>
      </c>
      <c r="CN68" s="5">
        <f t="shared" si="17"/>
        <v>0</v>
      </c>
      <c r="CO68" s="5">
        <f t="shared" si="36"/>
        <v>0</v>
      </c>
      <c r="CP68" s="5">
        <f t="shared" si="36"/>
        <v>0</v>
      </c>
      <c r="CQ68" s="5">
        <f t="shared" si="36"/>
        <v>0</v>
      </c>
      <c r="CR68" s="5">
        <f t="shared" si="36"/>
        <v>0</v>
      </c>
      <c r="CS68" s="5">
        <f t="shared" si="36"/>
        <v>0</v>
      </c>
      <c r="CT68" s="5">
        <f t="shared" si="36"/>
        <v>0</v>
      </c>
      <c r="CU68" s="5">
        <f t="shared" si="36"/>
        <v>0</v>
      </c>
      <c r="CV68" s="5">
        <f t="shared" si="36"/>
        <v>0</v>
      </c>
      <c r="CW68" s="5">
        <f t="shared" si="36"/>
        <v>0</v>
      </c>
      <c r="CX68" s="4">
        <f t="shared" si="18"/>
        <v>0</v>
      </c>
      <c r="CY68" s="5">
        <f t="shared" si="19"/>
        <v>0</v>
      </c>
      <c r="CZ68" s="5">
        <f t="shared" si="20"/>
        <v>0</v>
      </c>
      <c r="DA68" s="5">
        <f t="shared" si="21"/>
        <v>0</v>
      </c>
      <c r="DB68" s="9">
        <f t="shared" si="22"/>
        <v>0</v>
      </c>
      <c r="DC68">
        <v>15</v>
      </c>
      <c r="DD68">
        <v>14</v>
      </c>
      <c r="DE68">
        <v>15</v>
      </c>
      <c r="DF68">
        <v>14</v>
      </c>
      <c r="DG68">
        <v>15</v>
      </c>
      <c r="DH68">
        <v>19</v>
      </c>
      <c r="DI68">
        <v>11</v>
      </c>
      <c r="DJ68">
        <v>6</v>
      </c>
      <c r="DK68">
        <v>7</v>
      </c>
      <c r="DL68">
        <v>14</v>
      </c>
      <c r="DM68">
        <v>17</v>
      </c>
      <c r="DN68">
        <v>16</v>
      </c>
      <c r="DO68">
        <v>0</v>
      </c>
      <c r="DP68">
        <v>0</v>
      </c>
      <c r="DQ68">
        <v>0</v>
      </c>
      <c r="DR68" s="3">
        <f t="shared" si="45"/>
        <v>0.19480519480519481</v>
      </c>
      <c r="DS68" s="3">
        <f t="shared" si="45"/>
        <v>0.18181818181818182</v>
      </c>
      <c r="DT68" s="3">
        <f t="shared" si="43"/>
        <v>0.19480519480519481</v>
      </c>
      <c r="DU68" s="3">
        <f t="shared" si="43"/>
        <v>0.18181818181818182</v>
      </c>
      <c r="DV68" s="3">
        <f t="shared" si="43"/>
        <v>0.19480519480519481</v>
      </c>
      <c r="DW68" s="3">
        <f t="shared" si="43"/>
        <v>0.24675324675324675</v>
      </c>
      <c r="DX68" s="3">
        <f t="shared" si="43"/>
        <v>0.14285714285714285</v>
      </c>
      <c r="DY68" s="3">
        <f t="shared" si="43"/>
        <v>7.792207792207792E-2</v>
      </c>
      <c r="DZ68" s="3">
        <f t="shared" si="43"/>
        <v>9.0909090909090912E-2</v>
      </c>
      <c r="EA68" s="3">
        <f t="shared" si="43"/>
        <v>0.18181818181818182</v>
      </c>
      <c r="EB68" s="3">
        <f t="shared" si="39"/>
        <v>0.22077922077922077</v>
      </c>
      <c r="EC68" s="3">
        <f t="shared" si="39"/>
        <v>0.20779220779220781</v>
      </c>
      <c r="ED68" s="3">
        <f t="shared" si="39"/>
        <v>0</v>
      </c>
      <c r="EE68" s="3">
        <f t="shared" si="39"/>
        <v>0</v>
      </c>
      <c r="EF68" s="3">
        <f t="shared" si="39"/>
        <v>0</v>
      </c>
      <c r="EG68" s="4">
        <f t="shared" si="24"/>
        <v>6.2541436999758414E-3</v>
      </c>
      <c r="EH68" s="5">
        <f t="shared" si="24"/>
        <v>6.0502421801668467E-3</v>
      </c>
      <c r="EI68" s="5">
        <f t="shared" si="24"/>
        <v>6.3986363465161839E-3</v>
      </c>
      <c r="EJ68" s="5">
        <f t="shared" si="24"/>
        <v>3.7465215083583316E-3</v>
      </c>
      <c r="EK68" s="5">
        <f t="shared" si="24"/>
        <v>3.9879447565500555E-3</v>
      </c>
      <c r="EL68" s="5">
        <f t="shared" si="24"/>
        <v>3.8749968055760246E-3</v>
      </c>
      <c r="EM68" s="5">
        <f t="shared" si="37"/>
        <v>4.656218411928939E-3</v>
      </c>
      <c r="EN68" s="5">
        <f t="shared" si="37"/>
        <v>2.4855561829051111E-3</v>
      </c>
      <c r="EO68" s="5">
        <f t="shared" si="37"/>
        <v>3.0262489229916953E-3</v>
      </c>
      <c r="EP68" s="5">
        <f t="shared" si="37"/>
        <v>3.5359933767877072E-3</v>
      </c>
      <c r="EQ68" s="5">
        <f t="shared" si="37"/>
        <v>4.38715431586715E-3</v>
      </c>
      <c r="ER68" s="5">
        <f t="shared" si="37"/>
        <v>4.1744081619908766E-3</v>
      </c>
      <c r="ES68" s="5">
        <f t="shared" si="37"/>
        <v>0</v>
      </c>
      <c r="ET68" s="5">
        <f t="shared" si="37"/>
        <v>0</v>
      </c>
      <c r="EU68" s="5">
        <f t="shared" si="37"/>
        <v>0</v>
      </c>
      <c r="EV68" s="4">
        <f t="shared" si="25"/>
        <v>6.234340742219624E-3</v>
      </c>
      <c r="EW68" s="5">
        <f t="shared" si="29"/>
        <v>3.869821023494804E-3</v>
      </c>
      <c r="EX68" s="5">
        <f t="shared" si="26"/>
        <v>3.3893411726085821E-3</v>
      </c>
      <c r="EY68" s="5">
        <f t="shared" si="27"/>
        <v>4.0325186182152443E-3</v>
      </c>
      <c r="EZ68" s="9">
        <f t="shared" si="28"/>
        <v>0</v>
      </c>
      <c r="FB68" t="s">
        <v>140</v>
      </c>
      <c r="FD68" t="s">
        <v>140</v>
      </c>
      <c r="FH68" t="s">
        <v>141</v>
      </c>
      <c r="FK68" t="s">
        <v>140</v>
      </c>
      <c r="FQ68" t="s">
        <v>142</v>
      </c>
      <c r="FY68" t="s">
        <v>45</v>
      </c>
      <c r="GJ68" t="s">
        <v>251</v>
      </c>
      <c r="GK68" t="s">
        <v>252</v>
      </c>
      <c r="GR68" t="s">
        <v>252</v>
      </c>
    </row>
    <row r="69" spans="1:208" x14ac:dyDescent="0.25">
      <c r="A69">
        <v>65</v>
      </c>
      <c r="B69" t="s">
        <v>484</v>
      </c>
      <c r="C69" t="s">
        <v>485</v>
      </c>
      <c r="D69">
        <v>52</v>
      </c>
      <c r="E69">
        <v>5.16</v>
      </c>
      <c r="F69" t="s">
        <v>120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3">
        <f t="shared" si="40"/>
        <v>0</v>
      </c>
      <c r="W69" s="3">
        <f t="shared" si="40"/>
        <v>0</v>
      </c>
      <c r="X69" s="3">
        <f t="shared" si="40"/>
        <v>0</v>
      </c>
      <c r="Y69" s="3">
        <f t="shared" si="40"/>
        <v>0</v>
      </c>
      <c r="Z69" s="3">
        <f t="shared" si="40"/>
        <v>0</v>
      </c>
      <c r="AA69" s="3">
        <f t="shared" si="40"/>
        <v>0</v>
      </c>
      <c r="AB69" s="3">
        <f t="shared" si="40"/>
        <v>0</v>
      </c>
      <c r="AC69" s="3">
        <f t="shared" si="40"/>
        <v>0</v>
      </c>
      <c r="AD69" s="3">
        <f t="shared" si="40"/>
        <v>0</v>
      </c>
      <c r="AE69" s="3">
        <f t="shared" si="40"/>
        <v>0</v>
      </c>
      <c r="AF69" s="3">
        <f t="shared" si="40"/>
        <v>0</v>
      </c>
      <c r="AG69" s="3">
        <f t="shared" si="40"/>
        <v>0</v>
      </c>
      <c r="AH69" s="3">
        <f t="shared" si="40"/>
        <v>0</v>
      </c>
      <c r="AI69" s="3">
        <f t="shared" si="40"/>
        <v>0</v>
      </c>
      <c r="AJ69" s="3">
        <f t="shared" si="40"/>
        <v>0</v>
      </c>
      <c r="AK69" s="4">
        <f t="shared" si="41"/>
        <v>0</v>
      </c>
      <c r="AL69" s="5">
        <f t="shared" si="41"/>
        <v>0</v>
      </c>
      <c r="AM69" s="5">
        <f t="shared" si="41"/>
        <v>0</v>
      </c>
      <c r="AN69" s="5">
        <f t="shared" si="41"/>
        <v>0</v>
      </c>
      <c r="AO69" s="5">
        <f t="shared" si="41"/>
        <v>0</v>
      </c>
      <c r="AP69" s="5">
        <f t="shared" si="41"/>
        <v>0</v>
      </c>
      <c r="AQ69" s="5">
        <f t="shared" si="41"/>
        <v>0</v>
      </c>
      <c r="AR69" s="5">
        <f t="shared" si="41"/>
        <v>0</v>
      </c>
      <c r="AS69" s="5">
        <f t="shared" si="41"/>
        <v>0</v>
      </c>
      <c r="AT69" s="5">
        <f t="shared" si="41"/>
        <v>0</v>
      </c>
      <c r="AU69" s="5">
        <f t="shared" si="41"/>
        <v>0</v>
      </c>
      <c r="AV69" s="5">
        <f t="shared" si="41"/>
        <v>0</v>
      </c>
      <c r="AW69" s="5">
        <f t="shared" si="41"/>
        <v>0</v>
      </c>
      <c r="AX69" s="5">
        <f t="shared" si="41"/>
        <v>0</v>
      </c>
      <c r="AY69" s="5">
        <f t="shared" si="41"/>
        <v>0</v>
      </c>
      <c r="AZ69" s="4">
        <f t="shared" si="11"/>
        <v>0</v>
      </c>
      <c r="BA69" s="5">
        <f t="shared" si="12"/>
        <v>0</v>
      </c>
      <c r="BB69" s="5">
        <f t="shared" si="13"/>
        <v>0</v>
      </c>
      <c r="BC69" s="5">
        <f t="shared" si="14"/>
        <v>0</v>
      </c>
      <c r="BD69" s="9">
        <f t="shared" si="15"/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 s="3">
        <f t="shared" si="44"/>
        <v>0</v>
      </c>
      <c r="BU69" s="3">
        <f t="shared" si="44"/>
        <v>0</v>
      </c>
      <c r="BV69" s="3">
        <f t="shared" si="42"/>
        <v>0</v>
      </c>
      <c r="BW69" s="3">
        <f t="shared" si="42"/>
        <v>0</v>
      </c>
      <c r="BX69" s="3">
        <f t="shared" si="42"/>
        <v>0</v>
      </c>
      <c r="BY69" s="3">
        <f t="shared" si="42"/>
        <v>0</v>
      </c>
      <c r="BZ69" s="3">
        <f t="shared" si="42"/>
        <v>0</v>
      </c>
      <c r="CA69" s="3">
        <f t="shared" si="42"/>
        <v>0</v>
      </c>
      <c r="CB69" s="3">
        <f t="shared" si="42"/>
        <v>0</v>
      </c>
      <c r="CC69" s="3">
        <f t="shared" si="42"/>
        <v>0</v>
      </c>
      <c r="CD69" s="3">
        <f t="shared" si="38"/>
        <v>0</v>
      </c>
      <c r="CE69" s="3">
        <f t="shared" si="38"/>
        <v>0</v>
      </c>
      <c r="CF69" s="3">
        <f t="shared" si="38"/>
        <v>0</v>
      </c>
      <c r="CG69" s="3">
        <f t="shared" si="38"/>
        <v>0</v>
      </c>
      <c r="CH69" s="3">
        <f t="shared" si="38"/>
        <v>0</v>
      </c>
      <c r="CI69" s="4">
        <f t="shared" si="17"/>
        <v>0</v>
      </c>
      <c r="CJ69" s="5">
        <f t="shared" si="17"/>
        <v>0</v>
      </c>
      <c r="CK69" s="5">
        <f t="shared" si="17"/>
        <v>0</v>
      </c>
      <c r="CL69" s="5">
        <f t="shared" si="17"/>
        <v>0</v>
      </c>
      <c r="CM69" s="5">
        <f t="shared" si="17"/>
        <v>0</v>
      </c>
      <c r="CN69" s="5">
        <f t="shared" si="17"/>
        <v>0</v>
      </c>
      <c r="CO69" s="5">
        <f t="shared" si="36"/>
        <v>0</v>
      </c>
      <c r="CP69" s="5">
        <f t="shared" si="36"/>
        <v>0</v>
      </c>
      <c r="CQ69" s="5">
        <f t="shared" si="36"/>
        <v>0</v>
      </c>
      <c r="CR69" s="5">
        <f t="shared" si="36"/>
        <v>0</v>
      </c>
      <c r="CS69" s="5">
        <f t="shared" si="36"/>
        <v>0</v>
      </c>
      <c r="CT69" s="5">
        <f t="shared" si="36"/>
        <v>0</v>
      </c>
      <c r="CU69" s="5">
        <f t="shared" si="36"/>
        <v>0</v>
      </c>
      <c r="CV69" s="5">
        <f t="shared" si="36"/>
        <v>0</v>
      </c>
      <c r="CW69" s="5">
        <f t="shared" si="36"/>
        <v>0</v>
      </c>
      <c r="CX69" s="4">
        <f t="shared" si="18"/>
        <v>0</v>
      </c>
      <c r="CY69" s="5">
        <f t="shared" si="19"/>
        <v>0</v>
      </c>
      <c r="CZ69" s="5">
        <f t="shared" si="20"/>
        <v>0</v>
      </c>
      <c r="DA69" s="5">
        <f t="shared" si="21"/>
        <v>0</v>
      </c>
      <c r="DB69" s="9">
        <f t="shared" si="22"/>
        <v>0</v>
      </c>
      <c r="DC69">
        <v>11</v>
      </c>
      <c r="DD69">
        <v>13</v>
      </c>
      <c r="DE69">
        <v>16</v>
      </c>
      <c r="DF69">
        <v>17</v>
      </c>
      <c r="DG69">
        <v>14</v>
      </c>
      <c r="DH69">
        <v>17</v>
      </c>
      <c r="DI69">
        <v>9</v>
      </c>
      <c r="DJ69">
        <v>8</v>
      </c>
      <c r="DK69">
        <v>9</v>
      </c>
      <c r="DL69">
        <v>11</v>
      </c>
      <c r="DM69">
        <v>13</v>
      </c>
      <c r="DN69">
        <v>13</v>
      </c>
      <c r="DO69">
        <v>2</v>
      </c>
      <c r="DP69">
        <v>0</v>
      </c>
      <c r="DQ69">
        <v>2</v>
      </c>
      <c r="DR69" s="3">
        <f t="shared" si="45"/>
        <v>0.21153846153846154</v>
      </c>
      <c r="DS69" s="3">
        <f t="shared" si="45"/>
        <v>0.25</v>
      </c>
      <c r="DT69" s="3">
        <f t="shared" si="43"/>
        <v>0.30769230769230771</v>
      </c>
      <c r="DU69" s="3">
        <f t="shared" si="43"/>
        <v>0.32692307692307693</v>
      </c>
      <c r="DV69" s="3">
        <f t="shared" si="43"/>
        <v>0.26923076923076922</v>
      </c>
      <c r="DW69" s="3">
        <f t="shared" si="43"/>
        <v>0.32692307692307693</v>
      </c>
      <c r="DX69" s="3">
        <f t="shared" si="43"/>
        <v>0.17307692307692307</v>
      </c>
      <c r="DY69" s="3">
        <f t="shared" si="43"/>
        <v>0.15384615384615385</v>
      </c>
      <c r="DZ69" s="3">
        <f t="shared" si="43"/>
        <v>0.17307692307692307</v>
      </c>
      <c r="EA69" s="3">
        <f t="shared" si="43"/>
        <v>0.21153846153846154</v>
      </c>
      <c r="EB69" s="3">
        <f t="shared" si="39"/>
        <v>0.25</v>
      </c>
      <c r="EC69" s="3">
        <f t="shared" si="39"/>
        <v>0.25</v>
      </c>
      <c r="ED69" s="3">
        <f t="shared" si="39"/>
        <v>3.8461538461538464E-2</v>
      </c>
      <c r="EE69" s="3">
        <f t="shared" si="39"/>
        <v>0</v>
      </c>
      <c r="EF69" s="3">
        <f t="shared" si="39"/>
        <v>3.8461538461538464E-2</v>
      </c>
      <c r="EG69" s="4">
        <f t="shared" si="24"/>
        <v>6.791358607537868E-3</v>
      </c>
      <c r="EH69" s="5">
        <f t="shared" si="24"/>
        <v>8.3190829977294149E-3</v>
      </c>
      <c r="EI69" s="5">
        <f t="shared" si="24"/>
        <v>1.0106564075522998E-2</v>
      </c>
      <c r="EJ69" s="5">
        <f t="shared" si="24"/>
        <v>6.736533865990461E-3</v>
      </c>
      <c r="EK69" s="5">
        <f t="shared" si="24"/>
        <v>5.5115441635396915E-3</v>
      </c>
      <c r="EL69" s="5">
        <f t="shared" si="24"/>
        <v>5.1339785612338224E-3</v>
      </c>
      <c r="EM69" s="5">
        <f t="shared" si="37"/>
        <v>5.6411876913754454E-3</v>
      </c>
      <c r="EN69" s="5">
        <f t="shared" si="37"/>
        <v>4.9073801559921422E-3</v>
      </c>
      <c r="EO69" s="5">
        <f t="shared" si="37"/>
        <v>5.7615123726188046E-3</v>
      </c>
      <c r="EP69" s="5">
        <f t="shared" si="37"/>
        <v>4.1139922941472364E-3</v>
      </c>
      <c r="EQ69" s="5">
        <f t="shared" si="37"/>
        <v>4.9678070929672141E-3</v>
      </c>
      <c r="ER69" s="5">
        <f t="shared" si="37"/>
        <v>5.022334819895273E-3</v>
      </c>
      <c r="ES69" s="5">
        <f t="shared" si="37"/>
        <v>3.6307458433417835E-3</v>
      </c>
      <c r="ET69" s="5">
        <f t="shared" si="37"/>
        <v>0</v>
      </c>
      <c r="EU69" s="5">
        <f t="shared" si="37"/>
        <v>3.3136271834765486E-3</v>
      </c>
      <c r="EV69" s="4">
        <f t="shared" si="25"/>
        <v>8.4056685602634258E-3</v>
      </c>
      <c r="EW69" s="5">
        <f t="shared" si="29"/>
        <v>5.7940188635879908E-3</v>
      </c>
      <c r="EX69" s="5">
        <f t="shared" si="26"/>
        <v>5.4366934066621304E-3</v>
      </c>
      <c r="EY69" s="5">
        <f t="shared" si="27"/>
        <v>4.7013780690032406E-3</v>
      </c>
      <c r="EZ69" s="9">
        <f t="shared" si="28"/>
        <v>2.3147910089394443E-3</v>
      </c>
      <c r="FB69" t="s">
        <v>205</v>
      </c>
      <c r="FD69" t="s">
        <v>486</v>
      </c>
      <c r="FK69" t="s">
        <v>248</v>
      </c>
      <c r="FM69" t="s">
        <v>205</v>
      </c>
      <c r="FQ69" t="s">
        <v>205</v>
      </c>
      <c r="FT69" t="s">
        <v>249</v>
      </c>
      <c r="FU69" t="s">
        <v>249</v>
      </c>
      <c r="FY69" t="s">
        <v>45</v>
      </c>
      <c r="FZ69" t="s">
        <v>249</v>
      </c>
      <c r="GA69" t="s">
        <v>52</v>
      </c>
      <c r="GE69" t="s">
        <v>250</v>
      </c>
      <c r="GF69" t="s">
        <v>52</v>
      </c>
      <c r="GJ69" t="s">
        <v>251</v>
      </c>
      <c r="GK69" t="s">
        <v>487</v>
      </c>
      <c r="GR69" t="s">
        <v>251</v>
      </c>
    </row>
    <row r="70" spans="1:208" x14ac:dyDescent="0.25">
      <c r="A70">
        <v>66</v>
      </c>
      <c r="B70" t="s">
        <v>488</v>
      </c>
      <c r="C70" t="s">
        <v>489</v>
      </c>
      <c r="D70">
        <v>45</v>
      </c>
      <c r="E70">
        <v>5.05</v>
      </c>
      <c r="F70" t="s">
        <v>120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3">
        <f t="shared" si="40"/>
        <v>0</v>
      </c>
      <c r="W70" s="3">
        <f t="shared" si="40"/>
        <v>0</v>
      </c>
      <c r="X70" s="3">
        <f t="shared" si="40"/>
        <v>0</v>
      </c>
      <c r="Y70" s="3">
        <f t="shared" si="40"/>
        <v>0</v>
      </c>
      <c r="Z70" s="3">
        <f t="shared" si="40"/>
        <v>0</v>
      </c>
      <c r="AA70" s="3">
        <f t="shared" si="40"/>
        <v>0</v>
      </c>
      <c r="AB70" s="3">
        <f t="shared" si="40"/>
        <v>0</v>
      </c>
      <c r="AC70" s="3">
        <f t="shared" si="40"/>
        <v>0</v>
      </c>
      <c r="AD70" s="3">
        <f t="shared" si="40"/>
        <v>0</v>
      </c>
      <c r="AE70" s="3">
        <f t="shared" si="40"/>
        <v>0</v>
      </c>
      <c r="AF70" s="3">
        <f t="shared" si="40"/>
        <v>0</v>
      </c>
      <c r="AG70" s="3">
        <f t="shared" si="40"/>
        <v>0</v>
      </c>
      <c r="AH70" s="3">
        <f t="shared" si="40"/>
        <v>0</v>
      </c>
      <c r="AI70" s="3">
        <f t="shared" si="40"/>
        <v>0</v>
      </c>
      <c r="AJ70" s="3">
        <f t="shared" si="40"/>
        <v>0</v>
      </c>
      <c r="AK70" s="4">
        <f t="shared" si="41"/>
        <v>0</v>
      </c>
      <c r="AL70" s="5">
        <f t="shared" si="41"/>
        <v>0</v>
      </c>
      <c r="AM70" s="5">
        <f t="shared" si="41"/>
        <v>0</v>
      </c>
      <c r="AN70" s="5">
        <f t="shared" si="41"/>
        <v>0</v>
      </c>
      <c r="AO70" s="5">
        <f t="shared" si="41"/>
        <v>0</v>
      </c>
      <c r="AP70" s="5">
        <f t="shared" si="41"/>
        <v>0</v>
      </c>
      <c r="AQ70" s="5">
        <f t="shared" si="41"/>
        <v>0</v>
      </c>
      <c r="AR70" s="5">
        <f t="shared" si="41"/>
        <v>0</v>
      </c>
      <c r="AS70" s="5">
        <f t="shared" si="41"/>
        <v>0</v>
      </c>
      <c r="AT70" s="5">
        <f t="shared" si="41"/>
        <v>0</v>
      </c>
      <c r="AU70" s="5">
        <f t="shared" si="41"/>
        <v>0</v>
      </c>
      <c r="AV70" s="5">
        <f t="shared" si="41"/>
        <v>0</v>
      </c>
      <c r="AW70" s="5">
        <f t="shared" si="41"/>
        <v>0</v>
      </c>
      <c r="AX70" s="5">
        <f t="shared" si="41"/>
        <v>0</v>
      </c>
      <c r="AY70" s="5">
        <f t="shared" si="41"/>
        <v>0</v>
      </c>
      <c r="AZ70" s="4">
        <f t="shared" ref="AZ70:AZ133" si="46">AVERAGE(AK70:AM70)</f>
        <v>0</v>
      </c>
      <c r="BA70" s="5">
        <f t="shared" ref="BA70:BA133" si="47">AVERAGE(AN70:AP70)</f>
        <v>0</v>
      </c>
      <c r="BB70" s="5">
        <f t="shared" ref="BB70:BB133" si="48">AVERAGE(AQ70:AS70)</f>
        <v>0</v>
      </c>
      <c r="BC70" s="5">
        <f t="shared" ref="BC70:BC133" si="49">AVERAGE(AT70:AV70)</f>
        <v>0</v>
      </c>
      <c r="BD70" s="9">
        <f t="shared" ref="BD70:BD133" si="50">AVERAGE(AW70:AY70)</f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 s="3">
        <f t="shared" si="44"/>
        <v>0</v>
      </c>
      <c r="BU70" s="3">
        <f t="shared" si="44"/>
        <v>0</v>
      </c>
      <c r="BV70" s="3">
        <f t="shared" si="42"/>
        <v>0</v>
      </c>
      <c r="BW70" s="3">
        <f t="shared" si="42"/>
        <v>0</v>
      </c>
      <c r="BX70" s="3">
        <f t="shared" si="42"/>
        <v>0</v>
      </c>
      <c r="BY70" s="3">
        <f t="shared" si="42"/>
        <v>0</v>
      </c>
      <c r="BZ70" s="3">
        <f t="shared" si="42"/>
        <v>0</v>
      </c>
      <c r="CA70" s="3">
        <f t="shared" si="42"/>
        <v>0</v>
      </c>
      <c r="CB70" s="3">
        <f t="shared" si="42"/>
        <v>0</v>
      </c>
      <c r="CC70" s="3">
        <f t="shared" si="42"/>
        <v>0</v>
      </c>
      <c r="CD70" s="3">
        <f t="shared" si="38"/>
        <v>0</v>
      </c>
      <c r="CE70" s="3">
        <f t="shared" si="38"/>
        <v>0</v>
      </c>
      <c r="CF70" s="3">
        <f t="shared" si="38"/>
        <v>0</v>
      </c>
      <c r="CG70" s="3">
        <f t="shared" si="38"/>
        <v>0</v>
      </c>
      <c r="CH70" s="3">
        <f t="shared" si="38"/>
        <v>0</v>
      </c>
      <c r="CI70" s="4">
        <f t="shared" ref="CI70:CQ99" si="51">BT70/CI$3</f>
        <v>0</v>
      </c>
      <c r="CJ70" s="5">
        <f t="shared" si="51"/>
        <v>0</v>
      </c>
      <c r="CK70" s="5">
        <f t="shared" si="51"/>
        <v>0</v>
      </c>
      <c r="CL70" s="5">
        <f t="shared" si="51"/>
        <v>0</v>
      </c>
      <c r="CM70" s="5">
        <f t="shared" si="51"/>
        <v>0</v>
      </c>
      <c r="CN70" s="5">
        <f t="shared" si="51"/>
        <v>0</v>
      </c>
      <c r="CO70" s="5">
        <f t="shared" si="36"/>
        <v>0</v>
      </c>
      <c r="CP70" s="5">
        <f t="shared" si="36"/>
        <v>0</v>
      </c>
      <c r="CQ70" s="5">
        <f t="shared" si="36"/>
        <v>0</v>
      </c>
      <c r="CR70" s="5">
        <f t="shared" si="36"/>
        <v>0</v>
      </c>
      <c r="CS70" s="5">
        <f t="shared" si="36"/>
        <v>0</v>
      </c>
      <c r="CT70" s="5">
        <f t="shared" si="36"/>
        <v>0</v>
      </c>
      <c r="CU70" s="5">
        <f t="shared" si="36"/>
        <v>0</v>
      </c>
      <c r="CV70" s="5">
        <f t="shared" si="36"/>
        <v>0</v>
      </c>
      <c r="CW70" s="5">
        <f t="shared" si="36"/>
        <v>0</v>
      </c>
      <c r="CX70" s="4">
        <f t="shared" ref="CX70:CX133" si="52">AVERAGE(CI70:CK70)</f>
        <v>0</v>
      </c>
      <c r="CY70" s="5">
        <f t="shared" ref="CY70:CY133" si="53">AVERAGE(CL70:CN70)</f>
        <v>0</v>
      </c>
      <c r="CZ70" s="5">
        <f t="shared" ref="CZ70:CZ133" si="54">AVERAGE(CO70:CQ70)</f>
        <v>0</v>
      </c>
      <c r="DA70" s="5">
        <f t="shared" ref="DA70:DA133" si="55">AVERAGE(CR70:CT70)</f>
        <v>0</v>
      </c>
      <c r="DB70" s="9">
        <f t="shared" ref="DB70:DB133" si="56">AVERAGE(CU70:CW70)</f>
        <v>0</v>
      </c>
      <c r="DC70">
        <v>21</v>
      </c>
      <c r="DD70">
        <v>18</v>
      </c>
      <c r="DE70">
        <v>19</v>
      </c>
      <c r="DF70">
        <v>13</v>
      </c>
      <c r="DG70">
        <v>12</v>
      </c>
      <c r="DH70">
        <v>14</v>
      </c>
      <c r="DI70">
        <v>12</v>
      </c>
      <c r="DJ70">
        <v>9</v>
      </c>
      <c r="DK70">
        <v>9</v>
      </c>
      <c r="DL70">
        <v>8</v>
      </c>
      <c r="DM70">
        <v>5</v>
      </c>
      <c r="DN70">
        <v>5</v>
      </c>
      <c r="DO70">
        <v>0</v>
      </c>
      <c r="DP70">
        <v>0</v>
      </c>
      <c r="DQ70">
        <v>2</v>
      </c>
      <c r="DR70" s="3">
        <f t="shared" si="45"/>
        <v>0.46666666666666667</v>
      </c>
      <c r="DS70" s="3">
        <f t="shared" si="45"/>
        <v>0.4</v>
      </c>
      <c r="DT70" s="3">
        <f t="shared" si="43"/>
        <v>0.42222222222222222</v>
      </c>
      <c r="DU70" s="3">
        <f t="shared" si="43"/>
        <v>0.28888888888888886</v>
      </c>
      <c r="DV70" s="3">
        <f t="shared" si="43"/>
        <v>0.26666666666666666</v>
      </c>
      <c r="DW70" s="3">
        <f t="shared" si="43"/>
        <v>0.31111111111111112</v>
      </c>
      <c r="DX70" s="3">
        <f t="shared" si="43"/>
        <v>0.26666666666666666</v>
      </c>
      <c r="DY70" s="3">
        <f t="shared" si="43"/>
        <v>0.2</v>
      </c>
      <c r="DZ70" s="3">
        <f t="shared" si="43"/>
        <v>0.2</v>
      </c>
      <c r="EA70" s="3">
        <f t="shared" si="43"/>
        <v>0.17777777777777778</v>
      </c>
      <c r="EB70" s="3">
        <f t="shared" si="39"/>
        <v>0.1111111111111111</v>
      </c>
      <c r="EC70" s="3">
        <f t="shared" si="39"/>
        <v>0.1111111111111111</v>
      </c>
      <c r="ED70" s="3">
        <f t="shared" si="39"/>
        <v>0</v>
      </c>
      <c r="EE70" s="3">
        <f t="shared" si="39"/>
        <v>0</v>
      </c>
      <c r="EF70" s="3">
        <f t="shared" si="39"/>
        <v>4.4444444444444446E-2</v>
      </c>
      <c r="EG70" s="4">
        <f t="shared" ref="EG70:EO99" si="57">DR70/EG$3</f>
        <v>1.4982148685719903E-2</v>
      </c>
      <c r="EH70" s="5">
        <f t="shared" si="57"/>
        <v>1.3310532796367064E-2</v>
      </c>
      <c r="EI70" s="5">
        <f t="shared" si="57"/>
        <v>1.3868451814745447E-2</v>
      </c>
      <c r="EJ70" s="5">
        <f t="shared" si="57"/>
        <v>5.9528063966137927E-3</v>
      </c>
      <c r="EK70" s="5">
        <f t="shared" si="57"/>
        <v>5.4590532667440758E-3</v>
      </c>
      <c r="EL70" s="5">
        <f t="shared" si="57"/>
        <v>4.8856684870303563E-3</v>
      </c>
      <c r="EM70" s="5">
        <f t="shared" si="37"/>
        <v>8.6916077022673541E-3</v>
      </c>
      <c r="EN70" s="5">
        <f t="shared" si="37"/>
        <v>6.3795942027897847E-3</v>
      </c>
      <c r="EO70" s="5">
        <f t="shared" si="37"/>
        <v>6.6577476305817304E-3</v>
      </c>
      <c r="EP70" s="5">
        <f t="shared" si="37"/>
        <v>3.4574157461924248E-3</v>
      </c>
      <c r="EQ70" s="5">
        <f t="shared" si="37"/>
        <v>2.2079142635409838E-3</v>
      </c>
      <c r="ER70" s="5">
        <f t="shared" si="37"/>
        <v>2.2321488088423436E-3</v>
      </c>
      <c r="ES70" s="5">
        <f t="shared" si="37"/>
        <v>0</v>
      </c>
      <c r="ET70" s="5">
        <f t="shared" si="37"/>
        <v>0</v>
      </c>
      <c r="EU70" s="5">
        <f t="shared" si="37"/>
        <v>3.8290803009062339E-3</v>
      </c>
      <c r="EV70" s="4">
        <f t="shared" ref="EV70:EV133" si="58">AVERAGE(EG70:EI70)</f>
        <v>1.4053711098944139E-2</v>
      </c>
      <c r="EW70" s="5">
        <f t="shared" si="29"/>
        <v>5.4325093834627419E-3</v>
      </c>
      <c r="EX70" s="5">
        <f t="shared" ref="EX70:EX133" si="59">AVERAGE(EM70:EO70)</f>
        <v>7.2429831785462903E-3</v>
      </c>
      <c r="EY70" s="5">
        <f t="shared" ref="EY70:EY133" si="60">AVERAGE(EP70:ER70)</f>
        <v>2.6324929395252507E-3</v>
      </c>
      <c r="EZ70" s="9">
        <f t="shared" ref="EZ70:EZ133" si="61">AVERAGE(ES70:EU70)</f>
        <v>1.2763601003020779E-3</v>
      </c>
      <c r="FA70" t="s">
        <v>490</v>
      </c>
      <c r="FB70" t="s">
        <v>491</v>
      </c>
      <c r="FD70" t="s">
        <v>490</v>
      </c>
      <c r="FE70" t="s">
        <v>492</v>
      </c>
      <c r="FF70" t="s">
        <v>493</v>
      </c>
      <c r="FG70" t="s">
        <v>492</v>
      </c>
      <c r="FH70" t="s">
        <v>494</v>
      </c>
      <c r="FI70" t="s">
        <v>493</v>
      </c>
      <c r="FK70" t="s">
        <v>495</v>
      </c>
      <c r="FM70" t="s">
        <v>492</v>
      </c>
      <c r="FQ70" t="s">
        <v>492</v>
      </c>
      <c r="FU70" t="s">
        <v>403</v>
      </c>
      <c r="FX70" t="s">
        <v>133</v>
      </c>
      <c r="FY70" t="s">
        <v>45</v>
      </c>
      <c r="FZ70" t="s">
        <v>133</v>
      </c>
      <c r="GE70" t="s">
        <v>250</v>
      </c>
      <c r="GH70" t="s">
        <v>54</v>
      </c>
      <c r="GJ70" t="s">
        <v>408</v>
      </c>
      <c r="GP70" t="s">
        <v>385</v>
      </c>
      <c r="GR70" t="s">
        <v>54</v>
      </c>
      <c r="GZ70" t="s">
        <v>227</v>
      </c>
    </row>
    <row r="71" spans="1:208" x14ac:dyDescent="0.25">
      <c r="A71">
        <v>67</v>
      </c>
      <c r="B71" t="s">
        <v>496</v>
      </c>
      <c r="C71" t="s">
        <v>497</v>
      </c>
      <c r="D71">
        <v>11</v>
      </c>
      <c r="E71">
        <v>8.7799999999999994</v>
      </c>
      <c r="F71" t="s">
        <v>120</v>
      </c>
      <c r="G71">
        <v>0</v>
      </c>
      <c r="H71">
        <v>2</v>
      </c>
      <c r="I71">
        <v>3</v>
      </c>
      <c r="J71">
        <v>0</v>
      </c>
      <c r="K71">
        <v>0</v>
      </c>
      <c r="L71">
        <v>0</v>
      </c>
      <c r="M71">
        <v>0</v>
      </c>
      <c r="N71">
        <v>3</v>
      </c>
      <c r="O71">
        <v>0</v>
      </c>
      <c r="P71">
        <v>5</v>
      </c>
      <c r="Q71">
        <v>6</v>
      </c>
      <c r="R71">
        <v>4</v>
      </c>
      <c r="S71">
        <v>3</v>
      </c>
      <c r="T71">
        <v>4</v>
      </c>
      <c r="U71">
        <v>3</v>
      </c>
      <c r="V71" s="3">
        <f t="shared" ref="V71:AJ87" si="62">G71/$D71</f>
        <v>0</v>
      </c>
      <c r="W71" s="3">
        <f t="shared" si="62"/>
        <v>0.18181818181818182</v>
      </c>
      <c r="X71" s="3">
        <f t="shared" si="62"/>
        <v>0.27272727272727271</v>
      </c>
      <c r="Y71" s="3">
        <f t="shared" si="62"/>
        <v>0</v>
      </c>
      <c r="Z71" s="3">
        <f t="shared" si="62"/>
        <v>0</v>
      </c>
      <c r="AA71" s="3">
        <f t="shared" si="62"/>
        <v>0</v>
      </c>
      <c r="AB71" s="3">
        <f t="shared" si="62"/>
        <v>0</v>
      </c>
      <c r="AC71" s="3">
        <f t="shared" si="62"/>
        <v>0.27272727272727271</v>
      </c>
      <c r="AD71" s="3">
        <f t="shared" si="62"/>
        <v>0</v>
      </c>
      <c r="AE71" s="3">
        <f t="shared" si="62"/>
        <v>0.45454545454545453</v>
      </c>
      <c r="AF71" s="3">
        <f t="shared" si="62"/>
        <v>0.54545454545454541</v>
      </c>
      <c r="AG71" s="3">
        <f t="shared" si="62"/>
        <v>0.36363636363636365</v>
      </c>
      <c r="AH71" s="3">
        <f t="shared" si="62"/>
        <v>0.27272727272727271</v>
      </c>
      <c r="AI71" s="3">
        <f t="shared" si="62"/>
        <v>0.36363636363636365</v>
      </c>
      <c r="AJ71" s="3">
        <f t="shared" si="62"/>
        <v>0.27272727272727271</v>
      </c>
      <c r="AK71" s="4">
        <f t="shared" ref="AK71:AY87" si="63">V71/AK$3</f>
        <v>0</v>
      </c>
      <c r="AL71" s="5">
        <f t="shared" si="63"/>
        <v>8.1378330320454866E-3</v>
      </c>
      <c r="AM71" s="5">
        <f t="shared" si="63"/>
        <v>1.230038517748732E-2</v>
      </c>
      <c r="AN71" s="5">
        <f t="shared" si="63"/>
        <v>0</v>
      </c>
      <c r="AO71" s="5">
        <f t="shared" si="63"/>
        <v>0</v>
      </c>
      <c r="AP71" s="5">
        <f t="shared" si="63"/>
        <v>0</v>
      </c>
      <c r="AQ71" s="5">
        <f t="shared" si="63"/>
        <v>0</v>
      </c>
      <c r="AR71" s="5">
        <f t="shared" si="63"/>
        <v>1.5616848698916145E-2</v>
      </c>
      <c r="AS71" s="5">
        <f t="shared" si="63"/>
        <v>0</v>
      </c>
      <c r="AT71" s="5">
        <f t="shared" si="63"/>
        <v>1.2281582438923884E-2</v>
      </c>
      <c r="AU71" s="5">
        <f t="shared" si="63"/>
        <v>1.4763233088723194E-2</v>
      </c>
      <c r="AV71" s="5">
        <f t="shared" si="63"/>
        <v>1.0110461348934924E-2</v>
      </c>
      <c r="AW71" s="5">
        <f t="shared" si="63"/>
        <v>6.4306757547364455E-3</v>
      </c>
      <c r="AX71" s="5">
        <f t="shared" si="63"/>
        <v>8.6624044560563995E-3</v>
      </c>
      <c r="AY71" s="5">
        <f t="shared" si="63"/>
        <v>6.4688010258263807E-3</v>
      </c>
      <c r="AZ71" s="4">
        <f t="shared" si="46"/>
        <v>6.8127394031776032E-3</v>
      </c>
      <c r="BA71" s="5">
        <f t="shared" si="47"/>
        <v>0</v>
      </c>
      <c r="BB71" s="5">
        <f t="shared" si="48"/>
        <v>5.2056162329720485E-3</v>
      </c>
      <c r="BC71" s="5">
        <f t="shared" si="49"/>
        <v>1.2385092292194E-2</v>
      </c>
      <c r="BD71" s="9">
        <f t="shared" si="50"/>
        <v>7.1872937455397419E-3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2</v>
      </c>
      <c r="BL71">
        <v>4</v>
      </c>
      <c r="BM71">
        <v>3</v>
      </c>
      <c r="BN71">
        <v>8</v>
      </c>
      <c r="BO71">
        <v>9</v>
      </c>
      <c r="BP71">
        <v>8</v>
      </c>
      <c r="BQ71">
        <v>7</v>
      </c>
      <c r="BR71">
        <v>6</v>
      </c>
      <c r="BS71">
        <v>8</v>
      </c>
      <c r="BT71" s="3">
        <f t="shared" si="44"/>
        <v>0</v>
      </c>
      <c r="BU71" s="3">
        <f t="shared" si="44"/>
        <v>0</v>
      </c>
      <c r="BV71" s="3">
        <f t="shared" si="42"/>
        <v>0</v>
      </c>
      <c r="BW71" s="3">
        <f t="shared" si="42"/>
        <v>0</v>
      </c>
      <c r="BX71" s="3">
        <f t="shared" si="42"/>
        <v>0</v>
      </c>
      <c r="BY71" s="3">
        <f t="shared" si="42"/>
        <v>0</v>
      </c>
      <c r="BZ71" s="3">
        <f t="shared" si="42"/>
        <v>0.18181818181818182</v>
      </c>
      <c r="CA71" s="3">
        <f t="shared" si="42"/>
        <v>0.36363636363636365</v>
      </c>
      <c r="CB71" s="3">
        <f t="shared" si="42"/>
        <v>0.27272727272727271</v>
      </c>
      <c r="CC71" s="3">
        <f t="shared" si="42"/>
        <v>0.72727272727272729</v>
      </c>
      <c r="CD71" s="3">
        <f t="shared" si="38"/>
        <v>0.81818181818181823</v>
      </c>
      <c r="CE71" s="3">
        <f t="shared" si="38"/>
        <v>0.72727272727272729</v>
      </c>
      <c r="CF71" s="3">
        <f t="shared" si="38"/>
        <v>0.63636363636363635</v>
      </c>
      <c r="CG71" s="3">
        <f t="shared" si="38"/>
        <v>0.54545454545454541</v>
      </c>
      <c r="CH71" s="3">
        <f t="shared" si="38"/>
        <v>0.72727272727272729</v>
      </c>
      <c r="CI71" s="4">
        <f t="shared" si="51"/>
        <v>0</v>
      </c>
      <c r="CJ71" s="5">
        <f t="shared" si="51"/>
        <v>0</v>
      </c>
      <c r="CK71" s="5">
        <f t="shared" si="51"/>
        <v>0</v>
      </c>
      <c r="CL71" s="5">
        <f t="shared" si="51"/>
        <v>0</v>
      </c>
      <c r="CM71" s="5">
        <f t="shared" si="51"/>
        <v>0</v>
      </c>
      <c r="CN71" s="5">
        <f t="shared" si="51"/>
        <v>0</v>
      </c>
      <c r="CO71" s="5">
        <f t="shared" si="36"/>
        <v>7.5288633096384349E-3</v>
      </c>
      <c r="CP71" s="5">
        <f t="shared" si="36"/>
        <v>1.4472981528938125E-2</v>
      </c>
      <c r="CQ71" s="5">
        <f t="shared" si="36"/>
        <v>1.1319205488484318E-2</v>
      </c>
      <c r="CR71" s="5">
        <f t="shared" si="36"/>
        <v>1.606510159143713E-2</v>
      </c>
      <c r="CS71" s="5">
        <f t="shared" si="36"/>
        <v>1.692845367339468E-2</v>
      </c>
      <c r="CT71" s="5">
        <f t="shared" si="36"/>
        <v>1.4658230525129266E-2</v>
      </c>
      <c r="CU71" s="5">
        <f t="shared" si="36"/>
        <v>1.9522455325644589E-2</v>
      </c>
      <c r="CV71" s="5">
        <f t="shared" si="36"/>
        <v>1.6244501922043065E-2</v>
      </c>
      <c r="CW71" s="5">
        <f t="shared" si="36"/>
        <v>2.0738795421375387E-2</v>
      </c>
      <c r="CX71" s="4">
        <f t="shared" si="52"/>
        <v>0</v>
      </c>
      <c r="CY71" s="5">
        <f t="shared" si="53"/>
        <v>0</v>
      </c>
      <c r="CZ71" s="5">
        <f t="shared" si="54"/>
        <v>1.1107016775686962E-2</v>
      </c>
      <c r="DA71" s="5">
        <f t="shared" si="55"/>
        <v>1.5883928596653694E-2</v>
      </c>
      <c r="DB71" s="9">
        <f t="shared" si="56"/>
        <v>1.8835250889687679E-2</v>
      </c>
      <c r="DC71">
        <v>0</v>
      </c>
      <c r="DD71">
        <v>0</v>
      </c>
      <c r="DE71">
        <v>0</v>
      </c>
      <c r="DF71">
        <v>6</v>
      </c>
      <c r="DG71">
        <v>7</v>
      </c>
      <c r="DH71">
        <v>5</v>
      </c>
      <c r="DI71">
        <v>0</v>
      </c>
      <c r="DJ71">
        <v>0</v>
      </c>
      <c r="DK71">
        <v>0</v>
      </c>
      <c r="DL71">
        <v>3</v>
      </c>
      <c r="DM71">
        <v>4</v>
      </c>
      <c r="DN71">
        <v>2</v>
      </c>
      <c r="DO71">
        <v>0</v>
      </c>
      <c r="DP71">
        <v>0</v>
      </c>
      <c r="DQ71">
        <v>0</v>
      </c>
      <c r="DR71" s="3">
        <f t="shared" si="45"/>
        <v>0</v>
      </c>
      <c r="DS71" s="3">
        <f t="shared" si="45"/>
        <v>0</v>
      </c>
      <c r="DT71" s="3">
        <f t="shared" si="43"/>
        <v>0</v>
      </c>
      <c r="DU71" s="3">
        <f t="shared" si="43"/>
        <v>0.54545454545454541</v>
      </c>
      <c r="DV71" s="3">
        <f t="shared" si="43"/>
        <v>0.63636363636363635</v>
      </c>
      <c r="DW71" s="3">
        <f t="shared" si="43"/>
        <v>0.45454545454545453</v>
      </c>
      <c r="DX71" s="3">
        <f t="shared" si="43"/>
        <v>0</v>
      </c>
      <c r="DY71" s="3">
        <f t="shared" si="43"/>
        <v>0</v>
      </c>
      <c r="DZ71" s="3">
        <f t="shared" si="43"/>
        <v>0</v>
      </c>
      <c r="EA71" s="3">
        <f t="shared" si="43"/>
        <v>0.27272727272727271</v>
      </c>
      <c r="EB71" s="3">
        <f t="shared" si="39"/>
        <v>0.36363636363636365</v>
      </c>
      <c r="EC71" s="3">
        <f t="shared" si="39"/>
        <v>0.18181818181818182</v>
      </c>
      <c r="ED71" s="3">
        <f t="shared" si="39"/>
        <v>0</v>
      </c>
      <c r="EE71" s="3">
        <f t="shared" si="39"/>
        <v>0</v>
      </c>
      <c r="EF71" s="3">
        <f t="shared" si="39"/>
        <v>0</v>
      </c>
      <c r="EG71" s="4">
        <f t="shared" si="57"/>
        <v>0</v>
      </c>
      <c r="EH71" s="5">
        <f t="shared" si="57"/>
        <v>0</v>
      </c>
      <c r="EI71" s="5">
        <f t="shared" si="57"/>
        <v>0</v>
      </c>
      <c r="EJ71" s="5">
        <f t="shared" si="57"/>
        <v>1.1239564525074993E-2</v>
      </c>
      <c r="EK71" s="5">
        <f t="shared" si="57"/>
        <v>1.302728620473018E-2</v>
      </c>
      <c r="EL71" s="5">
        <f t="shared" si="57"/>
        <v>7.1381520102716239E-3</v>
      </c>
      <c r="EM71" s="5">
        <f t="shared" si="37"/>
        <v>0</v>
      </c>
      <c r="EN71" s="5">
        <f t="shared" si="37"/>
        <v>0</v>
      </c>
      <c r="EO71" s="5">
        <f t="shared" si="37"/>
        <v>0</v>
      </c>
      <c r="EP71" s="5">
        <f t="shared" si="37"/>
        <v>5.3039900651815604E-3</v>
      </c>
      <c r="EQ71" s="5">
        <f t="shared" si="37"/>
        <v>7.2259012261341304E-3</v>
      </c>
      <c r="ER71" s="5">
        <f t="shared" si="37"/>
        <v>3.652607141742017E-3</v>
      </c>
      <c r="ES71" s="5">
        <f t="shared" si="37"/>
        <v>0</v>
      </c>
      <c r="ET71" s="5">
        <f t="shared" si="37"/>
        <v>0</v>
      </c>
      <c r="EU71" s="5">
        <f t="shared" si="37"/>
        <v>0</v>
      </c>
      <c r="EV71" s="4">
        <f t="shared" si="58"/>
        <v>0</v>
      </c>
      <c r="EW71" s="5">
        <f t="shared" ref="EW71:EW134" si="64">AVERAGE(EJ71:EL71)</f>
        <v>1.0468334246692267E-2</v>
      </c>
      <c r="EX71" s="5">
        <f t="shared" si="59"/>
        <v>0</v>
      </c>
      <c r="EY71" s="5">
        <f t="shared" si="60"/>
        <v>5.3941661443525695E-3</v>
      </c>
      <c r="EZ71" s="9">
        <f t="shared" si="61"/>
        <v>0</v>
      </c>
      <c r="FB71" t="s">
        <v>205</v>
      </c>
      <c r="FD71" t="s">
        <v>498</v>
      </c>
      <c r="FF71" t="s">
        <v>176</v>
      </c>
      <c r="FH71" t="s">
        <v>148</v>
      </c>
      <c r="FI71" t="s">
        <v>498</v>
      </c>
      <c r="FJ71" t="s">
        <v>498</v>
      </c>
      <c r="FL71" t="s">
        <v>460</v>
      </c>
      <c r="FM71" t="s">
        <v>205</v>
      </c>
      <c r="FQ71" t="s">
        <v>148</v>
      </c>
      <c r="FU71" t="s">
        <v>178</v>
      </c>
      <c r="FY71" t="s">
        <v>45</v>
      </c>
      <c r="FZ71" t="s">
        <v>178</v>
      </c>
      <c r="GE71" t="s">
        <v>178</v>
      </c>
      <c r="GJ71" t="s">
        <v>136</v>
      </c>
      <c r="GR71" t="s">
        <v>499</v>
      </c>
    </row>
    <row r="72" spans="1:208" x14ac:dyDescent="0.25">
      <c r="A72">
        <v>68</v>
      </c>
      <c r="B72" t="s">
        <v>500</v>
      </c>
      <c r="C72" t="s">
        <v>501</v>
      </c>
      <c r="D72">
        <v>227</v>
      </c>
      <c r="E72">
        <v>5.29</v>
      </c>
      <c r="F72" t="s">
        <v>120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2</v>
      </c>
      <c r="T72">
        <v>0</v>
      </c>
      <c r="U72">
        <v>0</v>
      </c>
      <c r="V72" s="3">
        <f t="shared" si="62"/>
        <v>0</v>
      </c>
      <c r="W72" s="3">
        <f t="shared" si="62"/>
        <v>0</v>
      </c>
      <c r="X72" s="3">
        <f t="shared" si="62"/>
        <v>0</v>
      </c>
      <c r="Y72" s="3">
        <f t="shared" si="62"/>
        <v>0</v>
      </c>
      <c r="Z72" s="3">
        <f t="shared" si="62"/>
        <v>0</v>
      </c>
      <c r="AA72" s="3">
        <f t="shared" si="62"/>
        <v>0</v>
      </c>
      <c r="AB72" s="3">
        <f t="shared" si="62"/>
        <v>0</v>
      </c>
      <c r="AC72" s="3">
        <f t="shared" si="62"/>
        <v>0</v>
      </c>
      <c r="AD72" s="3">
        <f t="shared" si="62"/>
        <v>0</v>
      </c>
      <c r="AE72" s="3">
        <f t="shared" si="62"/>
        <v>0</v>
      </c>
      <c r="AF72" s="3">
        <f t="shared" si="62"/>
        <v>0</v>
      </c>
      <c r="AG72" s="3">
        <f t="shared" si="62"/>
        <v>0</v>
      </c>
      <c r="AH72" s="3">
        <f t="shared" si="62"/>
        <v>8.8105726872246704E-3</v>
      </c>
      <c r="AI72" s="3">
        <f t="shared" si="62"/>
        <v>0</v>
      </c>
      <c r="AJ72" s="3">
        <f t="shared" si="62"/>
        <v>0</v>
      </c>
      <c r="AK72" s="4">
        <f t="shared" si="63"/>
        <v>0</v>
      </c>
      <c r="AL72" s="5">
        <f t="shared" si="63"/>
        <v>0</v>
      </c>
      <c r="AM72" s="5">
        <f t="shared" si="63"/>
        <v>0</v>
      </c>
      <c r="AN72" s="5">
        <f t="shared" si="63"/>
        <v>0</v>
      </c>
      <c r="AO72" s="5">
        <f t="shared" si="63"/>
        <v>0</v>
      </c>
      <c r="AP72" s="5">
        <f t="shared" si="63"/>
        <v>0</v>
      </c>
      <c r="AQ72" s="5">
        <f t="shared" si="63"/>
        <v>0</v>
      </c>
      <c r="AR72" s="5">
        <f t="shared" si="63"/>
        <v>0</v>
      </c>
      <c r="AS72" s="5">
        <f t="shared" si="63"/>
        <v>0</v>
      </c>
      <c r="AT72" s="5">
        <f t="shared" si="63"/>
        <v>0</v>
      </c>
      <c r="AU72" s="5">
        <f t="shared" si="63"/>
        <v>0</v>
      </c>
      <c r="AV72" s="5">
        <f t="shared" si="63"/>
        <v>0</v>
      </c>
      <c r="AW72" s="5">
        <f t="shared" si="63"/>
        <v>2.0774576593862235E-4</v>
      </c>
      <c r="AX72" s="5">
        <f t="shared" si="63"/>
        <v>0</v>
      </c>
      <c r="AY72" s="5">
        <f t="shared" si="63"/>
        <v>0</v>
      </c>
      <c r="AZ72" s="4">
        <f t="shared" si="46"/>
        <v>0</v>
      </c>
      <c r="BA72" s="5">
        <f t="shared" si="47"/>
        <v>0</v>
      </c>
      <c r="BB72" s="5">
        <f t="shared" si="48"/>
        <v>0</v>
      </c>
      <c r="BC72" s="5">
        <f t="shared" si="49"/>
        <v>0</v>
      </c>
      <c r="BD72" s="9">
        <f t="shared" si="50"/>
        <v>6.9248588646207446E-5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 s="3">
        <f t="shared" si="44"/>
        <v>0</v>
      </c>
      <c r="BU72" s="3">
        <f t="shared" si="44"/>
        <v>0</v>
      </c>
      <c r="BV72" s="3">
        <f t="shared" si="42"/>
        <v>0</v>
      </c>
      <c r="BW72" s="3">
        <f t="shared" si="42"/>
        <v>0</v>
      </c>
      <c r="BX72" s="3">
        <f t="shared" si="42"/>
        <v>0</v>
      </c>
      <c r="BY72" s="3">
        <f t="shared" si="42"/>
        <v>0</v>
      </c>
      <c r="BZ72" s="3">
        <f t="shared" si="42"/>
        <v>0</v>
      </c>
      <c r="CA72" s="3">
        <f t="shared" si="42"/>
        <v>0</v>
      </c>
      <c r="CB72" s="3">
        <f t="shared" si="42"/>
        <v>0</v>
      </c>
      <c r="CC72" s="3">
        <f t="shared" si="42"/>
        <v>0</v>
      </c>
      <c r="CD72" s="3">
        <f t="shared" si="38"/>
        <v>0</v>
      </c>
      <c r="CE72" s="3">
        <f t="shared" si="38"/>
        <v>0</v>
      </c>
      <c r="CF72" s="3">
        <f t="shared" si="38"/>
        <v>0</v>
      </c>
      <c r="CG72" s="3">
        <f t="shared" si="38"/>
        <v>0</v>
      </c>
      <c r="CH72" s="3">
        <f t="shared" si="38"/>
        <v>0</v>
      </c>
      <c r="CI72" s="4">
        <f t="shared" si="51"/>
        <v>0</v>
      </c>
      <c r="CJ72" s="5">
        <f t="shared" si="51"/>
        <v>0</v>
      </c>
      <c r="CK72" s="5">
        <f t="shared" si="51"/>
        <v>0</v>
      </c>
      <c r="CL72" s="5">
        <f t="shared" si="51"/>
        <v>0</v>
      </c>
      <c r="CM72" s="5">
        <f t="shared" si="51"/>
        <v>0</v>
      </c>
      <c r="CN72" s="5">
        <f t="shared" si="51"/>
        <v>0</v>
      </c>
      <c r="CO72" s="5">
        <f t="shared" si="36"/>
        <v>0</v>
      </c>
      <c r="CP72" s="5">
        <f t="shared" si="36"/>
        <v>0</v>
      </c>
      <c r="CQ72" s="5">
        <f t="shared" si="36"/>
        <v>0</v>
      </c>
      <c r="CR72" s="5">
        <f t="shared" si="36"/>
        <v>0</v>
      </c>
      <c r="CS72" s="5">
        <f t="shared" si="36"/>
        <v>0</v>
      </c>
      <c r="CT72" s="5">
        <f t="shared" si="36"/>
        <v>0</v>
      </c>
      <c r="CU72" s="5">
        <f t="shared" si="36"/>
        <v>0</v>
      </c>
      <c r="CV72" s="5">
        <f t="shared" si="36"/>
        <v>0</v>
      </c>
      <c r="CW72" s="5">
        <f t="shared" si="36"/>
        <v>0</v>
      </c>
      <c r="CX72" s="4">
        <f t="shared" si="52"/>
        <v>0</v>
      </c>
      <c r="CY72" s="5">
        <f t="shared" si="53"/>
        <v>0</v>
      </c>
      <c r="CZ72" s="5">
        <f t="shared" si="54"/>
        <v>0</v>
      </c>
      <c r="DA72" s="5">
        <f t="shared" si="55"/>
        <v>0</v>
      </c>
      <c r="DB72" s="9">
        <f t="shared" si="56"/>
        <v>0</v>
      </c>
      <c r="DC72">
        <v>0</v>
      </c>
      <c r="DD72">
        <v>0</v>
      </c>
      <c r="DE72">
        <v>0</v>
      </c>
      <c r="DF72">
        <v>10</v>
      </c>
      <c r="DG72">
        <v>12</v>
      </c>
      <c r="DH72">
        <v>17</v>
      </c>
      <c r="DI72">
        <v>0</v>
      </c>
      <c r="DJ72">
        <v>0</v>
      </c>
      <c r="DK72">
        <v>0</v>
      </c>
      <c r="DL72">
        <v>30</v>
      </c>
      <c r="DM72">
        <v>34</v>
      </c>
      <c r="DN72">
        <v>36</v>
      </c>
      <c r="DO72">
        <v>0</v>
      </c>
      <c r="DP72">
        <v>0</v>
      </c>
      <c r="DQ72">
        <v>0</v>
      </c>
      <c r="DR72" s="3">
        <f t="shared" si="45"/>
        <v>0</v>
      </c>
      <c r="DS72" s="3">
        <f t="shared" si="45"/>
        <v>0</v>
      </c>
      <c r="DT72" s="3">
        <f t="shared" si="43"/>
        <v>0</v>
      </c>
      <c r="DU72" s="3">
        <f t="shared" si="43"/>
        <v>4.405286343612335E-2</v>
      </c>
      <c r="DV72" s="3">
        <f t="shared" si="43"/>
        <v>5.2863436123348019E-2</v>
      </c>
      <c r="DW72" s="3">
        <f t="shared" si="43"/>
        <v>7.4889867841409691E-2</v>
      </c>
      <c r="DX72" s="3">
        <f t="shared" si="43"/>
        <v>0</v>
      </c>
      <c r="DY72" s="3">
        <f t="shared" si="43"/>
        <v>0</v>
      </c>
      <c r="DZ72" s="3">
        <f t="shared" si="43"/>
        <v>0</v>
      </c>
      <c r="EA72" s="3">
        <f t="shared" si="43"/>
        <v>0.13215859030837004</v>
      </c>
      <c r="EB72" s="3">
        <f t="shared" si="39"/>
        <v>0.14977973568281938</v>
      </c>
      <c r="EC72" s="3">
        <f t="shared" si="39"/>
        <v>0.15859030837004406</v>
      </c>
      <c r="ED72" s="3">
        <f t="shared" si="39"/>
        <v>0</v>
      </c>
      <c r="EE72" s="3">
        <f t="shared" si="39"/>
        <v>0</v>
      </c>
      <c r="EF72" s="3">
        <f t="shared" si="39"/>
        <v>0</v>
      </c>
      <c r="EG72" s="4">
        <f t="shared" si="57"/>
        <v>0</v>
      </c>
      <c r="EH72" s="5">
        <f t="shared" si="57"/>
        <v>0</v>
      </c>
      <c r="EI72" s="5">
        <f t="shared" si="57"/>
        <v>0</v>
      </c>
      <c r="EJ72" s="5">
        <f t="shared" si="57"/>
        <v>9.0774750202514637E-4</v>
      </c>
      <c r="EK72" s="5">
        <f t="shared" si="57"/>
        <v>1.0821911762267991E-3</v>
      </c>
      <c r="EL72" s="5">
        <f t="shared" si="57"/>
        <v>1.1760655734984967E-3</v>
      </c>
      <c r="EM72" s="5">
        <f t="shared" si="37"/>
        <v>0</v>
      </c>
      <c r="EN72" s="5">
        <f t="shared" si="37"/>
        <v>0</v>
      </c>
      <c r="EO72" s="5">
        <f t="shared" si="37"/>
        <v>0</v>
      </c>
      <c r="EP72" s="5">
        <f t="shared" si="37"/>
        <v>2.570215450087981E-3</v>
      </c>
      <c r="EQ72" s="5">
        <f t="shared" si="37"/>
        <v>2.9763073332314586E-3</v>
      </c>
      <c r="ER72" s="5">
        <f t="shared" si="37"/>
        <v>3.1859745112992046E-3</v>
      </c>
      <c r="ES72" s="5">
        <f t="shared" si="37"/>
        <v>0</v>
      </c>
      <c r="ET72" s="5">
        <f t="shared" si="37"/>
        <v>0</v>
      </c>
      <c r="EU72" s="5">
        <f t="shared" si="37"/>
        <v>0</v>
      </c>
      <c r="EV72" s="4">
        <f t="shared" si="58"/>
        <v>0</v>
      </c>
      <c r="EW72" s="5">
        <f t="shared" si="64"/>
        <v>1.0553347505834808E-3</v>
      </c>
      <c r="EX72" s="5">
        <f t="shared" si="59"/>
        <v>0</v>
      </c>
      <c r="EY72" s="5">
        <f t="shared" si="60"/>
        <v>2.9108324315395479E-3</v>
      </c>
      <c r="EZ72" s="9">
        <f t="shared" si="61"/>
        <v>0</v>
      </c>
      <c r="FB72" t="s">
        <v>502</v>
      </c>
      <c r="FD72" t="s">
        <v>503</v>
      </c>
      <c r="FE72" t="s">
        <v>422</v>
      </c>
      <c r="FF72" t="s">
        <v>504</v>
      </c>
      <c r="FH72" t="s">
        <v>125</v>
      </c>
      <c r="FI72" t="s">
        <v>504</v>
      </c>
      <c r="FJ72" t="s">
        <v>125</v>
      </c>
      <c r="FK72" t="s">
        <v>505</v>
      </c>
      <c r="FM72" t="s">
        <v>506</v>
      </c>
      <c r="FU72" t="s">
        <v>41</v>
      </c>
      <c r="FV72" t="s">
        <v>507</v>
      </c>
      <c r="FY72" t="s">
        <v>236</v>
      </c>
      <c r="FZ72" t="s">
        <v>49</v>
      </c>
      <c r="GA72" t="s">
        <v>47</v>
      </c>
      <c r="GC72" t="s">
        <v>49</v>
      </c>
      <c r="GE72" t="s">
        <v>508</v>
      </c>
      <c r="GF72" t="s">
        <v>52</v>
      </c>
      <c r="GJ72" t="s">
        <v>509</v>
      </c>
      <c r="GK72" t="s">
        <v>510</v>
      </c>
      <c r="GR72" t="s">
        <v>510</v>
      </c>
      <c r="GT72" t="s">
        <v>511</v>
      </c>
    </row>
    <row r="73" spans="1:208" x14ac:dyDescent="0.25">
      <c r="A73">
        <v>69</v>
      </c>
      <c r="B73" t="s">
        <v>512</v>
      </c>
      <c r="C73" t="s">
        <v>513</v>
      </c>
      <c r="D73">
        <v>33</v>
      </c>
      <c r="E73">
        <v>6.66</v>
      </c>
      <c r="F73" t="s">
        <v>514</v>
      </c>
      <c r="G73">
        <v>0</v>
      </c>
      <c r="H73">
        <v>0</v>
      </c>
      <c r="I73">
        <v>0</v>
      </c>
      <c r="J73">
        <v>2</v>
      </c>
      <c r="K73">
        <v>2</v>
      </c>
      <c r="L73">
        <v>0</v>
      </c>
      <c r="M73">
        <v>0</v>
      </c>
      <c r="N73">
        <v>0</v>
      </c>
      <c r="O73">
        <v>0</v>
      </c>
      <c r="P73">
        <v>2</v>
      </c>
      <c r="Q73">
        <v>2</v>
      </c>
      <c r="R73">
        <v>3</v>
      </c>
      <c r="S73">
        <v>3</v>
      </c>
      <c r="T73">
        <v>3</v>
      </c>
      <c r="U73">
        <v>2</v>
      </c>
      <c r="V73" s="3">
        <f t="shared" si="62"/>
        <v>0</v>
      </c>
      <c r="W73" s="3">
        <f t="shared" si="62"/>
        <v>0</v>
      </c>
      <c r="X73" s="3">
        <f t="shared" si="62"/>
        <v>0</v>
      </c>
      <c r="Y73" s="3">
        <f t="shared" si="62"/>
        <v>6.0606060606060608E-2</v>
      </c>
      <c r="Z73" s="3">
        <f t="shared" si="62"/>
        <v>6.0606060606060608E-2</v>
      </c>
      <c r="AA73" s="3">
        <f t="shared" si="62"/>
        <v>0</v>
      </c>
      <c r="AB73" s="3">
        <f t="shared" si="62"/>
        <v>0</v>
      </c>
      <c r="AC73" s="3">
        <f t="shared" si="62"/>
        <v>0</v>
      </c>
      <c r="AD73" s="3">
        <f t="shared" si="62"/>
        <v>0</v>
      </c>
      <c r="AE73" s="3">
        <f t="shared" si="62"/>
        <v>6.0606060606060608E-2</v>
      </c>
      <c r="AF73" s="3">
        <f t="shared" si="62"/>
        <v>6.0606060606060608E-2</v>
      </c>
      <c r="AG73" s="3">
        <f t="shared" si="62"/>
        <v>9.0909090909090912E-2</v>
      </c>
      <c r="AH73" s="3">
        <f t="shared" si="62"/>
        <v>9.0909090909090912E-2</v>
      </c>
      <c r="AI73" s="3">
        <f t="shared" si="62"/>
        <v>9.0909090909090912E-2</v>
      </c>
      <c r="AJ73" s="3">
        <f t="shared" si="62"/>
        <v>6.0606060606060608E-2</v>
      </c>
      <c r="AK73" s="4">
        <f t="shared" si="63"/>
        <v>0</v>
      </c>
      <c r="AL73" s="5">
        <f t="shared" si="63"/>
        <v>0</v>
      </c>
      <c r="AM73" s="5">
        <f t="shared" si="63"/>
        <v>0</v>
      </c>
      <c r="AN73" s="5">
        <f t="shared" si="63"/>
        <v>2.7894751463977694E-3</v>
      </c>
      <c r="AO73" s="5">
        <f t="shared" si="63"/>
        <v>2.9497521907266345E-3</v>
      </c>
      <c r="AP73" s="5">
        <f t="shared" si="63"/>
        <v>0</v>
      </c>
      <c r="AQ73" s="5">
        <f t="shared" si="63"/>
        <v>0</v>
      </c>
      <c r="AR73" s="5">
        <f t="shared" si="63"/>
        <v>0</v>
      </c>
      <c r="AS73" s="5">
        <f t="shared" si="63"/>
        <v>0</v>
      </c>
      <c r="AT73" s="5">
        <f t="shared" si="63"/>
        <v>1.6375443251898513E-3</v>
      </c>
      <c r="AU73" s="5">
        <f t="shared" si="63"/>
        <v>1.640359232080355E-3</v>
      </c>
      <c r="AV73" s="5">
        <f t="shared" si="63"/>
        <v>2.5276153372337309E-3</v>
      </c>
      <c r="AW73" s="5">
        <f t="shared" si="63"/>
        <v>2.1435585849121485E-3</v>
      </c>
      <c r="AX73" s="5">
        <f t="shared" si="63"/>
        <v>2.1656011140140999E-3</v>
      </c>
      <c r="AY73" s="5">
        <f t="shared" si="63"/>
        <v>1.4375113390725292E-3</v>
      </c>
      <c r="AZ73" s="4">
        <f t="shared" si="46"/>
        <v>0</v>
      </c>
      <c r="BA73" s="5">
        <f t="shared" si="47"/>
        <v>1.913075779041468E-3</v>
      </c>
      <c r="BB73" s="5">
        <f t="shared" si="48"/>
        <v>0</v>
      </c>
      <c r="BC73" s="5">
        <f t="shared" si="49"/>
        <v>1.9351729648346457E-3</v>
      </c>
      <c r="BD73" s="9">
        <f t="shared" si="50"/>
        <v>1.9155570126662593E-3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5</v>
      </c>
      <c r="BO73">
        <v>7</v>
      </c>
      <c r="BP73">
        <v>6</v>
      </c>
      <c r="BQ73">
        <v>3</v>
      </c>
      <c r="BR73">
        <v>2</v>
      </c>
      <c r="BS73">
        <v>2</v>
      </c>
      <c r="BT73" s="3">
        <f t="shared" si="44"/>
        <v>0</v>
      </c>
      <c r="BU73" s="3">
        <f t="shared" si="44"/>
        <v>0</v>
      </c>
      <c r="BV73" s="3">
        <f t="shared" si="42"/>
        <v>0</v>
      </c>
      <c r="BW73" s="3">
        <f t="shared" si="42"/>
        <v>0</v>
      </c>
      <c r="BX73" s="3">
        <f t="shared" si="42"/>
        <v>0</v>
      </c>
      <c r="BY73" s="3">
        <f t="shared" si="42"/>
        <v>0</v>
      </c>
      <c r="BZ73" s="3">
        <f t="shared" si="42"/>
        <v>0</v>
      </c>
      <c r="CA73" s="3">
        <f t="shared" si="42"/>
        <v>0</v>
      </c>
      <c r="CB73" s="3">
        <f t="shared" si="42"/>
        <v>0</v>
      </c>
      <c r="CC73" s="3">
        <f t="shared" si="42"/>
        <v>0.15151515151515152</v>
      </c>
      <c r="CD73" s="3">
        <f t="shared" si="38"/>
        <v>0.21212121212121213</v>
      </c>
      <c r="CE73" s="3">
        <f t="shared" si="38"/>
        <v>0.18181818181818182</v>
      </c>
      <c r="CF73" s="3">
        <f t="shared" si="38"/>
        <v>9.0909090909090912E-2</v>
      </c>
      <c r="CG73" s="3">
        <f t="shared" si="38"/>
        <v>6.0606060606060608E-2</v>
      </c>
      <c r="CH73" s="3">
        <f t="shared" si="38"/>
        <v>6.0606060606060608E-2</v>
      </c>
      <c r="CI73" s="4">
        <f t="shared" si="51"/>
        <v>0</v>
      </c>
      <c r="CJ73" s="5">
        <f t="shared" si="51"/>
        <v>0</v>
      </c>
      <c r="CK73" s="5">
        <f t="shared" si="51"/>
        <v>0</v>
      </c>
      <c r="CL73" s="5">
        <f t="shared" si="51"/>
        <v>0</v>
      </c>
      <c r="CM73" s="5">
        <f t="shared" si="51"/>
        <v>0</v>
      </c>
      <c r="CN73" s="5">
        <f t="shared" si="51"/>
        <v>0</v>
      </c>
      <c r="CO73" s="5">
        <f t="shared" si="36"/>
        <v>0</v>
      </c>
      <c r="CP73" s="5">
        <f t="shared" si="36"/>
        <v>0</v>
      </c>
      <c r="CQ73" s="5">
        <f t="shared" si="36"/>
        <v>0</v>
      </c>
      <c r="CR73" s="5">
        <f t="shared" si="36"/>
        <v>3.3468961648827353E-3</v>
      </c>
      <c r="CS73" s="5">
        <f t="shared" si="36"/>
        <v>4.3888583597689913E-3</v>
      </c>
      <c r="CT73" s="5">
        <f t="shared" si="36"/>
        <v>3.6645576312823165E-3</v>
      </c>
      <c r="CU73" s="5">
        <f t="shared" si="36"/>
        <v>2.7889221893777983E-3</v>
      </c>
      <c r="CV73" s="5">
        <f t="shared" si="36"/>
        <v>1.8049446580047854E-3</v>
      </c>
      <c r="CW73" s="5">
        <f t="shared" si="36"/>
        <v>1.7282329517812824E-3</v>
      </c>
      <c r="CX73" s="4">
        <f t="shared" si="52"/>
        <v>0</v>
      </c>
      <c r="CY73" s="5">
        <f t="shared" si="53"/>
        <v>0</v>
      </c>
      <c r="CZ73" s="5">
        <f t="shared" si="54"/>
        <v>0</v>
      </c>
      <c r="DA73" s="5">
        <f t="shared" si="55"/>
        <v>3.8001040519780142E-3</v>
      </c>
      <c r="DB73" s="9">
        <f t="shared" si="56"/>
        <v>2.107366599721289E-3</v>
      </c>
      <c r="DC73">
        <v>4</v>
      </c>
      <c r="DD73">
        <v>3</v>
      </c>
      <c r="DE73">
        <v>3</v>
      </c>
      <c r="DF73">
        <v>7</v>
      </c>
      <c r="DG73">
        <v>6</v>
      </c>
      <c r="DH73">
        <v>5</v>
      </c>
      <c r="DI73">
        <v>8</v>
      </c>
      <c r="DJ73">
        <v>8</v>
      </c>
      <c r="DK73">
        <v>7</v>
      </c>
      <c r="DL73">
        <v>12</v>
      </c>
      <c r="DM73">
        <v>8</v>
      </c>
      <c r="DN73">
        <v>11</v>
      </c>
      <c r="DO73">
        <v>5</v>
      </c>
      <c r="DP73">
        <v>4</v>
      </c>
      <c r="DQ73">
        <v>7</v>
      </c>
      <c r="DR73" s="3">
        <f t="shared" si="45"/>
        <v>0.12121212121212122</v>
      </c>
      <c r="DS73" s="3">
        <f t="shared" si="45"/>
        <v>9.0909090909090912E-2</v>
      </c>
      <c r="DT73" s="3">
        <f t="shared" si="43"/>
        <v>9.0909090909090912E-2</v>
      </c>
      <c r="DU73" s="3">
        <f t="shared" si="43"/>
        <v>0.21212121212121213</v>
      </c>
      <c r="DV73" s="3">
        <f t="shared" si="43"/>
        <v>0.18181818181818182</v>
      </c>
      <c r="DW73" s="3">
        <f t="shared" si="43"/>
        <v>0.15151515151515152</v>
      </c>
      <c r="DX73" s="3">
        <f t="shared" si="43"/>
        <v>0.24242424242424243</v>
      </c>
      <c r="DY73" s="3">
        <f t="shared" si="43"/>
        <v>0.24242424242424243</v>
      </c>
      <c r="DZ73" s="3">
        <f t="shared" si="43"/>
        <v>0.21212121212121213</v>
      </c>
      <c r="EA73" s="3">
        <f t="shared" si="43"/>
        <v>0.36363636363636365</v>
      </c>
      <c r="EB73" s="3">
        <f t="shared" si="39"/>
        <v>0.24242424242424243</v>
      </c>
      <c r="EC73" s="3">
        <f t="shared" si="39"/>
        <v>0.33333333333333331</v>
      </c>
      <c r="ED73" s="3">
        <f t="shared" si="39"/>
        <v>0.15151515151515152</v>
      </c>
      <c r="EE73" s="3">
        <f t="shared" si="39"/>
        <v>0.12121212121212122</v>
      </c>
      <c r="EF73" s="3">
        <f t="shared" si="39"/>
        <v>0.21212121212121213</v>
      </c>
      <c r="EG73" s="4">
        <f t="shared" si="57"/>
        <v>3.8914671910960791E-3</v>
      </c>
      <c r="EH73" s="5">
        <f t="shared" si="57"/>
        <v>3.0251210900834233E-3</v>
      </c>
      <c r="EI73" s="5">
        <f t="shared" si="57"/>
        <v>2.9860302950408856E-3</v>
      </c>
      <c r="EJ73" s="5">
        <f t="shared" si="57"/>
        <v>4.3709417597513865E-3</v>
      </c>
      <c r="EK73" s="5">
        <f t="shared" si="57"/>
        <v>3.7220817727800517E-3</v>
      </c>
      <c r="EL73" s="5">
        <f t="shared" si="57"/>
        <v>2.3793840034238749E-3</v>
      </c>
      <c r="EM73" s="5">
        <f t="shared" si="37"/>
        <v>7.901461547515776E-3</v>
      </c>
      <c r="EN73" s="5">
        <f t="shared" si="37"/>
        <v>7.7328414579270121E-3</v>
      </c>
      <c r="EO73" s="5">
        <f t="shared" si="37"/>
        <v>7.061247486980623E-3</v>
      </c>
      <c r="EP73" s="5">
        <f t="shared" si="37"/>
        <v>7.0719867535754145E-3</v>
      </c>
      <c r="EQ73" s="5">
        <f t="shared" si="37"/>
        <v>4.8172674840894197E-3</v>
      </c>
      <c r="ER73" s="5">
        <f t="shared" si="37"/>
        <v>6.6964464265270307E-3</v>
      </c>
      <c r="ES73" s="5">
        <f t="shared" si="37"/>
        <v>1.4302938170740359E-2</v>
      </c>
      <c r="ET73" s="5">
        <f t="shared" si="37"/>
        <v>1.0040005283841923E-2</v>
      </c>
      <c r="EU73" s="5">
        <f t="shared" si="37"/>
        <v>1.8275155981597933E-2</v>
      </c>
      <c r="EV73" s="4">
        <f t="shared" si="58"/>
        <v>3.3008728587401296E-3</v>
      </c>
      <c r="EW73" s="5">
        <f t="shared" si="64"/>
        <v>3.4908025119851048E-3</v>
      </c>
      <c r="EX73" s="5">
        <f t="shared" si="59"/>
        <v>7.5651834974744701E-3</v>
      </c>
      <c r="EY73" s="5">
        <f t="shared" si="60"/>
        <v>6.1952335547306213E-3</v>
      </c>
      <c r="EZ73" s="9">
        <f t="shared" si="61"/>
        <v>1.4206033145393404E-2</v>
      </c>
    </row>
    <row r="74" spans="1:208" x14ac:dyDescent="0.25">
      <c r="A74">
        <v>70</v>
      </c>
      <c r="B74" t="s">
        <v>515</v>
      </c>
      <c r="C74" t="s">
        <v>516</v>
      </c>
      <c r="D74">
        <v>53</v>
      </c>
      <c r="E74">
        <v>8.06</v>
      </c>
      <c r="F74" t="s">
        <v>120</v>
      </c>
      <c r="G74">
        <v>2</v>
      </c>
      <c r="H74">
        <v>0</v>
      </c>
      <c r="I74">
        <v>3</v>
      </c>
      <c r="J74">
        <v>0</v>
      </c>
      <c r="K74">
        <v>0</v>
      </c>
      <c r="L74">
        <v>0</v>
      </c>
      <c r="M74">
        <v>2</v>
      </c>
      <c r="N74">
        <v>2</v>
      </c>
      <c r="O74">
        <v>2</v>
      </c>
      <c r="P74">
        <v>6</v>
      </c>
      <c r="Q74">
        <v>5</v>
      </c>
      <c r="R74">
        <v>6</v>
      </c>
      <c r="S74">
        <v>9</v>
      </c>
      <c r="T74">
        <v>11</v>
      </c>
      <c r="U74">
        <v>11</v>
      </c>
      <c r="V74" s="3">
        <f t="shared" si="62"/>
        <v>3.7735849056603772E-2</v>
      </c>
      <c r="W74" s="3">
        <f t="shared" si="62"/>
        <v>0</v>
      </c>
      <c r="X74" s="3">
        <f t="shared" si="62"/>
        <v>5.6603773584905662E-2</v>
      </c>
      <c r="Y74" s="3">
        <f t="shared" si="62"/>
        <v>0</v>
      </c>
      <c r="Z74" s="3">
        <f t="shared" si="62"/>
        <v>0</v>
      </c>
      <c r="AA74" s="3">
        <f t="shared" si="62"/>
        <v>0</v>
      </c>
      <c r="AB74" s="3">
        <f t="shared" si="62"/>
        <v>3.7735849056603772E-2</v>
      </c>
      <c r="AC74" s="3">
        <f t="shared" si="62"/>
        <v>3.7735849056603772E-2</v>
      </c>
      <c r="AD74" s="3">
        <f t="shared" si="62"/>
        <v>3.7735849056603772E-2</v>
      </c>
      <c r="AE74" s="3">
        <f t="shared" si="62"/>
        <v>0.11320754716981132</v>
      </c>
      <c r="AF74" s="3">
        <f t="shared" si="62"/>
        <v>9.4339622641509441E-2</v>
      </c>
      <c r="AG74" s="3">
        <f t="shared" si="62"/>
        <v>0.11320754716981132</v>
      </c>
      <c r="AH74" s="3">
        <f t="shared" si="62"/>
        <v>0.16981132075471697</v>
      </c>
      <c r="AI74" s="3">
        <f t="shared" si="62"/>
        <v>0.20754716981132076</v>
      </c>
      <c r="AJ74" s="3">
        <f t="shared" si="62"/>
        <v>0.20754716981132076</v>
      </c>
      <c r="AK74" s="4">
        <f t="shared" si="63"/>
        <v>1.7769304415778144E-3</v>
      </c>
      <c r="AL74" s="5">
        <f t="shared" si="63"/>
        <v>0</v>
      </c>
      <c r="AM74" s="5">
        <f t="shared" si="63"/>
        <v>2.5529101311766137E-3</v>
      </c>
      <c r="AN74" s="5">
        <f t="shared" si="63"/>
        <v>0</v>
      </c>
      <c r="AO74" s="5">
        <f t="shared" si="63"/>
        <v>0</v>
      </c>
      <c r="AP74" s="5">
        <f t="shared" si="63"/>
        <v>0</v>
      </c>
      <c r="AQ74" s="5">
        <f t="shared" si="63"/>
        <v>2.1638293963083129E-3</v>
      </c>
      <c r="AR74" s="5">
        <f t="shared" si="63"/>
        <v>2.160821832554435E-3</v>
      </c>
      <c r="AS74" s="5">
        <f t="shared" si="63"/>
        <v>2.3026639502441736E-3</v>
      </c>
      <c r="AT74" s="5">
        <f t="shared" si="63"/>
        <v>3.0588092112036843E-3</v>
      </c>
      <c r="AU74" s="5">
        <f t="shared" si="63"/>
        <v>2.553389370691119E-3</v>
      </c>
      <c r="AV74" s="5">
        <f t="shared" si="63"/>
        <v>3.1475964576872873E-3</v>
      </c>
      <c r="AW74" s="5">
        <f t="shared" si="63"/>
        <v>4.0040056586094844E-3</v>
      </c>
      <c r="AX74" s="5">
        <f t="shared" si="63"/>
        <v>4.944108203692568E-3</v>
      </c>
      <c r="AY74" s="5">
        <f t="shared" si="63"/>
        <v>4.9227982649370575E-3</v>
      </c>
      <c r="AZ74" s="4">
        <f t="shared" si="46"/>
        <v>1.4432801909181425E-3</v>
      </c>
      <c r="BA74" s="5">
        <f t="shared" si="47"/>
        <v>0</v>
      </c>
      <c r="BB74" s="5">
        <f t="shared" si="48"/>
        <v>2.2091050597023072E-3</v>
      </c>
      <c r="BC74" s="5">
        <f t="shared" si="49"/>
        <v>2.9199316798606974E-3</v>
      </c>
      <c r="BD74" s="9">
        <f t="shared" si="50"/>
        <v>4.6236373757463705E-3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8</v>
      </c>
      <c r="BO74">
        <v>6</v>
      </c>
      <c r="BP74">
        <v>8</v>
      </c>
      <c r="BQ74">
        <v>7</v>
      </c>
      <c r="BR74">
        <v>7</v>
      </c>
      <c r="BS74">
        <v>6</v>
      </c>
      <c r="BT74" s="3">
        <f t="shared" si="44"/>
        <v>0</v>
      </c>
      <c r="BU74" s="3">
        <f t="shared" si="44"/>
        <v>0</v>
      </c>
      <c r="BV74" s="3">
        <f t="shared" si="42"/>
        <v>0</v>
      </c>
      <c r="BW74" s="3">
        <f t="shared" si="42"/>
        <v>0</v>
      </c>
      <c r="BX74" s="3">
        <f t="shared" si="42"/>
        <v>0</v>
      </c>
      <c r="BY74" s="3">
        <f t="shared" si="42"/>
        <v>0</v>
      </c>
      <c r="BZ74" s="3">
        <f t="shared" si="42"/>
        <v>0</v>
      </c>
      <c r="CA74" s="3">
        <f t="shared" si="42"/>
        <v>0</v>
      </c>
      <c r="CB74" s="3">
        <f t="shared" si="42"/>
        <v>0</v>
      </c>
      <c r="CC74" s="3">
        <f t="shared" si="42"/>
        <v>0.15094339622641509</v>
      </c>
      <c r="CD74" s="3">
        <f t="shared" si="38"/>
        <v>0.11320754716981132</v>
      </c>
      <c r="CE74" s="3">
        <f t="shared" si="38"/>
        <v>0.15094339622641509</v>
      </c>
      <c r="CF74" s="3">
        <f t="shared" si="38"/>
        <v>0.13207547169811321</v>
      </c>
      <c r="CG74" s="3">
        <f t="shared" si="38"/>
        <v>0.13207547169811321</v>
      </c>
      <c r="CH74" s="3">
        <f t="shared" si="38"/>
        <v>0.11320754716981132</v>
      </c>
      <c r="CI74" s="4">
        <f t="shared" si="51"/>
        <v>0</v>
      </c>
      <c r="CJ74" s="5">
        <f t="shared" si="51"/>
        <v>0</v>
      </c>
      <c r="CK74" s="5">
        <f t="shared" si="51"/>
        <v>0</v>
      </c>
      <c r="CL74" s="5">
        <f t="shared" si="51"/>
        <v>0</v>
      </c>
      <c r="CM74" s="5">
        <f t="shared" si="51"/>
        <v>0</v>
      </c>
      <c r="CN74" s="5">
        <f t="shared" si="51"/>
        <v>0</v>
      </c>
      <c r="CO74" s="5">
        <f t="shared" si="36"/>
        <v>0</v>
      </c>
      <c r="CP74" s="5">
        <f t="shared" si="36"/>
        <v>0</v>
      </c>
      <c r="CQ74" s="5">
        <f t="shared" si="36"/>
        <v>0</v>
      </c>
      <c r="CR74" s="5">
        <f t="shared" ref="CR74:CW116" si="65">CC74/CR$3</f>
        <v>3.3342663680341212E-3</v>
      </c>
      <c r="CS74" s="5">
        <f t="shared" si="65"/>
        <v>2.3423017661300814E-3</v>
      </c>
      <c r="CT74" s="5">
        <f t="shared" si="65"/>
        <v>3.0422742599324889E-3</v>
      </c>
      <c r="CU74" s="5">
        <f t="shared" si="65"/>
        <v>4.0518303506054806E-3</v>
      </c>
      <c r="CV74" s="5">
        <f t="shared" si="65"/>
        <v>3.9334171320670316E-3</v>
      </c>
      <c r="CW74" s="5">
        <f t="shared" si="65"/>
        <v>3.2282087212518293E-3</v>
      </c>
      <c r="CX74" s="4">
        <f t="shared" si="52"/>
        <v>0</v>
      </c>
      <c r="CY74" s="5">
        <f t="shared" si="53"/>
        <v>0</v>
      </c>
      <c r="CZ74" s="5">
        <f t="shared" si="54"/>
        <v>0</v>
      </c>
      <c r="DA74" s="5">
        <f t="shared" si="55"/>
        <v>2.9062807980322299E-3</v>
      </c>
      <c r="DB74" s="9">
        <f t="shared" si="56"/>
        <v>3.737818734641447E-3</v>
      </c>
      <c r="DC74">
        <v>0</v>
      </c>
      <c r="DD74">
        <v>0</v>
      </c>
      <c r="DE74">
        <v>0</v>
      </c>
      <c r="DF74">
        <v>5</v>
      </c>
      <c r="DG74">
        <v>4</v>
      </c>
      <c r="DH74">
        <v>5</v>
      </c>
      <c r="DI74">
        <v>0</v>
      </c>
      <c r="DJ74">
        <v>0</v>
      </c>
      <c r="DK74">
        <v>0</v>
      </c>
      <c r="DL74">
        <v>5</v>
      </c>
      <c r="DM74">
        <v>4</v>
      </c>
      <c r="DN74">
        <v>4</v>
      </c>
      <c r="DO74">
        <v>2</v>
      </c>
      <c r="DP74">
        <v>0</v>
      </c>
      <c r="DQ74">
        <v>0</v>
      </c>
      <c r="DR74" s="3">
        <f t="shared" si="45"/>
        <v>0</v>
      </c>
      <c r="DS74" s="3">
        <f t="shared" si="45"/>
        <v>0</v>
      </c>
      <c r="DT74" s="3">
        <f t="shared" si="43"/>
        <v>0</v>
      </c>
      <c r="DU74" s="3">
        <f t="shared" si="43"/>
        <v>9.4339622641509441E-2</v>
      </c>
      <c r="DV74" s="3">
        <f t="shared" si="43"/>
        <v>7.5471698113207544E-2</v>
      </c>
      <c r="DW74" s="3">
        <f t="shared" si="43"/>
        <v>9.4339622641509441E-2</v>
      </c>
      <c r="DX74" s="3">
        <f t="shared" si="43"/>
        <v>0</v>
      </c>
      <c r="DY74" s="3">
        <f t="shared" si="43"/>
        <v>0</v>
      </c>
      <c r="DZ74" s="3">
        <f t="shared" si="43"/>
        <v>0</v>
      </c>
      <c r="EA74" s="3">
        <f t="shared" si="43"/>
        <v>9.4339622641509441E-2</v>
      </c>
      <c r="EB74" s="3">
        <f t="shared" si="39"/>
        <v>7.5471698113207544E-2</v>
      </c>
      <c r="EC74" s="3">
        <f t="shared" si="39"/>
        <v>7.5471698113207544E-2</v>
      </c>
      <c r="ED74" s="3">
        <f t="shared" si="39"/>
        <v>3.7735849056603772E-2</v>
      </c>
      <c r="EE74" s="3">
        <f t="shared" si="39"/>
        <v>0</v>
      </c>
      <c r="EF74" s="3">
        <f t="shared" si="39"/>
        <v>0</v>
      </c>
      <c r="EG74" s="4">
        <f t="shared" si="57"/>
        <v>0</v>
      </c>
      <c r="EH74" s="5">
        <f t="shared" si="57"/>
        <v>0</v>
      </c>
      <c r="EI74" s="5">
        <f t="shared" si="57"/>
        <v>0</v>
      </c>
      <c r="EJ74" s="5">
        <f t="shared" si="57"/>
        <v>1.9439498392425304E-3</v>
      </c>
      <c r="EK74" s="5">
        <f t="shared" si="57"/>
        <v>1.5450150754936062E-3</v>
      </c>
      <c r="EL74" s="5">
        <f t="shared" si="57"/>
        <v>1.4815032474148654E-3</v>
      </c>
      <c r="EM74" s="5">
        <f t="shared" si="37"/>
        <v>0</v>
      </c>
      <c r="EN74" s="5">
        <f t="shared" si="37"/>
        <v>0</v>
      </c>
      <c r="EO74" s="5">
        <f t="shared" si="37"/>
        <v>0</v>
      </c>
      <c r="EP74" s="5">
        <f t="shared" ref="EP74:EU116" si="66">EA74/EP$3</f>
        <v>1.8347135445596595E-3</v>
      </c>
      <c r="EQ74" s="5">
        <f t="shared" si="66"/>
        <v>1.499715348820291E-3</v>
      </c>
      <c r="ER74" s="5">
        <f t="shared" si="66"/>
        <v>1.5161765494023467E-3</v>
      </c>
      <c r="ES74" s="5">
        <f t="shared" si="66"/>
        <v>3.5622412047881646E-3</v>
      </c>
      <c r="ET74" s="5">
        <f t="shared" si="66"/>
        <v>0</v>
      </c>
      <c r="EU74" s="5">
        <f t="shared" si="66"/>
        <v>0</v>
      </c>
      <c r="EV74" s="4">
        <f t="shared" si="58"/>
        <v>0</v>
      </c>
      <c r="EW74" s="5">
        <f t="shared" si="64"/>
        <v>1.6568227207170005E-3</v>
      </c>
      <c r="EX74" s="5">
        <f t="shared" si="59"/>
        <v>0</v>
      </c>
      <c r="EY74" s="5">
        <f t="shared" si="60"/>
        <v>1.6168684809274322E-3</v>
      </c>
      <c r="EZ74" s="9">
        <f t="shared" si="61"/>
        <v>1.1874137349293882E-3</v>
      </c>
      <c r="FA74" t="s">
        <v>154</v>
      </c>
      <c r="FB74" t="s">
        <v>205</v>
      </c>
      <c r="FD74" t="s">
        <v>517</v>
      </c>
      <c r="FE74" t="s">
        <v>518</v>
      </c>
      <c r="FF74" t="s">
        <v>176</v>
      </c>
      <c r="FH74" t="s">
        <v>519</v>
      </c>
      <c r="FI74" t="s">
        <v>176</v>
      </c>
      <c r="FK74" t="s">
        <v>517</v>
      </c>
      <c r="FL74" t="s">
        <v>520</v>
      </c>
      <c r="FM74" t="s">
        <v>205</v>
      </c>
      <c r="FQ74" t="s">
        <v>520</v>
      </c>
      <c r="FT74" t="s">
        <v>40</v>
      </c>
      <c r="FU74" t="s">
        <v>40</v>
      </c>
      <c r="FY74" t="s">
        <v>167</v>
      </c>
      <c r="FZ74" t="s">
        <v>521</v>
      </c>
      <c r="GA74" t="s">
        <v>47</v>
      </c>
      <c r="GD74" t="s">
        <v>350</v>
      </c>
      <c r="GE74" t="s">
        <v>350</v>
      </c>
      <c r="GF74" t="s">
        <v>52</v>
      </c>
      <c r="GJ74" t="s">
        <v>522</v>
      </c>
      <c r="GR74" t="s">
        <v>253</v>
      </c>
      <c r="GS74" t="s">
        <v>253</v>
      </c>
    </row>
    <row r="75" spans="1:208" x14ac:dyDescent="0.25">
      <c r="A75">
        <v>71</v>
      </c>
      <c r="B75" t="s">
        <v>523</v>
      </c>
      <c r="C75" t="s">
        <v>524</v>
      </c>
      <c r="D75">
        <v>28</v>
      </c>
      <c r="E75">
        <v>4.8</v>
      </c>
      <c r="F75" t="s">
        <v>120</v>
      </c>
      <c r="G75">
        <v>0</v>
      </c>
      <c r="H75">
        <v>0</v>
      </c>
      <c r="I75">
        <v>0</v>
      </c>
      <c r="J75">
        <v>0</v>
      </c>
      <c r="K75">
        <v>2</v>
      </c>
      <c r="L75">
        <v>2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3">
        <f t="shared" si="62"/>
        <v>0</v>
      </c>
      <c r="W75" s="3">
        <f t="shared" si="62"/>
        <v>0</v>
      </c>
      <c r="X75" s="3">
        <f t="shared" si="62"/>
        <v>0</v>
      </c>
      <c r="Y75" s="3">
        <f t="shared" si="62"/>
        <v>0</v>
      </c>
      <c r="Z75" s="3">
        <f t="shared" si="62"/>
        <v>7.1428571428571425E-2</v>
      </c>
      <c r="AA75" s="3">
        <f t="shared" si="62"/>
        <v>7.1428571428571425E-2</v>
      </c>
      <c r="AB75" s="3">
        <f t="shared" si="62"/>
        <v>0</v>
      </c>
      <c r="AC75" s="3">
        <f t="shared" si="62"/>
        <v>0</v>
      </c>
      <c r="AD75" s="3">
        <f t="shared" si="62"/>
        <v>0</v>
      </c>
      <c r="AE75" s="3">
        <f t="shared" si="62"/>
        <v>0</v>
      </c>
      <c r="AF75" s="3">
        <f t="shared" si="62"/>
        <v>0</v>
      </c>
      <c r="AG75" s="3">
        <f t="shared" si="62"/>
        <v>0</v>
      </c>
      <c r="AH75" s="3">
        <f t="shared" si="62"/>
        <v>0</v>
      </c>
      <c r="AI75" s="3">
        <f t="shared" si="62"/>
        <v>0</v>
      </c>
      <c r="AJ75" s="3">
        <f t="shared" si="62"/>
        <v>0</v>
      </c>
      <c r="AK75" s="4">
        <f t="shared" si="63"/>
        <v>0</v>
      </c>
      <c r="AL75" s="5">
        <f t="shared" si="63"/>
        <v>0</v>
      </c>
      <c r="AM75" s="5">
        <f t="shared" si="63"/>
        <v>0</v>
      </c>
      <c r="AN75" s="5">
        <f t="shared" si="63"/>
        <v>0</v>
      </c>
      <c r="AO75" s="5">
        <f t="shared" si="63"/>
        <v>3.4764936533563905E-3</v>
      </c>
      <c r="AP75" s="5">
        <f t="shared" si="63"/>
        <v>3.3877779014776332E-3</v>
      </c>
      <c r="AQ75" s="5">
        <f t="shared" si="63"/>
        <v>0</v>
      </c>
      <c r="AR75" s="5">
        <f t="shared" si="63"/>
        <v>0</v>
      </c>
      <c r="AS75" s="5">
        <f t="shared" si="63"/>
        <v>0</v>
      </c>
      <c r="AT75" s="5">
        <f t="shared" si="63"/>
        <v>0</v>
      </c>
      <c r="AU75" s="5">
        <f t="shared" si="63"/>
        <v>0</v>
      </c>
      <c r="AV75" s="5">
        <f t="shared" si="63"/>
        <v>0</v>
      </c>
      <c r="AW75" s="5">
        <f t="shared" si="63"/>
        <v>0</v>
      </c>
      <c r="AX75" s="5">
        <f t="shared" si="63"/>
        <v>0</v>
      </c>
      <c r="AY75" s="5">
        <f t="shared" si="63"/>
        <v>0</v>
      </c>
      <c r="AZ75" s="4">
        <f t="shared" si="46"/>
        <v>0</v>
      </c>
      <c r="BA75" s="5">
        <f t="shared" si="47"/>
        <v>2.2880905182780082E-3</v>
      </c>
      <c r="BB75" s="5">
        <f t="shared" si="48"/>
        <v>0</v>
      </c>
      <c r="BC75" s="5">
        <f t="shared" si="49"/>
        <v>0</v>
      </c>
      <c r="BD75" s="9">
        <f t="shared" si="50"/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 s="3">
        <f t="shared" si="44"/>
        <v>0</v>
      </c>
      <c r="BU75" s="3">
        <f t="shared" si="44"/>
        <v>0</v>
      </c>
      <c r="BV75" s="3">
        <f t="shared" si="42"/>
        <v>0</v>
      </c>
      <c r="BW75" s="3">
        <f t="shared" si="42"/>
        <v>0</v>
      </c>
      <c r="BX75" s="3">
        <f t="shared" si="42"/>
        <v>0</v>
      </c>
      <c r="BY75" s="3">
        <f t="shared" si="42"/>
        <v>0</v>
      </c>
      <c r="BZ75" s="3">
        <f t="shared" si="42"/>
        <v>0</v>
      </c>
      <c r="CA75" s="3">
        <f t="shared" si="42"/>
        <v>0</v>
      </c>
      <c r="CB75" s="3">
        <f t="shared" si="42"/>
        <v>0</v>
      </c>
      <c r="CC75" s="3">
        <f t="shared" si="42"/>
        <v>0</v>
      </c>
      <c r="CD75" s="3">
        <f t="shared" si="38"/>
        <v>0</v>
      </c>
      <c r="CE75" s="3">
        <f t="shared" si="38"/>
        <v>0</v>
      </c>
      <c r="CF75" s="3">
        <f t="shared" si="38"/>
        <v>0</v>
      </c>
      <c r="CG75" s="3">
        <f t="shared" si="38"/>
        <v>0</v>
      </c>
      <c r="CH75" s="3">
        <f t="shared" si="38"/>
        <v>0</v>
      </c>
      <c r="CI75" s="4">
        <f t="shared" si="51"/>
        <v>0</v>
      </c>
      <c r="CJ75" s="5">
        <f t="shared" si="51"/>
        <v>0</v>
      </c>
      <c r="CK75" s="5">
        <f t="shared" si="51"/>
        <v>0</v>
      </c>
      <c r="CL75" s="5">
        <f t="shared" si="51"/>
        <v>0</v>
      </c>
      <c r="CM75" s="5">
        <f t="shared" si="51"/>
        <v>0</v>
      </c>
      <c r="CN75" s="5">
        <f t="shared" si="51"/>
        <v>0</v>
      </c>
      <c r="CO75" s="5">
        <f t="shared" si="51"/>
        <v>0</v>
      </c>
      <c r="CP75" s="5">
        <f t="shared" si="51"/>
        <v>0</v>
      </c>
      <c r="CQ75" s="5">
        <f t="shared" si="51"/>
        <v>0</v>
      </c>
      <c r="CR75" s="5">
        <f t="shared" si="65"/>
        <v>0</v>
      </c>
      <c r="CS75" s="5">
        <f t="shared" si="65"/>
        <v>0</v>
      </c>
      <c r="CT75" s="5">
        <f t="shared" si="65"/>
        <v>0</v>
      </c>
      <c r="CU75" s="5">
        <f t="shared" si="65"/>
        <v>0</v>
      </c>
      <c r="CV75" s="5">
        <f t="shared" si="65"/>
        <v>0</v>
      </c>
      <c r="CW75" s="5">
        <f t="shared" si="65"/>
        <v>0</v>
      </c>
      <c r="CX75" s="4">
        <f t="shared" si="52"/>
        <v>0</v>
      </c>
      <c r="CY75" s="5">
        <f t="shared" si="53"/>
        <v>0</v>
      </c>
      <c r="CZ75" s="5">
        <f t="shared" si="54"/>
        <v>0</v>
      </c>
      <c r="DA75" s="5">
        <f t="shared" si="55"/>
        <v>0</v>
      </c>
      <c r="DB75" s="9">
        <f t="shared" si="56"/>
        <v>0</v>
      </c>
      <c r="DC75">
        <v>10</v>
      </c>
      <c r="DD75">
        <v>7</v>
      </c>
      <c r="DE75">
        <v>8</v>
      </c>
      <c r="DF75">
        <v>12</v>
      </c>
      <c r="DG75">
        <v>12</v>
      </c>
      <c r="DH75">
        <v>11</v>
      </c>
      <c r="DI75">
        <v>6</v>
      </c>
      <c r="DJ75">
        <v>5</v>
      </c>
      <c r="DK75">
        <v>7</v>
      </c>
      <c r="DL75">
        <v>10</v>
      </c>
      <c r="DM75">
        <v>13</v>
      </c>
      <c r="DN75">
        <v>12</v>
      </c>
      <c r="DO75">
        <v>4</v>
      </c>
      <c r="DP75">
        <v>3</v>
      </c>
      <c r="DQ75">
        <v>3</v>
      </c>
      <c r="DR75" s="3">
        <f t="shared" si="45"/>
        <v>0.35714285714285715</v>
      </c>
      <c r="DS75" s="3">
        <f t="shared" si="45"/>
        <v>0.25</v>
      </c>
      <c r="DT75" s="3">
        <f t="shared" si="43"/>
        <v>0.2857142857142857</v>
      </c>
      <c r="DU75" s="3">
        <f t="shared" si="43"/>
        <v>0.42857142857142855</v>
      </c>
      <c r="DV75" s="3">
        <f t="shared" si="43"/>
        <v>0.42857142857142855</v>
      </c>
      <c r="DW75" s="3">
        <f t="shared" si="43"/>
        <v>0.39285714285714285</v>
      </c>
      <c r="DX75" s="3">
        <f t="shared" si="43"/>
        <v>0.21428571428571427</v>
      </c>
      <c r="DY75" s="3">
        <f t="shared" si="43"/>
        <v>0.17857142857142858</v>
      </c>
      <c r="DZ75" s="3">
        <f t="shared" si="43"/>
        <v>0.25</v>
      </c>
      <c r="EA75" s="3">
        <f t="shared" si="43"/>
        <v>0.35714285714285715</v>
      </c>
      <c r="EB75" s="3">
        <f t="shared" si="39"/>
        <v>0.4642857142857143</v>
      </c>
      <c r="EC75" s="3">
        <f t="shared" si="39"/>
        <v>0.42857142857142855</v>
      </c>
      <c r="ED75" s="3">
        <f t="shared" si="39"/>
        <v>0.14285714285714285</v>
      </c>
      <c r="EE75" s="3">
        <f t="shared" si="39"/>
        <v>0.10714285714285714</v>
      </c>
      <c r="EF75" s="3">
        <f t="shared" si="39"/>
        <v>0.10714285714285714</v>
      </c>
      <c r="EG75" s="4">
        <f t="shared" si="57"/>
        <v>1.1465930116622376E-2</v>
      </c>
      <c r="EH75" s="5">
        <f t="shared" si="57"/>
        <v>8.3190829977294149E-3</v>
      </c>
      <c r="EI75" s="5">
        <f t="shared" si="57"/>
        <v>9.3846666415570695E-3</v>
      </c>
      <c r="EJ75" s="5">
        <f t="shared" si="57"/>
        <v>8.8310864125589229E-3</v>
      </c>
      <c r="EK75" s="5">
        <f t="shared" si="57"/>
        <v>8.773478464410121E-3</v>
      </c>
      <c r="EL75" s="5">
        <f t="shared" si="57"/>
        <v>6.1694028088776177E-3</v>
      </c>
      <c r="EM75" s="5">
        <f t="shared" si="57"/>
        <v>6.9843276178934086E-3</v>
      </c>
      <c r="EN75" s="5">
        <f t="shared" si="57"/>
        <v>5.6960662524908794E-3</v>
      </c>
      <c r="EO75" s="5">
        <f t="shared" si="57"/>
        <v>8.3221845382271623E-3</v>
      </c>
      <c r="EP75" s="5">
        <f t="shared" si="66"/>
        <v>6.9457012758329965E-3</v>
      </c>
      <c r="EQ75" s="5">
        <f t="shared" si="66"/>
        <v>9.2259274583676842E-3</v>
      </c>
      <c r="ER75" s="5">
        <f t="shared" si="66"/>
        <v>8.6097168341061816E-3</v>
      </c>
      <c r="ES75" s="5">
        <f t="shared" si="66"/>
        <v>1.3485627418126624E-2</v>
      </c>
      <c r="ET75" s="5">
        <f t="shared" si="66"/>
        <v>8.8746475276816998E-3</v>
      </c>
      <c r="EU75" s="5">
        <f t="shared" si="66"/>
        <v>9.2308185825418134E-3</v>
      </c>
      <c r="EV75" s="4">
        <f t="shared" si="58"/>
        <v>9.7232265853029534E-3</v>
      </c>
      <c r="EW75" s="5">
        <f t="shared" si="64"/>
        <v>7.9246558952822208E-3</v>
      </c>
      <c r="EX75" s="5">
        <f t="shared" si="59"/>
        <v>7.0008594695371504E-3</v>
      </c>
      <c r="EY75" s="5">
        <f t="shared" si="60"/>
        <v>8.260448522768955E-3</v>
      </c>
      <c r="EZ75" s="9">
        <f t="shared" si="61"/>
        <v>1.0530364509450045E-2</v>
      </c>
      <c r="FB75" t="s">
        <v>205</v>
      </c>
      <c r="FD75" t="s">
        <v>141</v>
      </c>
      <c r="FH75" t="s">
        <v>142</v>
      </c>
      <c r="FK75" t="s">
        <v>141</v>
      </c>
      <c r="FM75" t="s">
        <v>205</v>
      </c>
      <c r="FQ75" t="s">
        <v>205</v>
      </c>
      <c r="FY75" t="s">
        <v>45</v>
      </c>
      <c r="GA75" t="s">
        <v>52</v>
      </c>
      <c r="GF75" t="s">
        <v>52</v>
      </c>
    </row>
    <row r="76" spans="1:208" x14ac:dyDescent="0.25">
      <c r="A76">
        <v>72</v>
      </c>
      <c r="B76" t="s">
        <v>525</v>
      </c>
      <c r="C76" t="s">
        <v>526</v>
      </c>
      <c r="D76">
        <v>51</v>
      </c>
      <c r="E76">
        <v>7.92</v>
      </c>
      <c r="F76" t="s">
        <v>120</v>
      </c>
      <c r="G76">
        <v>0</v>
      </c>
      <c r="H76">
        <v>2</v>
      </c>
      <c r="I76">
        <v>0</v>
      </c>
      <c r="J76">
        <v>3</v>
      </c>
      <c r="K76">
        <v>3</v>
      </c>
      <c r="L76">
        <v>2</v>
      </c>
      <c r="M76">
        <v>0</v>
      </c>
      <c r="N76">
        <v>0</v>
      </c>
      <c r="O76">
        <v>0</v>
      </c>
      <c r="P76">
        <v>6</v>
      </c>
      <c r="Q76">
        <v>9</v>
      </c>
      <c r="R76">
        <v>7</v>
      </c>
      <c r="S76">
        <v>3</v>
      </c>
      <c r="T76">
        <v>4</v>
      </c>
      <c r="U76">
        <v>6</v>
      </c>
      <c r="V76" s="3">
        <f t="shared" si="62"/>
        <v>0</v>
      </c>
      <c r="W76" s="3">
        <f t="shared" si="62"/>
        <v>3.9215686274509803E-2</v>
      </c>
      <c r="X76" s="3">
        <f t="shared" si="62"/>
        <v>0</v>
      </c>
      <c r="Y76" s="3">
        <f t="shared" si="62"/>
        <v>5.8823529411764705E-2</v>
      </c>
      <c r="Z76" s="3">
        <f t="shared" si="62"/>
        <v>5.8823529411764705E-2</v>
      </c>
      <c r="AA76" s="3">
        <f t="shared" si="62"/>
        <v>3.9215686274509803E-2</v>
      </c>
      <c r="AB76" s="3">
        <f t="shared" si="62"/>
        <v>0</v>
      </c>
      <c r="AC76" s="3">
        <f t="shared" si="62"/>
        <v>0</v>
      </c>
      <c r="AD76" s="3">
        <f t="shared" si="62"/>
        <v>0</v>
      </c>
      <c r="AE76" s="3">
        <f t="shared" si="62"/>
        <v>0.11764705882352941</v>
      </c>
      <c r="AF76" s="3">
        <f t="shared" si="62"/>
        <v>0.17647058823529413</v>
      </c>
      <c r="AG76" s="3">
        <f t="shared" si="62"/>
        <v>0.13725490196078433</v>
      </c>
      <c r="AH76" s="3">
        <f t="shared" si="62"/>
        <v>5.8823529411764705E-2</v>
      </c>
      <c r="AI76" s="3">
        <f t="shared" si="62"/>
        <v>7.8431372549019607E-2</v>
      </c>
      <c r="AJ76" s="3">
        <f t="shared" si="62"/>
        <v>0.11764705882352941</v>
      </c>
      <c r="AK76" s="4">
        <f t="shared" si="63"/>
        <v>0</v>
      </c>
      <c r="AL76" s="5">
        <f t="shared" si="63"/>
        <v>1.7552188892647127E-3</v>
      </c>
      <c r="AM76" s="5">
        <f t="shared" si="63"/>
        <v>0</v>
      </c>
      <c r="AN76" s="5">
        <f t="shared" si="63"/>
        <v>2.7074317597390114E-3</v>
      </c>
      <c r="AO76" s="5">
        <f t="shared" si="63"/>
        <v>2.8629947733523216E-3</v>
      </c>
      <c r="AP76" s="5">
        <f t="shared" si="63"/>
        <v>1.8599564949288968E-3</v>
      </c>
      <c r="AQ76" s="5">
        <f t="shared" si="63"/>
        <v>0</v>
      </c>
      <c r="AR76" s="5">
        <f t="shared" si="63"/>
        <v>0</v>
      </c>
      <c r="AS76" s="5">
        <f t="shared" si="63"/>
        <v>0</v>
      </c>
      <c r="AT76" s="5">
        <f t="shared" si="63"/>
        <v>3.1787625136038286E-3</v>
      </c>
      <c r="AU76" s="5">
        <f t="shared" si="63"/>
        <v>4.7763401169398575E-3</v>
      </c>
      <c r="AV76" s="5">
        <f t="shared" si="63"/>
        <v>3.8162035483724956E-3</v>
      </c>
      <c r="AW76" s="5">
        <f t="shared" si="63"/>
        <v>1.3870084961196255E-3</v>
      </c>
      <c r="AX76" s="5">
        <f t="shared" si="63"/>
        <v>1.8683617454239294E-3</v>
      </c>
      <c r="AY76" s="5">
        <f t="shared" si="63"/>
        <v>2.7904631876113804E-3</v>
      </c>
      <c r="AZ76" s="4">
        <f t="shared" si="46"/>
        <v>5.8507296308823759E-4</v>
      </c>
      <c r="BA76" s="5">
        <f t="shared" si="47"/>
        <v>2.4767943426734101E-3</v>
      </c>
      <c r="BB76" s="5">
        <f t="shared" si="48"/>
        <v>0</v>
      </c>
      <c r="BC76" s="5">
        <f t="shared" si="49"/>
        <v>3.9237687263053937E-3</v>
      </c>
      <c r="BD76" s="9">
        <f t="shared" si="50"/>
        <v>2.0152778097183117E-3</v>
      </c>
      <c r="BE76">
        <v>0</v>
      </c>
      <c r="BF76">
        <v>0</v>
      </c>
      <c r="BG76">
        <v>0</v>
      </c>
      <c r="BH76">
        <v>4</v>
      </c>
      <c r="BI76">
        <v>5</v>
      </c>
      <c r="BJ76">
        <v>4</v>
      </c>
      <c r="BK76">
        <v>2</v>
      </c>
      <c r="BL76">
        <v>3</v>
      </c>
      <c r="BM76">
        <v>0</v>
      </c>
      <c r="BN76">
        <v>7</v>
      </c>
      <c r="BO76">
        <v>4</v>
      </c>
      <c r="BP76">
        <v>8</v>
      </c>
      <c r="BQ76">
        <v>0</v>
      </c>
      <c r="BR76">
        <v>3</v>
      </c>
      <c r="BS76">
        <v>3</v>
      </c>
      <c r="BT76" s="3">
        <f t="shared" si="44"/>
        <v>0</v>
      </c>
      <c r="BU76" s="3">
        <f t="shared" si="44"/>
        <v>0</v>
      </c>
      <c r="BV76" s="3">
        <f t="shared" si="42"/>
        <v>0</v>
      </c>
      <c r="BW76" s="3">
        <f t="shared" si="42"/>
        <v>7.8431372549019607E-2</v>
      </c>
      <c r="BX76" s="3">
        <f t="shared" si="42"/>
        <v>9.8039215686274508E-2</v>
      </c>
      <c r="BY76" s="3">
        <f t="shared" si="42"/>
        <v>7.8431372549019607E-2</v>
      </c>
      <c r="BZ76" s="3">
        <f t="shared" si="42"/>
        <v>3.9215686274509803E-2</v>
      </c>
      <c r="CA76" s="3">
        <f t="shared" si="42"/>
        <v>5.8823529411764705E-2</v>
      </c>
      <c r="CB76" s="3">
        <f t="shared" si="42"/>
        <v>0</v>
      </c>
      <c r="CC76" s="3">
        <f t="shared" si="42"/>
        <v>0.13725490196078433</v>
      </c>
      <c r="CD76" s="3">
        <f t="shared" si="38"/>
        <v>7.8431372549019607E-2</v>
      </c>
      <c r="CE76" s="3">
        <f t="shared" si="38"/>
        <v>0.15686274509803921</v>
      </c>
      <c r="CF76" s="3">
        <f t="shared" si="38"/>
        <v>0</v>
      </c>
      <c r="CG76" s="3">
        <f t="shared" si="38"/>
        <v>5.8823529411764705E-2</v>
      </c>
      <c r="CH76" s="3">
        <f t="shared" si="38"/>
        <v>5.8823529411764705E-2</v>
      </c>
      <c r="CI76" s="4">
        <f t="shared" si="51"/>
        <v>0</v>
      </c>
      <c r="CJ76" s="5">
        <f t="shared" si="51"/>
        <v>0</v>
      </c>
      <c r="CK76" s="5">
        <f t="shared" si="51"/>
        <v>0</v>
      </c>
      <c r="CL76" s="5">
        <f t="shared" si="51"/>
        <v>2.223788459017194E-3</v>
      </c>
      <c r="CM76" s="5">
        <f t="shared" si="51"/>
        <v>2.6608774697688695E-3</v>
      </c>
      <c r="CN76" s="5">
        <f t="shared" si="51"/>
        <v>2.2293603119882739E-3</v>
      </c>
      <c r="CO76" s="5">
        <f t="shared" si="51"/>
        <v>1.6238724785494663E-3</v>
      </c>
      <c r="CP76" s="5">
        <f t="shared" si="51"/>
        <v>2.3412176002694028E-3</v>
      </c>
      <c r="CQ76" s="5">
        <f t="shared" si="51"/>
        <v>0</v>
      </c>
      <c r="CR76" s="5">
        <f t="shared" si="65"/>
        <v>3.031894172893772E-3</v>
      </c>
      <c r="CS76" s="5">
        <f t="shared" si="65"/>
        <v>1.6227711582339128E-3</v>
      </c>
      <c r="CT76" s="5">
        <f t="shared" si="65"/>
        <v>3.1615791328710183E-3</v>
      </c>
      <c r="CU76" s="5">
        <f t="shared" si="65"/>
        <v>0</v>
      </c>
      <c r="CV76" s="5">
        <f t="shared" si="65"/>
        <v>1.7518580504164091E-3</v>
      </c>
      <c r="CW76" s="5">
        <f t="shared" si="65"/>
        <v>1.6774025708465386E-3</v>
      </c>
      <c r="CX76" s="4">
        <f t="shared" si="52"/>
        <v>0</v>
      </c>
      <c r="CY76" s="5">
        <f t="shared" si="53"/>
        <v>2.3713420802581125E-3</v>
      </c>
      <c r="CZ76" s="5">
        <f t="shared" si="54"/>
        <v>1.321696692939623E-3</v>
      </c>
      <c r="DA76" s="5">
        <f t="shared" si="55"/>
        <v>2.6054148213329013E-3</v>
      </c>
      <c r="DB76" s="9">
        <f t="shared" si="56"/>
        <v>1.1430868737543158E-3</v>
      </c>
      <c r="DC76">
        <v>0</v>
      </c>
      <c r="DD76">
        <v>0</v>
      </c>
      <c r="DE76">
        <v>0</v>
      </c>
      <c r="DF76">
        <v>5</v>
      </c>
      <c r="DG76">
        <v>5</v>
      </c>
      <c r="DH76">
        <v>8</v>
      </c>
      <c r="DI76">
        <v>0</v>
      </c>
      <c r="DJ76">
        <v>0</v>
      </c>
      <c r="DK76">
        <v>0</v>
      </c>
      <c r="DL76">
        <v>0</v>
      </c>
      <c r="DM76">
        <v>2</v>
      </c>
      <c r="DN76">
        <v>2</v>
      </c>
      <c r="DO76">
        <v>0</v>
      </c>
      <c r="DP76">
        <v>0</v>
      </c>
      <c r="DQ76">
        <v>0</v>
      </c>
      <c r="DR76" s="3">
        <f t="shared" si="45"/>
        <v>0</v>
      </c>
      <c r="DS76" s="3">
        <f t="shared" si="45"/>
        <v>0</v>
      </c>
      <c r="DT76" s="3">
        <f t="shared" si="43"/>
        <v>0</v>
      </c>
      <c r="DU76" s="3">
        <f t="shared" si="43"/>
        <v>9.8039215686274508E-2</v>
      </c>
      <c r="DV76" s="3">
        <f t="shared" si="43"/>
        <v>9.8039215686274508E-2</v>
      </c>
      <c r="DW76" s="3">
        <f t="shared" si="43"/>
        <v>0.15686274509803921</v>
      </c>
      <c r="DX76" s="3">
        <f t="shared" si="43"/>
        <v>0</v>
      </c>
      <c r="DY76" s="3">
        <f t="shared" si="43"/>
        <v>0</v>
      </c>
      <c r="DZ76" s="3">
        <f t="shared" si="43"/>
        <v>0</v>
      </c>
      <c r="EA76" s="3">
        <f t="shared" si="43"/>
        <v>0</v>
      </c>
      <c r="EB76" s="3">
        <f t="shared" si="39"/>
        <v>3.9215686274509803E-2</v>
      </c>
      <c r="EC76" s="3">
        <f t="shared" si="39"/>
        <v>3.9215686274509803E-2</v>
      </c>
      <c r="ED76" s="3">
        <f t="shared" si="39"/>
        <v>0</v>
      </c>
      <c r="EE76" s="3">
        <f t="shared" si="39"/>
        <v>0</v>
      </c>
      <c r="EF76" s="3">
        <f t="shared" si="39"/>
        <v>0</v>
      </c>
      <c r="EG76" s="4">
        <f t="shared" si="57"/>
        <v>0</v>
      </c>
      <c r="EH76" s="5">
        <f t="shared" si="57"/>
        <v>0</v>
      </c>
      <c r="EI76" s="5">
        <f t="shared" si="57"/>
        <v>0</v>
      </c>
      <c r="EJ76" s="5">
        <f t="shared" si="57"/>
        <v>2.0201831662716493E-3</v>
      </c>
      <c r="EK76" s="5">
        <f t="shared" si="57"/>
        <v>2.0070048774794395E-3</v>
      </c>
      <c r="EL76" s="5">
        <f t="shared" si="57"/>
        <v>2.4633622623682467E-3</v>
      </c>
      <c r="EM76" s="5">
        <f t="shared" si="57"/>
        <v>0</v>
      </c>
      <c r="EN76" s="5">
        <f t="shared" si="57"/>
        <v>0</v>
      </c>
      <c r="EO76" s="5">
        <f t="shared" si="57"/>
        <v>0</v>
      </c>
      <c r="EP76" s="5">
        <f t="shared" si="66"/>
        <v>0</v>
      </c>
      <c r="EQ76" s="5">
        <f t="shared" si="66"/>
        <v>7.7926385772034731E-4</v>
      </c>
      <c r="ER76" s="5">
        <f t="shared" si="66"/>
        <v>7.8781722665023895E-4</v>
      </c>
      <c r="ES76" s="5">
        <f t="shared" si="66"/>
        <v>0</v>
      </c>
      <c r="ET76" s="5">
        <f t="shared" si="66"/>
        <v>0</v>
      </c>
      <c r="EU76" s="5">
        <f t="shared" si="66"/>
        <v>0</v>
      </c>
      <c r="EV76" s="4">
        <f t="shared" si="58"/>
        <v>0</v>
      </c>
      <c r="EW76" s="5">
        <f t="shared" si="64"/>
        <v>2.1635167687064452E-3</v>
      </c>
      <c r="EX76" s="5">
        <f t="shared" si="59"/>
        <v>0</v>
      </c>
      <c r="EY76" s="5">
        <f t="shared" si="60"/>
        <v>5.2236036145686209E-4</v>
      </c>
      <c r="EZ76" s="9">
        <f t="shared" si="61"/>
        <v>0</v>
      </c>
      <c r="FB76" t="s">
        <v>215</v>
      </c>
      <c r="FD76" t="s">
        <v>486</v>
      </c>
      <c r="FH76" t="s">
        <v>148</v>
      </c>
      <c r="FK76" t="s">
        <v>215</v>
      </c>
      <c r="FL76" t="s">
        <v>309</v>
      </c>
      <c r="FQ76" t="s">
        <v>148</v>
      </c>
      <c r="FY76" t="s">
        <v>45</v>
      </c>
      <c r="FZ76" t="s">
        <v>250</v>
      </c>
      <c r="GE76" t="s">
        <v>250</v>
      </c>
    </row>
    <row r="77" spans="1:208" x14ac:dyDescent="0.25">
      <c r="A77">
        <v>73</v>
      </c>
      <c r="B77" t="s">
        <v>527</v>
      </c>
      <c r="C77" t="s">
        <v>528</v>
      </c>
      <c r="D77">
        <v>72</v>
      </c>
      <c r="E77">
        <v>6.8</v>
      </c>
      <c r="F77" t="s">
        <v>120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3">
        <f t="shared" si="62"/>
        <v>0</v>
      </c>
      <c r="W77" s="3">
        <f t="shared" si="62"/>
        <v>0</v>
      </c>
      <c r="X77" s="3">
        <f t="shared" si="62"/>
        <v>0</v>
      </c>
      <c r="Y77" s="3">
        <f t="shared" si="62"/>
        <v>0</v>
      </c>
      <c r="Z77" s="3">
        <f t="shared" si="62"/>
        <v>0</v>
      </c>
      <c r="AA77" s="3">
        <f t="shared" si="62"/>
        <v>0</v>
      </c>
      <c r="AB77" s="3">
        <f t="shared" si="62"/>
        <v>0</v>
      </c>
      <c r="AC77" s="3">
        <f t="shared" si="62"/>
        <v>0</v>
      </c>
      <c r="AD77" s="3">
        <f t="shared" si="62"/>
        <v>0</v>
      </c>
      <c r="AE77" s="3">
        <f t="shared" si="62"/>
        <v>0</v>
      </c>
      <c r="AF77" s="3">
        <f t="shared" si="62"/>
        <v>0</v>
      </c>
      <c r="AG77" s="3">
        <f t="shared" si="62"/>
        <v>0</v>
      </c>
      <c r="AH77" s="3">
        <f t="shared" si="62"/>
        <v>0</v>
      </c>
      <c r="AI77" s="3">
        <f t="shared" si="62"/>
        <v>0</v>
      </c>
      <c r="AJ77" s="3">
        <f t="shared" si="62"/>
        <v>0</v>
      </c>
      <c r="AK77" s="4">
        <f t="shared" si="63"/>
        <v>0</v>
      </c>
      <c r="AL77" s="5">
        <f t="shared" si="63"/>
        <v>0</v>
      </c>
      <c r="AM77" s="5">
        <f t="shared" si="63"/>
        <v>0</v>
      </c>
      <c r="AN77" s="5">
        <f t="shared" si="63"/>
        <v>0</v>
      </c>
      <c r="AO77" s="5">
        <f t="shared" si="63"/>
        <v>0</v>
      </c>
      <c r="AP77" s="5">
        <f t="shared" si="63"/>
        <v>0</v>
      </c>
      <c r="AQ77" s="5">
        <f t="shared" si="63"/>
        <v>0</v>
      </c>
      <c r="AR77" s="5">
        <f t="shared" si="63"/>
        <v>0</v>
      </c>
      <c r="AS77" s="5">
        <f t="shared" si="63"/>
        <v>0</v>
      </c>
      <c r="AT77" s="5">
        <f t="shared" si="63"/>
        <v>0</v>
      </c>
      <c r="AU77" s="5">
        <f t="shared" si="63"/>
        <v>0</v>
      </c>
      <c r="AV77" s="5">
        <f t="shared" si="63"/>
        <v>0</v>
      </c>
      <c r="AW77" s="5">
        <f t="shared" si="63"/>
        <v>0</v>
      </c>
      <c r="AX77" s="5">
        <f t="shared" si="63"/>
        <v>0</v>
      </c>
      <c r="AY77" s="5">
        <f t="shared" si="63"/>
        <v>0</v>
      </c>
      <c r="AZ77" s="4">
        <f t="shared" si="46"/>
        <v>0</v>
      </c>
      <c r="BA77" s="5">
        <f t="shared" si="47"/>
        <v>0</v>
      </c>
      <c r="BB77" s="5">
        <f t="shared" si="48"/>
        <v>0</v>
      </c>
      <c r="BC77" s="5">
        <f t="shared" si="49"/>
        <v>0</v>
      </c>
      <c r="BD77" s="9">
        <f t="shared" si="50"/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 s="3">
        <f t="shared" si="44"/>
        <v>0</v>
      </c>
      <c r="BU77" s="3">
        <f t="shared" si="44"/>
        <v>0</v>
      </c>
      <c r="BV77" s="3">
        <f t="shared" si="42"/>
        <v>0</v>
      </c>
      <c r="BW77" s="3">
        <f t="shared" si="42"/>
        <v>0</v>
      </c>
      <c r="BX77" s="3">
        <f t="shared" si="42"/>
        <v>0</v>
      </c>
      <c r="BY77" s="3">
        <f t="shared" si="42"/>
        <v>0</v>
      </c>
      <c r="BZ77" s="3">
        <f t="shared" si="42"/>
        <v>0</v>
      </c>
      <c r="CA77" s="3">
        <f t="shared" si="42"/>
        <v>0</v>
      </c>
      <c r="CB77" s="3">
        <f t="shared" si="42"/>
        <v>0</v>
      </c>
      <c r="CC77" s="3">
        <f t="shared" si="42"/>
        <v>0</v>
      </c>
      <c r="CD77" s="3">
        <f t="shared" si="38"/>
        <v>0</v>
      </c>
      <c r="CE77" s="3">
        <f t="shared" si="38"/>
        <v>0</v>
      </c>
      <c r="CF77" s="3">
        <f t="shared" si="38"/>
        <v>0</v>
      </c>
      <c r="CG77" s="3">
        <f t="shared" si="38"/>
        <v>0</v>
      </c>
      <c r="CH77" s="3">
        <f t="shared" si="38"/>
        <v>0</v>
      </c>
      <c r="CI77" s="4">
        <f t="shared" si="51"/>
        <v>0</v>
      </c>
      <c r="CJ77" s="5">
        <f t="shared" si="51"/>
        <v>0</v>
      </c>
      <c r="CK77" s="5">
        <f t="shared" si="51"/>
        <v>0</v>
      </c>
      <c r="CL77" s="5">
        <f t="shared" si="51"/>
        <v>0</v>
      </c>
      <c r="CM77" s="5">
        <f t="shared" si="51"/>
        <v>0</v>
      </c>
      <c r="CN77" s="5">
        <f t="shared" si="51"/>
        <v>0</v>
      </c>
      <c r="CO77" s="5">
        <f t="shared" si="51"/>
        <v>0</v>
      </c>
      <c r="CP77" s="5">
        <f t="shared" si="51"/>
        <v>0</v>
      </c>
      <c r="CQ77" s="5">
        <f t="shared" si="51"/>
        <v>0</v>
      </c>
      <c r="CR77" s="5">
        <f t="shared" si="65"/>
        <v>0</v>
      </c>
      <c r="CS77" s="5">
        <f t="shared" si="65"/>
        <v>0</v>
      </c>
      <c r="CT77" s="5">
        <f t="shared" si="65"/>
        <v>0</v>
      </c>
      <c r="CU77" s="5">
        <f t="shared" si="65"/>
        <v>0</v>
      </c>
      <c r="CV77" s="5">
        <f t="shared" si="65"/>
        <v>0</v>
      </c>
      <c r="CW77" s="5">
        <f t="shared" si="65"/>
        <v>0</v>
      </c>
      <c r="CX77" s="4">
        <f t="shared" si="52"/>
        <v>0</v>
      </c>
      <c r="CY77" s="5">
        <f t="shared" si="53"/>
        <v>0</v>
      </c>
      <c r="CZ77" s="5">
        <f t="shared" si="54"/>
        <v>0</v>
      </c>
      <c r="DA77" s="5">
        <f t="shared" si="55"/>
        <v>0</v>
      </c>
      <c r="DB77" s="9">
        <f t="shared" si="56"/>
        <v>0</v>
      </c>
      <c r="DC77">
        <v>10</v>
      </c>
      <c r="DD77">
        <v>8</v>
      </c>
      <c r="DE77">
        <v>9</v>
      </c>
      <c r="DF77">
        <v>10</v>
      </c>
      <c r="DG77">
        <v>12</v>
      </c>
      <c r="DH77">
        <v>13</v>
      </c>
      <c r="DI77">
        <v>12</v>
      </c>
      <c r="DJ77">
        <v>10</v>
      </c>
      <c r="DK77">
        <v>12</v>
      </c>
      <c r="DL77">
        <v>14</v>
      </c>
      <c r="DM77">
        <v>12</v>
      </c>
      <c r="DN77">
        <v>13</v>
      </c>
      <c r="DO77">
        <v>0</v>
      </c>
      <c r="DP77">
        <v>0</v>
      </c>
      <c r="DQ77">
        <v>0</v>
      </c>
      <c r="DR77" s="3">
        <f t="shared" si="45"/>
        <v>0.1388888888888889</v>
      </c>
      <c r="DS77" s="3">
        <f t="shared" si="45"/>
        <v>0.1111111111111111</v>
      </c>
      <c r="DT77" s="3">
        <f t="shared" si="43"/>
        <v>0.125</v>
      </c>
      <c r="DU77" s="3">
        <f t="shared" si="43"/>
        <v>0.1388888888888889</v>
      </c>
      <c r="DV77" s="3">
        <f t="shared" si="43"/>
        <v>0.16666666666666666</v>
      </c>
      <c r="DW77" s="3">
        <f t="shared" si="43"/>
        <v>0.18055555555555555</v>
      </c>
      <c r="DX77" s="3">
        <f t="shared" si="43"/>
        <v>0.16666666666666666</v>
      </c>
      <c r="DY77" s="3">
        <f t="shared" si="43"/>
        <v>0.1388888888888889</v>
      </c>
      <c r="DZ77" s="3">
        <f t="shared" si="43"/>
        <v>0.16666666666666666</v>
      </c>
      <c r="EA77" s="3">
        <f t="shared" si="43"/>
        <v>0.19444444444444445</v>
      </c>
      <c r="EB77" s="3">
        <f t="shared" si="39"/>
        <v>0.16666666666666666</v>
      </c>
      <c r="EC77" s="3">
        <f t="shared" si="39"/>
        <v>0.18055555555555555</v>
      </c>
      <c r="ED77" s="3">
        <f t="shared" si="39"/>
        <v>0</v>
      </c>
      <c r="EE77" s="3">
        <f t="shared" si="39"/>
        <v>0</v>
      </c>
      <c r="EF77" s="3">
        <f t="shared" si="39"/>
        <v>0</v>
      </c>
      <c r="EG77" s="4">
        <f t="shared" si="57"/>
        <v>4.4589728231309239E-3</v>
      </c>
      <c r="EH77" s="5">
        <f t="shared" si="57"/>
        <v>3.6973702212130728E-3</v>
      </c>
      <c r="EI77" s="5">
        <f t="shared" si="57"/>
        <v>4.1057916556812178E-3</v>
      </c>
      <c r="EJ77" s="5">
        <f t="shared" si="57"/>
        <v>2.8619261522181698E-3</v>
      </c>
      <c r="EK77" s="5">
        <f t="shared" si="57"/>
        <v>3.411908291715047E-3</v>
      </c>
      <c r="EL77" s="5">
        <f t="shared" si="57"/>
        <v>2.8354326040801172E-3</v>
      </c>
      <c r="EM77" s="5">
        <f t="shared" si="57"/>
        <v>5.4322548139170953E-3</v>
      </c>
      <c r="EN77" s="5">
        <f t="shared" si="57"/>
        <v>4.4302737519373511E-3</v>
      </c>
      <c r="EO77" s="5">
        <f t="shared" si="57"/>
        <v>5.5481230254847743E-3</v>
      </c>
      <c r="EP77" s="5">
        <f t="shared" si="66"/>
        <v>3.7815484723979645E-3</v>
      </c>
      <c r="EQ77" s="5">
        <f t="shared" si="66"/>
        <v>3.3118713953114759E-3</v>
      </c>
      <c r="ER77" s="5">
        <f t="shared" si="66"/>
        <v>3.6272418143688083E-3</v>
      </c>
      <c r="ES77" s="5">
        <f t="shared" si="66"/>
        <v>0</v>
      </c>
      <c r="ET77" s="5">
        <f t="shared" si="66"/>
        <v>0</v>
      </c>
      <c r="EU77" s="5">
        <f t="shared" si="66"/>
        <v>0</v>
      </c>
      <c r="EV77" s="4">
        <f t="shared" si="58"/>
        <v>4.0873782333417383E-3</v>
      </c>
      <c r="EW77" s="5">
        <f t="shared" si="64"/>
        <v>3.0364223493377779E-3</v>
      </c>
      <c r="EX77" s="5">
        <f t="shared" si="59"/>
        <v>5.1368838637797396E-3</v>
      </c>
      <c r="EY77" s="5">
        <f t="shared" si="60"/>
        <v>3.5735538940260829E-3</v>
      </c>
      <c r="EZ77" s="9">
        <f t="shared" si="61"/>
        <v>0</v>
      </c>
      <c r="FB77" t="s">
        <v>529</v>
      </c>
      <c r="FD77" t="s">
        <v>203</v>
      </c>
      <c r="FF77" t="s">
        <v>176</v>
      </c>
      <c r="FI77" t="s">
        <v>176</v>
      </c>
      <c r="FM77" t="s">
        <v>530</v>
      </c>
      <c r="FQ77" t="s">
        <v>205</v>
      </c>
      <c r="FU77" t="s">
        <v>178</v>
      </c>
      <c r="FY77" t="s">
        <v>45</v>
      </c>
      <c r="FZ77" t="s">
        <v>178</v>
      </c>
      <c r="GA77" t="s">
        <v>52</v>
      </c>
      <c r="GE77" t="s">
        <v>178</v>
      </c>
      <c r="GF77" t="s">
        <v>52</v>
      </c>
      <c r="GJ77" t="s">
        <v>531</v>
      </c>
      <c r="GP77" t="s">
        <v>532</v>
      </c>
      <c r="GR77" t="s">
        <v>532</v>
      </c>
    </row>
    <row r="78" spans="1:208" x14ac:dyDescent="0.25">
      <c r="A78">
        <v>74</v>
      </c>
      <c r="B78" t="s">
        <v>533</v>
      </c>
      <c r="C78" t="s">
        <v>534</v>
      </c>
      <c r="D78">
        <v>13</v>
      </c>
      <c r="E78">
        <v>8.6999999999999993</v>
      </c>
      <c r="F78" t="s">
        <v>120</v>
      </c>
      <c r="G78">
        <v>3</v>
      </c>
      <c r="H78">
        <v>2</v>
      </c>
      <c r="I78">
        <v>3</v>
      </c>
      <c r="J78">
        <v>2</v>
      </c>
      <c r="K78">
        <v>3</v>
      </c>
      <c r="L78">
        <v>2</v>
      </c>
      <c r="M78">
        <v>2</v>
      </c>
      <c r="N78">
        <v>2</v>
      </c>
      <c r="O78">
        <v>2</v>
      </c>
      <c r="P78">
        <v>6</v>
      </c>
      <c r="Q78">
        <v>6</v>
      </c>
      <c r="R78">
        <v>6</v>
      </c>
      <c r="S78">
        <v>3</v>
      </c>
      <c r="T78">
        <v>4</v>
      </c>
      <c r="U78">
        <v>3</v>
      </c>
      <c r="V78" s="3">
        <f t="shared" si="62"/>
        <v>0.23076923076923078</v>
      </c>
      <c r="W78" s="3">
        <f t="shared" si="62"/>
        <v>0.15384615384615385</v>
      </c>
      <c r="X78" s="3">
        <f t="shared" si="62"/>
        <v>0.23076923076923078</v>
      </c>
      <c r="Y78" s="3">
        <f t="shared" si="62"/>
        <v>0.15384615384615385</v>
      </c>
      <c r="Z78" s="3">
        <f t="shared" si="62"/>
        <v>0.23076923076923078</v>
      </c>
      <c r="AA78" s="3">
        <f t="shared" si="62"/>
        <v>0.15384615384615385</v>
      </c>
      <c r="AB78" s="3">
        <f t="shared" si="62"/>
        <v>0.15384615384615385</v>
      </c>
      <c r="AC78" s="3">
        <f t="shared" si="62"/>
        <v>0.15384615384615385</v>
      </c>
      <c r="AD78" s="3">
        <f t="shared" si="62"/>
        <v>0.15384615384615385</v>
      </c>
      <c r="AE78" s="3">
        <f t="shared" si="62"/>
        <v>0.46153846153846156</v>
      </c>
      <c r="AF78" s="3">
        <f t="shared" si="62"/>
        <v>0.46153846153846156</v>
      </c>
      <c r="AG78" s="3">
        <f t="shared" si="62"/>
        <v>0.46153846153846156</v>
      </c>
      <c r="AH78" s="3">
        <f t="shared" si="62"/>
        <v>0.23076923076923078</v>
      </c>
      <c r="AI78" s="3">
        <f t="shared" si="62"/>
        <v>0.30769230769230771</v>
      </c>
      <c r="AJ78" s="3">
        <f t="shared" si="62"/>
        <v>0.23076923076923078</v>
      </c>
      <c r="AK78" s="4">
        <f t="shared" si="63"/>
        <v>1.0866613085033557E-2</v>
      </c>
      <c r="AL78" s="5">
        <f t="shared" si="63"/>
        <v>6.8858587194231035E-3</v>
      </c>
      <c r="AM78" s="5">
        <f t="shared" si="63"/>
        <v>1.0408018227104656E-2</v>
      </c>
      <c r="AN78" s="5">
        <f t="shared" si="63"/>
        <v>7.0809753716251072E-3</v>
      </c>
      <c r="AO78" s="5">
        <f t="shared" si="63"/>
        <v>1.1231748726228339E-2</v>
      </c>
      <c r="AP78" s="5">
        <f t="shared" si="63"/>
        <v>7.2967524031825959E-3</v>
      </c>
      <c r="AQ78" s="5">
        <f t="shared" si="63"/>
        <v>8.8217660003338926E-3</v>
      </c>
      <c r="AR78" s="5">
        <f t="shared" si="63"/>
        <v>8.8095043942603909E-3</v>
      </c>
      <c r="AS78" s="5">
        <f t="shared" si="63"/>
        <v>9.3877837971493242E-3</v>
      </c>
      <c r="AT78" s="5">
        <f t="shared" si="63"/>
        <v>1.2470529861061175E-2</v>
      </c>
      <c r="AU78" s="5">
        <f t="shared" si="63"/>
        <v>1.2491966459688858E-2</v>
      </c>
      <c r="AV78" s="5">
        <f t="shared" si="63"/>
        <v>1.2832508635186634E-2</v>
      </c>
      <c r="AW78" s="5">
        <f t="shared" si="63"/>
        <v>5.4413410232385315E-3</v>
      </c>
      <c r="AX78" s="5">
        <f t="shared" si="63"/>
        <v>7.3297268474323387E-3</v>
      </c>
      <c r="AY78" s="5">
        <f t="shared" si="63"/>
        <v>5.4736008680069384E-3</v>
      </c>
      <c r="AZ78" s="4">
        <f t="shared" si="46"/>
        <v>9.3868300105204392E-3</v>
      </c>
      <c r="BA78" s="5">
        <f t="shared" si="47"/>
        <v>8.5364921670120133E-3</v>
      </c>
      <c r="BB78" s="5">
        <f t="shared" si="48"/>
        <v>9.0063513972478693E-3</v>
      </c>
      <c r="BC78" s="5">
        <f t="shared" si="49"/>
        <v>1.2598334985312222E-2</v>
      </c>
      <c r="BD78" s="9">
        <f t="shared" si="50"/>
        <v>6.0815562462259365E-3</v>
      </c>
      <c r="BE78">
        <v>0</v>
      </c>
      <c r="BF78">
        <v>0</v>
      </c>
      <c r="BG78">
        <v>0</v>
      </c>
      <c r="BH78">
        <v>7</v>
      </c>
      <c r="BI78">
        <v>5</v>
      </c>
      <c r="BJ78">
        <v>6</v>
      </c>
      <c r="BK78">
        <v>2</v>
      </c>
      <c r="BL78">
        <v>3</v>
      </c>
      <c r="BM78">
        <v>3</v>
      </c>
      <c r="BN78">
        <v>8</v>
      </c>
      <c r="BO78">
        <v>6</v>
      </c>
      <c r="BP78">
        <v>7</v>
      </c>
      <c r="BQ78">
        <v>5</v>
      </c>
      <c r="BR78">
        <v>5</v>
      </c>
      <c r="BS78">
        <v>6</v>
      </c>
      <c r="BT78" s="3">
        <f t="shared" si="44"/>
        <v>0</v>
      </c>
      <c r="BU78" s="3">
        <f t="shared" si="44"/>
        <v>0</v>
      </c>
      <c r="BV78" s="3">
        <f t="shared" si="42"/>
        <v>0</v>
      </c>
      <c r="BW78" s="3">
        <f t="shared" si="42"/>
        <v>0.53846153846153844</v>
      </c>
      <c r="BX78" s="3">
        <f t="shared" si="42"/>
        <v>0.38461538461538464</v>
      </c>
      <c r="BY78" s="3">
        <f t="shared" si="42"/>
        <v>0.46153846153846156</v>
      </c>
      <c r="BZ78" s="3">
        <f t="shared" si="42"/>
        <v>0.15384615384615385</v>
      </c>
      <c r="CA78" s="3">
        <f t="shared" si="42"/>
        <v>0.23076923076923078</v>
      </c>
      <c r="CB78" s="3">
        <f t="shared" si="42"/>
        <v>0.23076923076923078</v>
      </c>
      <c r="CC78" s="3">
        <f t="shared" si="42"/>
        <v>0.61538461538461542</v>
      </c>
      <c r="CD78" s="3">
        <f t="shared" si="38"/>
        <v>0.46153846153846156</v>
      </c>
      <c r="CE78" s="3">
        <f t="shared" si="38"/>
        <v>0.53846153846153844</v>
      </c>
      <c r="CF78" s="3">
        <f t="shared" si="38"/>
        <v>0.38461538461538464</v>
      </c>
      <c r="CG78" s="3">
        <f t="shared" si="38"/>
        <v>0.38461538461538464</v>
      </c>
      <c r="CH78" s="3">
        <f t="shared" si="38"/>
        <v>0.46153846153846156</v>
      </c>
      <c r="CI78" s="4">
        <f t="shared" si="51"/>
        <v>0</v>
      </c>
      <c r="CJ78" s="5">
        <f t="shared" si="51"/>
        <v>0</v>
      </c>
      <c r="CK78" s="5">
        <f t="shared" si="51"/>
        <v>0</v>
      </c>
      <c r="CL78" s="5">
        <f t="shared" si="51"/>
        <v>1.5267163074406504E-2</v>
      </c>
      <c r="CM78" s="5">
        <f t="shared" si="51"/>
        <v>1.0438826996785566E-2</v>
      </c>
      <c r="CN78" s="5">
        <f t="shared" si="51"/>
        <v>1.311892798977715E-2</v>
      </c>
      <c r="CO78" s="5">
        <f t="shared" si="51"/>
        <v>6.3705766466171376E-3</v>
      </c>
      <c r="CP78" s="5">
        <f t="shared" si="51"/>
        <v>9.1847767395184261E-3</v>
      </c>
      <c r="CQ78" s="5">
        <f t="shared" si="51"/>
        <v>9.5777892594867322E-3</v>
      </c>
      <c r="CR78" s="5">
        <f t="shared" si="65"/>
        <v>1.3593547500446803E-2</v>
      </c>
      <c r="CS78" s="5">
        <f t="shared" si="65"/>
        <v>9.54938412345341E-3</v>
      </c>
      <c r="CT78" s="5">
        <f t="shared" si="65"/>
        <v>1.085272836956686E-2</v>
      </c>
      <c r="CU78" s="5">
        <f t="shared" si="65"/>
        <v>1.1799286185829148E-2</v>
      </c>
      <c r="CV78" s="5">
        <f t="shared" si="65"/>
        <v>1.1454456483491908E-2</v>
      </c>
      <c r="CW78" s="5">
        <f t="shared" si="65"/>
        <v>1.3161158632795919E-2</v>
      </c>
      <c r="CX78" s="4">
        <f t="shared" si="52"/>
        <v>0</v>
      </c>
      <c r="CY78" s="5">
        <f t="shared" si="53"/>
        <v>1.2941639353656408E-2</v>
      </c>
      <c r="CZ78" s="5">
        <f t="shared" si="54"/>
        <v>8.3777142152074314E-3</v>
      </c>
      <c r="DA78" s="5">
        <f t="shared" si="55"/>
        <v>1.1331886664489026E-2</v>
      </c>
      <c r="DB78" s="9">
        <f t="shared" si="56"/>
        <v>1.2138300434038992E-2</v>
      </c>
      <c r="DC78">
        <v>0</v>
      </c>
      <c r="DD78">
        <v>0</v>
      </c>
      <c r="DE78">
        <v>0</v>
      </c>
      <c r="DF78">
        <v>5</v>
      </c>
      <c r="DG78">
        <v>4</v>
      </c>
      <c r="DH78">
        <v>4</v>
      </c>
      <c r="DI78">
        <v>0</v>
      </c>
      <c r="DJ78">
        <v>0</v>
      </c>
      <c r="DK78">
        <v>0</v>
      </c>
      <c r="DL78">
        <v>3</v>
      </c>
      <c r="DM78">
        <v>5</v>
      </c>
      <c r="DN78">
        <v>5</v>
      </c>
      <c r="DO78">
        <v>0</v>
      </c>
      <c r="DP78">
        <v>0</v>
      </c>
      <c r="DQ78">
        <v>0</v>
      </c>
      <c r="DR78" s="3">
        <f t="shared" si="45"/>
        <v>0</v>
      </c>
      <c r="DS78" s="3">
        <f t="shared" si="45"/>
        <v>0</v>
      </c>
      <c r="DT78" s="3">
        <f t="shared" si="43"/>
        <v>0</v>
      </c>
      <c r="DU78" s="3">
        <f t="shared" si="43"/>
        <v>0.38461538461538464</v>
      </c>
      <c r="DV78" s="3">
        <f t="shared" si="43"/>
        <v>0.30769230769230771</v>
      </c>
      <c r="DW78" s="3">
        <f t="shared" si="43"/>
        <v>0.30769230769230771</v>
      </c>
      <c r="DX78" s="3">
        <f t="shared" si="43"/>
        <v>0</v>
      </c>
      <c r="DY78" s="3">
        <f t="shared" si="43"/>
        <v>0</v>
      </c>
      <c r="DZ78" s="3">
        <f t="shared" si="43"/>
        <v>0</v>
      </c>
      <c r="EA78" s="3">
        <f t="shared" si="43"/>
        <v>0.23076923076923078</v>
      </c>
      <c r="EB78" s="3">
        <f t="shared" si="39"/>
        <v>0.38461538461538464</v>
      </c>
      <c r="EC78" s="3">
        <f t="shared" si="39"/>
        <v>0.38461538461538464</v>
      </c>
      <c r="ED78" s="3">
        <f t="shared" si="39"/>
        <v>0</v>
      </c>
      <c r="EE78" s="3">
        <f t="shared" si="39"/>
        <v>0</v>
      </c>
      <c r="EF78" s="3">
        <f t="shared" si="39"/>
        <v>0</v>
      </c>
      <c r="EG78" s="4">
        <f t="shared" si="57"/>
        <v>0</v>
      </c>
      <c r="EH78" s="5">
        <f t="shared" si="57"/>
        <v>0</v>
      </c>
      <c r="EI78" s="5">
        <f t="shared" si="57"/>
        <v>0</v>
      </c>
      <c r="EJ78" s="5">
        <f t="shared" si="57"/>
        <v>7.9253339599887774E-3</v>
      </c>
      <c r="EK78" s="5">
        <f t="shared" si="57"/>
        <v>6.2989076154739334E-3</v>
      </c>
      <c r="EL78" s="5">
        <f t="shared" si="57"/>
        <v>4.8319798223377154E-3</v>
      </c>
      <c r="EM78" s="5">
        <f t="shared" si="57"/>
        <v>0</v>
      </c>
      <c r="EN78" s="5">
        <f t="shared" si="57"/>
        <v>0</v>
      </c>
      <c r="EO78" s="5">
        <f t="shared" si="57"/>
        <v>0</v>
      </c>
      <c r="EP78" s="5">
        <f t="shared" si="66"/>
        <v>4.4879915936151668E-3</v>
      </c>
      <c r="EQ78" s="5">
        <f t="shared" si="66"/>
        <v>7.6427801430264839E-3</v>
      </c>
      <c r="ER78" s="5">
        <f t="shared" si="66"/>
        <v>7.7266689536850362E-3</v>
      </c>
      <c r="ES78" s="5">
        <f t="shared" si="66"/>
        <v>0</v>
      </c>
      <c r="ET78" s="5">
        <f t="shared" si="66"/>
        <v>0</v>
      </c>
      <c r="EU78" s="5">
        <f t="shared" si="66"/>
        <v>0</v>
      </c>
      <c r="EV78" s="4">
        <f t="shared" si="58"/>
        <v>0</v>
      </c>
      <c r="EW78" s="5">
        <f t="shared" si="64"/>
        <v>6.3520737992668087E-3</v>
      </c>
      <c r="EX78" s="5">
        <f t="shared" si="59"/>
        <v>0</v>
      </c>
      <c r="EY78" s="5">
        <f t="shared" si="60"/>
        <v>6.6191468967755629E-3</v>
      </c>
      <c r="EZ78" s="9">
        <f t="shared" si="61"/>
        <v>0</v>
      </c>
      <c r="FB78" t="s">
        <v>141</v>
      </c>
      <c r="FD78" t="s">
        <v>141</v>
      </c>
      <c r="FF78" t="s">
        <v>122</v>
      </c>
      <c r="FH78" t="s">
        <v>148</v>
      </c>
      <c r="FI78" t="s">
        <v>122</v>
      </c>
      <c r="FK78" t="s">
        <v>141</v>
      </c>
      <c r="FQ78" t="s">
        <v>148</v>
      </c>
      <c r="FY78" t="s">
        <v>45</v>
      </c>
      <c r="GA78" t="s">
        <v>52</v>
      </c>
      <c r="GF78" t="s">
        <v>52</v>
      </c>
      <c r="GJ78" t="s">
        <v>143</v>
      </c>
      <c r="GR78" t="s">
        <v>143</v>
      </c>
    </row>
    <row r="79" spans="1:208" x14ac:dyDescent="0.25">
      <c r="A79">
        <v>75</v>
      </c>
      <c r="B79" t="s">
        <v>535</v>
      </c>
      <c r="C79" t="s">
        <v>536</v>
      </c>
      <c r="D79">
        <v>32</v>
      </c>
      <c r="E79">
        <v>8.07</v>
      </c>
      <c r="F79" t="s">
        <v>120</v>
      </c>
      <c r="G79">
        <v>3</v>
      </c>
      <c r="H79">
        <v>2</v>
      </c>
      <c r="I79">
        <v>2</v>
      </c>
      <c r="J79">
        <v>2</v>
      </c>
      <c r="K79">
        <v>2</v>
      </c>
      <c r="L79">
        <v>2</v>
      </c>
      <c r="M79">
        <v>3</v>
      </c>
      <c r="N79">
        <v>2</v>
      </c>
      <c r="O79">
        <v>0</v>
      </c>
      <c r="P79">
        <v>7</v>
      </c>
      <c r="Q79">
        <v>6</v>
      </c>
      <c r="R79">
        <v>9</v>
      </c>
      <c r="S79">
        <v>8</v>
      </c>
      <c r="T79">
        <v>7</v>
      </c>
      <c r="U79">
        <v>9</v>
      </c>
      <c r="V79" s="3">
        <f t="shared" si="62"/>
        <v>9.375E-2</v>
      </c>
      <c r="W79" s="3">
        <f t="shared" si="62"/>
        <v>6.25E-2</v>
      </c>
      <c r="X79" s="3">
        <f t="shared" si="62"/>
        <v>6.25E-2</v>
      </c>
      <c r="Y79" s="3">
        <f t="shared" si="62"/>
        <v>6.25E-2</v>
      </c>
      <c r="Z79" s="3">
        <f t="shared" si="62"/>
        <v>6.25E-2</v>
      </c>
      <c r="AA79" s="3">
        <f t="shared" si="62"/>
        <v>6.25E-2</v>
      </c>
      <c r="AB79" s="3">
        <f t="shared" si="62"/>
        <v>9.375E-2</v>
      </c>
      <c r="AC79" s="3">
        <f t="shared" si="62"/>
        <v>6.25E-2</v>
      </c>
      <c r="AD79" s="3">
        <f t="shared" si="62"/>
        <v>0</v>
      </c>
      <c r="AE79" s="3">
        <f t="shared" si="62"/>
        <v>0.21875</v>
      </c>
      <c r="AF79" s="3">
        <f t="shared" si="62"/>
        <v>0.1875</v>
      </c>
      <c r="AG79" s="3">
        <f t="shared" si="62"/>
        <v>0.28125</v>
      </c>
      <c r="AH79" s="3">
        <f t="shared" si="62"/>
        <v>0.25</v>
      </c>
      <c r="AI79" s="3">
        <f t="shared" si="62"/>
        <v>0.21875</v>
      </c>
      <c r="AJ79" s="3">
        <f t="shared" si="62"/>
        <v>0.28125</v>
      </c>
      <c r="AK79" s="4">
        <f t="shared" si="63"/>
        <v>4.4145615657948823E-3</v>
      </c>
      <c r="AL79" s="5">
        <f t="shared" si="63"/>
        <v>2.7973801047656358E-3</v>
      </c>
      <c r="AM79" s="5">
        <f t="shared" si="63"/>
        <v>2.8188382698408443E-3</v>
      </c>
      <c r="AN79" s="5">
        <f t="shared" si="63"/>
        <v>2.8766462447226996E-3</v>
      </c>
      <c r="AO79" s="5">
        <f t="shared" si="63"/>
        <v>3.0419319466868417E-3</v>
      </c>
      <c r="AP79" s="5">
        <f t="shared" si="63"/>
        <v>2.9643056637929295E-3</v>
      </c>
      <c r="AQ79" s="5">
        <f t="shared" si="63"/>
        <v>5.3757636564534658E-3</v>
      </c>
      <c r="AR79" s="5">
        <f t="shared" si="63"/>
        <v>3.5788611601682832E-3</v>
      </c>
      <c r="AS79" s="5">
        <f t="shared" si="63"/>
        <v>0</v>
      </c>
      <c r="AT79" s="5">
        <f t="shared" si="63"/>
        <v>5.910511548732119E-3</v>
      </c>
      <c r="AU79" s="5">
        <f t="shared" si="63"/>
        <v>5.0748613742485982E-3</v>
      </c>
      <c r="AV79" s="5">
        <f t="shared" si="63"/>
        <v>7.8198099495668544E-3</v>
      </c>
      <c r="AW79" s="5">
        <f t="shared" si="63"/>
        <v>5.8947861085084088E-3</v>
      </c>
      <c r="AX79" s="5">
        <f t="shared" si="63"/>
        <v>5.2109776805964276E-3</v>
      </c>
      <c r="AY79" s="5">
        <f t="shared" si="63"/>
        <v>6.6709510578834555E-3</v>
      </c>
      <c r="AZ79" s="4">
        <f t="shared" si="46"/>
        <v>3.3435933134671209E-3</v>
      </c>
      <c r="BA79" s="5">
        <f t="shared" si="47"/>
        <v>2.9609612850674902E-3</v>
      </c>
      <c r="BB79" s="5">
        <f t="shared" si="48"/>
        <v>2.9848749388739163E-3</v>
      </c>
      <c r="BC79" s="5">
        <f t="shared" si="49"/>
        <v>6.2683942908491911E-3</v>
      </c>
      <c r="BD79" s="9">
        <f t="shared" si="50"/>
        <v>5.925571615662764E-3</v>
      </c>
      <c r="BE79">
        <v>3</v>
      </c>
      <c r="BF79">
        <v>3</v>
      </c>
      <c r="BG79">
        <v>3</v>
      </c>
      <c r="BH79">
        <v>2</v>
      </c>
      <c r="BI79">
        <v>0</v>
      </c>
      <c r="BJ79">
        <v>0</v>
      </c>
      <c r="BK79">
        <v>0</v>
      </c>
      <c r="BL79">
        <v>4</v>
      </c>
      <c r="BM79">
        <v>0</v>
      </c>
      <c r="BN79">
        <v>11</v>
      </c>
      <c r="BO79">
        <v>12</v>
      </c>
      <c r="BP79">
        <v>11</v>
      </c>
      <c r="BQ79">
        <v>4</v>
      </c>
      <c r="BR79">
        <v>5</v>
      </c>
      <c r="BS79">
        <v>6</v>
      </c>
      <c r="BT79" s="3">
        <f t="shared" si="44"/>
        <v>9.375E-2</v>
      </c>
      <c r="BU79" s="3">
        <f t="shared" si="44"/>
        <v>9.375E-2</v>
      </c>
      <c r="BV79" s="3">
        <f t="shared" si="42"/>
        <v>9.375E-2</v>
      </c>
      <c r="BW79" s="3">
        <f t="shared" si="42"/>
        <v>6.25E-2</v>
      </c>
      <c r="BX79" s="3">
        <f t="shared" si="42"/>
        <v>0</v>
      </c>
      <c r="BY79" s="3">
        <f t="shared" si="42"/>
        <v>0</v>
      </c>
      <c r="BZ79" s="3">
        <f t="shared" si="42"/>
        <v>0</v>
      </c>
      <c r="CA79" s="3">
        <f t="shared" si="42"/>
        <v>0.125</v>
      </c>
      <c r="CB79" s="3">
        <f t="shared" si="42"/>
        <v>0</v>
      </c>
      <c r="CC79" s="3">
        <f t="shared" si="42"/>
        <v>0.34375</v>
      </c>
      <c r="CD79" s="3">
        <f t="shared" si="38"/>
        <v>0.375</v>
      </c>
      <c r="CE79" s="3">
        <f t="shared" si="38"/>
        <v>0.34375</v>
      </c>
      <c r="CF79" s="3">
        <f t="shared" si="38"/>
        <v>0.125</v>
      </c>
      <c r="CG79" s="3">
        <f t="shared" si="38"/>
        <v>0.15625</v>
      </c>
      <c r="CH79" s="3">
        <f t="shared" si="38"/>
        <v>0.1875</v>
      </c>
      <c r="CI79" s="4">
        <f t="shared" si="51"/>
        <v>5.7916728948206684E-3</v>
      </c>
      <c r="CJ79" s="5">
        <f t="shared" si="51"/>
        <v>6.0184952975088054E-3</v>
      </c>
      <c r="CK79" s="5">
        <f t="shared" si="51"/>
        <v>6.0334452379601352E-3</v>
      </c>
      <c r="CL79" s="5">
        <f t="shared" si="51"/>
        <v>1.7720814282793265E-3</v>
      </c>
      <c r="CM79" s="5">
        <f t="shared" si="51"/>
        <v>0</v>
      </c>
      <c r="CN79" s="5">
        <f t="shared" si="51"/>
        <v>0</v>
      </c>
      <c r="CO79" s="5">
        <f t="shared" si="51"/>
        <v>0</v>
      </c>
      <c r="CP79" s="5">
        <f t="shared" si="51"/>
        <v>4.975087400572481E-3</v>
      </c>
      <c r="CQ79" s="5">
        <f t="shared" si="51"/>
        <v>0</v>
      </c>
      <c r="CR79" s="5">
        <f t="shared" si="65"/>
        <v>7.5932706740777052E-3</v>
      </c>
      <c r="CS79" s="5">
        <f t="shared" si="65"/>
        <v>7.7588746003058951E-3</v>
      </c>
      <c r="CT79" s="5">
        <f t="shared" si="65"/>
        <v>6.9283042716431296E-3</v>
      </c>
      <c r="CU79" s="5">
        <f t="shared" si="65"/>
        <v>3.8347680103944727E-3</v>
      </c>
      <c r="CV79" s="5">
        <f t="shared" si="65"/>
        <v>4.653372946418587E-3</v>
      </c>
      <c r="CW79" s="5">
        <f t="shared" si="65"/>
        <v>5.3467206945733417E-3</v>
      </c>
      <c r="CX79" s="4">
        <f t="shared" si="52"/>
        <v>5.94787114342987E-3</v>
      </c>
      <c r="CY79" s="5">
        <f t="shared" si="53"/>
        <v>5.906938094264422E-4</v>
      </c>
      <c r="CZ79" s="5">
        <f t="shared" si="54"/>
        <v>1.6583624668574937E-3</v>
      </c>
      <c r="DA79" s="5">
        <f t="shared" si="55"/>
        <v>7.4268165153422439E-3</v>
      </c>
      <c r="DB79" s="9">
        <f t="shared" si="56"/>
        <v>4.6116205504621336E-3</v>
      </c>
      <c r="DC79">
        <v>0</v>
      </c>
      <c r="DD79">
        <v>0</v>
      </c>
      <c r="DE79">
        <v>0</v>
      </c>
      <c r="DF79">
        <v>0</v>
      </c>
      <c r="DG79">
        <v>2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 s="3">
        <f t="shared" si="45"/>
        <v>0</v>
      </c>
      <c r="DS79" s="3">
        <f t="shared" si="45"/>
        <v>0</v>
      </c>
      <c r="DT79" s="3">
        <f t="shared" si="43"/>
        <v>0</v>
      </c>
      <c r="DU79" s="3">
        <f t="shared" si="43"/>
        <v>0</v>
      </c>
      <c r="DV79" s="3">
        <f t="shared" si="43"/>
        <v>6.25E-2</v>
      </c>
      <c r="DW79" s="3">
        <f t="shared" si="43"/>
        <v>0</v>
      </c>
      <c r="DX79" s="3">
        <f t="shared" si="43"/>
        <v>0</v>
      </c>
      <c r="DY79" s="3">
        <f t="shared" si="43"/>
        <v>0</v>
      </c>
      <c r="DZ79" s="3">
        <f t="shared" si="43"/>
        <v>0</v>
      </c>
      <c r="EA79" s="3">
        <f t="shared" si="43"/>
        <v>0</v>
      </c>
      <c r="EB79" s="3">
        <f t="shared" si="39"/>
        <v>0</v>
      </c>
      <c r="EC79" s="3">
        <f t="shared" si="39"/>
        <v>0</v>
      </c>
      <c r="ED79" s="3">
        <f t="shared" si="39"/>
        <v>0</v>
      </c>
      <c r="EE79" s="3">
        <f t="shared" si="39"/>
        <v>0</v>
      </c>
      <c r="EF79" s="3">
        <f t="shared" si="39"/>
        <v>0</v>
      </c>
      <c r="EG79" s="4">
        <f t="shared" si="57"/>
        <v>0</v>
      </c>
      <c r="EH79" s="5">
        <f t="shared" si="57"/>
        <v>0</v>
      </c>
      <c r="EI79" s="5">
        <f t="shared" si="57"/>
        <v>0</v>
      </c>
      <c r="EJ79" s="5">
        <f t="shared" si="57"/>
        <v>0</v>
      </c>
      <c r="EK79" s="5">
        <f t="shared" si="57"/>
        <v>1.2794656093931427E-3</v>
      </c>
      <c r="EL79" s="5">
        <f t="shared" si="57"/>
        <v>0</v>
      </c>
      <c r="EM79" s="5">
        <f t="shared" si="57"/>
        <v>0</v>
      </c>
      <c r="EN79" s="5">
        <f t="shared" si="57"/>
        <v>0</v>
      </c>
      <c r="EO79" s="5">
        <f t="shared" si="57"/>
        <v>0</v>
      </c>
      <c r="EP79" s="5">
        <f t="shared" si="66"/>
        <v>0</v>
      </c>
      <c r="EQ79" s="5">
        <f t="shared" si="66"/>
        <v>0</v>
      </c>
      <c r="ER79" s="5">
        <f t="shared" si="66"/>
        <v>0</v>
      </c>
      <c r="ES79" s="5">
        <f t="shared" si="66"/>
        <v>0</v>
      </c>
      <c r="ET79" s="5">
        <f t="shared" si="66"/>
        <v>0</v>
      </c>
      <c r="EU79" s="5">
        <f t="shared" si="66"/>
        <v>0</v>
      </c>
      <c r="EV79" s="4">
        <f t="shared" si="58"/>
        <v>0</v>
      </c>
      <c r="EW79" s="5">
        <f t="shared" si="64"/>
        <v>4.2648853646438093E-4</v>
      </c>
      <c r="EX79" s="5">
        <f t="shared" si="59"/>
        <v>0</v>
      </c>
      <c r="EY79" s="5">
        <f t="shared" si="60"/>
        <v>0</v>
      </c>
      <c r="EZ79" s="9">
        <f t="shared" si="61"/>
        <v>0</v>
      </c>
      <c r="FB79" t="s">
        <v>537</v>
      </c>
      <c r="FD79" t="s">
        <v>538</v>
      </c>
      <c r="FU79" t="s">
        <v>41</v>
      </c>
      <c r="FV79" t="s">
        <v>42</v>
      </c>
      <c r="FW79" t="s">
        <v>43</v>
      </c>
      <c r="FY79" t="s">
        <v>167</v>
      </c>
      <c r="FZ79" t="s">
        <v>351</v>
      </c>
      <c r="GA79" t="s">
        <v>47</v>
      </c>
      <c r="GB79" t="s">
        <v>48</v>
      </c>
      <c r="GF79" t="s">
        <v>539</v>
      </c>
      <c r="GJ79" t="s">
        <v>540</v>
      </c>
      <c r="GR79" t="s">
        <v>540</v>
      </c>
    </row>
    <row r="80" spans="1:208" x14ac:dyDescent="0.25">
      <c r="A80">
        <v>76</v>
      </c>
      <c r="B80" t="s">
        <v>541</v>
      </c>
      <c r="C80" t="s">
        <v>542</v>
      </c>
      <c r="D80">
        <v>12</v>
      </c>
      <c r="E80">
        <v>8.4600000000000009</v>
      </c>
      <c r="F80" t="s">
        <v>514</v>
      </c>
      <c r="G80">
        <v>2</v>
      </c>
      <c r="H80">
        <v>2</v>
      </c>
      <c r="I80">
        <v>2</v>
      </c>
      <c r="J80">
        <v>4</v>
      </c>
      <c r="K80">
        <v>4</v>
      </c>
      <c r="L80">
        <v>4</v>
      </c>
      <c r="M80">
        <v>2</v>
      </c>
      <c r="N80">
        <v>2</v>
      </c>
      <c r="O80">
        <v>2</v>
      </c>
      <c r="P80">
        <v>0</v>
      </c>
      <c r="Q80">
        <v>7</v>
      </c>
      <c r="R80">
        <v>5</v>
      </c>
      <c r="S80">
        <v>6</v>
      </c>
      <c r="T80">
        <v>7</v>
      </c>
      <c r="U80">
        <v>8</v>
      </c>
      <c r="V80" s="3">
        <f t="shared" si="62"/>
        <v>0.16666666666666666</v>
      </c>
      <c r="W80" s="3">
        <f t="shared" si="62"/>
        <v>0.16666666666666666</v>
      </c>
      <c r="X80" s="3">
        <f t="shared" si="62"/>
        <v>0.16666666666666666</v>
      </c>
      <c r="Y80" s="3">
        <f t="shared" si="62"/>
        <v>0.33333333333333331</v>
      </c>
      <c r="Z80" s="3">
        <f t="shared" si="62"/>
        <v>0.33333333333333331</v>
      </c>
      <c r="AA80" s="3">
        <f t="shared" si="62"/>
        <v>0.33333333333333331</v>
      </c>
      <c r="AB80" s="3">
        <f t="shared" si="62"/>
        <v>0.16666666666666666</v>
      </c>
      <c r="AC80" s="3">
        <f t="shared" si="62"/>
        <v>0.16666666666666666</v>
      </c>
      <c r="AD80" s="3">
        <f t="shared" si="62"/>
        <v>0.16666666666666666</v>
      </c>
      <c r="AE80" s="3">
        <f t="shared" si="62"/>
        <v>0</v>
      </c>
      <c r="AF80" s="3">
        <f t="shared" si="62"/>
        <v>0.58333333333333337</v>
      </c>
      <c r="AG80" s="3">
        <f t="shared" si="62"/>
        <v>0.41666666666666669</v>
      </c>
      <c r="AH80" s="3">
        <f t="shared" si="62"/>
        <v>0.5</v>
      </c>
      <c r="AI80" s="3">
        <f t="shared" si="62"/>
        <v>0.58333333333333337</v>
      </c>
      <c r="AJ80" s="3">
        <f t="shared" si="62"/>
        <v>0.66666666666666663</v>
      </c>
      <c r="AK80" s="4">
        <f t="shared" si="63"/>
        <v>7.8481094503020134E-3</v>
      </c>
      <c r="AL80" s="5">
        <f t="shared" si="63"/>
        <v>7.4596802793750281E-3</v>
      </c>
      <c r="AM80" s="5">
        <f t="shared" si="63"/>
        <v>7.5169020529089175E-3</v>
      </c>
      <c r="AN80" s="5">
        <f t="shared" si="63"/>
        <v>1.534211330518773E-2</v>
      </c>
      <c r="AO80" s="5">
        <f t="shared" si="63"/>
        <v>1.622363704899649E-2</v>
      </c>
      <c r="AP80" s="5">
        <f t="shared" si="63"/>
        <v>1.5809630206895624E-2</v>
      </c>
      <c r="AQ80" s="5">
        <f t="shared" si="63"/>
        <v>9.5569131670283827E-3</v>
      </c>
      <c r="AR80" s="5">
        <f t="shared" si="63"/>
        <v>9.5436297604487557E-3</v>
      </c>
      <c r="AS80" s="5">
        <f t="shared" si="63"/>
        <v>1.0170099113578433E-2</v>
      </c>
      <c r="AT80" s="5">
        <f t="shared" si="63"/>
        <v>0</v>
      </c>
      <c r="AU80" s="5">
        <f t="shared" si="63"/>
        <v>1.5788457608773419E-2</v>
      </c>
      <c r="AV80" s="5">
        <f t="shared" si="63"/>
        <v>1.1584903628987933E-2</v>
      </c>
      <c r="AW80" s="5">
        <f t="shared" si="63"/>
        <v>1.1789572217016818E-2</v>
      </c>
      <c r="AX80" s="5">
        <f t="shared" si="63"/>
        <v>1.3895940481590475E-2</v>
      </c>
      <c r="AY80" s="5">
        <f t="shared" si="63"/>
        <v>1.581262472979782E-2</v>
      </c>
      <c r="AZ80" s="4">
        <f t="shared" si="46"/>
        <v>7.6082305941953194E-3</v>
      </c>
      <c r="BA80" s="5">
        <f t="shared" si="47"/>
        <v>1.5791793520359948E-2</v>
      </c>
      <c r="BB80" s="5">
        <f t="shared" si="48"/>
        <v>9.7568806803518572E-3</v>
      </c>
      <c r="BC80" s="5">
        <f t="shared" si="49"/>
        <v>9.1244537459204498E-3</v>
      </c>
      <c r="BD80" s="9">
        <f t="shared" si="50"/>
        <v>1.3832712476135036E-2</v>
      </c>
      <c r="BE80">
        <v>2</v>
      </c>
      <c r="BF80">
        <v>0</v>
      </c>
      <c r="BG80">
        <v>2</v>
      </c>
      <c r="BH80">
        <v>4</v>
      </c>
      <c r="BI80">
        <v>5</v>
      </c>
      <c r="BJ80">
        <v>7</v>
      </c>
      <c r="BK80">
        <v>0</v>
      </c>
      <c r="BL80">
        <v>3</v>
      </c>
      <c r="BM80">
        <v>0</v>
      </c>
      <c r="BN80">
        <v>0</v>
      </c>
      <c r="BO80">
        <v>6</v>
      </c>
      <c r="BP80">
        <v>5</v>
      </c>
      <c r="BQ80">
        <v>5</v>
      </c>
      <c r="BR80">
        <v>7</v>
      </c>
      <c r="BS80">
        <v>5</v>
      </c>
      <c r="BT80" s="3">
        <f t="shared" si="44"/>
        <v>0.16666666666666666</v>
      </c>
      <c r="BU80" s="3">
        <f t="shared" si="44"/>
        <v>0</v>
      </c>
      <c r="BV80" s="3">
        <f t="shared" si="42"/>
        <v>0.16666666666666666</v>
      </c>
      <c r="BW80" s="3">
        <f t="shared" si="42"/>
        <v>0.33333333333333331</v>
      </c>
      <c r="BX80" s="3">
        <f t="shared" si="42"/>
        <v>0.41666666666666669</v>
      </c>
      <c r="BY80" s="3">
        <f t="shared" si="42"/>
        <v>0.58333333333333337</v>
      </c>
      <c r="BZ80" s="3">
        <f t="shared" si="42"/>
        <v>0</v>
      </c>
      <c r="CA80" s="3">
        <f t="shared" si="42"/>
        <v>0.25</v>
      </c>
      <c r="CB80" s="3">
        <f t="shared" si="42"/>
        <v>0</v>
      </c>
      <c r="CC80" s="3">
        <f t="shared" si="42"/>
        <v>0</v>
      </c>
      <c r="CD80" s="3">
        <f t="shared" si="38"/>
        <v>0.5</v>
      </c>
      <c r="CE80" s="3">
        <f t="shared" si="38"/>
        <v>0.41666666666666669</v>
      </c>
      <c r="CF80" s="3">
        <f t="shared" si="38"/>
        <v>0.41666666666666669</v>
      </c>
      <c r="CG80" s="3">
        <f t="shared" si="38"/>
        <v>0.58333333333333337</v>
      </c>
      <c r="CH80" s="3">
        <f t="shared" si="38"/>
        <v>0.41666666666666669</v>
      </c>
      <c r="CI80" s="4">
        <f t="shared" si="51"/>
        <v>1.0296307368570077E-2</v>
      </c>
      <c r="CJ80" s="5">
        <f t="shared" si="51"/>
        <v>0</v>
      </c>
      <c r="CK80" s="5">
        <f t="shared" si="51"/>
        <v>1.0726124867484685E-2</v>
      </c>
      <c r="CL80" s="5">
        <f t="shared" si="51"/>
        <v>9.4511009508230735E-3</v>
      </c>
      <c r="CM80" s="5">
        <f t="shared" si="51"/>
        <v>1.1308729246517695E-2</v>
      </c>
      <c r="CN80" s="5">
        <f t="shared" si="51"/>
        <v>1.6580867320412786E-2</v>
      </c>
      <c r="CO80" s="5">
        <f t="shared" si="51"/>
        <v>0</v>
      </c>
      <c r="CP80" s="5">
        <f t="shared" si="51"/>
        <v>9.950174801144962E-3</v>
      </c>
      <c r="CQ80" s="5">
        <f t="shared" si="51"/>
        <v>0</v>
      </c>
      <c r="CR80" s="5">
        <f t="shared" si="65"/>
        <v>0</v>
      </c>
      <c r="CS80" s="5">
        <f t="shared" si="65"/>
        <v>1.0345166133741193E-2</v>
      </c>
      <c r="CT80" s="5">
        <f t="shared" si="65"/>
        <v>8.3979445716886418E-3</v>
      </c>
      <c r="CU80" s="5">
        <f t="shared" si="65"/>
        <v>1.2782560034648243E-2</v>
      </c>
      <c r="CV80" s="5">
        <f t="shared" si="65"/>
        <v>1.737259233329606E-2</v>
      </c>
      <c r="CW80" s="5">
        <f t="shared" si="65"/>
        <v>1.1881601543496316E-2</v>
      </c>
      <c r="CX80" s="4">
        <f t="shared" si="52"/>
        <v>7.0074774120182535E-3</v>
      </c>
      <c r="CY80" s="5">
        <f t="shared" si="53"/>
        <v>1.2446899172584519E-2</v>
      </c>
      <c r="CZ80" s="5">
        <f t="shared" si="54"/>
        <v>3.3167249337149873E-3</v>
      </c>
      <c r="DA80" s="5">
        <f t="shared" si="55"/>
        <v>6.2477035684766107E-3</v>
      </c>
      <c r="DB80" s="9">
        <f t="shared" si="56"/>
        <v>1.401225130381354E-2</v>
      </c>
      <c r="DC80">
        <v>0</v>
      </c>
      <c r="DD80">
        <v>0</v>
      </c>
      <c r="DE80">
        <v>0</v>
      </c>
      <c r="DF80">
        <v>3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3</v>
      </c>
      <c r="DM80">
        <v>2</v>
      </c>
      <c r="DN80">
        <v>3</v>
      </c>
      <c r="DO80">
        <v>0</v>
      </c>
      <c r="DP80">
        <v>0</v>
      </c>
      <c r="DQ80">
        <v>0</v>
      </c>
      <c r="DR80" s="3">
        <f t="shared" si="45"/>
        <v>0</v>
      </c>
      <c r="DS80" s="3">
        <f t="shared" si="45"/>
        <v>0</v>
      </c>
      <c r="DT80" s="3">
        <f t="shared" si="43"/>
        <v>0</v>
      </c>
      <c r="DU80" s="3">
        <f t="shared" si="43"/>
        <v>0.25</v>
      </c>
      <c r="DV80" s="3">
        <f t="shared" si="43"/>
        <v>0</v>
      </c>
      <c r="DW80" s="3">
        <f t="shared" si="43"/>
        <v>0</v>
      </c>
      <c r="DX80" s="3">
        <f t="shared" si="43"/>
        <v>0</v>
      </c>
      <c r="DY80" s="3">
        <f t="shared" si="43"/>
        <v>0</v>
      </c>
      <c r="DZ80" s="3">
        <f t="shared" si="43"/>
        <v>0</v>
      </c>
      <c r="EA80" s="3">
        <f t="shared" si="43"/>
        <v>0.25</v>
      </c>
      <c r="EB80" s="3">
        <f t="shared" si="39"/>
        <v>0.16666666666666666</v>
      </c>
      <c r="EC80" s="3">
        <f t="shared" si="39"/>
        <v>0.25</v>
      </c>
      <c r="ED80" s="3">
        <f t="shared" si="39"/>
        <v>0</v>
      </c>
      <c r="EE80" s="3">
        <f t="shared" si="39"/>
        <v>0</v>
      </c>
      <c r="EF80" s="3">
        <f t="shared" si="39"/>
        <v>0</v>
      </c>
      <c r="EG80" s="4">
        <f t="shared" si="57"/>
        <v>0</v>
      </c>
      <c r="EH80" s="5">
        <f t="shared" si="57"/>
        <v>0</v>
      </c>
      <c r="EI80" s="5">
        <f t="shared" si="57"/>
        <v>0</v>
      </c>
      <c r="EJ80" s="5">
        <f t="shared" si="57"/>
        <v>5.1514670739927059E-3</v>
      </c>
      <c r="EK80" s="5">
        <f t="shared" si="57"/>
        <v>0</v>
      </c>
      <c r="EL80" s="5">
        <f t="shared" si="57"/>
        <v>0</v>
      </c>
      <c r="EM80" s="5">
        <f t="shared" si="57"/>
        <v>0</v>
      </c>
      <c r="EN80" s="5">
        <f t="shared" si="57"/>
        <v>0</v>
      </c>
      <c r="EO80" s="5">
        <f t="shared" si="57"/>
        <v>0</v>
      </c>
      <c r="EP80" s="5">
        <f t="shared" si="66"/>
        <v>4.8619908930830971E-3</v>
      </c>
      <c r="EQ80" s="5">
        <f t="shared" si="66"/>
        <v>3.3118713953114759E-3</v>
      </c>
      <c r="ER80" s="5">
        <f t="shared" si="66"/>
        <v>5.022334819895273E-3</v>
      </c>
      <c r="ES80" s="5">
        <f t="shared" si="66"/>
        <v>0</v>
      </c>
      <c r="ET80" s="5">
        <f t="shared" si="66"/>
        <v>0</v>
      </c>
      <c r="EU80" s="5">
        <f t="shared" si="66"/>
        <v>0</v>
      </c>
      <c r="EV80" s="4">
        <f t="shared" si="58"/>
        <v>0</v>
      </c>
      <c r="EW80" s="5">
        <f t="shared" si="64"/>
        <v>1.717155691330902E-3</v>
      </c>
      <c r="EX80" s="5">
        <f t="shared" si="59"/>
        <v>0</v>
      </c>
      <c r="EY80" s="5">
        <f t="shared" si="60"/>
        <v>4.3987323694299483E-3</v>
      </c>
      <c r="EZ80" s="9">
        <f t="shared" si="61"/>
        <v>0</v>
      </c>
    </row>
    <row r="81" spans="1:208" x14ac:dyDescent="0.25">
      <c r="A81">
        <v>77</v>
      </c>
      <c r="B81" t="s">
        <v>543</v>
      </c>
      <c r="C81" t="s">
        <v>544</v>
      </c>
      <c r="D81">
        <v>13</v>
      </c>
      <c r="E81">
        <v>8.4600000000000009</v>
      </c>
      <c r="F81" t="s">
        <v>120</v>
      </c>
      <c r="G81">
        <v>0</v>
      </c>
      <c r="H81">
        <v>4</v>
      </c>
      <c r="I81">
        <v>5</v>
      </c>
      <c r="J81">
        <v>6</v>
      </c>
      <c r="K81">
        <v>3</v>
      </c>
      <c r="L81">
        <v>6</v>
      </c>
      <c r="M81">
        <v>3</v>
      </c>
      <c r="N81">
        <v>4</v>
      </c>
      <c r="O81">
        <v>2</v>
      </c>
      <c r="P81">
        <v>11</v>
      </c>
      <c r="Q81">
        <v>9</v>
      </c>
      <c r="R81">
        <v>8</v>
      </c>
      <c r="S81">
        <v>8</v>
      </c>
      <c r="T81">
        <v>6</v>
      </c>
      <c r="U81">
        <v>5</v>
      </c>
      <c r="V81" s="3">
        <f t="shared" si="62"/>
        <v>0</v>
      </c>
      <c r="W81" s="3">
        <f t="shared" si="62"/>
        <v>0.30769230769230771</v>
      </c>
      <c r="X81" s="3">
        <f t="shared" si="62"/>
        <v>0.38461538461538464</v>
      </c>
      <c r="Y81" s="3">
        <f t="shared" si="62"/>
        <v>0.46153846153846156</v>
      </c>
      <c r="Z81" s="3">
        <f t="shared" si="62"/>
        <v>0.23076923076923078</v>
      </c>
      <c r="AA81" s="3">
        <f t="shared" si="62"/>
        <v>0.46153846153846156</v>
      </c>
      <c r="AB81" s="3">
        <f t="shared" si="62"/>
        <v>0.23076923076923078</v>
      </c>
      <c r="AC81" s="3">
        <f t="shared" si="62"/>
        <v>0.30769230769230771</v>
      </c>
      <c r="AD81" s="3">
        <f t="shared" si="62"/>
        <v>0.15384615384615385</v>
      </c>
      <c r="AE81" s="3">
        <f t="shared" si="62"/>
        <v>0.84615384615384615</v>
      </c>
      <c r="AF81" s="3">
        <f t="shared" si="62"/>
        <v>0.69230769230769229</v>
      </c>
      <c r="AG81" s="3">
        <f t="shared" si="62"/>
        <v>0.61538461538461542</v>
      </c>
      <c r="AH81" s="3">
        <f t="shared" si="62"/>
        <v>0.61538461538461542</v>
      </c>
      <c r="AI81" s="3">
        <f t="shared" si="62"/>
        <v>0.46153846153846156</v>
      </c>
      <c r="AJ81" s="3">
        <f t="shared" si="62"/>
        <v>0.38461538461538464</v>
      </c>
      <c r="AK81" s="4">
        <f t="shared" si="63"/>
        <v>0</v>
      </c>
      <c r="AL81" s="5">
        <f t="shared" si="63"/>
        <v>1.3771717438846207E-2</v>
      </c>
      <c r="AM81" s="5">
        <f t="shared" si="63"/>
        <v>1.7346697045174428E-2</v>
      </c>
      <c r="AN81" s="5">
        <f t="shared" si="63"/>
        <v>2.124292611487532E-2</v>
      </c>
      <c r="AO81" s="5">
        <f t="shared" si="63"/>
        <v>1.1231748726228339E-2</v>
      </c>
      <c r="AP81" s="5">
        <f t="shared" si="63"/>
        <v>2.1890257209547789E-2</v>
      </c>
      <c r="AQ81" s="5">
        <f t="shared" si="63"/>
        <v>1.3232649000500838E-2</v>
      </c>
      <c r="AR81" s="5">
        <f t="shared" si="63"/>
        <v>1.7619008788520782E-2</v>
      </c>
      <c r="AS81" s="5">
        <f t="shared" si="63"/>
        <v>9.3877837971493242E-3</v>
      </c>
      <c r="AT81" s="5">
        <f t="shared" si="63"/>
        <v>2.2862638078612153E-2</v>
      </c>
      <c r="AU81" s="5">
        <f t="shared" si="63"/>
        <v>1.8737949689533285E-2</v>
      </c>
      <c r="AV81" s="5">
        <f t="shared" si="63"/>
        <v>1.7110011513582178E-2</v>
      </c>
      <c r="AW81" s="5">
        <f t="shared" si="63"/>
        <v>1.4510242728636083E-2</v>
      </c>
      <c r="AX81" s="5">
        <f t="shared" si="63"/>
        <v>1.0994590271148508E-2</v>
      </c>
      <c r="AY81" s="5">
        <f t="shared" si="63"/>
        <v>9.1226681133448981E-3</v>
      </c>
      <c r="AZ81" s="4">
        <f t="shared" si="46"/>
        <v>1.0372804828006878E-2</v>
      </c>
      <c r="BA81" s="5">
        <f t="shared" si="47"/>
        <v>1.8121644016883817E-2</v>
      </c>
      <c r="BB81" s="5">
        <f t="shared" si="48"/>
        <v>1.3413147195390315E-2</v>
      </c>
      <c r="BC81" s="5">
        <f t="shared" si="49"/>
        <v>1.9570199760575873E-2</v>
      </c>
      <c r="BD81" s="9">
        <f t="shared" si="50"/>
        <v>1.1542500371043164E-2</v>
      </c>
      <c r="BE81">
        <v>2</v>
      </c>
      <c r="BF81">
        <v>3</v>
      </c>
      <c r="BG81">
        <v>4</v>
      </c>
      <c r="BH81">
        <v>6</v>
      </c>
      <c r="BI81">
        <v>8</v>
      </c>
      <c r="BJ81">
        <v>13</v>
      </c>
      <c r="BK81">
        <v>0</v>
      </c>
      <c r="BL81">
        <v>6</v>
      </c>
      <c r="BM81">
        <v>3</v>
      </c>
      <c r="BN81">
        <v>10</v>
      </c>
      <c r="BO81">
        <v>9</v>
      </c>
      <c r="BP81">
        <v>11</v>
      </c>
      <c r="BQ81">
        <v>7</v>
      </c>
      <c r="BR81">
        <v>6</v>
      </c>
      <c r="BS81">
        <v>8</v>
      </c>
      <c r="BT81" s="3">
        <f t="shared" si="44"/>
        <v>0.15384615384615385</v>
      </c>
      <c r="BU81" s="3">
        <f t="shared" si="44"/>
        <v>0.23076923076923078</v>
      </c>
      <c r="BV81" s="3">
        <f t="shared" si="42"/>
        <v>0.30769230769230771</v>
      </c>
      <c r="BW81" s="3">
        <f t="shared" si="42"/>
        <v>0.46153846153846156</v>
      </c>
      <c r="BX81" s="3">
        <f t="shared" si="42"/>
        <v>0.61538461538461542</v>
      </c>
      <c r="BY81" s="3">
        <f t="shared" si="42"/>
        <v>1</v>
      </c>
      <c r="BZ81" s="3">
        <f t="shared" si="42"/>
        <v>0</v>
      </c>
      <c r="CA81" s="3">
        <f t="shared" si="42"/>
        <v>0.46153846153846156</v>
      </c>
      <c r="CB81" s="3">
        <f t="shared" si="42"/>
        <v>0.23076923076923078</v>
      </c>
      <c r="CC81" s="3">
        <f t="shared" si="42"/>
        <v>0.76923076923076927</v>
      </c>
      <c r="CD81" s="3">
        <f t="shared" si="38"/>
        <v>0.69230769230769229</v>
      </c>
      <c r="CE81" s="3">
        <f t="shared" si="38"/>
        <v>0.84615384615384615</v>
      </c>
      <c r="CF81" s="3">
        <f t="shared" si="38"/>
        <v>0.53846153846153844</v>
      </c>
      <c r="CG81" s="3">
        <f t="shared" si="38"/>
        <v>0.46153846153846156</v>
      </c>
      <c r="CH81" s="3">
        <f t="shared" si="38"/>
        <v>0.61538461538461542</v>
      </c>
      <c r="CI81" s="4">
        <f t="shared" si="51"/>
        <v>9.5042837248339174E-3</v>
      </c>
      <c r="CJ81" s="5">
        <f t="shared" si="51"/>
        <v>1.4814757655406291E-2</v>
      </c>
      <c r="CK81" s="5">
        <f t="shared" si="51"/>
        <v>1.9802076678433266E-2</v>
      </c>
      <c r="CL81" s="5">
        <f t="shared" si="51"/>
        <v>1.3086139778062719E-2</v>
      </c>
      <c r="CM81" s="5">
        <f t="shared" si="51"/>
        <v>1.6702123194856904E-2</v>
      </c>
      <c r="CN81" s="5">
        <f t="shared" si="51"/>
        <v>2.8424343977850489E-2</v>
      </c>
      <c r="CO81" s="5">
        <f t="shared" si="51"/>
        <v>0</v>
      </c>
      <c r="CP81" s="5">
        <f t="shared" si="51"/>
        <v>1.8369553479036852E-2</v>
      </c>
      <c r="CQ81" s="5">
        <f t="shared" si="51"/>
        <v>9.5777892594867322E-3</v>
      </c>
      <c r="CR81" s="5">
        <f t="shared" si="65"/>
        <v>1.6991934375558505E-2</v>
      </c>
      <c r="CS81" s="5">
        <f t="shared" si="65"/>
        <v>1.4324076185180114E-2</v>
      </c>
      <c r="CT81" s="5">
        <f t="shared" si="65"/>
        <v>1.705428743789078E-2</v>
      </c>
      <c r="CU81" s="5">
        <f t="shared" si="65"/>
        <v>1.6519000660160803E-2</v>
      </c>
      <c r="CV81" s="5">
        <f t="shared" si="65"/>
        <v>1.3745347780190289E-2</v>
      </c>
      <c r="CW81" s="5">
        <f t="shared" si="65"/>
        <v>1.7548211510394561E-2</v>
      </c>
      <c r="CX81" s="4">
        <f t="shared" si="52"/>
        <v>1.4707039352891157E-2</v>
      </c>
      <c r="CY81" s="5">
        <f t="shared" si="53"/>
        <v>1.9404202316923372E-2</v>
      </c>
      <c r="CZ81" s="5">
        <f t="shared" si="54"/>
        <v>9.3157809128411942E-3</v>
      </c>
      <c r="DA81" s="5">
        <f t="shared" si="55"/>
        <v>1.6123432666209799E-2</v>
      </c>
      <c r="DB81" s="9">
        <f t="shared" si="56"/>
        <v>1.5937519983581883E-2</v>
      </c>
      <c r="DC81">
        <v>5</v>
      </c>
      <c r="DD81">
        <v>4</v>
      </c>
      <c r="DE81">
        <v>4</v>
      </c>
      <c r="DF81">
        <v>0</v>
      </c>
      <c r="DG81">
        <v>0</v>
      </c>
      <c r="DH81">
        <v>8</v>
      </c>
      <c r="DI81">
        <v>0</v>
      </c>
      <c r="DJ81">
        <v>0</v>
      </c>
      <c r="DK81">
        <v>0</v>
      </c>
      <c r="DL81">
        <v>7</v>
      </c>
      <c r="DM81">
        <v>6</v>
      </c>
      <c r="DN81">
        <v>7</v>
      </c>
      <c r="DO81">
        <v>0</v>
      </c>
      <c r="DP81">
        <v>0</v>
      </c>
      <c r="DQ81">
        <v>0</v>
      </c>
      <c r="DR81" s="3">
        <f t="shared" si="45"/>
        <v>0.38461538461538464</v>
      </c>
      <c r="DS81" s="3">
        <f t="shared" si="45"/>
        <v>0.30769230769230771</v>
      </c>
      <c r="DT81" s="3">
        <f t="shared" si="43"/>
        <v>0.30769230769230771</v>
      </c>
      <c r="DU81" s="3">
        <f t="shared" si="43"/>
        <v>0</v>
      </c>
      <c r="DV81" s="3">
        <f t="shared" si="43"/>
        <v>0</v>
      </c>
      <c r="DW81" s="3">
        <f t="shared" si="43"/>
        <v>0.61538461538461542</v>
      </c>
      <c r="DX81" s="3">
        <f t="shared" si="43"/>
        <v>0</v>
      </c>
      <c r="DY81" s="3">
        <f t="shared" si="43"/>
        <v>0</v>
      </c>
      <c r="DZ81" s="3">
        <f t="shared" si="43"/>
        <v>0</v>
      </c>
      <c r="EA81" s="3">
        <f t="shared" si="43"/>
        <v>0.53846153846153844</v>
      </c>
      <c r="EB81" s="3">
        <f t="shared" si="39"/>
        <v>0.46153846153846156</v>
      </c>
      <c r="EC81" s="3">
        <f t="shared" si="39"/>
        <v>0.53846153846153844</v>
      </c>
      <c r="ED81" s="3">
        <f t="shared" si="39"/>
        <v>0</v>
      </c>
      <c r="EE81" s="3">
        <f t="shared" si="39"/>
        <v>0</v>
      </c>
      <c r="EF81" s="3">
        <f t="shared" si="39"/>
        <v>0</v>
      </c>
      <c r="EG81" s="4">
        <f t="shared" si="57"/>
        <v>1.2347924740977944E-2</v>
      </c>
      <c r="EH81" s="5">
        <f t="shared" si="57"/>
        <v>1.0238871381820818E-2</v>
      </c>
      <c r="EI81" s="5">
        <f t="shared" si="57"/>
        <v>1.0106564075522998E-2</v>
      </c>
      <c r="EJ81" s="5">
        <f t="shared" si="57"/>
        <v>0</v>
      </c>
      <c r="EK81" s="5">
        <f t="shared" si="57"/>
        <v>0</v>
      </c>
      <c r="EL81" s="5">
        <f t="shared" si="57"/>
        <v>9.6639596446754308E-3</v>
      </c>
      <c r="EM81" s="5">
        <f t="shared" si="57"/>
        <v>0</v>
      </c>
      <c r="EN81" s="5">
        <f t="shared" si="57"/>
        <v>0</v>
      </c>
      <c r="EO81" s="5">
        <f t="shared" si="57"/>
        <v>0</v>
      </c>
      <c r="EP81" s="5">
        <f t="shared" si="66"/>
        <v>1.0471980385102055E-2</v>
      </c>
      <c r="EQ81" s="5">
        <f t="shared" si="66"/>
        <v>9.1713361716317804E-3</v>
      </c>
      <c r="ER81" s="5">
        <f t="shared" si="66"/>
        <v>1.0817336535159049E-2</v>
      </c>
      <c r="ES81" s="5">
        <f t="shared" si="66"/>
        <v>0</v>
      </c>
      <c r="ET81" s="5">
        <f t="shared" si="66"/>
        <v>0</v>
      </c>
      <c r="EU81" s="5">
        <f t="shared" si="66"/>
        <v>0</v>
      </c>
      <c r="EV81" s="4">
        <f t="shared" si="58"/>
        <v>1.0897786732773919E-2</v>
      </c>
      <c r="EW81" s="5">
        <f t="shared" si="64"/>
        <v>3.2213198815584771E-3</v>
      </c>
      <c r="EX81" s="5">
        <f t="shared" si="59"/>
        <v>0</v>
      </c>
      <c r="EY81" s="5">
        <f t="shared" si="60"/>
        <v>1.0153551030630962E-2</v>
      </c>
      <c r="EZ81" s="9">
        <f t="shared" si="61"/>
        <v>0</v>
      </c>
      <c r="FB81" t="s">
        <v>141</v>
      </c>
      <c r="FD81" t="s">
        <v>141</v>
      </c>
      <c r="FF81" t="s">
        <v>122</v>
      </c>
      <c r="FH81" t="s">
        <v>148</v>
      </c>
      <c r="FI81" t="s">
        <v>122</v>
      </c>
      <c r="FK81" t="s">
        <v>141</v>
      </c>
      <c r="FQ81" t="s">
        <v>148</v>
      </c>
      <c r="FY81" t="s">
        <v>45</v>
      </c>
      <c r="GA81" t="s">
        <v>52</v>
      </c>
      <c r="GF81" t="s">
        <v>52</v>
      </c>
      <c r="GJ81" t="s">
        <v>143</v>
      </c>
      <c r="GR81" t="s">
        <v>143</v>
      </c>
    </row>
    <row r="82" spans="1:208" x14ac:dyDescent="0.25">
      <c r="A82">
        <v>78</v>
      </c>
      <c r="B82" t="s">
        <v>545</v>
      </c>
      <c r="C82" t="s">
        <v>546</v>
      </c>
      <c r="D82">
        <v>29</v>
      </c>
      <c r="E82">
        <v>4.3600000000000003</v>
      </c>
      <c r="F82" t="s">
        <v>120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3">
        <f t="shared" si="62"/>
        <v>0</v>
      </c>
      <c r="W82" s="3">
        <f t="shared" si="62"/>
        <v>0</v>
      </c>
      <c r="X82" s="3">
        <f t="shared" si="62"/>
        <v>0</v>
      </c>
      <c r="Y82" s="3">
        <f t="shared" si="62"/>
        <v>0</v>
      </c>
      <c r="Z82" s="3">
        <f t="shared" si="62"/>
        <v>0</v>
      </c>
      <c r="AA82" s="3">
        <f t="shared" si="62"/>
        <v>0</v>
      </c>
      <c r="AB82" s="3">
        <f t="shared" si="62"/>
        <v>0</v>
      </c>
      <c r="AC82" s="3">
        <f t="shared" si="62"/>
        <v>0</v>
      </c>
      <c r="AD82" s="3">
        <f t="shared" si="62"/>
        <v>0</v>
      </c>
      <c r="AE82" s="3">
        <f t="shared" si="62"/>
        <v>0</v>
      </c>
      <c r="AF82" s="3">
        <f t="shared" si="62"/>
        <v>0</v>
      </c>
      <c r="AG82" s="3">
        <f t="shared" si="62"/>
        <v>0</v>
      </c>
      <c r="AH82" s="3">
        <f t="shared" si="62"/>
        <v>0</v>
      </c>
      <c r="AI82" s="3">
        <f t="shared" si="62"/>
        <v>0</v>
      </c>
      <c r="AJ82" s="3">
        <f t="shared" si="62"/>
        <v>0</v>
      </c>
      <c r="AK82" s="4">
        <f t="shared" si="63"/>
        <v>0</v>
      </c>
      <c r="AL82" s="5">
        <f t="shared" si="63"/>
        <v>0</v>
      </c>
      <c r="AM82" s="5">
        <f t="shared" si="63"/>
        <v>0</v>
      </c>
      <c r="AN82" s="5">
        <f t="shared" si="63"/>
        <v>0</v>
      </c>
      <c r="AO82" s="5">
        <f t="shared" si="63"/>
        <v>0</v>
      </c>
      <c r="AP82" s="5">
        <f t="shared" si="63"/>
        <v>0</v>
      </c>
      <c r="AQ82" s="5">
        <f t="shared" si="63"/>
        <v>0</v>
      </c>
      <c r="AR82" s="5">
        <f t="shared" si="63"/>
        <v>0</v>
      </c>
      <c r="AS82" s="5">
        <f t="shared" si="63"/>
        <v>0</v>
      </c>
      <c r="AT82" s="5">
        <f t="shared" si="63"/>
        <v>0</v>
      </c>
      <c r="AU82" s="5">
        <f t="shared" si="63"/>
        <v>0</v>
      </c>
      <c r="AV82" s="5">
        <f t="shared" si="63"/>
        <v>0</v>
      </c>
      <c r="AW82" s="5">
        <f t="shared" si="63"/>
        <v>0</v>
      </c>
      <c r="AX82" s="5">
        <f t="shared" si="63"/>
        <v>0</v>
      </c>
      <c r="AY82" s="5">
        <f t="shared" si="63"/>
        <v>0</v>
      </c>
      <c r="AZ82" s="4">
        <f t="shared" si="46"/>
        <v>0</v>
      </c>
      <c r="BA82" s="5">
        <f t="shared" si="47"/>
        <v>0</v>
      </c>
      <c r="BB82" s="5">
        <f t="shared" si="48"/>
        <v>0</v>
      </c>
      <c r="BC82" s="5">
        <f t="shared" si="49"/>
        <v>0</v>
      </c>
      <c r="BD82" s="9">
        <f t="shared" si="50"/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 s="3">
        <f t="shared" si="44"/>
        <v>0</v>
      </c>
      <c r="BU82" s="3">
        <f t="shared" si="44"/>
        <v>0</v>
      </c>
      <c r="BV82" s="3">
        <f t="shared" si="42"/>
        <v>0</v>
      </c>
      <c r="BW82" s="3">
        <f t="shared" si="42"/>
        <v>0</v>
      </c>
      <c r="BX82" s="3">
        <f t="shared" si="42"/>
        <v>0</v>
      </c>
      <c r="BY82" s="3">
        <f t="shared" si="42"/>
        <v>0</v>
      </c>
      <c r="BZ82" s="3">
        <f t="shared" si="42"/>
        <v>0</v>
      </c>
      <c r="CA82" s="3">
        <f t="shared" si="42"/>
        <v>0</v>
      </c>
      <c r="CB82" s="3">
        <f t="shared" si="42"/>
        <v>0</v>
      </c>
      <c r="CC82" s="3">
        <f t="shared" si="42"/>
        <v>0</v>
      </c>
      <c r="CD82" s="3">
        <f t="shared" si="38"/>
        <v>0</v>
      </c>
      <c r="CE82" s="3">
        <f t="shared" si="38"/>
        <v>0</v>
      </c>
      <c r="CF82" s="3">
        <f t="shared" si="38"/>
        <v>0</v>
      </c>
      <c r="CG82" s="3">
        <f t="shared" si="38"/>
        <v>0</v>
      </c>
      <c r="CH82" s="3">
        <f t="shared" si="38"/>
        <v>0</v>
      </c>
      <c r="CI82" s="4">
        <f t="shared" si="51"/>
        <v>0</v>
      </c>
      <c r="CJ82" s="5">
        <f t="shared" si="51"/>
        <v>0</v>
      </c>
      <c r="CK82" s="5">
        <f t="shared" si="51"/>
        <v>0</v>
      </c>
      <c r="CL82" s="5">
        <f t="shared" si="51"/>
        <v>0</v>
      </c>
      <c r="CM82" s="5">
        <f t="shared" si="51"/>
        <v>0</v>
      </c>
      <c r="CN82" s="5">
        <f t="shared" si="51"/>
        <v>0</v>
      </c>
      <c r="CO82" s="5">
        <f t="shared" si="51"/>
        <v>0</v>
      </c>
      <c r="CP82" s="5">
        <f t="shared" si="51"/>
        <v>0</v>
      </c>
      <c r="CQ82" s="5">
        <f t="shared" si="51"/>
        <v>0</v>
      </c>
      <c r="CR82" s="5">
        <f t="shared" si="65"/>
        <v>0</v>
      </c>
      <c r="CS82" s="5">
        <f t="shared" si="65"/>
        <v>0</v>
      </c>
      <c r="CT82" s="5">
        <f t="shared" si="65"/>
        <v>0</v>
      </c>
      <c r="CU82" s="5">
        <f t="shared" si="65"/>
        <v>0</v>
      </c>
      <c r="CV82" s="5">
        <f t="shared" si="65"/>
        <v>0</v>
      </c>
      <c r="CW82" s="5">
        <f t="shared" si="65"/>
        <v>0</v>
      </c>
      <c r="CX82" s="4">
        <f t="shared" si="52"/>
        <v>0</v>
      </c>
      <c r="CY82" s="5">
        <f t="shared" si="53"/>
        <v>0</v>
      </c>
      <c r="CZ82" s="5">
        <f t="shared" si="54"/>
        <v>0</v>
      </c>
      <c r="DA82" s="5">
        <f t="shared" si="55"/>
        <v>0</v>
      </c>
      <c r="DB82" s="9">
        <f t="shared" si="56"/>
        <v>0</v>
      </c>
      <c r="DC82">
        <v>0</v>
      </c>
      <c r="DD82">
        <v>0</v>
      </c>
      <c r="DE82">
        <v>5</v>
      </c>
      <c r="DF82">
        <v>20</v>
      </c>
      <c r="DG82">
        <v>19</v>
      </c>
      <c r="DH82">
        <v>25</v>
      </c>
      <c r="DI82">
        <v>7</v>
      </c>
      <c r="DJ82">
        <v>8</v>
      </c>
      <c r="DK82">
        <v>5</v>
      </c>
      <c r="DL82">
        <v>8</v>
      </c>
      <c r="DM82">
        <v>8</v>
      </c>
      <c r="DN82">
        <v>9</v>
      </c>
      <c r="DO82">
        <v>0</v>
      </c>
      <c r="DP82">
        <v>0</v>
      </c>
      <c r="DQ82">
        <v>0</v>
      </c>
      <c r="DR82" s="3">
        <f t="shared" si="45"/>
        <v>0</v>
      </c>
      <c r="DS82" s="3">
        <f t="shared" si="45"/>
        <v>0</v>
      </c>
      <c r="DT82" s="3">
        <f t="shared" si="43"/>
        <v>0.17241379310344829</v>
      </c>
      <c r="DU82" s="3">
        <f t="shared" si="43"/>
        <v>0.68965517241379315</v>
      </c>
      <c r="DV82" s="3">
        <f t="shared" si="43"/>
        <v>0.65517241379310343</v>
      </c>
      <c r="DW82" s="3">
        <f t="shared" si="43"/>
        <v>0.86206896551724133</v>
      </c>
      <c r="DX82" s="3">
        <f t="shared" si="43"/>
        <v>0.2413793103448276</v>
      </c>
      <c r="DY82" s="3">
        <f t="shared" si="43"/>
        <v>0.27586206896551724</v>
      </c>
      <c r="DZ82" s="3">
        <f t="shared" si="43"/>
        <v>0.17241379310344829</v>
      </c>
      <c r="EA82" s="3">
        <f t="shared" si="43"/>
        <v>0.27586206896551724</v>
      </c>
      <c r="EB82" s="3">
        <f t="shared" si="39"/>
        <v>0.27586206896551724</v>
      </c>
      <c r="EC82" s="3">
        <f t="shared" si="39"/>
        <v>0.31034482758620691</v>
      </c>
      <c r="ED82" s="3">
        <f t="shared" si="39"/>
        <v>0</v>
      </c>
      <c r="EE82" s="3">
        <f t="shared" si="39"/>
        <v>0</v>
      </c>
      <c r="EF82" s="3">
        <f t="shared" si="39"/>
        <v>0</v>
      </c>
      <c r="EG82" s="4">
        <f t="shared" si="57"/>
        <v>0</v>
      </c>
      <c r="EH82" s="5">
        <f t="shared" si="57"/>
        <v>0</v>
      </c>
      <c r="EI82" s="5">
        <f t="shared" si="57"/>
        <v>5.663160904387887E-3</v>
      </c>
      <c r="EJ82" s="5">
        <f t="shared" si="57"/>
        <v>1.4210943652393672E-2</v>
      </c>
      <c r="EK82" s="5">
        <f t="shared" si="57"/>
        <v>1.3412329146741909E-2</v>
      </c>
      <c r="EL82" s="5">
        <f t="shared" si="57"/>
        <v>1.3537874502239287E-2</v>
      </c>
      <c r="EM82" s="5">
        <f t="shared" si="57"/>
        <v>7.8674035236040701E-3</v>
      </c>
      <c r="EN82" s="5">
        <f t="shared" si="57"/>
        <v>8.7994402797100472E-3</v>
      </c>
      <c r="EO82" s="5">
        <f t="shared" si="57"/>
        <v>5.739437612570457E-3</v>
      </c>
      <c r="EP82" s="5">
        <f t="shared" si="66"/>
        <v>5.3649554682296246E-3</v>
      </c>
      <c r="EQ82" s="5">
        <f t="shared" si="66"/>
        <v>5.4817181715500294E-3</v>
      </c>
      <c r="ER82" s="5">
        <f t="shared" si="66"/>
        <v>6.2346225350424084E-3</v>
      </c>
      <c r="ES82" s="5">
        <f t="shared" si="66"/>
        <v>0</v>
      </c>
      <c r="ET82" s="5">
        <f t="shared" si="66"/>
        <v>0</v>
      </c>
      <c r="EU82" s="5">
        <f t="shared" si="66"/>
        <v>0</v>
      </c>
      <c r="EV82" s="4">
        <f t="shared" si="58"/>
        <v>1.887720301462629E-3</v>
      </c>
      <c r="EW82" s="5">
        <f t="shared" si="64"/>
        <v>1.3720382433791622E-2</v>
      </c>
      <c r="EX82" s="5">
        <f t="shared" si="59"/>
        <v>7.4687604719615242E-3</v>
      </c>
      <c r="EY82" s="5">
        <f t="shared" si="60"/>
        <v>5.6937653916073541E-3</v>
      </c>
      <c r="EZ82" s="9">
        <f t="shared" si="61"/>
        <v>0</v>
      </c>
      <c r="FD82" t="s">
        <v>448</v>
      </c>
      <c r="FE82" t="s">
        <v>547</v>
      </c>
      <c r="FF82" t="s">
        <v>548</v>
      </c>
      <c r="FI82" t="s">
        <v>448</v>
      </c>
      <c r="FM82" t="s">
        <v>547</v>
      </c>
      <c r="FU82" t="s">
        <v>235</v>
      </c>
      <c r="FV82" t="s">
        <v>42</v>
      </c>
      <c r="FY82" t="s">
        <v>236</v>
      </c>
      <c r="FZ82" t="s">
        <v>549</v>
      </c>
      <c r="GA82" t="s">
        <v>47</v>
      </c>
      <c r="GE82" t="s">
        <v>550</v>
      </c>
      <c r="GF82" t="s">
        <v>551</v>
      </c>
      <c r="GJ82" t="s">
        <v>251</v>
      </c>
      <c r="GR82" t="s">
        <v>251</v>
      </c>
      <c r="GW82" t="s">
        <v>552</v>
      </c>
    </row>
    <row r="83" spans="1:208" x14ac:dyDescent="0.25">
      <c r="A83">
        <v>79</v>
      </c>
      <c r="B83" t="s">
        <v>553</v>
      </c>
      <c r="C83" t="s">
        <v>554</v>
      </c>
      <c r="D83">
        <v>63</v>
      </c>
      <c r="E83">
        <v>5.27</v>
      </c>
      <c r="F83" t="s">
        <v>120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3">
        <f t="shared" si="62"/>
        <v>0</v>
      </c>
      <c r="W83" s="3">
        <f t="shared" si="62"/>
        <v>0</v>
      </c>
      <c r="X83" s="3">
        <f t="shared" si="62"/>
        <v>0</v>
      </c>
      <c r="Y83" s="3">
        <f t="shared" si="62"/>
        <v>0</v>
      </c>
      <c r="Z83" s="3">
        <f t="shared" si="62"/>
        <v>0</v>
      </c>
      <c r="AA83" s="3">
        <f t="shared" si="62"/>
        <v>0</v>
      </c>
      <c r="AB83" s="3">
        <f t="shared" si="62"/>
        <v>0</v>
      </c>
      <c r="AC83" s="3">
        <f t="shared" si="62"/>
        <v>0</v>
      </c>
      <c r="AD83" s="3">
        <f t="shared" si="62"/>
        <v>0</v>
      </c>
      <c r="AE83" s="3">
        <f t="shared" si="62"/>
        <v>0</v>
      </c>
      <c r="AF83" s="3">
        <f t="shared" si="62"/>
        <v>0</v>
      </c>
      <c r="AG83" s="3">
        <f t="shared" si="62"/>
        <v>0</v>
      </c>
      <c r="AH83" s="3">
        <f t="shared" si="62"/>
        <v>0</v>
      </c>
      <c r="AI83" s="3">
        <f t="shared" si="62"/>
        <v>0</v>
      </c>
      <c r="AJ83" s="3">
        <f t="shared" si="62"/>
        <v>0</v>
      </c>
      <c r="AK83" s="4">
        <f t="shared" si="63"/>
        <v>0</v>
      </c>
      <c r="AL83" s="5">
        <f t="shared" si="63"/>
        <v>0</v>
      </c>
      <c r="AM83" s="5">
        <f t="shared" si="63"/>
        <v>0</v>
      </c>
      <c r="AN83" s="5">
        <f t="shared" si="63"/>
        <v>0</v>
      </c>
      <c r="AO83" s="5">
        <f t="shared" si="63"/>
        <v>0</v>
      </c>
      <c r="AP83" s="5">
        <f t="shared" si="63"/>
        <v>0</v>
      </c>
      <c r="AQ83" s="5">
        <f t="shared" si="63"/>
        <v>0</v>
      </c>
      <c r="AR83" s="5">
        <f t="shared" si="63"/>
        <v>0</v>
      </c>
      <c r="AS83" s="5">
        <f t="shared" si="63"/>
        <v>0</v>
      </c>
      <c r="AT83" s="5">
        <f t="shared" si="63"/>
        <v>0</v>
      </c>
      <c r="AU83" s="5">
        <f t="shared" si="63"/>
        <v>0</v>
      </c>
      <c r="AV83" s="5">
        <f t="shared" si="63"/>
        <v>0</v>
      </c>
      <c r="AW83" s="5">
        <f t="shared" si="63"/>
        <v>0</v>
      </c>
      <c r="AX83" s="5">
        <f t="shared" si="63"/>
        <v>0</v>
      </c>
      <c r="AY83" s="5">
        <f t="shared" si="63"/>
        <v>0</v>
      </c>
      <c r="AZ83" s="4">
        <f t="shared" si="46"/>
        <v>0</v>
      </c>
      <c r="BA83" s="5">
        <f t="shared" si="47"/>
        <v>0</v>
      </c>
      <c r="BB83" s="5">
        <f t="shared" si="48"/>
        <v>0</v>
      </c>
      <c r="BC83" s="5">
        <f t="shared" si="49"/>
        <v>0</v>
      </c>
      <c r="BD83" s="9">
        <f t="shared" si="50"/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 s="3">
        <f t="shared" si="44"/>
        <v>0</v>
      </c>
      <c r="BU83" s="3">
        <f t="shared" si="44"/>
        <v>0</v>
      </c>
      <c r="BV83" s="3">
        <f t="shared" si="42"/>
        <v>0</v>
      </c>
      <c r="BW83" s="3">
        <f t="shared" si="42"/>
        <v>0</v>
      </c>
      <c r="BX83" s="3">
        <f t="shared" si="42"/>
        <v>0</v>
      </c>
      <c r="BY83" s="3">
        <f t="shared" si="42"/>
        <v>0</v>
      </c>
      <c r="BZ83" s="3">
        <f t="shared" si="42"/>
        <v>0</v>
      </c>
      <c r="CA83" s="3">
        <f t="shared" si="42"/>
        <v>0</v>
      </c>
      <c r="CB83" s="3">
        <f t="shared" si="42"/>
        <v>0</v>
      </c>
      <c r="CC83" s="3">
        <f t="shared" si="42"/>
        <v>0</v>
      </c>
      <c r="CD83" s="3">
        <f t="shared" si="38"/>
        <v>0</v>
      </c>
      <c r="CE83" s="3">
        <f t="shared" si="38"/>
        <v>0</v>
      </c>
      <c r="CF83" s="3">
        <f t="shared" si="38"/>
        <v>0</v>
      </c>
      <c r="CG83" s="3">
        <f t="shared" si="38"/>
        <v>0</v>
      </c>
      <c r="CH83" s="3">
        <f t="shared" si="38"/>
        <v>0</v>
      </c>
      <c r="CI83" s="4">
        <f t="shared" si="51"/>
        <v>0</v>
      </c>
      <c r="CJ83" s="5">
        <f t="shared" si="51"/>
        <v>0</v>
      </c>
      <c r="CK83" s="5">
        <f t="shared" si="51"/>
        <v>0</v>
      </c>
      <c r="CL83" s="5">
        <f t="shared" si="51"/>
        <v>0</v>
      </c>
      <c r="CM83" s="5">
        <f t="shared" si="51"/>
        <v>0</v>
      </c>
      <c r="CN83" s="5">
        <f t="shared" si="51"/>
        <v>0</v>
      </c>
      <c r="CO83" s="5">
        <f t="shared" si="51"/>
        <v>0</v>
      </c>
      <c r="CP83" s="5">
        <f t="shared" si="51"/>
        <v>0</v>
      </c>
      <c r="CQ83" s="5">
        <f t="shared" si="51"/>
        <v>0</v>
      </c>
      <c r="CR83" s="5">
        <f t="shared" si="65"/>
        <v>0</v>
      </c>
      <c r="CS83" s="5">
        <f t="shared" si="65"/>
        <v>0</v>
      </c>
      <c r="CT83" s="5">
        <f t="shared" si="65"/>
        <v>0</v>
      </c>
      <c r="CU83" s="5">
        <f t="shared" si="65"/>
        <v>0</v>
      </c>
      <c r="CV83" s="5">
        <f t="shared" si="65"/>
        <v>0</v>
      </c>
      <c r="CW83" s="5">
        <f t="shared" si="65"/>
        <v>0</v>
      </c>
      <c r="CX83" s="4">
        <f t="shared" si="52"/>
        <v>0</v>
      </c>
      <c r="CY83" s="5">
        <f t="shared" si="53"/>
        <v>0</v>
      </c>
      <c r="CZ83" s="5">
        <f t="shared" si="54"/>
        <v>0</v>
      </c>
      <c r="DA83" s="5">
        <f t="shared" si="55"/>
        <v>0</v>
      </c>
      <c r="DB83" s="9">
        <f t="shared" si="56"/>
        <v>0</v>
      </c>
      <c r="DC83">
        <v>10</v>
      </c>
      <c r="DD83">
        <v>11</v>
      </c>
      <c r="DE83">
        <v>11</v>
      </c>
      <c r="DF83">
        <v>12</v>
      </c>
      <c r="DG83">
        <v>13</v>
      </c>
      <c r="DH83">
        <v>17</v>
      </c>
      <c r="DI83">
        <v>5</v>
      </c>
      <c r="DJ83">
        <v>8</v>
      </c>
      <c r="DK83">
        <v>10</v>
      </c>
      <c r="DL83">
        <v>5</v>
      </c>
      <c r="DM83">
        <v>3</v>
      </c>
      <c r="DN83">
        <v>3</v>
      </c>
      <c r="DO83">
        <v>3</v>
      </c>
      <c r="DP83">
        <v>4</v>
      </c>
      <c r="DQ83">
        <v>2</v>
      </c>
      <c r="DR83" s="3">
        <f t="shared" si="45"/>
        <v>0.15873015873015872</v>
      </c>
      <c r="DS83" s="3">
        <f t="shared" si="45"/>
        <v>0.17460317460317459</v>
      </c>
      <c r="DT83" s="3">
        <f t="shared" si="43"/>
        <v>0.17460317460317459</v>
      </c>
      <c r="DU83" s="3">
        <f t="shared" si="43"/>
        <v>0.19047619047619047</v>
      </c>
      <c r="DV83" s="3">
        <f t="shared" si="43"/>
        <v>0.20634920634920634</v>
      </c>
      <c r="DW83" s="3">
        <f t="shared" si="43"/>
        <v>0.26984126984126983</v>
      </c>
      <c r="DX83" s="3">
        <f t="shared" si="43"/>
        <v>7.9365079365079361E-2</v>
      </c>
      <c r="DY83" s="3">
        <f t="shared" si="43"/>
        <v>0.12698412698412698</v>
      </c>
      <c r="DZ83" s="3">
        <f t="shared" si="43"/>
        <v>0.15873015873015872</v>
      </c>
      <c r="EA83" s="3">
        <f t="shared" si="43"/>
        <v>7.9365079365079361E-2</v>
      </c>
      <c r="EB83" s="3">
        <f t="shared" si="39"/>
        <v>4.7619047619047616E-2</v>
      </c>
      <c r="EC83" s="3">
        <f t="shared" si="39"/>
        <v>4.7619047619047616E-2</v>
      </c>
      <c r="ED83" s="3">
        <f t="shared" si="39"/>
        <v>4.7619047619047616E-2</v>
      </c>
      <c r="EE83" s="3">
        <f t="shared" si="39"/>
        <v>6.3492063492063489E-2</v>
      </c>
      <c r="EF83" s="3">
        <f t="shared" si="39"/>
        <v>3.1746031746031744E-2</v>
      </c>
      <c r="EG83" s="4">
        <f t="shared" si="57"/>
        <v>5.0959689407210551E-3</v>
      </c>
      <c r="EH83" s="5">
        <f t="shared" si="57"/>
        <v>5.8101532047634E-3</v>
      </c>
      <c r="EI83" s="5">
        <f t="shared" si="57"/>
        <v>5.7350740587293197E-3</v>
      </c>
      <c r="EJ83" s="5">
        <f t="shared" si="57"/>
        <v>3.9249272944706327E-3</v>
      </c>
      <c r="EK83" s="5">
        <f t="shared" si="57"/>
        <v>4.2242674087900585E-3</v>
      </c>
      <c r="EL83" s="5">
        <f t="shared" si="57"/>
        <v>4.237569606097758E-3</v>
      </c>
      <c r="EM83" s="5">
        <f t="shared" si="57"/>
        <v>2.5867880066271884E-3</v>
      </c>
      <c r="EN83" s="5">
        <f t="shared" si="57"/>
        <v>4.0505360017712919E-3</v>
      </c>
      <c r="EO83" s="5">
        <f t="shared" si="57"/>
        <v>5.2839266909378802E-3</v>
      </c>
      <c r="EP83" s="5">
        <f t="shared" si="66"/>
        <v>1.5434891724073324E-3</v>
      </c>
      <c r="EQ83" s="5">
        <f t="shared" si="66"/>
        <v>9.4624897008899309E-4</v>
      </c>
      <c r="ER83" s="5">
        <f t="shared" si="66"/>
        <v>9.5663520378957577E-4</v>
      </c>
      <c r="ES83" s="5">
        <f t="shared" si="66"/>
        <v>4.4952091393755415E-3</v>
      </c>
      <c r="ET83" s="5">
        <f t="shared" si="66"/>
        <v>5.2590503867743403E-3</v>
      </c>
      <c r="EU83" s="5">
        <f t="shared" si="66"/>
        <v>2.7350573577901668E-3</v>
      </c>
      <c r="EV83" s="4">
        <f t="shared" si="58"/>
        <v>5.5470654014045913E-3</v>
      </c>
      <c r="EW83" s="5">
        <f t="shared" si="64"/>
        <v>4.1289214364528164E-3</v>
      </c>
      <c r="EX83" s="5">
        <f t="shared" si="59"/>
        <v>3.9737502331121206E-3</v>
      </c>
      <c r="EY83" s="5">
        <f t="shared" si="60"/>
        <v>1.1487911154286338E-3</v>
      </c>
      <c r="EZ83" s="9">
        <f t="shared" si="61"/>
        <v>4.1631056279800164E-3</v>
      </c>
      <c r="FB83" t="s">
        <v>215</v>
      </c>
      <c r="FC83" t="s">
        <v>173</v>
      </c>
      <c r="FD83" t="s">
        <v>215</v>
      </c>
      <c r="FH83" t="s">
        <v>141</v>
      </c>
      <c r="FK83" t="s">
        <v>215</v>
      </c>
      <c r="FL83" t="s">
        <v>173</v>
      </c>
      <c r="FQ83" t="s">
        <v>142</v>
      </c>
      <c r="FU83" t="s">
        <v>41</v>
      </c>
      <c r="FY83" t="s">
        <v>45</v>
      </c>
      <c r="GA83" t="s">
        <v>52</v>
      </c>
      <c r="GF83" t="s">
        <v>52</v>
      </c>
    </row>
    <row r="84" spans="1:208" x14ac:dyDescent="0.25">
      <c r="A84">
        <v>80</v>
      </c>
      <c r="B84" t="s">
        <v>555</v>
      </c>
      <c r="C84" t="s">
        <v>556</v>
      </c>
      <c r="D84">
        <v>48</v>
      </c>
      <c r="E84">
        <v>4.67</v>
      </c>
      <c r="F84" t="s">
        <v>120</v>
      </c>
      <c r="G84">
        <v>9</v>
      </c>
      <c r="H84">
        <v>10</v>
      </c>
      <c r="I84">
        <v>8</v>
      </c>
      <c r="J84">
        <v>11</v>
      </c>
      <c r="K84">
        <v>9</v>
      </c>
      <c r="L84">
        <v>9</v>
      </c>
      <c r="M84">
        <v>8</v>
      </c>
      <c r="N84">
        <v>11</v>
      </c>
      <c r="O84">
        <v>9</v>
      </c>
      <c r="P84">
        <v>13</v>
      </c>
      <c r="Q84">
        <v>11</v>
      </c>
      <c r="R84">
        <v>12</v>
      </c>
      <c r="S84">
        <v>14</v>
      </c>
      <c r="T84">
        <v>13</v>
      </c>
      <c r="U84">
        <v>13</v>
      </c>
      <c r="V84" s="3">
        <f t="shared" si="62"/>
        <v>0.1875</v>
      </c>
      <c r="W84" s="3">
        <f t="shared" si="62"/>
        <v>0.20833333333333334</v>
      </c>
      <c r="X84" s="3">
        <f t="shared" si="62"/>
        <v>0.16666666666666666</v>
      </c>
      <c r="Y84" s="3">
        <f t="shared" si="62"/>
        <v>0.22916666666666666</v>
      </c>
      <c r="Z84" s="3">
        <f t="shared" si="62"/>
        <v>0.1875</v>
      </c>
      <c r="AA84" s="3">
        <f t="shared" si="62"/>
        <v>0.1875</v>
      </c>
      <c r="AB84" s="3">
        <f t="shared" si="62"/>
        <v>0.16666666666666666</v>
      </c>
      <c r="AC84" s="3">
        <f t="shared" si="62"/>
        <v>0.22916666666666666</v>
      </c>
      <c r="AD84" s="3">
        <f t="shared" si="62"/>
        <v>0.1875</v>
      </c>
      <c r="AE84" s="3">
        <f t="shared" si="62"/>
        <v>0.27083333333333331</v>
      </c>
      <c r="AF84" s="3">
        <f t="shared" si="62"/>
        <v>0.22916666666666666</v>
      </c>
      <c r="AG84" s="3">
        <f t="shared" si="62"/>
        <v>0.25</v>
      </c>
      <c r="AH84" s="3">
        <f t="shared" si="62"/>
        <v>0.29166666666666669</v>
      </c>
      <c r="AI84" s="3">
        <f t="shared" si="62"/>
        <v>0.27083333333333331</v>
      </c>
      <c r="AJ84" s="3">
        <f t="shared" si="62"/>
        <v>0.27083333333333331</v>
      </c>
      <c r="AK84" s="4">
        <f t="shared" si="63"/>
        <v>8.8291231315897646E-3</v>
      </c>
      <c r="AL84" s="5">
        <f t="shared" si="63"/>
        <v>9.3246003492187864E-3</v>
      </c>
      <c r="AM84" s="5">
        <f t="shared" si="63"/>
        <v>7.5169020529089175E-3</v>
      </c>
      <c r="AN84" s="5">
        <f t="shared" si="63"/>
        <v>1.0547702897316564E-2</v>
      </c>
      <c r="AO84" s="5">
        <f t="shared" si="63"/>
        <v>9.1257958400605254E-3</v>
      </c>
      <c r="AP84" s="5">
        <f t="shared" si="63"/>
        <v>8.8929169913787888E-3</v>
      </c>
      <c r="AQ84" s="5">
        <f t="shared" si="63"/>
        <v>9.5569131670283827E-3</v>
      </c>
      <c r="AR84" s="5">
        <f t="shared" si="63"/>
        <v>1.3122490920617038E-2</v>
      </c>
      <c r="AS84" s="5">
        <f t="shared" si="63"/>
        <v>1.1441361502775738E-2</v>
      </c>
      <c r="AT84" s="5">
        <f t="shared" si="63"/>
        <v>7.3177762031921469E-3</v>
      </c>
      <c r="AU84" s="5">
        <f t="shared" si="63"/>
        <v>6.2026083463038425E-3</v>
      </c>
      <c r="AV84" s="5">
        <f t="shared" si="63"/>
        <v>6.9509421773927601E-3</v>
      </c>
      <c r="AW84" s="5">
        <f t="shared" si="63"/>
        <v>6.8772504599264768E-3</v>
      </c>
      <c r="AX84" s="5">
        <f t="shared" si="63"/>
        <v>6.451686652167006E-3</v>
      </c>
      <c r="AY84" s="5">
        <f t="shared" si="63"/>
        <v>6.4238787964803644E-3</v>
      </c>
      <c r="AZ84" s="4">
        <f t="shared" si="46"/>
        <v>8.5568751779058223E-3</v>
      </c>
      <c r="BA84" s="5">
        <f t="shared" si="47"/>
        <v>9.5221385762519588E-3</v>
      </c>
      <c r="BB84" s="5">
        <f t="shared" si="48"/>
        <v>1.1373588530140385E-2</v>
      </c>
      <c r="BC84" s="5">
        <f t="shared" si="49"/>
        <v>6.8237755756295829E-3</v>
      </c>
      <c r="BD84" s="9">
        <f t="shared" si="50"/>
        <v>6.584271969524616E-3</v>
      </c>
      <c r="BE84">
        <v>6</v>
      </c>
      <c r="BF84">
        <v>6</v>
      </c>
      <c r="BG84">
        <v>6</v>
      </c>
      <c r="BH84">
        <v>7</v>
      </c>
      <c r="BI84">
        <v>7</v>
      </c>
      <c r="BJ84">
        <v>0</v>
      </c>
      <c r="BK84">
        <v>6</v>
      </c>
      <c r="BL84">
        <v>6</v>
      </c>
      <c r="BM84">
        <v>7</v>
      </c>
      <c r="BN84">
        <v>22</v>
      </c>
      <c r="BO84">
        <v>21</v>
      </c>
      <c r="BP84">
        <v>23</v>
      </c>
      <c r="BQ84">
        <v>13</v>
      </c>
      <c r="BR84">
        <v>12</v>
      </c>
      <c r="BS84">
        <v>13</v>
      </c>
      <c r="BT84" s="3">
        <f t="shared" si="44"/>
        <v>0.125</v>
      </c>
      <c r="BU84" s="3">
        <f t="shared" si="44"/>
        <v>0.125</v>
      </c>
      <c r="BV84" s="3">
        <f t="shared" si="42"/>
        <v>0.125</v>
      </c>
      <c r="BW84" s="3">
        <f t="shared" si="42"/>
        <v>0.14583333333333334</v>
      </c>
      <c r="BX84" s="3">
        <f t="shared" si="42"/>
        <v>0.14583333333333334</v>
      </c>
      <c r="BY84" s="3">
        <f t="shared" si="42"/>
        <v>0</v>
      </c>
      <c r="BZ84" s="3">
        <f t="shared" si="42"/>
        <v>0.125</v>
      </c>
      <c r="CA84" s="3">
        <f t="shared" si="42"/>
        <v>0.125</v>
      </c>
      <c r="CB84" s="3">
        <f t="shared" si="42"/>
        <v>0.14583333333333334</v>
      </c>
      <c r="CC84" s="3">
        <f t="shared" si="42"/>
        <v>0.45833333333333331</v>
      </c>
      <c r="CD84" s="3">
        <f t="shared" si="38"/>
        <v>0.4375</v>
      </c>
      <c r="CE84" s="3">
        <f t="shared" si="38"/>
        <v>0.47916666666666669</v>
      </c>
      <c r="CF84" s="3">
        <f t="shared" si="38"/>
        <v>0.27083333333333331</v>
      </c>
      <c r="CG84" s="3">
        <f t="shared" si="38"/>
        <v>0.25</v>
      </c>
      <c r="CH84" s="3">
        <f t="shared" si="38"/>
        <v>0.27083333333333331</v>
      </c>
      <c r="CI84" s="4">
        <f t="shared" si="51"/>
        <v>7.7222305264275579E-3</v>
      </c>
      <c r="CJ84" s="5">
        <f t="shared" si="51"/>
        <v>8.0246603966784066E-3</v>
      </c>
      <c r="CK84" s="5">
        <f t="shared" si="51"/>
        <v>8.0445936506135136E-3</v>
      </c>
      <c r="CL84" s="5">
        <f t="shared" si="51"/>
        <v>4.1348566659850953E-3</v>
      </c>
      <c r="CM84" s="5">
        <f t="shared" si="51"/>
        <v>3.9580552362811936E-3</v>
      </c>
      <c r="CN84" s="5">
        <f t="shared" si="51"/>
        <v>0</v>
      </c>
      <c r="CO84" s="5">
        <f t="shared" si="51"/>
        <v>5.1760935253764235E-3</v>
      </c>
      <c r="CP84" s="5">
        <f t="shared" si="51"/>
        <v>4.975087400572481E-3</v>
      </c>
      <c r="CQ84" s="5">
        <f t="shared" si="51"/>
        <v>6.0526307125923096E-3</v>
      </c>
      <c r="CR84" s="5">
        <f t="shared" si="65"/>
        <v>1.0124360898770274E-2</v>
      </c>
      <c r="CS84" s="5">
        <f t="shared" si="65"/>
        <v>9.0520203670235444E-3</v>
      </c>
      <c r="CT84" s="5">
        <f t="shared" si="65"/>
        <v>9.6576362574419383E-3</v>
      </c>
      <c r="CU84" s="5">
        <f t="shared" si="65"/>
        <v>8.3086640225213566E-3</v>
      </c>
      <c r="CV84" s="5">
        <f t="shared" si="65"/>
        <v>7.4453967142697397E-3</v>
      </c>
      <c r="CW84" s="5">
        <f t="shared" si="65"/>
        <v>7.7230410032726043E-3</v>
      </c>
      <c r="CX84" s="4">
        <f t="shared" si="52"/>
        <v>7.9304948579064938E-3</v>
      </c>
      <c r="CY84" s="5">
        <f t="shared" si="53"/>
        <v>2.6976373007554298E-3</v>
      </c>
      <c r="CZ84" s="5">
        <f t="shared" si="54"/>
        <v>5.4012705461804035E-3</v>
      </c>
      <c r="DA84" s="5">
        <f t="shared" si="55"/>
        <v>9.6113391744119189E-3</v>
      </c>
      <c r="DB84" s="9">
        <f t="shared" si="56"/>
        <v>7.8257005800212338E-3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 s="3">
        <f t="shared" si="45"/>
        <v>0</v>
      </c>
      <c r="DS84" s="3">
        <f t="shared" si="45"/>
        <v>0</v>
      </c>
      <c r="DT84" s="3">
        <f t="shared" si="43"/>
        <v>0</v>
      </c>
      <c r="DU84" s="3">
        <f t="shared" si="43"/>
        <v>0</v>
      </c>
      <c r="DV84" s="3">
        <f t="shared" si="43"/>
        <v>0</v>
      </c>
      <c r="DW84" s="3">
        <f t="shared" si="43"/>
        <v>0</v>
      </c>
      <c r="DX84" s="3">
        <f t="shared" si="43"/>
        <v>0</v>
      </c>
      <c r="DY84" s="3">
        <f t="shared" si="43"/>
        <v>0</v>
      </c>
      <c r="DZ84" s="3">
        <f t="shared" si="43"/>
        <v>0</v>
      </c>
      <c r="EA84" s="3">
        <f t="shared" si="43"/>
        <v>0</v>
      </c>
      <c r="EB84" s="3">
        <f t="shared" si="39"/>
        <v>0</v>
      </c>
      <c r="EC84" s="3">
        <f t="shared" si="39"/>
        <v>0</v>
      </c>
      <c r="ED84" s="3">
        <f t="shared" si="39"/>
        <v>0</v>
      </c>
      <c r="EE84" s="3">
        <f t="shared" si="39"/>
        <v>0</v>
      </c>
      <c r="EF84" s="3">
        <f t="shared" si="39"/>
        <v>0</v>
      </c>
      <c r="EG84" s="4">
        <f t="shared" si="57"/>
        <v>0</v>
      </c>
      <c r="EH84" s="5">
        <f t="shared" si="57"/>
        <v>0</v>
      </c>
      <c r="EI84" s="5">
        <f t="shared" si="57"/>
        <v>0</v>
      </c>
      <c r="EJ84" s="5">
        <f t="shared" si="57"/>
        <v>0</v>
      </c>
      <c r="EK84" s="5">
        <f t="shared" si="57"/>
        <v>0</v>
      </c>
      <c r="EL84" s="5">
        <f t="shared" si="57"/>
        <v>0</v>
      </c>
      <c r="EM84" s="5">
        <f t="shared" si="57"/>
        <v>0</v>
      </c>
      <c r="EN84" s="5">
        <f t="shared" si="57"/>
        <v>0</v>
      </c>
      <c r="EO84" s="5">
        <f t="shared" si="57"/>
        <v>0</v>
      </c>
      <c r="EP84" s="5">
        <f t="shared" si="66"/>
        <v>0</v>
      </c>
      <c r="EQ84" s="5">
        <f t="shared" si="66"/>
        <v>0</v>
      </c>
      <c r="ER84" s="5">
        <f t="shared" si="66"/>
        <v>0</v>
      </c>
      <c r="ES84" s="5">
        <f t="shared" si="66"/>
        <v>0</v>
      </c>
      <c r="ET84" s="5">
        <f t="shared" si="66"/>
        <v>0</v>
      </c>
      <c r="EU84" s="5">
        <f t="shared" si="66"/>
        <v>0</v>
      </c>
      <c r="EV84" s="4">
        <f t="shared" si="58"/>
        <v>0</v>
      </c>
      <c r="EW84" s="5">
        <f t="shared" si="64"/>
        <v>0</v>
      </c>
      <c r="EX84" s="5">
        <f t="shared" si="59"/>
        <v>0</v>
      </c>
      <c r="EY84" s="5">
        <f t="shared" si="60"/>
        <v>0</v>
      </c>
      <c r="EZ84" s="9">
        <f t="shared" si="61"/>
        <v>0</v>
      </c>
      <c r="FB84" t="s">
        <v>557</v>
      </c>
      <c r="FD84" t="s">
        <v>275</v>
      </c>
      <c r="FE84" t="s">
        <v>275</v>
      </c>
      <c r="FM84" t="s">
        <v>558</v>
      </c>
      <c r="FU84" t="s">
        <v>41</v>
      </c>
      <c r="FV84" t="s">
        <v>197</v>
      </c>
      <c r="FY84" t="s">
        <v>236</v>
      </c>
      <c r="FZ84" t="s">
        <v>197</v>
      </c>
      <c r="GE84" t="s">
        <v>197</v>
      </c>
      <c r="GJ84" t="s">
        <v>559</v>
      </c>
      <c r="GR84" t="s">
        <v>559</v>
      </c>
      <c r="GS84" t="s">
        <v>560</v>
      </c>
      <c r="GW84" t="s">
        <v>198</v>
      </c>
    </row>
    <row r="85" spans="1:208" x14ac:dyDescent="0.25">
      <c r="A85">
        <v>81</v>
      </c>
      <c r="B85" t="s">
        <v>561</v>
      </c>
      <c r="C85" t="s">
        <v>562</v>
      </c>
      <c r="D85">
        <v>27</v>
      </c>
      <c r="E85">
        <v>8.8699999999999992</v>
      </c>
      <c r="F85" t="s">
        <v>120</v>
      </c>
      <c r="G85">
        <v>2</v>
      </c>
      <c r="H85">
        <v>3</v>
      </c>
      <c r="I85">
        <v>3</v>
      </c>
      <c r="J85">
        <v>5</v>
      </c>
      <c r="K85">
        <v>3</v>
      </c>
      <c r="L85">
        <v>3</v>
      </c>
      <c r="M85">
        <v>0</v>
      </c>
      <c r="N85">
        <v>3</v>
      </c>
      <c r="O85">
        <v>0</v>
      </c>
      <c r="P85">
        <v>6</v>
      </c>
      <c r="Q85">
        <v>7</v>
      </c>
      <c r="R85">
        <v>4</v>
      </c>
      <c r="S85">
        <v>4</v>
      </c>
      <c r="T85">
        <v>4</v>
      </c>
      <c r="U85">
        <v>5</v>
      </c>
      <c r="V85" s="3">
        <f t="shared" si="62"/>
        <v>7.407407407407407E-2</v>
      </c>
      <c r="W85" s="3">
        <f t="shared" si="62"/>
        <v>0.1111111111111111</v>
      </c>
      <c r="X85" s="3">
        <f t="shared" si="62"/>
        <v>0.1111111111111111</v>
      </c>
      <c r="Y85" s="3">
        <f t="shared" si="62"/>
        <v>0.18518518518518517</v>
      </c>
      <c r="Z85" s="3">
        <f t="shared" si="62"/>
        <v>0.1111111111111111</v>
      </c>
      <c r="AA85" s="3">
        <f t="shared" si="62"/>
        <v>0.1111111111111111</v>
      </c>
      <c r="AB85" s="3">
        <f t="shared" si="62"/>
        <v>0</v>
      </c>
      <c r="AC85" s="3">
        <f t="shared" si="62"/>
        <v>0.1111111111111111</v>
      </c>
      <c r="AD85" s="3">
        <f t="shared" si="62"/>
        <v>0</v>
      </c>
      <c r="AE85" s="3">
        <f t="shared" si="62"/>
        <v>0.22222222222222221</v>
      </c>
      <c r="AF85" s="3">
        <f t="shared" si="62"/>
        <v>0.25925925925925924</v>
      </c>
      <c r="AG85" s="3">
        <f t="shared" si="62"/>
        <v>0.14814814814814814</v>
      </c>
      <c r="AH85" s="3">
        <f t="shared" si="62"/>
        <v>0.14814814814814814</v>
      </c>
      <c r="AI85" s="3">
        <f t="shared" si="62"/>
        <v>0.14814814814814814</v>
      </c>
      <c r="AJ85" s="3">
        <f t="shared" si="62"/>
        <v>0.18518518518518517</v>
      </c>
      <c r="AK85" s="4">
        <f t="shared" si="63"/>
        <v>3.4880486445786722E-3</v>
      </c>
      <c r="AL85" s="5">
        <f t="shared" si="63"/>
        <v>4.973120186250019E-3</v>
      </c>
      <c r="AM85" s="5">
        <f t="shared" si="63"/>
        <v>5.0112680352726122E-3</v>
      </c>
      <c r="AN85" s="5">
        <f t="shared" si="63"/>
        <v>8.5233962806598503E-3</v>
      </c>
      <c r="AO85" s="5">
        <f t="shared" si="63"/>
        <v>5.407879016332163E-3</v>
      </c>
      <c r="AP85" s="5">
        <f t="shared" si="63"/>
        <v>5.2698767356318737E-3</v>
      </c>
      <c r="AQ85" s="5">
        <f t="shared" si="63"/>
        <v>0</v>
      </c>
      <c r="AR85" s="5">
        <f t="shared" si="63"/>
        <v>6.3624198402991699E-3</v>
      </c>
      <c r="AS85" s="5">
        <f t="shared" si="63"/>
        <v>0</v>
      </c>
      <c r="AT85" s="5">
        <f t="shared" si="63"/>
        <v>6.0043291923627872E-3</v>
      </c>
      <c r="AU85" s="5">
        <f t="shared" si="63"/>
        <v>7.0170922705659628E-3</v>
      </c>
      <c r="AV85" s="5">
        <f t="shared" si="63"/>
        <v>4.119076845862376E-3</v>
      </c>
      <c r="AW85" s="5">
        <f t="shared" si="63"/>
        <v>3.4932065828197976E-3</v>
      </c>
      <c r="AX85" s="5">
        <f t="shared" si="63"/>
        <v>3.5291277413563109E-3</v>
      </c>
      <c r="AY85" s="5">
        <f t="shared" si="63"/>
        <v>4.3923957582771723E-3</v>
      </c>
      <c r="AZ85" s="4">
        <f t="shared" si="46"/>
        <v>4.4908122887004345E-3</v>
      </c>
      <c r="BA85" s="5">
        <f t="shared" si="47"/>
        <v>6.4003840108746296E-3</v>
      </c>
      <c r="BB85" s="5">
        <f t="shared" si="48"/>
        <v>2.1208066134330568E-3</v>
      </c>
      <c r="BC85" s="5">
        <f t="shared" si="49"/>
        <v>5.7134994362637087E-3</v>
      </c>
      <c r="BD85" s="9">
        <f t="shared" si="50"/>
        <v>3.8049100274844274E-3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2</v>
      </c>
      <c r="BK85">
        <v>0</v>
      </c>
      <c r="BL85">
        <v>3</v>
      </c>
      <c r="BM85">
        <v>0</v>
      </c>
      <c r="BN85">
        <v>3</v>
      </c>
      <c r="BO85">
        <v>3</v>
      </c>
      <c r="BP85">
        <v>3</v>
      </c>
      <c r="BQ85">
        <v>3</v>
      </c>
      <c r="BR85">
        <v>3</v>
      </c>
      <c r="BS85">
        <v>3</v>
      </c>
      <c r="BT85" s="3">
        <f t="shared" si="44"/>
        <v>0</v>
      </c>
      <c r="BU85" s="3">
        <f t="shared" si="44"/>
        <v>0</v>
      </c>
      <c r="BV85" s="3">
        <f t="shared" si="42"/>
        <v>0</v>
      </c>
      <c r="BW85" s="3">
        <f t="shared" si="42"/>
        <v>0</v>
      </c>
      <c r="BX85" s="3">
        <f t="shared" si="42"/>
        <v>0</v>
      </c>
      <c r="BY85" s="3">
        <f t="shared" si="42"/>
        <v>7.407407407407407E-2</v>
      </c>
      <c r="BZ85" s="3">
        <f t="shared" si="42"/>
        <v>0</v>
      </c>
      <c r="CA85" s="3">
        <f t="shared" si="42"/>
        <v>0.1111111111111111</v>
      </c>
      <c r="CB85" s="3">
        <f t="shared" si="42"/>
        <v>0</v>
      </c>
      <c r="CC85" s="3">
        <f t="shared" si="42"/>
        <v>0.1111111111111111</v>
      </c>
      <c r="CD85" s="3">
        <f t="shared" si="38"/>
        <v>0.1111111111111111</v>
      </c>
      <c r="CE85" s="3">
        <f t="shared" si="38"/>
        <v>0.1111111111111111</v>
      </c>
      <c r="CF85" s="3">
        <f t="shared" si="38"/>
        <v>0.1111111111111111</v>
      </c>
      <c r="CG85" s="3">
        <f t="shared" si="38"/>
        <v>0.1111111111111111</v>
      </c>
      <c r="CH85" s="3">
        <f t="shared" si="38"/>
        <v>0.1111111111111111</v>
      </c>
      <c r="CI85" s="4">
        <f t="shared" si="51"/>
        <v>0</v>
      </c>
      <c r="CJ85" s="5">
        <f t="shared" si="51"/>
        <v>0</v>
      </c>
      <c r="CK85" s="5">
        <f t="shared" si="51"/>
        <v>0</v>
      </c>
      <c r="CL85" s="5">
        <f t="shared" si="51"/>
        <v>0</v>
      </c>
      <c r="CM85" s="5">
        <f t="shared" si="51"/>
        <v>0</v>
      </c>
      <c r="CN85" s="5">
        <f t="shared" si="51"/>
        <v>2.1055069613222584E-3</v>
      </c>
      <c r="CO85" s="5">
        <f t="shared" si="51"/>
        <v>0</v>
      </c>
      <c r="CP85" s="5">
        <f t="shared" si="51"/>
        <v>4.4222999116199828E-3</v>
      </c>
      <c r="CQ85" s="5">
        <f t="shared" si="51"/>
        <v>0</v>
      </c>
      <c r="CR85" s="5">
        <f t="shared" si="65"/>
        <v>2.4543905209140058E-3</v>
      </c>
      <c r="CS85" s="5">
        <f t="shared" si="65"/>
        <v>2.2989258074980431E-3</v>
      </c>
      <c r="CT85" s="5">
        <f t="shared" si="65"/>
        <v>2.2394518857836378E-3</v>
      </c>
      <c r="CU85" s="5">
        <f t="shared" si="65"/>
        <v>3.4086826759061979E-3</v>
      </c>
      <c r="CV85" s="5">
        <f t="shared" si="65"/>
        <v>3.3090652063421061E-3</v>
      </c>
      <c r="CW85" s="5">
        <f t="shared" si="65"/>
        <v>3.168427078265684E-3</v>
      </c>
      <c r="CX85" s="4">
        <f t="shared" si="52"/>
        <v>0</v>
      </c>
      <c r="CY85" s="5">
        <f t="shared" si="53"/>
        <v>7.0183565377408613E-4</v>
      </c>
      <c r="CZ85" s="5">
        <f t="shared" si="54"/>
        <v>1.4740999705399943E-3</v>
      </c>
      <c r="DA85" s="5">
        <f t="shared" si="55"/>
        <v>2.3309227380652292E-3</v>
      </c>
      <c r="DB85" s="9">
        <f t="shared" si="56"/>
        <v>3.2953916535046622E-3</v>
      </c>
      <c r="DC85">
        <v>3</v>
      </c>
      <c r="DD85">
        <v>3</v>
      </c>
      <c r="DE85">
        <v>3</v>
      </c>
      <c r="DF85">
        <v>5</v>
      </c>
      <c r="DG85">
        <v>5</v>
      </c>
      <c r="DH85">
        <v>6</v>
      </c>
      <c r="DI85">
        <v>3</v>
      </c>
      <c r="DJ85">
        <v>3</v>
      </c>
      <c r="DK85">
        <v>3</v>
      </c>
      <c r="DL85">
        <v>4</v>
      </c>
      <c r="DM85">
        <v>4</v>
      </c>
      <c r="DN85">
        <v>4</v>
      </c>
      <c r="DO85">
        <v>0</v>
      </c>
      <c r="DP85">
        <v>0</v>
      </c>
      <c r="DQ85">
        <v>0</v>
      </c>
      <c r="DR85" s="3">
        <f t="shared" si="45"/>
        <v>0.1111111111111111</v>
      </c>
      <c r="DS85" s="3">
        <f t="shared" si="45"/>
        <v>0.1111111111111111</v>
      </c>
      <c r="DT85" s="3">
        <f t="shared" si="43"/>
        <v>0.1111111111111111</v>
      </c>
      <c r="DU85" s="3">
        <f t="shared" si="43"/>
        <v>0.18518518518518517</v>
      </c>
      <c r="DV85" s="3">
        <f t="shared" si="43"/>
        <v>0.18518518518518517</v>
      </c>
      <c r="DW85" s="3">
        <f t="shared" si="43"/>
        <v>0.22222222222222221</v>
      </c>
      <c r="DX85" s="3">
        <f t="shared" si="43"/>
        <v>0.1111111111111111</v>
      </c>
      <c r="DY85" s="3">
        <f t="shared" si="43"/>
        <v>0.1111111111111111</v>
      </c>
      <c r="DZ85" s="3">
        <f t="shared" si="43"/>
        <v>0.1111111111111111</v>
      </c>
      <c r="EA85" s="3">
        <f t="shared" si="43"/>
        <v>0.14814814814814814</v>
      </c>
      <c r="EB85" s="3">
        <f t="shared" si="39"/>
        <v>0.14814814814814814</v>
      </c>
      <c r="EC85" s="3">
        <f t="shared" si="39"/>
        <v>0.14814814814814814</v>
      </c>
      <c r="ED85" s="3">
        <f t="shared" si="39"/>
        <v>0</v>
      </c>
      <c r="EE85" s="3">
        <f t="shared" si="39"/>
        <v>0</v>
      </c>
      <c r="EF85" s="3">
        <f t="shared" si="39"/>
        <v>0</v>
      </c>
      <c r="EG85" s="4">
        <f t="shared" si="57"/>
        <v>3.5671782585047387E-3</v>
      </c>
      <c r="EH85" s="5">
        <f t="shared" si="57"/>
        <v>3.6973702212130728E-3</v>
      </c>
      <c r="EI85" s="5">
        <f t="shared" si="57"/>
        <v>3.6495925828277489E-3</v>
      </c>
      <c r="EJ85" s="5">
        <f t="shared" si="57"/>
        <v>3.8159015362908928E-3</v>
      </c>
      <c r="EK85" s="5">
        <f t="shared" si="57"/>
        <v>3.791009213016719E-3</v>
      </c>
      <c r="EL85" s="5">
        <f t="shared" si="57"/>
        <v>3.4897632050216827E-3</v>
      </c>
      <c r="EM85" s="5">
        <f t="shared" si="57"/>
        <v>3.6215032092780639E-3</v>
      </c>
      <c r="EN85" s="5">
        <f t="shared" si="57"/>
        <v>3.5442190015498804E-3</v>
      </c>
      <c r="EO85" s="5">
        <f t="shared" si="57"/>
        <v>3.6987486836565163E-3</v>
      </c>
      <c r="EP85" s="5">
        <f t="shared" si="66"/>
        <v>2.8811797884936872E-3</v>
      </c>
      <c r="EQ85" s="5">
        <f t="shared" si="66"/>
        <v>2.943885684721312E-3</v>
      </c>
      <c r="ER85" s="5">
        <f t="shared" si="66"/>
        <v>2.9761984117897913E-3</v>
      </c>
      <c r="ES85" s="5">
        <f t="shared" si="66"/>
        <v>0</v>
      </c>
      <c r="ET85" s="5">
        <f t="shared" si="66"/>
        <v>0</v>
      </c>
      <c r="EU85" s="5">
        <f t="shared" si="66"/>
        <v>0</v>
      </c>
      <c r="EV85" s="4">
        <f t="shared" si="58"/>
        <v>3.6380470208485205E-3</v>
      </c>
      <c r="EW85" s="5">
        <f t="shared" si="64"/>
        <v>3.6988913181097648E-3</v>
      </c>
      <c r="EX85" s="5">
        <f t="shared" si="59"/>
        <v>3.621490298161487E-3</v>
      </c>
      <c r="EY85" s="5">
        <f t="shared" si="60"/>
        <v>2.9337546283349299E-3</v>
      </c>
      <c r="EZ85" s="9">
        <f t="shared" si="61"/>
        <v>0</v>
      </c>
      <c r="FB85" t="s">
        <v>140</v>
      </c>
      <c r="FD85" t="s">
        <v>140</v>
      </c>
      <c r="FE85" t="s">
        <v>563</v>
      </c>
      <c r="FH85" t="s">
        <v>141</v>
      </c>
      <c r="FK85" t="s">
        <v>140</v>
      </c>
      <c r="FM85" t="s">
        <v>563</v>
      </c>
      <c r="FQ85" t="s">
        <v>142</v>
      </c>
      <c r="FY85" t="s">
        <v>45</v>
      </c>
    </row>
    <row r="86" spans="1:208" x14ac:dyDescent="0.25">
      <c r="A86">
        <v>82</v>
      </c>
      <c r="B86" t="s">
        <v>564</v>
      </c>
      <c r="C86" t="s">
        <v>565</v>
      </c>
      <c r="D86">
        <v>21</v>
      </c>
      <c r="E86">
        <v>5.92</v>
      </c>
      <c r="F86" t="s">
        <v>120</v>
      </c>
      <c r="G86">
        <v>0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3</v>
      </c>
      <c r="V86" s="3">
        <f t="shared" si="62"/>
        <v>0</v>
      </c>
      <c r="W86" s="3">
        <f t="shared" si="62"/>
        <v>9.5238095238095233E-2</v>
      </c>
      <c r="X86" s="3">
        <f t="shared" si="62"/>
        <v>0</v>
      </c>
      <c r="Y86" s="3">
        <f t="shared" si="62"/>
        <v>0</v>
      </c>
      <c r="Z86" s="3">
        <f t="shared" si="62"/>
        <v>0</v>
      </c>
      <c r="AA86" s="3">
        <f t="shared" si="62"/>
        <v>0</v>
      </c>
      <c r="AB86" s="3">
        <f t="shared" si="62"/>
        <v>0</v>
      </c>
      <c r="AC86" s="3">
        <f t="shared" si="62"/>
        <v>0</v>
      </c>
      <c r="AD86" s="3">
        <f t="shared" si="62"/>
        <v>0</v>
      </c>
      <c r="AE86" s="3">
        <f t="shared" si="62"/>
        <v>0</v>
      </c>
      <c r="AF86" s="3">
        <f t="shared" si="62"/>
        <v>0</v>
      </c>
      <c r="AG86" s="3">
        <f t="shared" si="62"/>
        <v>0</v>
      </c>
      <c r="AH86" s="3">
        <f t="shared" si="62"/>
        <v>0</v>
      </c>
      <c r="AI86" s="3">
        <f t="shared" si="62"/>
        <v>0</v>
      </c>
      <c r="AJ86" s="3">
        <f t="shared" si="62"/>
        <v>0.14285714285714285</v>
      </c>
      <c r="AK86" s="4">
        <f t="shared" si="63"/>
        <v>0</v>
      </c>
      <c r="AL86" s="5">
        <f t="shared" si="63"/>
        <v>4.2626744453571593E-3</v>
      </c>
      <c r="AM86" s="5">
        <f t="shared" si="63"/>
        <v>0</v>
      </c>
      <c r="AN86" s="5">
        <f t="shared" si="63"/>
        <v>0</v>
      </c>
      <c r="AO86" s="5">
        <f t="shared" si="63"/>
        <v>0</v>
      </c>
      <c r="AP86" s="5">
        <f t="shared" si="63"/>
        <v>0</v>
      </c>
      <c r="AQ86" s="5">
        <f t="shared" si="63"/>
        <v>0</v>
      </c>
      <c r="AR86" s="5">
        <f t="shared" si="63"/>
        <v>0</v>
      </c>
      <c r="AS86" s="5">
        <f t="shared" si="63"/>
        <v>0</v>
      </c>
      <c r="AT86" s="5">
        <f t="shared" si="63"/>
        <v>0</v>
      </c>
      <c r="AU86" s="5">
        <f t="shared" si="63"/>
        <v>0</v>
      </c>
      <c r="AV86" s="5">
        <f t="shared" si="63"/>
        <v>0</v>
      </c>
      <c r="AW86" s="5">
        <f t="shared" si="63"/>
        <v>0</v>
      </c>
      <c r="AX86" s="5">
        <f t="shared" si="63"/>
        <v>0</v>
      </c>
      <c r="AY86" s="5">
        <f t="shared" si="63"/>
        <v>3.3884195849566757E-3</v>
      </c>
      <c r="AZ86" s="4">
        <f t="shared" si="46"/>
        <v>1.4208914817857197E-3</v>
      </c>
      <c r="BA86" s="5">
        <f t="shared" si="47"/>
        <v>0</v>
      </c>
      <c r="BB86" s="5">
        <f t="shared" si="48"/>
        <v>0</v>
      </c>
      <c r="BC86" s="5">
        <f t="shared" si="49"/>
        <v>0</v>
      </c>
      <c r="BD86" s="9">
        <f t="shared" si="50"/>
        <v>1.1294731949855585E-3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 s="3">
        <f t="shared" si="44"/>
        <v>0</v>
      </c>
      <c r="BU86" s="3">
        <f t="shared" si="44"/>
        <v>0</v>
      </c>
      <c r="BV86" s="3">
        <f t="shared" si="42"/>
        <v>0</v>
      </c>
      <c r="BW86" s="3">
        <f t="shared" si="42"/>
        <v>0</v>
      </c>
      <c r="BX86" s="3">
        <f t="shared" si="42"/>
        <v>0</v>
      </c>
      <c r="BY86" s="3">
        <f t="shared" si="42"/>
        <v>0</v>
      </c>
      <c r="BZ86" s="3">
        <f t="shared" si="42"/>
        <v>0</v>
      </c>
      <c r="CA86" s="3">
        <f t="shared" si="42"/>
        <v>0</v>
      </c>
      <c r="CB86" s="3">
        <f t="shared" si="42"/>
        <v>0</v>
      </c>
      <c r="CC86" s="3">
        <f t="shared" si="42"/>
        <v>0</v>
      </c>
      <c r="CD86" s="3">
        <f t="shared" si="38"/>
        <v>0</v>
      </c>
      <c r="CE86" s="3">
        <f t="shared" si="38"/>
        <v>0</v>
      </c>
      <c r="CF86" s="3">
        <f t="shared" si="38"/>
        <v>0</v>
      </c>
      <c r="CG86" s="3">
        <f t="shared" si="38"/>
        <v>0</v>
      </c>
      <c r="CH86" s="3">
        <f t="shared" si="38"/>
        <v>0</v>
      </c>
      <c r="CI86" s="4">
        <f t="shared" si="51"/>
        <v>0</v>
      </c>
      <c r="CJ86" s="5">
        <f t="shared" si="51"/>
        <v>0</v>
      </c>
      <c r="CK86" s="5">
        <f t="shared" si="51"/>
        <v>0</v>
      </c>
      <c r="CL86" s="5">
        <f t="shared" si="51"/>
        <v>0</v>
      </c>
      <c r="CM86" s="5">
        <f t="shared" si="51"/>
        <v>0</v>
      </c>
      <c r="CN86" s="5">
        <f t="shared" si="51"/>
        <v>0</v>
      </c>
      <c r="CO86" s="5">
        <f t="shared" si="51"/>
        <v>0</v>
      </c>
      <c r="CP86" s="5">
        <f t="shared" si="51"/>
        <v>0</v>
      </c>
      <c r="CQ86" s="5">
        <f t="shared" si="51"/>
        <v>0</v>
      </c>
      <c r="CR86" s="5">
        <f t="shared" si="65"/>
        <v>0</v>
      </c>
      <c r="CS86" s="5">
        <f t="shared" si="65"/>
        <v>0</v>
      </c>
      <c r="CT86" s="5">
        <f t="shared" si="65"/>
        <v>0</v>
      </c>
      <c r="CU86" s="5">
        <f t="shared" si="65"/>
        <v>0</v>
      </c>
      <c r="CV86" s="5">
        <f t="shared" si="65"/>
        <v>0</v>
      </c>
      <c r="CW86" s="5">
        <f t="shared" si="65"/>
        <v>0</v>
      </c>
      <c r="CX86" s="4">
        <f t="shared" si="52"/>
        <v>0</v>
      </c>
      <c r="CY86" s="5">
        <f t="shared" si="53"/>
        <v>0</v>
      </c>
      <c r="CZ86" s="5">
        <f t="shared" si="54"/>
        <v>0</v>
      </c>
      <c r="DA86" s="5">
        <f t="shared" si="55"/>
        <v>0</v>
      </c>
      <c r="DB86" s="9">
        <f t="shared" si="56"/>
        <v>0</v>
      </c>
      <c r="DC86">
        <v>6</v>
      </c>
      <c r="DD86">
        <v>7</v>
      </c>
      <c r="DE86">
        <v>3</v>
      </c>
      <c r="DF86">
        <v>8</v>
      </c>
      <c r="DG86">
        <v>8</v>
      </c>
      <c r="DH86">
        <v>7</v>
      </c>
      <c r="DI86">
        <v>6</v>
      </c>
      <c r="DJ86">
        <v>8</v>
      </c>
      <c r="DK86">
        <v>6</v>
      </c>
      <c r="DL86">
        <v>7</v>
      </c>
      <c r="DM86">
        <v>9</v>
      </c>
      <c r="DN86">
        <v>8</v>
      </c>
      <c r="DO86">
        <v>0</v>
      </c>
      <c r="DP86">
        <v>0</v>
      </c>
      <c r="DQ86">
        <v>0</v>
      </c>
      <c r="DR86" s="3">
        <f t="shared" si="45"/>
        <v>0.2857142857142857</v>
      </c>
      <c r="DS86" s="3">
        <f t="shared" si="45"/>
        <v>0.33333333333333331</v>
      </c>
      <c r="DT86" s="3">
        <f t="shared" si="43"/>
        <v>0.14285714285714285</v>
      </c>
      <c r="DU86" s="3">
        <f t="shared" si="43"/>
        <v>0.38095238095238093</v>
      </c>
      <c r="DV86" s="3">
        <f t="shared" si="43"/>
        <v>0.38095238095238093</v>
      </c>
      <c r="DW86" s="3">
        <f t="shared" si="43"/>
        <v>0.33333333333333331</v>
      </c>
      <c r="DX86" s="3">
        <f t="shared" si="43"/>
        <v>0.2857142857142857</v>
      </c>
      <c r="DY86" s="3">
        <f t="shared" si="43"/>
        <v>0.38095238095238093</v>
      </c>
      <c r="DZ86" s="3">
        <f t="shared" si="43"/>
        <v>0.2857142857142857</v>
      </c>
      <c r="EA86" s="3">
        <f t="shared" si="43"/>
        <v>0.33333333333333331</v>
      </c>
      <c r="EB86" s="3">
        <f t="shared" si="39"/>
        <v>0.42857142857142855</v>
      </c>
      <c r="EC86" s="3">
        <f t="shared" si="39"/>
        <v>0.38095238095238093</v>
      </c>
      <c r="ED86" s="3">
        <f t="shared" si="39"/>
        <v>0</v>
      </c>
      <c r="EE86" s="3">
        <f t="shared" si="39"/>
        <v>0</v>
      </c>
      <c r="EF86" s="3">
        <f t="shared" si="39"/>
        <v>0</v>
      </c>
      <c r="EG86" s="4">
        <f t="shared" si="57"/>
        <v>9.172744093297899E-3</v>
      </c>
      <c r="EH86" s="5">
        <f t="shared" si="57"/>
        <v>1.1092110663639219E-2</v>
      </c>
      <c r="EI86" s="5">
        <f t="shared" si="57"/>
        <v>4.6923333207785347E-3</v>
      </c>
      <c r="EJ86" s="5">
        <f t="shared" si="57"/>
        <v>7.8498545889412654E-3</v>
      </c>
      <c r="EK86" s="5">
        <f t="shared" si="57"/>
        <v>7.7986475239201075E-3</v>
      </c>
      <c r="EL86" s="5">
        <f t="shared" si="57"/>
        <v>5.2346448075325245E-3</v>
      </c>
      <c r="EM86" s="5">
        <f t="shared" si="57"/>
        <v>9.3124368238578781E-3</v>
      </c>
      <c r="EN86" s="5">
        <f t="shared" si="57"/>
        <v>1.2151608005313876E-2</v>
      </c>
      <c r="EO86" s="5">
        <f t="shared" si="57"/>
        <v>9.5110680436881843E-3</v>
      </c>
      <c r="EP86" s="5">
        <f t="shared" si="66"/>
        <v>6.4826545241107956E-3</v>
      </c>
      <c r="EQ86" s="5">
        <f t="shared" si="66"/>
        <v>8.5162407308009384E-3</v>
      </c>
      <c r="ER86" s="5">
        <f t="shared" si="66"/>
        <v>7.6530816303166061E-3</v>
      </c>
      <c r="ES86" s="5">
        <f t="shared" si="66"/>
        <v>0</v>
      </c>
      <c r="ET86" s="5">
        <f t="shared" si="66"/>
        <v>0</v>
      </c>
      <c r="EU86" s="5">
        <f t="shared" si="66"/>
        <v>0</v>
      </c>
      <c r="EV86" s="4">
        <f t="shared" si="58"/>
        <v>8.3190626925718839E-3</v>
      </c>
      <c r="EW86" s="5">
        <f t="shared" si="64"/>
        <v>6.9610489734646327E-3</v>
      </c>
      <c r="EX86" s="5">
        <f t="shared" si="59"/>
        <v>1.0325037624286645E-2</v>
      </c>
      <c r="EY86" s="5">
        <f t="shared" si="60"/>
        <v>7.5506589617427801E-3</v>
      </c>
      <c r="EZ86" s="9">
        <f t="shared" si="61"/>
        <v>0</v>
      </c>
      <c r="FB86" t="s">
        <v>439</v>
      </c>
      <c r="FD86" t="s">
        <v>336</v>
      </c>
      <c r="FF86" t="s">
        <v>566</v>
      </c>
      <c r="FI86" t="s">
        <v>566</v>
      </c>
      <c r="FK86" t="s">
        <v>177</v>
      </c>
      <c r="FM86" t="s">
        <v>129</v>
      </c>
      <c r="FQ86" t="s">
        <v>129</v>
      </c>
      <c r="FY86" t="s">
        <v>45</v>
      </c>
      <c r="GA86" t="s">
        <v>539</v>
      </c>
      <c r="GF86" t="s">
        <v>539</v>
      </c>
      <c r="GH86" t="s">
        <v>54</v>
      </c>
      <c r="GJ86" t="s">
        <v>440</v>
      </c>
      <c r="GR86" t="s">
        <v>54</v>
      </c>
      <c r="GZ86" t="s">
        <v>227</v>
      </c>
    </row>
    <row r="87" spans="1:208" x14ac:dyDescent="0.25">
      <c r="A87">
        <v>83</v>
      </c>
      <c r="B87" t="s">
        <v>567</v>
      </c>
      <c r="C87" t="s">
        <v>568</v>
      </c>
      <c r="D87">
        <v>57</v>
      </c>
      <c r="E87">
        <v>6.89</v>
      </c>
      <c r="F87" t="s">
        <v>120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3">
        <f t="shared" si="62"/>
        <v>0</v>
      </c>
      <c r="W87" s="3">
        <f t="shared" si="62"/>
        <v>0</v>
      </c>
      <c r="X87" s="3">
        <f t="shared" si="62"/>
        <v>0</v>
      </c>
      <c r="Y87" s="3">
        <f t="shared" si="62"/>
        <v>0</v>
      </c>
      <c r="Z87" s="3">
        <f t="shared" si="62"/>
        <v>0</v>
      </c>
      <c r="AA87" s="3">
        <f t="shared" si="62"/>
        <v>0</v>
      </c>
      <c r="AB87" s="3">
        <f t="shared" si="62"/>
        <v>0</v>
      </c>
      <c r="AC87" s="3">
        <f t="shared" si="62"/>
        <v>0</v>
      </c>
      <c r="AD87" s="3">
        <f t="shared" si="62"/>
        <v>0</v>
      </c>
      <c r="AE87" s="3">
        <f t="shared" si="62"/>
        <v>0</v>
      </c>
      <c r="AF87" s="3">
        <f t="shared" si="62"/>
        <v>0</v>
      </c>
      <c r="AG87" s="3">
        <f t="shared" si="62"/>
        <v>0</v>
      </c>
      <c r="AH87" s="3">
        <f t="shared" si="62"/>
        <v>0</v>
      </c>
      <c r="AI87" s="3">
        <f t="shared" si="62"/>
        <v>0</v>
      </c>
      <c r="AJ87" s="3">
        <f t="shared" si="62"/>
        <v>0</v>
      </c>
      <c r="AK87" s="4">
        <f t="shared" si="63"/>
        <v>0</v>
      </c>
      <c r="AL87" s="5">
        <f t="shared" si="63"/>
        <v>0</v>
      </c>
      <c r="AM87" s="5">
        <f t="shared" si="63"/>
        <v>0</v>
      </c>
      <c r="AN87" s="5">
        <f t="shared" si="63"/>
        <v>0</v>
      </c>
      <c r="AO87" s="5">
        <f t="shared" si="63"/>
        <v>0</v>
      </c>
      <c r="AP87" s="5">
        <f t="shared" si="63"/>
        <v>0</v>
      </c>
      <c r="AQ87" s="5">
        <f t="shared" si="63"/>
        <v>0</v>
      </c>
      <c r="AR87" s="5">
        <f t="shared" si="63"/>
        <v>0</v>
      </c>
      <c r="AS87" s="5">
        <f t="shared" si="63"/>
        <v>0</v>
      </c>
      <c r="AT87" s="5">
        <f t="shared" si="63"/>
        <v>0</v>
      </c>
      <c r="AU87" s="5">
        <f t="shared" si="63"/>
        <v>0</v>
      </c>
      <c r="AV87" s="5">
        <f t="shared" si="63"/>
        <v>0</v>
      </c>
      <c r="AW87" s="5">
        <f t="shared" si="63"/>
        <v>0</v>
      </c>
      <c r="AX87" s="5">
        <f t="shared" si="63"/>
        <v>0</v>
      </c>
      <c r="AY87" s="5">
        <f t="shared" si="63"/>
        <v>0</v>
      </c>
      <c r="AZ87" s="4">
        <f t="shared" si="46"/>
        <v>0</v>
      </c>
      <c r="BA87" s="5">
        <f t="shared" si="47"/>
        <v>0</v>
      </c>
      <c r="BB87" s="5">
        <f t="shared" si="48"/>
        <v>0</v>
      </c>
      <c r="BC87" s="5">
        <f t="shared" si="49"/>
        <v>0</v>
      </c>
      <c r="BD87" s="9">
        <f t="shared" si="50"/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 s="3">
        <f t="shared" si="44"/>
        <v>0</v>
      </c>
      <c r="BU87" s="3">
        <f t="shared" si="44"/>
        <v>0</v>
      </c>
      <c r="BV87" s="3">
        <f t="shared" si="42"/>
        <v>0</v>
      </c>
      <c r="BW87" s="3">
        <f t="shared" si="42"/>
        <v>0</v>
      </c>
      <c r="BX87" s="3">
        <f t="shared" si="42"/>
        <v>0</v>
      </c>
      <c r="BY87" s="3">
        <f t="shared" si="42"/>
        <v>0</v>
      </c>
      <c r="BZ87" s="3">
        <f t="shared" si="42"/>
        <v>0</v>
      </c>
      <c r="CA87" s="3">
        <f t="shared" si="42"/>
        <v>0</v>
      </c>
      <c r="CB87" s="3">
        <f t="shared" si="42"/>
        <v>0</v>
      </c>
      <c r="CC87" s="3">
        <f t="shared" si="42"/>
        <v>0</v>
      </c>
      <c r="CD87" s="3">
        <f t="shared" si="38"/>
        <v>0</v>
      </c>
      <c r="CE87" s="3">
        <f t="shared" si="38"/>
        <v>0</v>
      </c>
      <c r="CF87" s="3">
        <f t="shared" si="38"/>
        <v>0</v>
      </c>
      <c r="CG87" s="3">
        <f t="shared" si="38"/>
        <v>0</v>
      </c>
      <c r="CH87" s="3">
        <f t="shared" si="38"/>
        <v>0</v>
      </c>
      <c r="CI87" s="4">
        <f t="shared" si="51"/>
        <v>0</v>
      </c>
      <c r="CJ87" s="5">
        <f t="shared" si="51"/>
        <v>0</v>
      </c>
      <c r="CK87" s="5">
        <f t="shared" si="51"/>
        <v>0</v>
      </c>
      <c r="CL87" s="5">
        <f t="shared" si="51"/>
        <v>0</v>
      </c>
      <c r="CM87" s="5">
        <f t="shared" si="51"/>
        <v>0</v>
      </c>
      <c r="CN87" s="5">
        <f t="shared" si="51"/>
        <v>0</v>
      </c>
      <c r="CO87" s="5">
        <f t="shared" si="51"/>
        <v>0</v>
      </c>
      <c r="CP87" s="5">
        <f t="shared" si="51"/>
        <v>0</v>
      </c>
      <c r="CQ87" s="5">
        <f t="shared" si="51"/>
        <v>0</v>
      </c>
      <c r="CR87" s="5">
        <f t="shared" si="65"/>
        <v>0</v>
      </c>
      <c r="CS87" s="5">
        <f t="shared" si="65"/>
        <v>0</v>
      </c>
      <c r="CT87" s="5">
        <f t="shared" si="65"/>
        <v>0</v>
      </c>
      <c r="CU87" s="5">
        <f t="shared" si="65"/>
        <v>0</v>
      </c>
      <c r="CV87" s="5">
        <f t="shared" si="65"/>
        <v>0</v>
      </c>
      <c r="CW87" s="5">
        <f t="shared" si="65"/>
        <v>0</v>
      </c>
      <c r="CX87" s="4">
        <f t="shared" si="52"/>
        <v>0</v>
      </c>
      <c r="CY87" s="5">
        <f t="shared" si="53"/>
        <v>0</v>
      </c>
      <c r="CZ87" s="5">
        <f t="shared" si="54"/>
        <v>0</v>
      </c>
      <c r="DA87" s="5">
        <f t="shared" si="55"/>
        <v>0</v>
      </c>
      <c r="DB87" s="9">
        <f t="shared" si="56"/>
        <v>0</v>
      </c>
      <c r="DC87">
        <v>6</v>
      </c>
      <c r="DD87">
        <v>10</v>
      </c>
      <c r="DE87">
        <v>11</v>
      </c>
      <c r="DF87">
        <v>10</v>
      </c>
      <c r="DG87">
        <v>12</v>
      </c>
      <c r="DH87">
        <v>7</v>
      </c>
      <c r="DI87">
        <v>5</v>
      </c>
      <c r="DJ87">
        <v>4</v>
      </c>
      <c r="DK87">
        <v>7</v>
      </c>
      <c r="DL87">
        <v>7</v>
      </c>
      <c r="DM87">
        <v>6</v>
      </c>
      <c r="DN87">
        <v>8</v>
      </c>
      <c r="DO87">
        <v>0</v>
      </c>
      <c r="DP87">
        <v>0</v>
      </c>
      <c r="DQ87">
        <v>0</v>
      </c>
      <c r="DR87" s="3">
        <f t="shared" si="45"/>
        <v>0.10526315789473684</v>
      </c>
      <c r="DS87" s="3">
        <f t="shared" si="45"/>
        <v>0.17543859649122806</v>
      </c>
      <c r="DT87" s="3">
        <f t="shared" si="43"/>
        <v>0.19298245614035087</v>
      </c>
      <c r="DU87" s="3">
        <f t="shared" si="43"/>
        <v>0.17543859649122806</v>
      </c>
      <c r="DV87" s="3">
        <f t="shared" si="43"/>
        <v>0.21052631578947367</v>
      </c>
      <c r="DW87" s="3">
        <f t="shared" si="43"/>
        <v>0.12280701754385964</v>
      </c>
      <c r="DX87" s="3">
        <f t="shared" si="43"/>
        <v>8.771929824561403E-2</v>
      </c>
      <c r="DY87" s="3">
        <f t="shared" si="43"/>
        <v>7.0175438596491224E-2</v>
      </c>
      <c r="DZ87" s="3">
        <f t="shared" si="43"/>
        <v>0.12280701754385964</v>
      </c>
      <c r="EA87" s="3">
        <f t="shared" si="43"/>
        <v>0.12280701754385964</v>
      </c>
      <c r="EB87" s="3">
        <f t="shared" si="39"/>
        <v>0.10526315789473684</v>
      </c>
      <c r="EC87" s="3">
        <f t="shared" si="39"/>
        <v>0.14035087719298245</v>
      </c>
      <c r="ED87" s="3">
        <f t="shared" si="39"/>
        <v>0</v>
      </c>
      <c r="EE87" s="3">
        <f t="shared" si="39"/>
        <v>0</v>
      </c>
      <c r="EF87" s="3">
        <f t="shared" si="39"/>
        <v>0</v>
      </c>
      <c r="EG87" s="4">
        <f t="shared" si="57"/>
        <v>3.3794320343729103E-3</v>
      </c>
      <c r="EH87" s="5">
        <f t="shared" si="57"/>
        <v>5.8379529808627465E-3</v>
      </c>
      <c r="EI87" s="5">
        <f t="shared" si="57"/>
        <v>6.3387660649113532E-3</v>
      </c>
      <c r="EJ87" s="5">
        <f t="shared" si="57"/>
        <v>3.615064613328214E-3</v>
      </c>
      <c r="EK87" s="5">
        <f t="shared" si="57"/>
        <v>4.3097788947979538E-3</v>
      </c>
      <c r="EL87" s="5">
        <f t="shared" si="57"/>
        <v>1.9285533501435614E-3</v>
      </c>
      <c r="EM87" s="5">
        <f t="shared" si="57"/>
        <v>2.8590814810089977E-3</v>
      </c>
      <c r="EN87" s="5">
        <f t="shared" si="57"/>
        <v>2.2384541062420295E-3</v>
      </c>
      <c r="EO87" s="5">
        <f t="shared" si="57"/>
        <v>4.0880906503572021E-3</v>
      </c>
      <c r="EP87" s="5">
        <f t="shared" si="66"/>
        <v>2.3883464036197669E-3</v>
      </c>
      <c r="EQ87" s="5">
        <f t="shared" si="66"/>
        <v>2.0917082496704057E-3</v>
      </c>
      <c r="ER87" s="5">
        <f t="shared" si="66"/>
        <v>2.8195563901166447E-3</v>
      </c>
      <c r="ES87" s="5">
        <f t="shared" si="66"/>
        <v>0</v>
      </c>
      <c r="ET87" s="5">
        <f t="shared" si="66"/>
        <v>0</v>
      </c>
      <c r="EU87" s="5">
        <f t="shared" si="66"/>
        <v>0</v>
      </c>
      <c r="EV87" s="4">
        <f t="shared" si="58"/>
        <v>5.1853836933823368E-3</v>
      </c>
      <c r="EW87" s="5">
        <f t="shared" si="64"/>
        <v>3.2844656194232426E-3</v>
      </c>
      <c r="EX87" s="5">
        <f t="shared" si="59"/>
        <v>3.0618754125360768E-3</v>
      </c>
      <c r="EY87" s="5">
        <f t="shared" si="60"/>
        <v>2.4332036811356059E-3</v>
      </c>
      <c r="EZ87" s="9">
        <f t="shared" si="61"/>
        <v>0</v>
      </c>
      <c r="FB87" t="s">
        <v>205</v>
      </c>
      <c r="FJ87" t="s">
        <v>465</v>
      </c>
      <c r="FM87" t="s">
        <v>205</v>
      </c>
      <c r="FQ87" t="s">
        <v>205</v>
      </c>
      <c r="FY87" t="s">
        <v>45</v>
      </c>
      <c r="GJ87" t="s">
        <v>136</v>
      </c>
      <c r="GP87" t="s">
        <v>260</v>
      </c>
      <c r="GR87" t="s">
        <v>136</v>
      </c>
    </row>
    <row r="88" spans="1:208" x14ac:dyDescent="0.25">
      <c r="A88">
        <v>84</v>
      </c>
      <c r="B88" t="s">
        <v>569</v>
      </c>
      <c r="C88" t="s">
        <v>570</v>
      </c>
      <c r="D88">
        <v>39</v>
      </c>
      <c r="E88">
        <v>7.11</v>
      </c>
      <c r="F88" t="s">
        <v>120</v>
      </c>
      <c r="G88">
        <v>7</v>
      </c>
      <c r="H88">
        <v>7</v>
      </c>
      <c r="I88">
        <v>7</v>
      </c>
      <c r="J88">
        <v>5</v>
      </c>
      <c r="K88">
        <v>4</v>
      </c>
      <c r="L88">
        <v>4</v>
      </c>
      <c r="M88">
        <v>0</v>
      </c>
      <c r="N88">
        <v>0</v>
      </c>
      <c r="O88">
        <v>0</v>
      </c>
      <c r="P88">
        <v>10</v>
      </c>
      <c r="Q88">
        <v>10</v>
      </c>
      <c r="R88">
        <v>8</v>
      </c>
      <c r="S88">
        <v>10</v>
      </c>
      <c r="T88">
        <v>8</v>
      </c>
      <c r="U88">
        <v>14</v>
      </c>
      <c r="V88" s="3">
        <f t="shared" ref="V88:AJ104" si="67">G88/$D88</f>
        <v>0.17948717948717949</v>
      </c>
      <c r="W88" s="3">
        <f t="shared" si="67"/>
        <v>0.17948717948717949</v>
      </c>
      <c r="X88" s="3">
        <f t="shared" si="67"/>
        <v>0.17948717948717949</v>
      </c>
      <c r="Y88" s="3">
        <f t="shared" si="67"/>
        <v>0.12820512820512819</v>
      </c>
      <c r="Z88" s="3">
        <f t="shared" si="67"/>
        <v>0.10256410256410256</v>
      </c>
      <c r="AA88" s="3">
        <f t="shared" si="67"/>
        <v>0.10256410256410256</v>
      </c>
      <c r="AB88" s="3">
        <f t="shared" si="67"/>
        <v>0</v>
      </c>
      <c r="AC88" s="3">
        <f t="shared" si="67"/>
        <v>0</v>
      </c>
      <c r="AD88" s="3">
        <f t="shared" si="67"/>
        <v>0</v>
      </c>
      <c r="AE88" s="3">
        <f t="shared" si="67"/>
        <v>0.25641025641025639</v>
      </c>
      <c r="AF88" s="3">
        <f t="shared" si="67"/>
        <v>0.25641025641025639</v>
      </c>
      <c r="AG88" s="3">
        <f t="shared" si="67"/>
        <v>0.20512820512820512</v>
      </c>
      <c r="AH88" s="3">
        <f t="shared" si="67"/>
        <v>0.25641025641025639</v>
      </c>
      <c r="AI88" s="3">
        <f t="shared" si="67"/>
        <v>0.20512820512820512</v>
      </c>
      <c r="AJ88" s="3">
        <f t="shared" si="67"/>
        <v>0.35897435897435898</v>
      </c>
      <c r="AK88" s="4">
        <f t="shared" ref="AK88:AY104" si="68">V88/AK$3</f>
        <v>8.4518101772483225E-3</v>
      </c>
      <c r="AL88" s="5">
        <f t="shared" si="68"/>
        <v>8.0335018393269536E-3</v>
      </c>
      <c r="AM88" s="5">
        <f t="shared" si="68"/>
        <v>8.0951252877480666E-3</v>
      </c>
      <c r="AN88" s="5">
        <f t="shared" si="68"/>
        <v>5.9008128096875879E-3</v>
      </c>
      <c r="AO88" s="5">
        <f t="shared" si="68"/>
        <v>4.9918883227681506E-3</v>
      </c>
      <c r="AP88" s="5">
        <f t="shared" si="68"/>
        <v>4.8645016021217303E-3</v>
      </c>
      <c r="AQ88" s="5">
        <f t="shared" si="68"/>
        <v>0</v>
      </c>
      <c r="AR88" s="5">
        <f t="shared" si="68"/>
        <v>0</v>
      </c>
      <c r="AS88" s="5">
        <f t="shared" si="68"/>
        <v>0</v>
      </c>
      <c r="AT88" s="5">
        <f t="shared" si="68"/>
        <v>6.9280721450339852E-3</v>
      </c>
      <c r="AU88" s="5">
        <f t="shared" si="68"/>
        <v>6.9399813664938088E-3</v>
      </c>
      <c r="AV88" s="5">
        <f t="shared" si="68"/>
        <v>5.7033371711940591E-3</v>
      </c>
      <c r="AW88" s="5">
        <f t="shared" si="68"/>
        <v>6.0459344702650337E-3</v>
      </c>
      <c r="AX88" s="5">
        <f t="shared" si="68"/>
        <v>4.8864845649548919E-3</v>
      </c>
      <c r="AY88" s="5">
        <f t="shared" si="68"/>
        <v>8.5144902391219041E-3</v>
      </c>
      <c r="AZ88" s="4">
        <f t="shared" si="46"/>
        <v>8.1934791014411142E-3</v>
      </c>
      <c r="BA88" s="5">
        <f t="shared" si="47"/>
        <v>5.2524009115258235E-3</v>
      </c>
      <c r="BB88" s="5">
        <f t="shared" si="48"/>
        <v>0</v>
      </c>
      <c r="BC88" s="5">
        <f t="shared" si="49"/>
        <v>6.5237968942406174E-3</v>
      </c>
      <c r="BD88" s="9">
        <f t="shared" si="50"/>
        <v>6.4823030914472777E-3</v>
      </c>
      <c r="BE88">
        <v>2</v>
      </c>
      <c r="BF88">
        <v>2</v>
      </c>
      <c r="BG88">
        <v>2</v>
      </c>
      <c r="BH88">
        <v>5</v>
      </c>
      <c r="BI88">
        <v>4</v>
      </c>
      <c r="BJ88">
        <v>5</v>
      </c>
      <c r="BK88">
        <v>0</v>
      </c>
      <c r="BL88">
        <v>0</v>
      </c>
      <c r="BM88">
        <v>0</v>
      </c>
      <c r="BN88">
        <v>9</v>
      </c>
      <c r="BO88">
        <v>9</v>
      </c>
      <c r="BP88">
        <v>9</v>
      </c>
      <c r="BQ88">
        <v>8</v>
      </c>
      <c r="BR88">
        <v>8</v>
      </c>
      <c r="BS88">
        <v>8</v>
      </c>
      <c r="BT88" s="3">
        <f t="shared" si="44"/>
        <v>5.128205128205128E-2</v>
      </c>
      <c r="BU88" s="3">
        <f t="shared" si="44"/>
        <v>5.128205128205128E-2</v>
      </c>
      <c r="BV88" s="3">
        <f t="shared" si="42"/>
        <v>5.128205128205128E-2</v>
      </c>
      <c r="BW88" s="3">
        <f t="shared" si="42"/>
        <v>0.12820512820512819</v>
      </c>
      <c r="BX88" s="3">
        <f t="shared" si="42"/>
        <v>0.10256410256410256</v>
      </c>
      <c r="BY88" s="3">
        <f t="shared" si="42"/>
        <v>0.12820512820512819</v>
      </c>
      <c r="BZ88" s="3">
        <f t="shared" si="42"/>
        <v>0</v>
      </c>
      <c r="CA88" s="3">
        <f t="shared" si="42"/>
        <v>0</v>
      </c>
      <c r="CB88" s="3">
        <f t="shared" si="42"/>
        <v>0</v>
      </c>
      <c r="CC88" s="3">
        <f t="shared" si="42"/>
        <v>0.23076923076923078</v>
      </c>
      <c r="CD88" s="3">
        <f t="shared" si="38"/>
        <v>0.23076923076923078</v>
      </c>
      <c r="CE88" s="3">
        <f t="shared" si="38"/>
        <v>0.23076923076923078</v>
      </c>
      <c r="CF88" s="3">
        <f t="shared" si="38"/>
        <v>0.20512820512820512</v>
      </c>
      <c r="CG88" s="3">
        <f t="shared" si="38"/>
        <v>0.20512820512820512</v>
      </c>
      <c r="CH88" s="3">
        <f t="shared" si="38"/>
        <v>0.20512820512820512</v>
      </c>
      <c r="CI88" s="4">
        <f t="shared" si="51"/>
        <v>3.168094574944639E-3</v>
      </c>
      <c r="CJ88" s="5">
        <f t="shared" si="51"/>
        <v>3.2921683678680644E-3</v>
      </c>
      <c r="CK88" s="5">
        <f t="shared" si="51"/>
        <v>3.3003461130722105E-3</v>
      </c>
      <c r="CL88" s="5">
        <f t="shared" si="51"/>
        <v>3.6350388272396437E-3</v>
      </c>
      <c r="CM88" s="5">
        <f t="shared" si="51"/>
        <v>2.7836871991428172E-3</v>
      </c>
      <c r="CN88" s="5">
        <f t="shared" si="51"/>
        <v>3.6441466638269856E-3</v>
      </c>
      <c r="CO88" s="5">
        <f t="shared" si="51"/>
        <v>0</v>
      </c>
      <c r="CP88" s="5">
        <f t="shared" si="51"/>
        <v>0</v>
      </c>
      <c r="CQ88" s="5">
        <f t="shared" si="51"/>
        <v>0</v>
      </c>
      <c r="CR88" s="5">
        <f t="shared" si="65"/>
        <v>5.0975803126675507E-3</v>
      </c>
      <c r="CS88" s="5">
        <f t="shared" si="65"/>
        <v>4.774692061726705E-3</v>
      </c>
      <c r="CT88" s="5">
        <f t="shared" si="65"/>
        <v>4.6511693012429405E-3</v>
      </c>
      <c r="CU88" s="5">
        <f t="shared" si="65"/>
        <v>6.2929526324422115E-3</v>
      </c>
      <c r="CV88" s="5">
        <f t="shared" si="65"/>
        <v>6.1090434578623502E-3</v>
      </c>
      <c r="CW88" s="5">
        <f t="shared" si="65"/>
        <v>5.8494038367981858E-3</v>
      </c>
      <c r="CX88" s="4">
        <f t="shared" si="52"/>
        <v>3.2535363519616382E-3</v>
      </c>
      <c r="CY88" s="5">
        <f t="shared" si="53"/>
        <v>3.3542908967364817E-3</v>
      </c>
      <c r="CZ88" s="5">
        <f t="shared" si="54"/>
        <v>0</v>
      </c>
      <c r="DA88" s="5">
        <f t="shared" si="55"/>
        <v>4.8411472252123987E-3</v>
      </c>
      <c r="DB88" s="9">
        <f t="shared" si="56"/>
        <v>6.0837999757009159E-3</v>
      </c>
      <c r="DC88">
        <v>0</v>
      </c>
      <c r="DD88">
        <v>10</v>
      </c>
      <c r="DE88">
        <v>0</v>
      </c>
      <c r="DF88">
        <v>16</v>
      </c>
      <c r="DG88">
        <v>0</v>
      </c>
      <c r="DH88">
        <v>18</v>
      </c>
      <c r="DI88">
        <v>0</v>
      </c>
      <c r="DJ88">
        <v>0</v>
      </c>
      <c r="DK88">
        <v>0</v>
      </c>
      <c r="DL88">
        <v>0</v>
      </c>
      <c r="DM88">
        <v>6</v>
      </c>
      <c r="DN88">
        <v>0</v>
      </c>
      <c r="DO88">
        <v>0</v>
      </c>
      <c r="DP88">
        <v>0</v>
      </c>
      <c r="DQ88">
        <v>0</v>
      </c>
      <c r="DR88" s="3">
        <f t="shared" si="45"/>
        <v>0</v>
      </c>
      <c r="DS88" s="3">
        <f t="shared" si="45"/>
        <v>0.25641025641025639</v>
      </c>
      <c r="DT88" s="3">
        <f t="shared" si="43"/>
        <v>0</v>
      </c>
      <c r="DU88" s="3">
        <f t="shared" si="43"/>
        <v>0.41025641025641024</v>
      </c>
      <c r="DV88" s="3">
        <f t="shared" si="43"/>
        <v>0</v>
      </c>
      <c r="DW88" s="3">
        <f t="shared" si="43"/>
        <v>0.46153846153846156</v>
      </c>
      <c r="DX88" s="3">
        <f t="shared" si="43"/>
        <v>0</v>
      </c>
      <c r="DY88" s="3">
        <f t="shared" si="43"/>
        <v>0</v>
      </c>
      <c r="DZ88" s="3">
        <f t="shared" si="43"/>
        <v>0</v>
      </c>
      <c r="EA88" s="3">
        <f t="shared" si="43"/>
        <v>0</v>
      </c>
      <c r="EB88" s="3">
        <f t="shared" si="39"/>
        <v>0.15384615384615385</v>
      </c>
      <c r="EC88" s="3">
        <f t="shared" si="39"/>
        <v>0</v>
      </c>
      <c r="ED88" s="3">
        <f t="shared" si="39"/>
        <v>0</v>
      </c>
      <c r="EE88" s="3">
        <f t="shared" si="39"/>
        <v>0</v>
      </c>
      <c r="EF88" s="3">
        <f t="shared" si="39"/>
        <v>0</v>
      </c>
      <c r="EG88" s="4">
        <f t="shared" si="57"/>
        <v>0</v>
      </c>
      <c r="EH88" s="5">
        <f t="shared" si="57"/>
        <v>8.5323928181840134E-3</v>
      </c>
      <c r="EI88" s="5">
        <f t="shared" si="57"/>
        <v>0</v>
      </c>
      <c r="EJ88" s="5">
        <f t="shared" si="57"/>
        <v>8.453689557321363E-3</v>
      </c>
      <c r="EK88" s="5">
        <f t="shared" si="57"/>
        <v>0</v>
      </c>
      <c r="EL88" s="5">
        <f t="shared" si="57"/>
        <v>7.2479697335065723E-3</v>
      </c>
      <c r="EM88" s="5">
        <f t="shared" si="57"/>
        <v>0</v>
      </c>
      <c r="EN88" s="5">
        <f t="shared" si="57"/>
        <v>0</v>
      </c>
      <c r="EO88" s="5">
        <f t="shared" si="57"/>
        <v>0</v>
      </c>
      <c r="EP88" s="5">
        <f t="shared" si="66"/>
        <v>0</v>
      </c>
      <c r="EQ88" s="5">
        <f t="shared" si="66"/>
        <v>3.0571120572105933E-3</v>
      </c>
      <c r="ER88" s="5">
        <f t="shared" si="66"/>
        <v>0</v>
      </c>
      <c r="ES88" s="5">
        <f t="shared" si="66"/>
        <v>0</v>
      </c>
      <c r="ET88" s="5">
        <f t="shared" si="66"/>
        <v>0</v>
      </c>
      <c r="EU88" s="5">
        <f t="shared" si="66"/>
        <v>0</v>
      </c>
      <c r="EV88" s="4">
        <f t="shared" si="58"/>
        <v>2.8441309393946713E-3</v>
      </c>
      <c r="EW88" s="5">
        <f t="shared" si="64"/>
        <v>5.2338864302759781E-3</v>
      </c>
      <c r="EX88" s="5">
        <f t="shared" si="59"/>
        <v>0</v>
      </c>
      <c r="EY88" s="5">
        <f t="shared" si="60"/>
        <v>1.019037352403531E-3</v>
      </c>
      <c r="EZ88" s="9">
        <f t="shared" si="61"/>
        <v>0</v>
      </c>
      <c r="FB88" t="s">
        <v>537</v>
      </c>
      <c r="FD88" t="s">
        <v>122</v>
      </c>
      <c r="FF88" t="s">
        <v>122</v>
      </c>
      <c r="FI88" t="s">
        <v>122</v>
      </c>
      <c r="FY88" t="s">
        <v>45</v>
      </c>
      <c r="GJ88" t="s">
        <v>311</v>
      </c>
      <c r="GK88" t="s">
        <v>57</v>
      </c>
      <c r="GR88" t="s">
        <v>57</v>
      </c>
    </row>
    <row r="89" spans="1:208" x14ac:dyDescent="0.25">
      <c r="A89">
        <v>85</v>
      </c>
      <c r="B89" t="s">
        <v>571</v>
      </c>
      <c r="C89" t="s">
        <v>572</v>
      </c>
      <c r="D89">
        <v>113</v>
      </c>
      <c r="E89">
        <v>5.03</v>
      </c>
      <c r="F89" t="s">
        <v>120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5</v>
      </c>
      <c r="Q89">
        <v>6</v>
      </c>
      <c r="R89">
        <v>4</v>
      </c>
      <c r="S89">
        <v>9</v>
      </c>
      <c r="T89">
        <v>12</v>
      </c>
      <c r="U89">
        <v>10</v>
      </c>
      <c r="V89" s="3">
        <f t="shared" si="67"/>
        <v>0</v>
      </c>
      <c r="W89" s="3">
        <f t="shared" si="67"/>
        <v>0</v>
      </c>
      <c r="X89" s="3">
        <f t="shared" si="67"/>
        <v>0</v>
      </c>
      <c r="Y89" s="3">
        <f t="shared" si="67"/>
        <v>0</v>
      </c>
      <c r="Z89" s="3">
        <f t="shared" si="67"/>
        <v>0</v>
      </c>
      <c r="AA89" s="3">
        <f t="shared" si="67"/>
        <v>0</v>
      </c>
      <c r="AB89" s="3">
        <f t="shared" si="67"/>
        <v>0</v>
      </c>
      <c r="AC89" s="3">
        <f t="shared" si="67"/>
        <v>0</v>
      </c>
      <c r="AD89" s="3">
        <f t="shared" si="67"/>
        <v>0</v>
      </c>
      <c r="AE89" s="3">
        <f t="shared" si="67"/>
        <v>4.4247787610619468E-2</v>
      </c>
      <c r="AF89" s="3">
        <f t="shared" si="67"/>
        <v>5.3097345132743362E-2</v>
      </c>
      <c r="AG89" s="3">
        <f t="shared" si="67"/>
        <v>3.5398230088495575E-2</v>
      </c>
      <c r="AH89" s="3">
        <f t="shared" si="67"/>
        <v>7.9646017699115043E-2</v>
      </c>
      <c r="AI89" s="3">
        <f t="shared" si="67"/>
        <v>0.10619469026548672</v>
      </c>
      <c r="AJ89" s="3">
        <f t="shared" si="67"/>
        <v>8.8495575221238937E-2</v>
      </c>
      <c r="AK89" s="4">
        <f t="shared" si="68"/>
        <v>0</v>
      </c>
      <c r="AL89" s="5">
        <f t="shared" si="68"/>
        <v>0</v>
      </c>
      <c r="AM89" s="5">
        <f t="shared" si="68"/>
        <v>0</v>
      </c>
      <c r="AN89" s="5">
        <f t="shared" si="68"/>
        <v>0</v>
      </c>
      <c r="AO89" s="5">
        <f t="shared" si="68"/>
        <v>0</v>
      </c>
      <c r="AP89" s="5">
        <f t="shared" si="68"/>
        <v>0</v>
      </c>
      <c r="AQ89" s="5">
        <f t="shared" si="68"/>
        <v>0</v>
      </c>
      <c r="AR89" s="5">
        <f t="shared" si="68"/>
        <v>0</v>
      </c>
      <c r="AS89" s="5">
        <f t="shared" si="68"/>
        <v>0</v>
      </c>
      <c r="AT89" s="5">
        <f t="shared" si="68"/>
        <v>1.1955522728155994E-3</v>
      </c>
      <c r="AU89" s="5">
        <f t="shared" si="68"/>
        <v>1.4371288847429659E-3</v>
      </c>
      <c r="AV89" s="5">
        <f t="shared" si="68"/>
        <v>9.8420420210870935E-4</v>
      </c>
      <c r="AW89" s="5">
        <f t="shared" si="68"/>
        <v>1.8779849549230329E-3</v>
      </c>
      <c r="AX89" s="5">
        <f t="shared" si="68"/>
        <v>2.5297287349545236E-3</v>
      </c>
      <c r="AY89" s="5">
        <f t="shared" si="68"/>
        <v>2.0990209818315692E-3</v>
      </c>
      <c r="AZ89" s="4">
        <f t="shared" si="46"/>
        <v>0</v>
      </c>
      <c r="BA89" s="5">
        <f t="shared" si="47"/>
        <v>0</v>
      </c>
      <c r="BB89" s="5">
        <f t="shared" si="48"/>
        <v>0</v>
      </c>
      <c r="BC89" s="5">
        <f t="shared" si="49"/>
        <v>1.2056284532224249E-3</v>
      </c>
      <c r="BD89" s="9">
        <f t="shared" si="50"/>
        <v>2.1689115572363755E-3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5</v>
      </c>
      <c r="BO89">
        <v>4</v>
      </c>
      <c r="BP89">
        <v>5</v>
      </c>
      <c r="BQ89">
        <v>0</v>
      </c>
      <c r="BR89">
        <v>2</v>
      </c>
      <c r="BS89">
        <v>3</v>
      </c>
      <c r="BT89" s="3">
        <f t="shared" si="44"/>
        <v>0</v>
      </c>
      <c r="BU89" s="3">
        <f t="shared" si="44"/>
        <v>0</v>
      </c>
      <c r="BV89" s="3">
        <f t="shared" si="42"/>
        <v>0</v>
      </c>
      <c r="BW89" s="3">
        <f t="shared" si="42"/>
        <v>0</v>
      </c>
      <c r="BX89" s="3">
        <f t="shared" si="42"/>
        <v>0</v>
      </c>
      <c r="BY89" s="3">
        <f t="shared" si="42"/>
        <v>0</v>
      </c>
      <c r="BZ89" s="3">
        <f t="shared" si="42"/>
        <v>0</v>
      </c>
      <c r="CA89" s="3">
        <f t="shared" si="42"/>
        <v>0</v>
      </c>
      <c r="CB89" s="3">
        <f t="shared" si="42"/>
        <v>0</v>
      </c>
      <c r="CC89" s="3">
        <f t="shared" si="42"/>
        <v>4.4247787610619468E-2</v>
      </c>
      <c r="CD89" s="3">
        <f t="shared" si="38"/>
        <v>3.5398230088495575E-2</v>
      </c>
      <c r="CE89" s="3">
        <f t="shared" si="38"/>
        <v>4.4247787610619468E-2</v>
      </c>
      <c r="CF89" s="3">
        <f t="shared" si="38"/>
        <v>0</v>
      </c>
      <c r="CG89" s="3">
        <f t="shared" si="38"/>
        <v>1.7699115044247787E-2</v>
      </c>
      <c r="CH89" s="3">
        <f t="shared" si="38"/>
        <v>2.6548672566371681E-2</v>
      </c>
      <c r="CI89" s="4">
        <f t="shared" si="51"/>
        <v>0</v>
      </c>
      <c r="CJ89" s="5">
        <f t="shared" si="51"/>
        <v>0</v>
      </c>
      <c r="CK89" s="5">
        <f t="shared" si="51"/>
        <v>0</v>
      </c>
      <c r="CL89" s="5">
        <f t="shared" si="51"/>
        <v>0</v>
      </c>
      <c r="CM89" s="5">
        <f t="shared" si="51"/>
        <v>0</v>
      </c>
      <c r="CN89" s="5">
        <f t="shared" si="51"/>
        <v>0</v>
      </c>
      <c r="CO89" s="5">
        <f t="shared" si="51"/>
        <v>0</v>
      </c>
      <c r="CP89" s="5">
        <f t="shared" si="51"/>
        <v>0</v>
      </c>
      <c r="CQ89" s="5">
        <f t="shared" si="51"/>
        <v>0</v>
      </c>
      <c r="CR89" s="5">
        <f t="shared" si="65"/>
        <v>9.7741215434628552E-4</v>
      </c>
      <c r="CS89" s="5">
        <f t="shared" si="65"/>
        <v>7.3240114221176595E-4</v>
      </c>
      <c r="CT89" s="5">
        <f t="shared" si="65"/>
        <v>8.9181712265720095E-4</v>
      </c>
      <c r="CU89" s="5">
        <f t="shared" si="65"/>
        <v>0</v>
      </c>
      <c r="CV89" s="5">
        <f t="shared" si="65"/>
        <v>5.2710773198369834E-4</v>
      </c>
      <c r="CW89" s="5">
        <f t="shared" si="65"/>
        <v>7.5705779746171212E-4</v>
      </c>
      <c r="CX89" s="4">
        <f t="shared" si="52"/>
        <v>0</v>
      </c>
      <c r="CY89" s="5">
        <f t="shared" si="53"/>
        <v>0</v>
      </c>
      <c r="CZ89" s="5">
        <f t="shared" si="54"/>
        <v>0</v>
      </c>
      <c r="DA89" s="5">
        <f t="shared" si="55"/>
        <v>8.6721013973841755E-4</v>
      </c>
      <c r="DB89" s="9">
        <f t="shared" si="56"/>
        <v>4.280551764818035E-4</v>
      </c>
      <c r="DC89">
        <v>0</v>
      </c>
      <c r="DD89">
        <v>0</v>
      </c>
      <c r="DE89">
        <v>0</v>
      </c>
      <c r="DF89">
        <v>4</v>
      </c>
      <c r="DG89">
        <v>5</v>
      </c>
      <c r="DH89">
        <v>5</v>
      </c>
      <c r="DI89">
        <v>0</v>
      </c>
      <c r="DJ89">
        <v>0</v>
      </c>
      <c r="DK89">
        <v>0</v>
      </c>
      <c r="DL89">
        <v>3</v>
      </c>
      <c r="DM89">
        <v>3</v>
      </c>
      <c r="DN89">
        <v>2</v>
      </c>
      <c r="DO89">
        <v>0</v>
      </c>
      <c r="DP89">
        <v>0</v>
      </c>
      <c r="DQ89">
        <v>0</v>
      </c>
      <c r="DR89" s="3">
        <f t="shared" si="45"/>
        <v>0</v>
      </c>
      <c r="DS89" s="3">
        <f t="shared" si="45"/>
        <v>0</v>
      </c>
      <c r="DT89" s="3">
        <f t="shared" si="43"/>
        <v>0</v>
      </c>
      <c r="DU89" s="3">
        <f t="shared" si="43"/>
        <v>3.5398230088495575E-2</v>
      </c>
      <c r="DV89" s="3">
        <f t="shared" si="43"/>
        <v>4.4247787610619468E-2</v>
      </c>
      <c r="DW89" s="3">
        <f t="shared" si="43"/>
        <v>4.4247787610619468E-2</v>
      </c>
      <c r="DX89" s="3">
        <f t="shared" si="43"/>
        <v>0</v>
      </c>
      <c r="DY89" s="3">
        <f t="shared" si="43"/>
        <v>0</v>
      </c>
      <c r="DZ89" s="3">
        <f t="shared" si="43"/>
        <v>0</v>
      </c>
      <c r="EA89" s="3">
        <f t="shared" si="43"/>
        <v>2.6548672566371681E-2</v>
      </c>
      <c r="EB89" s="3">
        <f t="shared" si="39"/>
        <v>2.6548672566371681E-2</v>
      </c>
      <c r="EC89" s="3">
        <f t="shared" si="39"/>
        <v>1.7699115044247787E-2</v>
      </c>
      <c r="ED89" s="3">
        <f t="shared" si="39"/>
        <v>0</v>
      </c>
      <c r="EE89" s="3">
        <f t="shared" si="39"/>
        <v>0</v>
      </c>
      <c r="EF89" s="3">
        <f t="shared" si="39"/>
        <v>0</v>
      </c>
      <c r="EG89" s="4">
        <f t="shared" si="57"/>
        <v>0</v>
      </c>
      <c r="EH89" s="5">
        <f t="shared" si="57"/>
        <v>0</v>
      </c>
      <c r="EI89" s="5">
        <f t="shared" si="57"/>
        <v>0</v>
      </c>
      <c r="EJ89" s="5">
        <f t="shared" si="57"/>
        <v>7.2941126711401137E-4</v>
      </c>
      <c r="EK89" s="5">
        <f t="shared" si="57"/>
        <v>9.0581636063231344E-4</v>
      </c>
      <c r="EL89" s="5">
        <f t="shared" si="57"/>
        <v>6.9486435498219349E-4</v>
      </c>
      <c r="EM89" s="5">
        <f t="shared" si="57"/>
        <v>0</v>
      </c>
      <c r="EN89" s="5">
        <f t="shared" si="57"/>
        <v>0</v>
      </c>
      <c r="EO89" s="5">
        <f t="shared" si="57"/>
        <v>0</v>
      </c>
      <c r="EP89" s="5">
        <f t="shared" si="66"/>
        <v>5.1631761696457673E-4</v>
      </c>
      <c r="EQ89" s="5">
        <f t="shared" si="66"/>
        <v>5.2755473553634132E-4</v>
      </c>
      <c r="ER89" s="5">
        <f t="shared" si="66"/>
        <v>3.5556352707223171E-4</v>
      </c>
      <c r="ES89" s="5">
        <f t="shared" si="66"/>
        <v>0</v>
      </c>
      <c r="ET89" s="5">
        <f t="shared" si="66"/>
        <v>0</v>
      </c>
      <c r="EU89" s="5">
        <f t="shared" si="66"/>
        <v>0</v>
      </c>
      <c r="EV89" s="4">
        <f t="shared" si="58"/>
        <v>0</v>
      </c>
      <c r="EW89" s="5">
        <f t="shared" si="64"/>
        <v>7.7669732757617291E-4</v>
      </c>
      <c r="EX89" s="5">
        <f t="shared" si="59"/>
        <v>0</v>
      </c>
      <c r="EY89" s="5">
        <f t="shared" si="60"/>
        <v>4.6647862652438331E-4</v>
      </c>
      <c r="EZ89" s="9">
        <f t="shared" si="61"/>
        <v>0</v>
      </c>
      <c r="FA89" t="s">
        <v>154</v>
      </c>
      <c r="FB89" t="s">
        <v>573</v>
      </c>
      <c r="FD89" t="s">
        <v>349</v>
      </c>
      <c r="FE89" t="s">
        <v>349</v>
      </c>
      <c r="FF89" t="s">
        <v>176</v>
      </c>
      <c r="FI89" t="s">
        <v>349</v>
      </c>
      <c r="FM89" t="s">
        <v>349</v>
      </c>
      <c r="FQ89" t="s">
        <v>203</v>
      </c>
      <c r="FU89" t="s">
        <v>350</v>
      </c>
      <c r="FY89" t="s">
        <v>236</v>
      </c>
      <c r="FZ89" t="s">
        <v>350</v>
      </c>
      <c r="GA89" t="s">
        <v>52</v>
      </c>
      <c r="GD89" t="s">
        <v>350</v>
      </c>
      <c r="GE89" t="s">
        <v>350</v>
      </c>
      <c r="GF89" t="s">
        <v>52</v>
      </c>
      <c r="GJ89" t="s">
        <v>574</v>
      </c>
      <c r="GR89" t="s">
        <v>352</v>
      </c>
    </row>
    <row r="90" spans="1:208" x14ac:dyDescent="0.25">
      <c r="A90">
        <v>86</v>
      </c>
      <c r="B90" t="s">
        <v>575</v>
      </c>
      <c r="C90" t="s">
        <v>576</v>
      </c>
      <c r="D90">
        <v>88</v>
      </c>
      <c r="E90">
        <v>5.04</v>
      </c>
      <c r="F90" t="s">
        <v>120</v>
      </c>
      <c r="G90">
        <v>3</v>
      </c>
      <c r="H90">
        <v>2</v>
      </c>
      <c r="I90">
        <v>0</v>
      </c>
      <c r="J90">
        <v>0</v>
      </c>
      <c r="K90">
        <v>0</v>
      </c>
      <c r="L90">
        <v>0</v>
      </c>
      <c r="M90">
        <v>3</v>
      </c>
      <c r="N90">
        <v>2</v>
      </c>
      <c r="O90">
        <v>2</v>
      </c>
      <c r="P90">
        <v>2</v>
      </c>
      <c r="Q90">
        <v>2</v>
      </c>
      <c r="R90">
        <v>2</v>
      </c>
      <c r="S90">
        <v>10</v>
      </c>
      <c r="T90">
        <v>11</v>
      </c>
      <c r="U90">
        <v>7</v>
      </c>
      <c r="V90" s="3">
        <f t="shared" si="67"/>
        <v>3.4090909090909088E-2</v>
      </c>
      <c r="W90" s="3">
        <f t="shared" si="67"/>
        <v>2.2727272727272728E-2</v>
      </c>
      <c r="X90" s="3">
        <f t="shared" si="67"/>
        <v>0</v>
      </c>
      <c r="Y90" s="3">
        <f t="shared" si="67"/>
        <v>0</v>
      </c>
      <c r="Z90" s="3">
        <f t="shared" si="67"/>
        <v>0</v>
      </c>
      <c r="AA90" s="3">
        <f t="shared" si="67"/>
        <v>0</v>
      </c>
      <c r="AB90" s="3">
        <f t="shared" si="67"/>
        <v>3.4090909090909088E-2</v>
      </c>
      <c r="AC90" s="3">
        <f t="shared" si="67"/>
        <v>2.2727272727272728E-2</v>
      </c>
      <c r="AD90" s="3">
        <f t="shared" si="67"/>
        <v>2.2727272727272728E-2</v>
      </c>
      <c r="AE90" s="3">
        <f t="shared" si="67"/>
        <v>2.2727272727272728E-2</v>
      </c>
      <c r="AF90" s="3">
        <f t="shared" si="67"/>
        <v>2.2727272727272728E-2</v>
      </c>
      <c r="AG90" s="3">
        <f t="shared" si="67"/>
        <v>2.2727272727272728E-2</v>
      </c>
      <c r="AH90" s="3">
        <f t="shared" si="67"/>
        <v>0.11363636363636363</v>
      </c>
      <c r="AI90" s="3">
        <f t="shared" si="67"/>
        <v>0.125</v>
      </c>
      <c r="AJ90" s="3">
        <f t="shared" si="67"/>
        <v>7.9545454545454544E-2</v>
      </c>
      <c r="AK90" s="4">
        <f t="shared" si="68"/>
        <v>1.6052951148345027E-3</v>
      </c>
      <c r="AL90" s="5">
        <f t="shared" si="68"/>
        <v>1.0172291290056858E-3</v>
      </c>
      <c r="AM90" s="5">
        <f t="shared" si="68"/>
        <v>0</v>
      </c>
      <c r="AN90" s="5">
        <f t="shared" si="68"/>
        <v>0</v>
      </c>
      <c r="AO90" s="5">
        <f t="shared" si="68"/>
        <v>0</v>
      </c>
      <c r="AP90" s="5">
        <f t="shared" si="68"/>
        <v>0</v>
      </c>
      <c r="AQ90" s="5">
        <f t="shared" si="68"/>
        <v>1.95482314780126E-3</v>
      </c>
      <c r="AR90" s="5">
        <f t="shared" si="68"/>
        <v>1.3014040582430121E-3</v>
      </c>
      <c r="AS90" s="5">
        <f t="shared" si="68"/>
        <v>1.3868316973061501E-3</v>
      </c>
      <c r="AT90" s="5">
        <f t="shared" si="68"/>
        <v>6.1407912194619426E-4</v>
      </c>
      <c r="AU90" s="5">
        <f t="shared" si="68"/>
        <v>6.1513471203013313E-4</v>
      </c>
      <c r="AV90" s="5">
        <f t="shared" si="68"/>
        <v>6.3190383430843274E-4</v>
      </c>
      <c r="AW90" s="5">
        <f t="shared" si="68"/>
        <v>2.6794482311401856E-3</v>
      </c>
      <c r="AX90" s="5">
        <f t="shared" si="68"/>
        <v>2.9777015317693873E-3</v>
      </c>
      <c r="AY90" s="5">
        <f t="shared" si="68"/>
        <v>1.8867336325326947E-3</v>
      </c>
      <c r="AZ90" s="4">
        <f t="shared" si="46"/>
        <v>8.7417474794672953E-4</v>
      </c>
      <c r="BA90" s="5">
        <f t="shared" si="47"/>
        <v>0</v>
      </c>
      <c r="BB90" s="5">
        <f t="shared" si="48"/>
        <v>1.5476863011168074E-3</v>
      </c>
      <c r="BC90" s="5">
        <f t="shared" si="49"/>
        <v>6.2037255609492011E-4</v>
      </c>
      <c r="BD90" s="9">
        <f t="shared" si="50"/>
        <v>2.5146277984807557E-3</v>
      </c>
      <c r="BE90">
        <v>2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3</v>
      </c>
      <c r="BM90">
        <v>0</v>
      </c>
      <c r="BN90">
        <v>3</v>
      </c>
      <c r="BO90">
        <v>4</v>
      </c>
      <c r="BP90">
        <v>3</v>
      </c>
      <c r="BQ90">
        <v>6</v>
      </c>
      <c r="BR90">
        <v>7</v>
      </c>
      <c r="BS90">
        <v>7</v>
      </c>
      <c r="BT90" s="3">
        <f t="shared" si="44"/>
        <v>2.2727272727272728E-2</v>
      </c>
      <c r="BU90" s="3">
        <f t="shared" si="44"/>
        <v>0</v>
      </c>
      <c r="BV90" s="3">
        <f t="shared" si="42"/>
        <v>0</v>
      </c>
      <c r="BW90" s="3">
        <f t="shared" si="42"/>
        <v>0</v>
      </c>
      <c r="BX90" s="3">
        <f t="shared" si="42"/>
        <v>0</v>
      </c>
      <c r="BY90" s="3">
        <f t="shared" si="42"/>
        <v>0</v>
      </c>
      <c r="BZ90" s="3">
        <f t="shared" si="42"/>
        <v>0</v>
      </c>
      <c r="CA90" s="3">
        <f t="shared" si="42"/>
        <v>3.4090909090909088E-2</v>
      </c>
      <c r="CB90" s="3">
        <f t="shared" si="42"/>
        <v>0</v>
      </c>
      <c r="CC90" s="3">
        <f t="shared" si="42"/>
        <v>3.4090909090909088E-2</v>
      </c>
      <c r="CD90" s="3">
        <f t="shared" si="38"/>
        <v>4.5454545454545456E-2</v>
      </c>
      <c r="CE90" s="3">
        <f t="shared" si="38"/>
        <v>3.4090909090909088E-2</v>
      </c>
      <c r="CF90" s="3">
        <f t="shared" si="38"/>
        <v>6.8181818181818177E-2</v>
      </c>
      <c r="CG90" s="3">
        <f t="shared" si="38"/>
        <v>7.9545454545454544E-2</v>
      </c>
      <c r="CH90" s="3">
        <f t="shared" si="38"/>
        <v>7.9545454545454544E-2</v>
      </c>
      <c r="CI90" s="4">
        <f t="shared" si="51"/>
        <v>1.4040419138959196E-3</v>
      </c>
      <c r="CJ90" s="5">
        <f t="shared" si="51"/>
        <v>0</v>
      </c>
      <c r="CK90" s="5">
        <f t="shared" si="51"/>
        <v>0</v>
      </c>
      <c r="CL90" s="5">
        <f t="shared" si="51"/>
        <v>0</v>
      </c>
      <c r="CM90" s="5">
        <f t="shared" si="51"/>
        <v>0</v>
      </c>
      <c r="CN90" s="5">
        <f t="shared" si="51"/>
        <v>0</v>
      </c>
      <c r="CO90" s="5">
        <f t="shared" si="51"/>
        <v>0</v>
      </c>
      <c r="CP90" s="5">
        <f t="shared" si="51"/>
        <v>1.3568420183379492E-3</v>
      </c>
      <c r="CQ90" s="5">
        <f t="shared" si="51"/>
        <v>0</v>
      </c>
      <c r="CR90" s="5">
        <f t="shared" si="65"/>
        <v>7.5305163709861542E-4</v>
      </c>
      <c r="CS90" s="5">
        <f t="shared" si="65"/>
        <v>9.4046964852192668E-4</v>
      </c>
      <c r="CT90" s="5">
        <f t="shared" si="65"/>
        <v>6.8710455586543432E-4</v>
      </c>
      <c r="CU90" s="5">
        <f t="shared" si="65"/>
        <v>2.0916916420333485E-3</v>
      </c>
      <c r="CV90" s="5">
        <f t="shared" si="65"/>
        <v>2.3689898636312808E-3</v>
      </c>
      <c r="CW90" s="5">
        <f t="shared" si="65"/>
        <v>2.268305749212933E-3</v>
      </c>
      <c r="CX90" s="4">
        <f t="shared" si="52"/>
        <v>4.6801397129863986E-4</v>
      </c>
      <c r="CY90" s="5">
        <f t="shared" si="53"/>
        <v>0</v>
      </c>
      <c r="CZ90" s="5">
        <f t="shared" si="54"/>
        <v>4.5228067277931642E-4</v>
      </c>
      <c r="DA90" s="5">
        <f t="shared" si="55"/>
        <v>7.935419471619921E-4</v>
      </c>
      <c r="DB90" s="9">
        <f t="shared" si="56"/>
        <v>2.2429957516258542E-3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2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 s="3">
        <f t="shared" si="45"/>
        <v>0</v>
      </c>
      <c r="DS90" s="3">
        <f t="shared" si="45"/>
        <v>0</v>
      </c>
      <c r="DT90" s="3">
        <f t="shared" si="43"/>
        <v>0</v>
      </c>
      <c r="DU90" s="3">
        <f t="shared" si="43"/>
        <v>0</v>
      </c>
      <c r="DV90" s="3">
        <f t="shared" si="43"/>
        <v>0</v>
      </c>
      <c r="DW90" s="3">
        <f t="shared" si="43"/>
        <v>2.2727272727272728E-2</v>
      </c>
      <c r="DX90" s="3">
        <f t="shared" si="43"/>
        <v>0</v>
      </c>
      <c r="DY90" s="3">
        <f t="shared" si="43"/>
        <v>0</v>
      </c>
      <c r="DZ90" s="3">
        <f t="shared" si="43"/>
        <v>0</v>
      </c>
      <c r="EA90" s="3">
        <f t="shared" si="43"/>
        <v>0</v>
      </c>
      <c r="EB90" s="3">
        <f t="shared" si="39"/>
        <v>0</v>
      </c>
      <c r="EC90" s="3">
        <f t="shared" si="39"/>
        <v>0</v>
      </c>
      <c r="ED90" s="3">
        <f t="shared" si="39"/>
        <v>0</v>
      </c>
      <c r="EE90" s="3">
        <f t="shared" si="39"/>
        <v>0</v>
      </c>
      <c r="EF90" s="3">
        <f t="shared" si="39"/>
        <v>0</v>
      </c>
      <c r="EG90" s="4">
        <f t="shared" si="57"/>
        <v>0</v>
      </c>
      <c r="EH90" s="5">
        <f t="shared" si="57"/>
        <v>0</v>
      </c>
      <c r="EI90" s="5">
        <f t="shared" si="57"/>
        <v>0</v>
      </c>
      <c r="EJ90" s="5">
        <f t="shared" si="57"/>
        <v>0</v>
      </c>
      <c r="EK90" s="5">
        <f t="shared" si="57"/>
        <v>0</v>
      </c>
      <c r="EL90" s="5">
        <f t="shared" si="57"/>
        <v>3.5690760051358119E-4</v>
      </c>
      <c r="EM90" s="5">
        <f t="shared" si="57"/>
        <v>0</v>
      </c>
      <c r="EN90" s="5">
        <f t="shared" si="57"/>
        <v>0</v>
      </c>
      <c r="EO90" s="5">
        <f t="shared" si="57"/>
        <v>0</v>
      </c>
      <c r="EP90" s="5">
        <f t="shared" si="66"/>
        <v>0</v>
      </c>
      <c r="EQ90" s="5">
        <f t="shared" si="66"/>
        <v>0</v>
      </c>
      <c r="ER90" s="5">
        <f t="shared" si="66"/>
        <v>0</v>
      </c>
      <c r="ES90" s="5">
        <f t="shared" si="66"/>
        <v>0</v>
      </c>
      <c r="ET90" s="5">
        <f t="shared" si="66"/>
        <v>0</v>
      </c>
      <c r="EU90" s="5">
        <f t="shared" si="66"/>
        <v>0</v>
      </c>
      <c r="EV90" s="4">
        <f t="shared" si="58"/>
        <v>0</v>
      </c>
      <c r="EW90" s="5">
        <f t="shared" si="64"/>
        <v>1.1896920017119373E-4</v>
      </c>
      <c r="EX90" s="5">
        <f t="shared" si="59"/>
        <v>0</v>
      </c>
      <c r="EY90" s="5">
        <f t="shared" si="60"/>
        <v>0</v>
      </c>
      <c r="EZ90" s="9">
        <f t="shared" si="61"/>
        <v>0</v>
      </c>
      <c r="FA90" t="s">
        <v>577</v>
      </c>
      <c r="FB90" t="s">
        <v>205</v>
      </c>
      <c r="FD90" t="s">
        <v>578</v>
      </c>
      <c r="FE90" t="s">
        <v>579</v>
      </c>
      <c r="FF90" t="s">
        <v>578</v>
      </c>
      <c r="FH90" t="s">
        <v>125</v>
      </c>
      <c r="FI90" t="s">
        <v>578</v>
      </c>
      <c r="FJ90" t="s">
        <v>288</v>
      </c>
      <c r="FL90" t="s">
        <v>580</v>
      </c>
      <c r="FM90" t="s">
        <v>581</v>
      </c>
      <c r="FO90" t="s">
        <v>582</v>
      </c>
      <c r="FP90" t="s">
        <v>582</v>
      </c>
      <c r="FQ90" t="s">
        <v>583</v>
      </c>
      <c r="FU90" t="s">
        <v>41</v>
      </c>
      <c r="FX90" t="s">
        <v>584</v>
      </c>
      <c r="FY90" t="s">
        <v>585</v>
      </c>
      <c r="FZ90" t="s">
        <v>586</v>
      </c>
      <c r="GA90" t="s">
        <v>47</v>
      </c>
      <c r="GF90" t="s">
        <v>587</v>
      </c>
      <c r="GJ90" t="s">
        <v>574</v>
      </c>
      <c r="GR90" t="s">
        <v>588</v>
      </c>
      <c r="GS90" t="s">
        <v>588</v>
      </c>
    </row>
    <row r="91" spans="1:208" x14ac:dyDescent="0.25">
      <c r="A91">
        <v>87</v>
      </c>
      <c r="B91" t="s">
        <v>589</v>
      </c>
      <c r="C91" t="s">
        <v>590</v>
      </c>
      <c r="D91">
        <v>332</v>
      </c>
      <c r="E91">
        <v>6.78</v>
      </c>
      <c r="F91" t="s">
        <v>120</v>
      </c>
      <c r="G91">
        <v>2</v>
      </c>
      <c r="H91">
        <v>0</v>
      </c>
      <c r="I91">
        <v>0</v>
      </c>
      <c r="J91">
        <v>0</v>
      </c>
      <c r="K91">
        <v>0</v>
      </c>
      <c r="L91">
        <v>0</v>
      </c>
      <c r="M91">
        <v>3</v>
      </c>
      <c r="N91">
        <v>0</v>
      </c>
      <c r="O91">
        <v>2</v>
      </c>
      <c r="P91">
        <v>4</v>
      </c>
      <c r="Q91">
        <v>6</v>
      </c>
      <c r="R91">
        <v>5</v>
      </c>
      <c r="S91">
        <v>3</v>
      </c>
      <c r="T91">
        <v>2</v>
      </c>
      <c r="U91">
        <v>3</v>
      </c>
      <c r="V91" s="3">
        <f t="shared" si="67"/>
        <v>6.024096385542169E-3</v>
      </c>
      <c r="W91" s="3">
        <f t="shared" si="67"/>
        <v>0</v>
      </c>
      <c r="X91" s="3">
        <f t="shared" si="67"/>
        <v>0</v>
      </c>
      <c r="Y91" s="3">
        <f t="shared" si="67"/>
        <v>0</v>
      </c>
      <c r="Z91" s="3">
        <f t="shared" si="67"/>
        <v>0</v>
      </c>
      <c r="AA91" s="3">
        <f t="shared" si="67"/>
        <v>0</v>
      </c>
      <c r="AB91" s="3">
        <f t="shared" si="67"/>
        <v>9.0361445783132526E-3</v>
      </c>
      <c r="AC91" s="3">
        <f t="shared" si="67"/>
        <v>0</v>
      </c>
      <c r="AD91" s="3">
        <f t="shared" si="67"/>
        <v>6.024096385542169E-3</v>
      </c>
      <c r="AE91" s="3">
        <f t="shared" si="67"/>
        <v>1.2048192771084338E-2</v>
      </c>
      <c r="AF91" s="3">
        <f t="shared" si="67"/>
        <v>1.8072289156626505E-2</v>
      </c>
      <c r="AG91" s="3">
        <f t="shared" si="67"/>
        <v>1.5060240963855422E-2</v>
      </c>
      <c r="AH91" s="3">
        <f t="shared" si="67"/>
        <v>9.0361445783132526E-3</v>
      </c>
      <c r="AI91" s="3">
        <f t="shared" si="67"/>
        <v>6.024096385542169E-3</v>
      </c>
      <c r="AJ91" s="3">
        <f t="shared" si="67"/>
        <v>9.0361445783132526E-3</v>
      </c>
      <c r="AK91" s="4">
        <f t="shared" si="68"/>
        <v>2.8366660663742217E-4</v>
      </c>
      <c r="AL91" s="5">
        <f t="shared" si="68"/>
        <v>0</v>
      </c>
      <c r="AM91" s="5">
        <f t="shared" si="68"/>
        <v>0</v>
      </c>
      <c r="AN91" s="5">
        <f t="shared" si="68"/>
        <v>0</v>
      </c>
      <c r="AO91" s="5">
        <f t="shared" si="68"/>
        <v>0</v>
      </c>
      <c r="AP91" s="5">
        <f t="shared" si="68"/>
        <v>0</v>
      </c>
      <c r="AQ91" s="5">
        <f t="shared" si="68"/>
        <v>5.1814589459792441E-4</v>
      </c>
      <c r="AR91" s="5">
        <f t="shared" si="68"/>
        <v>0</v>
      </c>
      <c r="AS91" s="5">
        <f t="shared" si="68"/>
        <v>3.6759394386428078E-4</v>
      </c>
      <c r="AT91" s="5">
        <f t="shared" si="68"/>
        <v>3.2553592006786202E-4</v>
      </c>
      <c r="AU91" s="5">
        <f t="shared" si="68"/>
        <v>4.8914326498781667E-4</v>
      </c>
      <c r="AV91" s="5">
        <f t="shared" si="68"/>
        <v>4.1873145646944334E-4</v>
      </c>
      <c r="AW91" s="5">
        <f t="shared" si="68"/>
        <v>2.1306455813885813E-4</v>
      </c>
      <c r="AX91" s="5">
        <f t="shared" si="68"/>
        <v>1.4350368827804278E-4</v>
      </c>
      <c r="AY91" s="5">
        <f t="shared" si="68"/>
        <v>2.1432774483159698E-4</v>
      </c>
      <c r="AZ91" s="4">
        <f t="shared" si="46"/>
        <v>9.4555535545807386E-5</v>
      </c>
      <c r="BA91" s="5">
        <f t="shared" si="47"/>
        <v>0</v>
      </c>
      <c r="BB91" s="5">
        <f t="shared" si="48"/>
        <v>2.9524661282073506E-4</v>
      </c>
      <c r="BC91" s="5">
        <f t="shared" si="49"/>
        <v>4.1113688050837399E-4</v>
      </c>
      <c r="BD91" s="9">
        <f t="shared" si="50"/>
        <v>1.9029866374949928E-4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2</v>
      </c>
      <c r="BM91">
        <v>0</v>
      </c>
      <c r="BN91">
        <v>11</v>
      </c>
      <c r="BO91">
        <v>10</v>
      </c>
      <c r="BP91">
        <v>8</v>
      </c>
      <c r="BQ91">
        <v>4</v>
      </c>
      <c r="BR91">
        <v>3</v>
      </c>
      <c r="BS91">
        <v>0</v>
      </c>
      <c r="BT91" s="3">
        <f t="shared" si="44"/>
        <v>0</v>
      </c>
      <c r="BU91" s="3">
        <f t="shared" si="44"/>
        <v>0</v>
      </c>
      <c r="BV91" s="3">
        <f t="shared" si="42"/>
        <v>0</v>
      </c>
      <c r="BW91" s="3">
        <f t="shared" si="42"/>
        <v>0</v>
      </c>
      <c r="BX91" s="3">
        <f t="shared" si="42"/>
        <v>0</v>
      </c>
      <c r="BY91" s="3">
        <f t="shared" si="42"/>
        <v>0</v>
      </c>
      <c r="BZ91" s="3">
        <f t="shared" si="42"/>
        <v>0</v>
      </c>
      <c r="CA91" s="3">
        <f t="shared" si="42"/>
        <v>6.024096385542169E-3</v>
      </c>
      <c r="CB91" s="3">
        <f t="shared" si="42"/>
        <v>0</v>
      </c>
      <c r="CC91" s="3">
        <f t="shared" ref="CC91:CH140" si="69">BN91/$D91</f>
        <v>3.313253012048193E-2</v>
      </c>
      <c r="CD91" s="3">
        <f t="shared" si="38"/>
        <v>3.0120481927710843E-2</v>
      </c>
      <c r="CE91" s="3">
        <f t="shared" si="38"/>
        <v>2.4096385542168676E-2</v>
      </c>
      <c r="CF91" s="3">
        <f t="shared" si="38"/>
        <v>1.2048192771084338E-2</v>
      </c>
      <c r="CG91" s="3">
        <f t="shared" si="38"/>
        <v>9.0361445783132526E-3</v>
      </c>
      <c r="CH91" s="3">
        <f t="shared" si="38"/>
        <v>0</v>
      </c>
      <c r="CI91" s="4">
        <f t="shared" si="51"/>
        <v>0</v>
      </c>
      <c r="CJ91" s="5">
        <f t="shared" si="51"/>
        <v>0</v>
      </c>
      <c r="CK91" s="5">
        <f t="shared" si="51"/>
        <v>0</v>
      </c>
      <c r="CL91" s="5">
        <f t="shared" si="51"/>
        <v>0</v>
      </c>
      <c r="CM91" s="5">
        <f t="shared" si="51"/>
        <v>0</v>
      </c>
      <c r="CN91" s="5">
        <f t="shared" si="51"/>
        <v>0</v>
      </c>
      <c r="CO91" s="5">
        <f t="shared" si="51"/>
        <v>0</v>
      </c>
      <c r="CP91" s="5">
        <f t="shared" si="51"/>
        <v>2.3976324822036051E-4</v>
      </c>
      <c r="CQ91" s="5">
        <f t="shared" si="51"/>
        <v>0</v>
      </c>
      <c r="CR91" s="5">
        <f t="shared" si="65"/>
        <v>7.3188151075447776E-4</v>
      </c>
      <c r="CS91" s="5">
        <f t="shared" si="65"/>
        <v>6.2320277914103576E-4</v>
      </c>
      <c r="CT91" s="5">
        <f t="shared" si="65"/>
        <v>4.8566426438681308E-4</v>
      </c>
      <c r="CU91" s="5">
        <f t="shared" si="65"/>
        <v>3.6961619377296124E-4</v>
      </c>
      <c r="CV91" s="5">
        <f t="shared" si="65"/>
        <v>2.6911072461215926E-4</v>
      </c>
      <c r="CW91" s="5">
        <f t="shared" si="65"/>
        <v>0</v>
      </c>
      <c r="CX91" s="4">
        <f t="shared" si="52"/>
        <v>0</v>
      </c>
      <c r="CY91" s="5">
        <f t="shared" si="53"/>
        <v>0</v>
      </c>
      <c r="CZ91" s="5">
        <f t="shared" si="54"/>
        <v>7.9921082740120171E-5</v>
      </c>
      <c r="DA91" s="5">
        <f t="shared" si="55"/>
        <v>6.1358285142744222E-4</v>
      </c>
      <c r="DB91" s="9">
        <f t="shared" si="56"/>
        <v>2.1290897279504018E-4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 s="3">
        <f t="shared" si="45"/>
        <v>0</v>
      </c>
      <c r="DS91" s="3">
        <f t="shared" si="45"/>
        <v>0</v>
      </c>
      <c r="DT91" s="3">
        <f t="shared" si="43"/>
        <v>0</v>
      </c>
      <c r="DU91" s="3">
        <f t="shared" si="43"/>
        <v>0</v>
      </c>
      <c r="DV91" s="3">
        <f t="shared" si="43"/>
        <v>0</v>
      </c>
      <c r="DW91" s="3">
        <f t="shared" si="43"/>
        <v>0</v>
      </c>
      <c r="DX91" s="3">
        <f t="shared" si="43"/>
        <v>0</v>
      </c>
      <c r="DY91" s="3">
        <f t="shared" si="43"/>
        <v>0</v>
      </c>
      <c r="DZ91" s="3">
        <f t="shared" si="43"/>
        <v>0</v>
      </c>
      <c r="EA91" s="3">
        <f t="shared" ref="EA91:EF140" si="70">DL91/$D91</f>
        <v>0</v>
      </c>
      <c r="EB91" s="3">
        <f t="shared" si="39"/>
        <v>0</v>
      </c>
      <c r="EC91" s="3">
        <f t="shared" si="39"/>
        <v>0</v>
      </c>
      <c r="ED91" s="3">
        <f t="shared" si="39"/>
        <v>0</v>
      </c>
      <c r="EE91" s="3">
        <f t="shared" si="39"/>
        <v>0</v>
      </c>
      <c r="EF91" s="3">
        <f t="shared" si="39"/>
        <v>0</v>
      </c>
      <c r="EG91" s="4">
        <f t="shared" si="57"/>
        <v>0</v>
      </c>
      <c r="EH91" s="5">
        <f t="shared" si="57"/>
        <v>0</v>
      </c>
      <c r="EI91" s="5">
        <f t="shared" si="57"/>
        <v>0</v>
      </c>
      <c r="EJ91" s="5">
        <f t="shared" si="57"/>
        <v>0</v>
      </c>
      <c r="EK91" s="5">
        <f t="shared" si="57"/>
        <v>0</v>
      </c>
      <c r="EL91" s="5">
        <f t="shared" si="57"/>
        <v>0</v>
      </c>
      <c r="EM91" s="5">
        <f t="shared" si="57"/>
        <v>0</v>
      </c>
      <c r="EN91" s="5">
        <f t="shared" si="57"/>
        <v>0</v>
      </c>
      <c r="EO91" s="5">
        <f t="shared" si="57"/>
        <v>0</v>
      </c>
      <c r="EP91" s="5">
        <f t="shared" si="66"/>
        <v>0</v>
      </c>
      <c r="EQ91" s="5">
        <f t="shared" si="66"/>
        <v>0</v>
      </c>
      <c r="ER91" s="5">
        <f t="shared" si="66"/>
        <v>0</v>
      </c>
      <c r="ES91" s="5">
        <f t="shared" si="66"/>
        <v>0</v>
      </c>
      <c r="ET91" s="5">
        <f t="shared" si="66"/>
        <v>0</v>
      </c>
      <c r="EU91" s="5">
        <f t="shared" si="66"/>
        <v>0</v>
      </c>
      <c r="EV91" s="4">
        <f t="shared" si="58"/>
        <v>0</v>
      </c>
      <c r="EW91" s="5">
        <f t="shared" si="64"/>
        <v>0</v>
      </c>
      <c r="EX91" s="5">
        <f t="shared" si="59"/>
        <v>0</v>
      </c>
      <c r="EY91" s="5">
        <f t="shared" si="60"/>
        <v>0</v>
      </c>
      <c r="EZ91" s="9">
        <f t="shared" si="61"/>
        <v>0</v>
      </c>
      <c r="FB91" t="s">
        <v>591</v>
      </c>
      <c r="FD91" t="s">
        <v>591</v>
      </c>
      <c r="FE91" t="s">
        <v>281</v>
      </c>
      <c r="FK91" t="s">
        <v>592</v>
      </c>
      <c r="FM91" t="s">
        <v>281</v>
      </c>
      <c r="FQ91" t="s">
        <v>268</v>
      </c>
      <c r="FU91" t="s">
        <v>48</v>
      </c>
      <c r="FV91" t="s">
        <v>197</v>
      </c>
      <c r="FY91" t="s">
        <v>236</v>
      </c>
      <c r="FZ91" t="s">
        <v>197</v>
      </c>
      <c r="GA91" t="s">
        <v>52</v>
      </c>
      <c r="GB91" t="s">
        <v>48</v>
      </c>
      <c r="GC91" t="s">
        <v>49</v>
      </c>
      <c r="GE91" t="s">
        <v>197</v>
      </c>
      <c r="GF91" t="s">
        <v>52</v>
      </c>
      <c r="GJ91" t="s">
        <v>593</v>
      </c>
      <c r="GR91" t="s">
        <v>69</v>
      </c>
      <c r="GW91" t="s">
        <v>69</v>
      </c>
    </row>
    <row r="92" spans="1:208" x14ac:dyDescent="0.25">
      <c r="A92">
        <v>88</v>
      </c>
      <c r="B92" t="s">
        <v>594</v>
      </c>
      <c r="C92" t="s">
        <v>595</v>
      </c>
      <c r="D92">
        <v>11</v>
      </c>
      <c r="E92">
        <v>4.3600000000000003</v>
      </c>
      <c r="F92" t="s">
        <v>120</v>
      </c>
      <c r="G92">
        <v>2</v>
      </c>
      <c r="H92">
        <v>3</v>
      </c>
      <c r="I92">
        <v>0</v>
      </c>
      <c r="J92">
        <v>0</v>
      </c>
      <c r="K92">
        <v>0</v>
      </c>
      <c r="L92">
        <v>0</v>
      </c>
      <c r="M92">
        <v>2</v>
      </c>
      <c r="N92">
        <v>2</v>
      </c>
      <c r="O92">
        <v>2</v>
      </c>
      <c r="P92">
        <v>0</v>
      </c>
      <c r="Q92">
        <v>0</v>
      </c>
      <c r="R92">
        <v>0</v>
      </c>
      <c r="S92">
        <v>3</v>
      </c>
      <c r="T92">
        <v>4</v>
      </c>
      <c r="U92">
        <v>2</v>
      </c>
      <c r="V92" s="3">
        <f t="shared" si="67"/>
        <v>0.18181818181818182</v>
      </c>
      <c r="W92" s="3">
        <f t="shared" si="67"/>
        <v>0.27272727272727271</v>
      </c>
      <c r="X92" s="3">
        <f t="shared" si="67"/>
        <v>0</v>
      </c>
      <c r="Y92" s="3">
        <f t="shared" si="67"/>
        <v>0</v>
      </c>
      <c r="Z92" s="3">
        <f t="shared" si="67"/>
        <v>0</v>
      </c>
      <c r="AA92" s="3">
        <f t="shared" si="67"/>
        <v>0</v>
      </c>
      <c r="AB92" s="3">
        <f t="shared" si="67"/>
        <v>0.18181818181818182</v>
      </c>
      <c r="AC92" s="3">
        <f t="shared" si="67"/>
        <v>0.18181818181818182</v>
      </c>
      <c r="AD92" s="3">
        <f t="shared" si="67"/>
        <v>0.18181818181818182</v>
      </c>
      <c r="AE92" s="3">
        <f t="shared" si="67"/>
        <v>0</v>
      </c>
      <c r="AF92" s="3">
        <f t="shared" si="67"/>
        <v>0</v>
      </c>
      <c r="AG92" s="3">
        <f t="shared" si="67"/>
        <v>0</v>
      </c>
      <c r="AH92" s="3">
        <f t="shared" si="67"/>
        <v>0.27272727272727271</v>
      </c>
      <c r="AI92" s="3">
        <f t="shared" si="67"/>
        <v>0.36363636363636365</v>
      </c>
      <c r="AJ92" s="3">
        <f t="shared" si="67"/>
        <v>0.18181818181818182</v>
      </c>
      <c r="AK92" s="4">
        <f t="shared" si="68"/>
        <v>8.5615739457840147E-3</v>
      </c>
      <c r="AL92" s="5">
        <f t="shared" si="68"/>
        <v>1.2206749548068227E-2</v>
      </c>
      <c r="AM92" s="5">
        <f t="shared" si="68"/>
        <v>0</v>
      </c>
      <c r="AN92" s="5">
        <f t="shared" si="68"/>
        <v>0</v>
      </c>
      <c r="AO92" s="5">
        <f t="shared" si="68"/>
        <v>0</v>
      </c>
      <c r="AP92" s="5">
        <f t="shared" si="68"/>
        <v>0</v>
      </c>
      <c r="AQ92" s="5">
        <f t="shared" si="68"/>
        <v>1.0425723454940054E-2</v>
      </c>
      <c r="AR92" s="5">
        <f t="shared" si="68"/>
        <v>1.0411232465944097E-2</v>
      </c>
      <c r="AS92" s="5">
        <f t="shared" si="68"/>
        <v>1.1094653578449201E-2</v>
      </c>
      <c r="AT92" s="5">
        <f t="shared" si="68"/>
        <v>0</v>
      </c>
      <c r="AU92" s="5">
        <f t="shared" si="68"/>
        <v>0</v>
      </c>
      <c r="AV92" s="5">
        <f t="shared" si="68"/>
        <v>0</v>
      </c>
      <c r="AW92" s="5">
        <f t="shared" si="68"/>
        <v>6.4306757547364455E-3</v>
      </c>
      <c r="AX92" s="5">
        <f t="shared" si="68"/>
        <v>8.6624044560563995E-3</v>
      </c>
      <c r="AY92" s="5">
        <f t="shared" si="68"/>
        <v>4.3125340172175874E-3</v>
      </c>
      <c r="AZ92" s="4">
        <f t="shared" si="46"/>
        <v>6.9227744979507471E-3</v>
      </c>
      <c r="BA92" s="5">
        <f t="shared" si="47"/>
        <v>0</v>
      </c>
      <c r="BB92" s="5">
        <f t="shared" si="48"/>
        <v>1.0643869833111117E-2</v>
      </c>
      <c r="BC92" s="5">
        <f t="shared" si="49"/>
        <v>0</v>
      </c>
      <c r="BD92" s="9">
        <f t="shared" si="50"/>
        <v>6.4685380760034772E-3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 s="3">
        <f t="shared" si="44"/>
        <v>0</v>
      </c>
      <c r="BU92" s="3">
        <f t="shared" si="44"/>
        <v>0</v>
      </c>
      <c r="BV92" s="3">
        <f t="shared" si="44"/>
        <v>0</v>
      </c>
      <c r="BW92" s="3">
        <f t="shared" si="44"/>
        <v>0</v>
      </c>
      <c r="BX92" s="3">
        <f t="shared" si="44"/>
        <v>0</v>
      </c>
      <c r="BY92" s="3">
        <f t="shared" si="44"/>
        <v>0</v>
      </c>
      <c r="BZ92" s="3">
        <f t="shared" si="44"/>
        <v>0</v>
      </c>
      <c r="CA92" s="3">
        <f t="shared" si="44"/>
        <v>0</v>
      </c>
      <c r="CB92" s="3">
        <f t="shared" si="44"/>
        <v>0</v>
      </c>
      <c r="CC92" s="3">
        <f t="shared" si="69"/>
        <v>0</v>
      </c>
      <c r="CD92" s="3">
        <f t="shared" si="38"/>
        <v>0</v>
      </c>
      <c r="CE92" s="3">
        <f t="shared" si="38"/>
        <v>0</v>
      </c>
      <c r="CF92" s="3">
        <f t="shared" si="38"/>
        <v>0</v>
      </c>
      <c r="CG92" s="3">
        <f t="shared" si="38"/>
        <v>0</v>
      </c>
      <c r="CH92" s="3">
        <f t="shared" si="38"/>
        <v>0</v>
      </c>
      <c r="CI92" s="4">
        <f t="shared" si="51"/>
        <v>0</v>
      </c>
      <c r="CJ92" s="5">
        <f t="shared" si="51"/>
        <v>0</v>
      </c>
      <c r="CK92" s="5">
        <f t="shared" si="51"/>
        <v>0</v>
      </c>
      <c r="CL92" s="5">
        <f t="shared" si="51"/>
        <v>0</v>
      </c>
      <c r="CM92" s="5">
        <f t="shared" si="51"/>
        <v>0</v>
      </c>
      <c r="CN92" s="5">
        <f t="shared" si="51"/>
        <v>0</v>
      </c>
      <c r="CO92" s="5">
        <f t="shared" si="51"/>
        <v>0</v>
      </c>
      <c r="CP92" s="5">
        <f t="shared" si="51"/>
        <v>0</v>
      </c>
      <c r="CQ92" s="5">
        <f t="shared" si="51"/>
        <v>0</v>
      </c>
      <c r="CR92" s="5">
        <f t="shared" si="65"/>
        <v>0</v>
      </c>
      <c r="CS92" s="5">
        <f t="shared" si="65"/>
        <v>0</v>
      </c>
      <c r="CT92" s="5">
        <f t="shared" si="65"/>
        <v>0</v>
      </c>
      <c r="CU92" s="5">
        <f t="shared" si="65"/>
        <v>0</v>
      </c>
      <c r="CV92" s="5">
        <f t="shared" si="65"/>
        <v>0</v>
      </c>
      <c r="CW92" s="5">
        <f t="shared" si="65"/>
        <v>0</v>
      </c>
      <c r="CX92" s="4">
        <f t="shared" si="52"/>
        <v>0</v>
      </c>
      <c r="CY92" s="5">
        <f t="shared" si="53"/>
        <v>0</v>
      </c>
      <c r="CZ92" s="5">
        <f t="shared" si="54"/>
        <v>0</v>
      </c>
      <c r="DA92" s="5">
        <f t="shared" si="55"/>
        <v>0</v>
      </c>
      <c r="DB92" s="9">
        <f t="shared" si="56"/>
        <v>0</v>
      </c>
      <c r="DC92">
        <v>4</v>
      </c>
      <c r="DD92">
        <v>4</v>
      </c>
      <c r="DE92">
        <v>4</v>
      </c>
      <c r="DF92">
        <v>4</v>
      </c>
      <c r="DG92">
        <v>4</v>
      </c>
      <c r="DH92">
        <v>3</v>
      </c>
      <c r="DI92">
        <v>5</v>
      </c>
      <c r="DJ92">
        <v>5</v>
      </c>
      <c r="DK92">
        <v>5</v>
      </c>
      <c r="DL92">
        <v>7</v>
      </c>
      <c r="DM92">
        <v>5</v>
      </c>
      <c r="DN92">
        <v>7</v>
      </c>
      <c r="DO92">
        <v>2</v>
      </c>
      <c r="DP92">
        <v>3</v>
      </c>
      <c r="DQ92">
        <v>0</v>
      </c>
      <c r="DR92" s="3">
        <f t="shared" si="45"/>
        <v>0.36363636363636365</v>
      </c>
      <c r="DS92" s="3">
        <f t="shared" si="45"/>
        <v>0.36363636363636365</v>
      </c>
      <c r="DT92" s="3">
        <f t="shared" si="45"/>
        <v>0.36363636363636365</v>
      </c>
      <c r="DU92" s="3">
        <f t="shared" si="45"/>
        <v>0.36363636363636365</v>
      </c>
      <c r="DV92" s="3">
        <f t="shared" si="45"/>
        <v>0.36363636363636365</v>
      </c>
      <c r="DW92" s="3">
        <f t="shared" si="45"/>
        <v>0.27272727272727271</v>
      </c>
      <c r="DX92" s="3">
        <f t="shared" si="45"/>
        <v>0.45454545454545453</v>
      </c>
      <c r="DY92" s="3">
        <f t="shared" si="45"/>
        <v>0.45454545454545453</v>
      </c>
      <c r="DZ92" s="3">
        <f t="shared" si="45"/>
        <v>0.45454545454545453</v>
      </c>
      <c r="EA92" s="3">
        <f t="shared" si="70"/>
        <v>0.63636363636363635</v>
      </c>
      <c r="EB92" s="3">
        <f t="shared" si="39"/>
        <v>0.45454545454545453</v>
      </c>
      <c r="EC92" s="3">
        <f t="shared" si="39"/>
        <v>0.63636363636363635</v>
      </c>
      <c r="ED92" s="3">
        <f t="shared" si="39"/>
        <v>0.18181818181818182</v>
      </c>
      <c r="EE92" s="3">
        <f t="shared" si="39"/>
        <v>0.27272727272727271</v>
      </c>
      <c r="EF92" s="3">
        <f t="shared" si="39"/>
        <v>0</v>
      </c>
      <c r="EG92" s="4">
        <f t="shared" si="57"/>
        <v>1.1674401573288237E-2</v>
      </c>
      <c r="EH92" s="5">
        <f t="shared" si="57"/>
        <v>1.2100484360333693E-2</v>
      </c>
      <c r="EI92" s="5">
        <f t="shared" si="57"/>
        <v>1.1944121180163542E-2</v>
      </c>
      <c r="EJ92" s="5">
        <f t="shared" si="57"/>
        <v>7.4930430167166632E-3</v>
      </c>
      <c r="EK92" s="5">
        <f t="shared" si="57"/>
        <v>7.4441635455601033E-3</v>
      </c>
      <c r="EL92" s="5">
        <f t="shared" si="57"/>
        <v>4.2828912061629743E-3</v>
      </c>
      <c r="EM92" s="5">
        <f t="shared" si="57"/>
        <v>1.4815240401592079E-2</v>
      </c>
      <c r="EN92" s="5">
        <f t="shared" si="57"/>
        <v>1.4499077733613147E-2</v>
      </c>
      <c r="EO92" s="5">
        <f t="shared" si="57"/>
        <v>1.5131244614958477E-2</v>
      </c>
      <c r="EP92" s="5">
        <f t="shared" si="66"/>
        <v>1.2375976818756974E-2</v>
      </c>
      <c r="EQ92" s="5">
        <f t="shared" si="66"/>
        <v>9.0323765326676617E-3</v>
      </c>
      <c r="ER92" s="5">
        <f t="shared" si="66"/>
        <v>1.278412499609706E-2</v>
      </c>
      <c r="ES92" s="5">
        <f t="shared" si="66"/>
        <v>1.7163525804888433E-2</v>
      </c>
      <c r="ET92" s="5">
        <f t="shared" si="66"/>
        <v>2.2590011888644325E-2</v>
      </c>
      <c r="EU92" s="5">
        <f t="shared" si="66"/>
        <v>0</v>
      </c>
      <c r="EV92" s="4">
        <f t="shared" si="58"/>
        <v>1.1906335704595159E-2</v>
      </c>
      <c r="EW92" s="5">
        <f t="shared" si="64"/>
        <v>6.4066992561465806E-3</v>
      </c>
      <c r="EX92" s="5">
        <f t="shared" si="59"/>
        <v>1.4815187583387901E-2</v>
      </c>
      <c r="EY92" s="5">
        <f t="shared" si="60"/>
        <v>1.1397492782507233E-2</v>
      </c>
      <c r="EZ92" s="9">
        <f t="shared" si="61"/>
        <v>1.3251179231177586E-2</v>
      </c>
      <c r="FB92" t="s">
        <v>439</v>
      </c>
      <c r="FD92" t="s">
        <v>596</v>
      </c>
      <c r="FF92" t="s">
        <v>493</v>
      </c>
      <c r="FI92" t="s">
        <v>493</v>
      </c>
      <c r="FK92" t="s">
        <v>177</v>
      </c>
      <c r="FM92" t="s">
        <v>129</v>
      </c>
      <c r="FQ92" t="s">
        <v>129</v>
      </c>
      <c r="FU92" t="s">
        <v>133</v>
      </c>
      <c r="FX92" t="s">
        <v>133</v>
      </c>
      <c r="FY92" t="s">
        <v>45</v>
      </c>
      <c r="FZ92" t="s">
        <v>133</v>
      </c>
      <c r="GJ92" t="s">
        <v>597</v>
      </c>
      <c r="GP92" t="s">
        <v>339</v>
      </c>
      <c r="GR92" t="s">
        <v>522</v>
      </c>
    </row>
    <row r="93" spans="1:208" x14ac:dyDescent="0.25">
      <c r="A93">
        <v>89</v>
      </c>
      <c r="B93" t="s">
        <v>598</v>
      </c>
      <c r="C93" t="s">
        <v>599</v>
      </c>
      <c r="D93">
        <v>15</v>
      </c>
      <c r="E93">
        <v>9.5299999999999994</v>
      </c>
      <c r="F93" t="s">
        <v>120</v>
      </c>
      <c r="G93">
        <v>0</v>
      </c>
      <c r="H93">
        <v>0</v>
      </c>
      <c r="I93">
        <v>0</v>
      </c>
      <c r="J93">
        <v>4</v>
      </c>
      <c r="K93">
        <v>0</v>
      </c>
      <c r="L93">
        <v>0</v>
      </c>
      <c r="M93">
        <v>2</v>
      </c>
      <c r="N93">
        <v>3</v>
      </c>
      <c r="O93">
        <v>0</v>
      </c>
      <c r="P93">
        <v>3</v>
      </c>
      <c r="Q93">
        <v>4</v>
      </c>
      <c r="R93">
        <v>4</v>
      </c>
      <c r="S93">
        <v>0</v>
      </c>
      <c r="T93">
        <v>3</v>
      </c>
      <c r="U93">
        <v>0</v>
      </c>
      <c r="V93" s="3">
        <f t="shared" si="67"/>
        <v>0</v>
      </c>
      <c r="W93" s="3">
        <f t="shared" si="67"/>
        <v>0</v>
      </c>
      <c r="X93" s="3">
        <f t="shared" si="67"/>
        <v>0</v>
      </c>
      <c r="Y93" s="3">
        <f t="shared" si="67"/>
        <v>0.26666666666666666</v>
      </c>
      <c r="Z93" s="3">
        <f t="shared" si="67"/>
        <v>0</v>
      </c>
      <c r="AA93" s="3">
        <f t="shared" si="67"/>
        <v>0</v>
      </c>
      <c r="AB93" s="3">
        <f t="shared" si="67"/>
        <v>0.13333333333333333</v>
      </c>
      <c r="AC93" s="3">
        <f t="shared" si="67"/>
        <v>0.2</v>
      </c>
      <c r="AD93" s="3">
        <f t="shared" si="67"/>
        <v>0</v>
      </c>
      <c r="AE93" s="3">
        <f t="shared" si="67"/>
        <v>0.2</v>
      </c>
      <c r="AF93" s="3">
        <f t="shared" si="67"/>
        <v>0.26666666666666666</v>
      </c>
      <c r="AG93" s="3">
        <f t="shared" si="67"/>
        <v>0.26666666666666666</v>
      </c>
      <c r="AH93" s="3">
        <f t="shared" si="67"/>
        <v>0</v>
      </c>
      <c r="AI93" s="3">
        <f t="shared" si="67"/>
        <v>0.2</v>
      </c>
      <c r="AJ93" s="3">
        <f t="shared" si="67"/>
        <v>0</v>
      </c>
      <c r="AK93" s="4">
        <f t="shared" si="68"/>
        <v>0</v>
      </c>
      <c r="AL93" s="5">
        <f t="shared" si="68"/>
        <v>0</v>
      </c>
      <c r="AM93" s="5">
        <f t="shared" si="68"/>
        <v>0</v>
      </c>
      <c r="AN93" s="5">
        <f t="shared" si="68"/>
        <v>1.2273690644150185E-2</v>
      </c>
      <c r="AO93" s="5">
        <f t="shared" si="68"/>
        <v>0</v>
      </c>
      <c r="AP93" s="5">
        <f t="shared" si="68"/>
        <v>0</v>
      </c>
      <c r="AQ93" s="5">
        <f t="shared" si="68"/>
        <v>7.6455305336227061E-3</v>
      </c>
      <c r="AR93" s="5">
        <f t="shared" si="68"/>
        <v>1.1452355712538508E-2</v>
      </c>
      <c r="AS93" s="5">
        <f t="shared" si="68"/>
        <v>0</v>
      </c>
      <c r="AT93" s="5">
        <f t="shared" si="68"/>
        <v>5.4038962731265093E-3</v>
      </c>
      <c r="AU93" s="5">
        <f t="shared" si="68"/>
        <v>7.2175806211535621E-3</v>
      </c>
      <c r="AV93" s="5">
        <f t="shared" si="68"/>
        <v>7.4143383225522769E-3</v>
      </c>
      <c r="AW93" s="5">
        <f t="shared" si="68"/>
        <v>0</v>
      </c>
      <c r="AX93" s="5">
        <f t="shared" si="68"/>
        <v>4.7643224508310206E-3</v>
      </c>
      <c r="AY93" s="5">
        <f t="shared" si="68"/>
        <v>0</v>
      </c>
      <c r="AZ93" s="4">
        <f t="shared" si="46"/>
        <v>0</v>
      </c>
      <c r="BA93" s="5">
        <f t="shared" si="47"/>
        <v>4.0912302147167283E-3</v>
      </c>
      <c r="BB93" s="5">
        <f t="shared" si="48"/>
        <v>6.3659620820537381E-3</v>
      </c>
      <c r="BC93" s="5">
        <f t="shared" si="49"/>
        <v>6.6786050722774494E-3</v>
      </c>
      <c r="BD93" s="9">
        <f t="shared" si="50"/>
        <v>1.5881074836103402E-3</v>
      </c>
      <c r="BE93">
        <v>0</v>
      </c>
      <c r="BF93">
        <v>0</v>
      </c>
      <c r="BG93">
        <v>0</v>
      </c>
      <c r="BH93">
        <v>3</v>
      </c>
      <c r="BI93">
        <v>4</v>
      </c>
      <c r="BJ93">
        <v>0</v>
      </c>
      <c r="BK93">
        <v>0</v>
      </c>
      <c r="BL93">
        <v>0</v>
      </c>
      <c r="BM93">
        <v>0</v>
      </c>
      <c r="BN93">
        <v>5</v>
      </c>
      <c r="BO93">
        <v>5</v>
      </c>
      <c r="BP93">
        <v>6</v>
      </c>
      <c r="BQ93">
        <v>3</v>
      </c>
      <c r="BR93">
        <v>3</v>
      </c>
      <c r="BS93">
        <v>0</v>
      </c>
      <c r="BT93" s="3">
        <f t="shared" si="44"/>
        <v>0</v>
      </c>
      <c r="BU93" s="3">
        <f t="shared" si="44"/>
        <v>0</v>
      </c>
      <c r="BV93" s="3">
        <f t="shared" si="44"/>
        <v>0</v>
      </c>
      <c r="BW93" s="3">
        <f t="shared" si="44"/>
        <v>0.2</v>
      </c>
      <c r="BX93" s="3">
        <f t="shared" si="44"/>
        <v>0.26666666666666666</v>
      </c>
      <c r="BY93" s="3">
        <f t="shared" si="44"/>
        <v>0</v>
      </c>
      <c r="BZ93" s="3">
        <f t="shared" si="44"/>
        <v>0</v>
      </c>
      <c r="CA93" s="3">
        <f t="shared" si="44"/>
        <v>0</v>
      </c>
      <c r="CB93" s="3">
        <f t="shared" si="44"/>
        <v>0</v>
      </c>
      <c r="CC93" s="3">
        <f t="shared" si="69"/>
        <v>0.33333333333333331</v>
      </c>
      <c r="CD93" s="3">
        <f t="shared" si="38"/>
        <v>0.33333333333333331</v>
      </c>
      <c r="CE93" s="3">
        <f t="shared" si="38"/>
        <v>0.4</v>
      </c>
      <c r="CF93" s="3">
        <f t="shared" si="38"/>
        <v>0.2</v>
      </c>
      <c r="CG93" s="3">
        <f t="shared" si="38"/>
        <v>0.2</v>
      </c>
      <c r="CH93" s="3">
        <f t="shared" si="38"/>
        <v>0</v>
      </c>
      <c r="CI93" s="4">
        <f t="shared" si="51"/>
        <v>0</v>
      </c>
      <c r="CJ93" s="5">
        <f t="shared" si="51"/>
        <v>0</v>
      </c>
      <c r="CK93" s="5">
        <f t="shared" si="51"/>
        <v>0</v>
      </c>
      <c r="CL93" s="5">
        <f t="shared" si="51"/>
        <v>5.670660570493845E-3</v>
      </c>
      <c r="CM93" s="5">
        <f t="shared" si="51"/>
        <v>7.2375867177713249E-3</v>
      </c>
      <c r="CN93" s="5">
        <f t="shared" si="51"/>
        <v>0</v>
      </c>
      <c r="CO93" s="5">
        <f t="shared" si="51"/>
        <v>0</v>
      </c>
      <c r="CP93" s="5">
        <f t="shared" si="51"/>
        <v>0</v>
      </c>
      <c r="CQ93" s="5">
        <f t="shared" si="51"/>
        <v>0</v>
      </c>
      <c r="CR93" s="5">
        <f t="shared" si="65"/>
        <v>7.363171562742017E-3</v>
      </c>
      <c r="CS93" s="5">
        <f t="shared" si="65"/>
        <v>6.8967774224941289E-3</v>
      </c>
      <c r="CT93" s="5">
        <f t="shared" si="65"/>
        <v>8.0620267888210969E-3</v>
      </c>
      <c r="CU93" s="5">
        <f t="shared" si="65"/>
        <v>6.1356288166311565E-3</v>
      </c>
      <c r="CV93" s="5">
        <f t="shared" si="65"/>
        <v>5.9563173714157914E-3</v>
      </c>
      <c r="CW93" s="5">
        <f t="shared" si="65"/>
        <v>0</v>
      </c>
      <c r="CX93" s="4">
        <f t="shared" si="52"/>
        <v>0</v>
      </c>
      <c r="CY93" s="5">
        <f t="shared" si="53"/>
        <v>4.3027490960883897E-3</v>
      </c>
      <c r="CZ93" s="5">
        <f t="shared" si="54"/>
        <v>0</v>
      </c>
      <c r="DA93" s="5">
        <f t="shared" si="55"/>
        <v>7.4406585913524143E-3</v>
      </c>
      <c r="DB93" s="9">
        <f t="shared" si="56"/>
        <v>4.0306487293489826E-3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 s="3">
        <f t="shared" si="45"/>
        <v>0</v>
      </c>
      <c r="DS93" s="3">
        <f t="shared" si="45"/>
        <v>0</v>
      </c>
      <c r="DT93" s="3">
        <f t="shared" si="45"/>
        <v>0</v>
      </c>
      <c r="DU93" s="3">
        <f t="shared" si="45"/>
        <v>0</v>
      </c>
      <c r="DV93" s="3">
        <f t="shared" si="45"/>
        <v>0</v>
      </c>
      <c r="DW93" s="3">
        <f t="shared" si="45"/>
        <v>0</v>
      </c>
      <c r="DX93" s="3">
        <f t="shared" si="45"/>
        <v>0</v>
      </c>
      <c r="DY93" s="3">
        <f t="shared" si="45"/>
        <v>0</v>
      </c>
      <c r="DZ93" s="3">
        <f t="shared" si="45"/>
        <v>0</v>
      </c>
      <c r="EA93" s="3">
        <f t="shared" si="70"/>
        <v>0</v>
      </c>
      <c r="EB93" s="3">
        <f t="shared" si="39"/>
        <v>0</v>
      </c>
      <c r="EC93" s="3">
        <f t="shared" si="39"/>
        <v>0</v>
      </c>
      <c r="ED93" s="3">
        <f t="shared" si="39"/>
        <v>0</v>
      </c>
      <c r="EE93" s="3">
        <f t="shared" si="39"/>
        <v>0</v>
      </c>
      <c r="EF93" s="3">
        <f t="shared" si="39"/>
        <v>0</v>
      </c>
      <c r="EG93" s="4">
        <f t="shared" si="57"/>
        <v>0</v>
      </c>
      <c r="EH93" s="5">
        <f t="shared" si="57"/>
        <v>0</v>
      </c>
      <c r="EI93" s="5">
        <f t="shared" si="57"/>
        <v>0</v>
      </c>
      <c r="EJ93" s="5">
        <f t="shared" si="57"/>
        <v>0</v>
      </c>
      <c r="EK93" s="5">
        <f t="shared" si="57"/>
        <v>0</v>
      </c>
      <c r="EL93" s="5">
        <f t="shared" si="57"/>
        <v>0</v>
      </c>
      <c r="EM93" s="5">
        <f t="shared" si="57"/>
        <v>0</v>
      </c>
      <c r="EN93" s="5">
        <f t="shared" si="57"/>
        <v>0</v>
      </c>
      <c r="EO93" s="5">
        <f t="shared" si="57"/>
        <v>0</v>
      </c>
      <c r="EP93" s="5">
        <f t="shared" si="66"/>
        <v>0</v>
      </c>
      <c r="EQ93" s="5">
        <f t="shared" si="66"/>
        <v>0</v>
      </c>
      <c r="ER93" s="5">
        <f t="shared" si="66"/>
        <v>0</v>
      </c>
      <c r="ES93" s="5">
        <f t="shared" si="66"/>
        <v>0</v>
      </c>
      <c r="ET93" s="5">
        <f t="shared" si="66"/>
        <v>0</v>
      </c>
      <c r="EU93" s="5">
        <f t="shared" si="66"/>
        <v>0</v>
      </c>
      <c r="EV93" s="4">
        <f t="shared" si="58"/>
        <v>0</v>
      </c>
      <c r="EW93" s="5">
        <f t="shared" si="64"/>
        <v>0</v>
      </c>
      <c r="EX93" s="5">
        <f t="shared" si="59"/>
        <v>0</v>
      </c>
      <c r="EY93" s="5">
        <f t="shared" si="60"/>
        <v>0</v>
      </c>
      <c r="EZ93" s="9">
        <f t="shared" si="61"/>
        <v>0</v>
      </c>
      <c r="FB93" t="s">
        <v>141</v>
      </c>
      <c r="FD93" t="s">
        <v>141</v>
      </c>
      <c r="FF93" t="s">
        <v>122</v>
      </c>
      <c r="FH93" t="s">
        <v>148</v>
      </c>
      <c r="FI93" t="s">
        <v>122</v>
      </c>
      <c r="FK93" t="s">
        <v>141</v>
      </c>
      <c r="FQ93" t="s">
        <v>148</v>
      </c>
      <c r="FY93" t="s">
        <v>45</v>
      </c>
      <c r="GA93" t="s">
        <v>52</v>
      </c>
      <c r="GF93" t="s">
        <v>52</v>
      </c>
      <c r="GJ93" t="s">
        <v>143</v>
      </c>
      <c r="GR93" t="s">
        <v>143</v>
      </c>
    </row>
    <row r="94" spans="1:208" x14ac:dyDescent="0.25">
      <c r="A94">
        <v>90</v>
      </c>
      <c r="B94" t="s">
        <v>600</v>
      </c>
      <c r="C94" t="s">
        <v>601</v>
      </c>
      <c r="D94">
        <v>40</v>
      </c>
      <c r="E94">
        <v>5.65</v>
      </c>
      <c r="F94" t="s">
        <v>514</v>
      </c>
      <c r="G94">
        <v>2</v>
      </c>
      <c r="H94">
        <v>2</v>
      </c>
      <c r="I94">
        <v>3</v>
      </c>
      <c r="J94">
        <v>0</v>
      </c>
      <c r="K94">
        <v>3</v>
      </c>
      <c r="L94">
        <v>2</v>
      </c>
      <c r="M94">
        <v>2</v>
      </c>
      <c r="N94">
        <v>2</v>
      </c>
      <c r="O94">
        <v>2</v>
      </c>
      <c r="P94">
        <v>3</v>
      </c>
      <c r="Q94">
        <v>0</v>
      </c>
      <c r="R94">
        <v>2</v>
      </c>
      <c r="S94">
        <v>10</v>
      </c>
      <c r="T94">
        <v>11</v>
      </c>
      <c r="U94">
        <v>10</v>
      </c>
      <c r="V94" s="3">
        <f t="shared" si="67"/>
        <v>0.05</v>
      </c>
      <c r="W94" s="3">
        <f t="shared" si="67"/>
        <v>0.05</v>
      </c>
      <c r="X94" s="3">
        <f t="shared" si="67"/>
        <v>7.4999999999999997E-2</v>
      </c>
      <c r="Y94" s="3">
        <f t="shared" si="67"/>
        <v>0</v>
      </c>
      <c r="Z94" s="3">
        <f t="shared" si="67"/>
        <v>7.4999999999999997E-2</v>
      </c>
      <c r="AA94" s="3">
        <f t="shared" si="67"/>
        <v>0.05</v>
      </c>
      <c r="AB94" s="3">
        <f t="shared" si="67"/>
        <v>0.05</v>
      </c>
      <c r="AC94" s="3">
        <f t="shared" si="67"/>
        <v>0.05</v>
      </c>
      <c r="AD94" s="3">
        <f t="shared" si="67"/>
        <v>0.05</v>
      </c>
      <c r="AE94" s="3">
        <f t="shared" si="67"/>
        <v>7.4999999999999997E-2</v>
      </c>
      <c r="AF94" s="3">
        <f t="shared" si="67"/>
        <v>0</v>
      </c>
      <c r="AG94" s="3">
        <f t="shared" si="67"/>
        <v>0.05</v>
      </c>
      <c r="AH94" s="3">
        <f t="shared" si="67"/>
        <v>0.25</v>
      </c>
      <c r="AI94" s="3">
        <f t="shared" si="67"/>
        <v>0.27500000000000002</v>
      </c>
      <c r="AJ94" s="3">
        <f t="shared" si="67"/>
        <v>0.25</v>
      </c>
      <c r="AK94" s="4">
        <f t="shared" si="68"/>
        <v>2.3544328350906039E-3</v>
      </c>
      <c r="AL94" s="5">
        <f t="shared" si="68"/>
        <v>2.2379040838125088E-3</v>
      </c>
      <c r="AM94" s="5">
        <f t="shared" si="68"/>
        <v>3.3826059238090131E-3</v>
      </c>
      <c r="AN94" s="5">
        <f t="shared" si="68"/>
        <v>0</v>
      </c>
      <c r="AO94" s="5">
        <f t="shared" si="68"/>
        <v>3.6503183360242102E-3</v>
      </c>
      <c r="AP94" s="5">
        <f t="shared" si="68"/>
        <v>2.3714445310343436E-3</v>
      </c>
      <c r="AQ94" s="5">
        <f t="shared" si="68"/>
        <v>2.8670739501085152E-3</v>
      </c>
      <c r="AR94" s="5">
        <f t="shared" si="68"/>
        <v>2.8630889281346271E-3</v>
      </c>
      <c r="AS94" s="5">
        <f t="shared" si="68"/>
        <v>3.0510297340735305E-3</v>
      </c>
      <c r="AT94" s="5">
        <f t="shared" si="68"/>
        <v>2.026461102422441E-3</v>
      </c>
      <c r="AU94" s="5">
        <f t="shared" si="68"/>
        <v>0</v>
      </c>
      <c r="AV94" s="5">
        <f t="shared" si="68"/>
        <v>1.390188435478552E-3</v>
      </c>
      <c r="AW94" s="5">
        <f t="shared" si="68"/>
        <v>5.8947861085084088E-3</v>
      </c>
      <c r="AX94" s="5">
        <f t="shared" si="68"/>
        <v>6.550943369892653E-3</v>
      </c>
      <c r="AY94" s="5">
        <f t="shared" si="68"/>
        <v>5.929734273674183E-3</v>
      </c>
      <c r="AZ94" s="4">
        <f t="shared" si="46"/>
        <v>2.6583142809040415E-3</v>
      </c>
      <c r="BA94" s="5">
        <f t="shared" si="47"/>
        <v>2.0072542890195179E-3</v>
      </c>
      <c r="BB94" s="5">
        <f t="shared" si="48"/>
        <v>2.9270642041055576E-3</v>
      </c>
      <c r="BC94" s="5">
        <f t="shared" si="49"/>
        <v>1.1388831793003309E-3</v>
      </c>
      <c r="BD94" s="9">
        <f t="shared" si="50"/>
        <v>6.1251545840250816E-3</v>
      </c>
      <c r="BE94">
        <v>2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2</v>
      </c>
      <c r="BO94">
        <v>2</v>
      </c>
      <c r="BP94">
        <v>5</v>
      </c>
      <c r="BQ94">
        <v>9</v>
      </c>
      <c r="BR94">
        <v>6</v>
      </c>
      <c r="BS94">
        <v>8</v>
      </c>
      <c r="BT94" s="3">
        <f t="shared" si="44"/>
        <v>0.05</v>
      </c>
      <c r="BU94" s="3">
        <f t="shared" si="44"/>
        <v>0</v>
      </c>
      <c r="BV94" s="3">
        <f t="shared" si="44"/>
        <v>0</v>
      </c>
      <c r="BW94" s="3">
        <f t="shared" si="44"/>
        <v>0</v>
      </c>
      <c r="BX94" s="3">
        <f t="shared" si="44"/>
        <v>0</v>
      </c>
      <c r="BY94" s="3">
        <f t="shared" si="44"/>
        <v>0</v>
      </c>
      <c r="BZ94" s="3">
        <f t="shared" si="44"/>
        <v>0</v>
      </c>
      <c r="CA94" s="3">
        <f t="shared" si="44"/>
        <v>0</v>
      </c>
      <c r="CB94" s="3">
        <f t="shared" si="44"/>
        <v>0</v>
      </c>
      <c r="CC94" s="3">
        <f t="shared" si="69"/>
        <v>0.05</v>
      </c>
      <c r="CD94" s="3">
        <f t="shared" si="38"/>
        <v>0.05</v>
      </c>
      <c r="CE94" s="3">
        <f t="shared" si="38"/>
        <v>0.125</v>
      </c>
      <c r="CF94" s="3">
        <f t="shared" si="38"/>
        <v>0.22500000000000001</v>
      </c>
      <c r="CG94" s="3">
        <f t="shared" si="38"/>
        <v>0.15</v>
      </c>
      <c r="CH94" s="3">
        <f t="shared" si="38"/>
        <v>0.2</v>
      </c>
      <c r="CI94" s="4">
        <f t="shared" si="51"/>
        <v>3.0888922105710231E-3</v>
      </c>
      <c r="CJ94" s="5">
        <f t="shared" si="51"/>
        <v>0</v>
      </c>
      <c r="CK94" s="5">
        <f t="shared" si="51"/>
        <v>0</v>
      </c>
      <c r="CL94" s="5">
        <f t="shared" si="51"/>
        <v>0</v>
      </c>
      <c r="CM94" s="5">
        <f t="shared" si="51"/>
        <v>0</v>
      </c>
      <c r="CN94" s="5">
        <f t="shared" si="51"/>
        <v>0</v>
      </c>
      <c r="CO94" s="5">
        <f t="shared" si="51"/>
        <v>0</v>
      </c>
      <c r="CP94" s="5">
        <f t="shared" si="51"/>
        <v>0</v>
      </c>
      <c r="CQ94" s="5">
        <f t="shared" si="51"/>
        <v>0</v>
      </c>
      <c r="CR94" s="5">
        <f t="shared" si="65"/>
        <v>1.1044757344113028E-3</v>
      </c>
      <c r="CS94" s="5">
        <f t="shared" si="65"/>
        <v>1.0345166133741194E-3</v>
      </c>
      <c r="CT94" s="5">
        <f t="shared" si="65"/>
        <v>2.5193833715065925E-3</v>
      </c>
      <c r="CU94" s="5">
        <f t="shared" si="65"/>
        <v>6.902582418710051E-3</v>
      </c>
      <c r="CV94" s="5">
        <f t="shared" si="65"/>
        <v>4.4672380285618431E-3</v>
      </c>
      <c r="CW94" s="5">
        <f t="shared" si="65"/>
        <v>5.7031687408782318E-3</v>
      </c>
      <c r="CX94" s="4">
        <f t="shared" si="52"/>
        <v>1.0296307368570076E-3</v>
      </c>
      <c r="CY94" s="5">
        <f t="shared" si="53"/>
        <v>0</v>
      </c>
      <c r="CZ94" s="5">
        <f t="shared" si="54"/>
        <v>0</v>
      </c>
      <c r="DA94" s="5">
        <f t="shared" si="55"/>
        <v>1.5527919064306714E-3</v>
      </c>
      <c r="DB94" s="9">
        <f t="shared" si="56"/>
        <v>5.6909963960500411E-3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3</v>
      </c>
      <c r="DN94">
        <v>3</v>
      </c>
      <c r="DO94">
        <v>0</v>
      </c>
      <c r="DP94">
        <v>0</v>
      </c>
      <c r="DQ94">
        <v>0</v>
      </c>
      <c r="DR94" s="3">
        <f t="shared" si="45"/>
        <v>0</v>
      </c>
      <c r="DS94" s="3">
        <f t="shared" si="45"/>
        <v>0</v>
      </c>
      <c r="DT94" s="3">
        <f t="shared" si="45"/>
        <v>0</v>
      </c>
      <c r="DU94" s="3">
        <f t="shared" si="45"/>
        <v>0</v>
      </c>
      <c r="DV94" s="3">
        <f t="shared" si="45"/>
        <v>0</v>
      </c>
      <c r="DW94" s="3">
        <f t="shared" si="45"/>
        <v>0</v>
      </c>
      <c r="DX94" s="3">
        <f t="shared" si="45"/>
        <v>0</v>
      </c>
      <c r="DY94" s="3">
        <f t="shared" si="45"/>
        <v>0</v>
      </c>
      <c r="DZ94" s="3">
        <f t="shared" si="45"/>
        <v>0</v>
      </c>
      <c r="EA94" s="3">
        <f t="shared" si="70"/>
        <v>0</v>
      </c>
      <c r="EB94" s="3">
        <f t="shared" si="39"/>
        <v>7.4999999999999997E-2</v>
      </c>
      <c r="EC94" s="3">
        <f t="shared" si="39"/>
        <v>7.4999999999999997E-2</v>
      </c>
      <c r="ED94" s="3">
        <f t="shared" si="39"/>
        <v>0</v>
      </c>
      <c r="EE94" s="3">
        <f t="shared" si="39"/>
        <v>0</v>
      </c>
      <c r="EF94" s="3">
        <f t="shared" si="39"/>
        <v>0</v>
      </c>
      <c r="EG94" s="4">
        <f t="shared" si="57"/>
        <v>0</v>
      </c>
      <c r="EH94" s="5">
        <f t="shared" si="57"/>
        <v>0</v>
      </c>
      <c r="EI94" s="5">
        <f t="shared" si="57"/>
        <v>0</v>
      </c>
      <c r="EJ94" s="5">
        <f t="shared" si="57"/>
        <v>0</v>
      </c>
      <c r="EK94" s="5">
        <f t="shared" si="57"/>
        <v>0</v>
      </c>
      <c r="EL94" s="5">
        <f t="shared" si="57"/>
        <v>0</v>
      </c>
      <c r="EM94" s="5">
        <f t="shared" si="57"/>
        <v>0</v>
      </c>
      <c r="EN94" s="5">
        <f t="shared" si="57"/>
        <v>0</v>
      </c>
      <c r="EO94" s="5">
        <f t="shared" si="57"/>
        <v>0</v>
      </c>
      <c r="EP94" s="5">
        <f t="shared" si="66"/>
        <v>0</v>
      </c>
      <c r="EQ94" s="5">
        <f t="shared" si="66"/>
        <v>1.4903421278901641E-3</v>
      </c>
      <c r="ER94" s="5">
        <f t="shared" si="66"/>
        <v>1.5067004459685819E-3</v>
      </c>
      <c r="ES94" s="5">
        <f t="shared" si="66"/>
        <v>0</v>
      </c>
      <c r="ET94" s="5">
        <f t="shared" si="66"/>
        <v>0</v>
      </c>
      <c r="EU94" s="5">
        <f t="shared" si="66"/>
        <v>0</v>
      </c>
      <c r="EV94" s="4">
        <f t="shared" si="58"/>
        <v>0</v>
      </c>
      <c r="EW94" s="5">
        <f t="shared" si="64"/>
        <v>0</v>
      </c>
      <c r="EX94" s="5">
        <f t="shared" si="59"/>
        <v>0</v>
      </c>
      <c r="EY94" s="5">
        <f t="shared" si="60"/>
        <v>9.9901419128624867E-4</v>
      </c>
      <c r="EZ94" s="9">
        <f t="shared" si="61"/>
        <v>0</v>
      </c>
    </row>
    <row r="95" spans="1:208" x14ac:dyDescent="0.25">
      <c r="A95">
        <v>91</v>
      </c>
      <c r="B95" t="s">
        <v>602</v>
      </c>
      <c r="C95" t="s">
        <v>603</v>
      </c>
      <c r="D95">
        <v>55</v>
      </c>
      <c r="E95">
        <v>5.74</v>
      </c>
      <c r="F95" t="s">
        <v>120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s="3">
        <f t="shared" si="67"/>
        <v>0</v>
      </c>
      <c r="W95" s="3">
        <f t="shared" si="67"/>
        <v>0</v>
      </c>
      <c r="X95" s="3">
        <f t="shared" si="67"/>
        <v>0</v>
      </c>
      <c r="Y95" s="3">
        <f t="shared" si="67"/>
        <v>0</v>
      </c>
      <c r="Z95" s="3">
        <f t="shared" si="67"/>
        <v>0</v>
      </c>
      <c r="AA95" s="3">
        <f t="shared" si="67"/>
        <v>0</v>
      </c>
      <c r="AB95" s="3">
        <f t="shared" si="67"/>
        <v>0</v>
      </c>
      <c r="AC95" s="3">
        <f t="shared" si="67"/>
        <v>0</v>
      </c>
      <c r="AD95" s="3">
        <f t="shared" si="67"/>
        <v>0</v>
      </c>
      <c r="AE95" s="3">
        <f t="shared" si="67"/>
        <v>0</v>
      </c>
      <c r="AF95" s="3">
        <f t="shared" si="67"/>
        <v>0</v>
      </c>
      <c r="AG95" s="3">
        <f t="shared" si="67"/>
        <v>0</v>
      </c>
      <c r="AH95" s="3">
        <f t="shared" si="67"/>
        <v>0</v>
      </c>
      <c r="AI95" s="3">
        <f t="shared" si="67"/>
        <v>0</v>
      </c>
      <c r="AJ95" s="3">
        <f t="shared" si="67"/>
        <v>0</v>
      </c>
      <c r="AK95" s="4">
        <f t="shared" si="68"/>
        <v>0</v>
      </c>
      <c r="AL95" s="5">
        <f t="shared" si="68"/>
        <v>0</v>
      </c>
      <c r="AM95" s="5">
        <f t="shared" si="68"/>
        <v>0</v>
      </c>
      <c r="AN95" s="5">
        <f t="shared" si="68"/>
        <v>0</v>
      </c>
      <c r="AO95" s="5">
        <f t="shared" si="68"/>
        <v>0</v>
      </c>
      <c r="AP95" s="5">
        <f t="shared" si="68"/>
        <v>0</v>
      </c>
      <c r="AQ95" s="5">
        <f t="shared" si="68"/>
        <v>0</v>
      </c>
      <c r="AR95" s="5">
        <f t="shared" si="68"/>
        <v>0</v>
      </c>
      <c r="AS95" s="5">
        <f t="shared" si="68"/>
        <v>0</v>
      </c>
      <c r="AT95" s="5">
        <f t="shared" si="68"/>
        <v>0</v>
      </c>
      <c r="AU95" s="5">
        <f t="shared" si="68"/>
        <v>0</v>
      </c>
      <c r="AV95" s="5">
        <f t="shared" si="68"/>
        <v>0</v>
      </c>
      <c r="AW95" s="5">
        <f t="shared" si="68"/>
        <v>0</v>
      </c>
      <c r="AX95" s="5">
        <f t="shared" si="68"/>
        <v>0</v>
      </c>
      <c r="AY95" s="5">
        <f t="shared" si="68"/>
        <v>0</v>
      </c>
      <c r="AZ95" s="4">
        <f t="shared" si="46"/>
        <v>0</v>
      </c>
      <c r="BA95" s="5">
        <f t="shared" si="47"/>
        <v>0</v>
      </c>
      <c r="BB95" s="5">
        <f t="shared" si="48"/>
        <v>0</v>
      </c>
      <c r="BC95" s="5">
        <f t="shared" si="49"/>
        <v>0</v>
      </c>
      <c r="BD95" s="9">
        <f t="shared" si="50"/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 s="3">
        <f t="shared" si="44"/>
        <v>0</v>
      </c>
      <c r="BU95" s="3">
        <f t="shared" si="44"/>
        <v>0</v>
      </c>
      <c r="BV95" s="3">
        <f t="shared" si="44"/>
        <v>0</v>
      </c>
      <c r="BW95" s="3">
        <f t="shared" si="44"/>
        <v>0</v>
      </c>
      <c r="BX95" s="3">
        <f t="shared" si="44"/>
        <v>0</v>
      </c>
      <c r="BY95" s="3">
        <f t="shared" si="44"/>
        <v>0</v>
      </c>
      <c r="BZ95" s="3">
        <f t="shared" si="44"/>
        <v>0</v>
      </c>
      <c r="CA95" s="3">
        <f t="shared" si="44"/>
        <v>0</v>
      </c>
      <c r="CB95" s="3">
        <f t="shared" si="44"/>
        <v>0</v>
      </c>
      <c r="CC95" s="3">
        <f t="shared" si="69"/>
        <v>0</v>
      </c>
      <c r="CD95" s="3">
        <f t="shared" si="38"/>
        <v>0</v>
      </c>
      <c r="CE95" s="3">
        <f t="shared" si="38"/>
        <v>0</v>
      </c>
      <c r="CF95" s="3">
        <f t="shared" si="38"/>
        <v>0</v>
      </c>
      <c r="CG95" s="3">
        <f t="shared" si="38"/>
        <v>0</v>
      </c>
      <c r="CH95" s="3">
        <f t="shared" si="38"/>
        <v>0</v>
      </c>
      <c r="CI95" s="4">
        <f t="shared" si="51"/>
        <v>0</v>
      </c>
      <c r="CJ95" s="5">
        <f t="shared" si="51"/>
        <v>0</v>
      </c>
      <c r="CK95" s="5">
        <f t="shared" si="51"/>
        <v>0</v>
      </c>
      <c r="CL95" s="5">
        <f t="shared" si="51"/>
        <v>0</v>
      </c>
      <c r="CM95" s="5">
        <f t="shared" si="51"/>
        <v>0</v>
      </c>
      <c r="CN95" s="5">
        <f t="shared" si="51"/>
        <v>0</v>
      </c>
      <c r="CO95" s="5">
        <f t="shared" si="51"/>
        <v>0</v>
      </c>
      <c r="CP95" s="5">
        <f t="shared" si="51"/>
        <v>0</v>
      </c>
      <c r="CQ95" s="5">
        <f t="shared" si="51"/>
        <v>0</v>
      </c>
      <c r="CR95" s="5">
        <f t="shared" si="65"/>
        <v>0</v>
      </c>
      <c r="CS95" s="5">
        <f t="shared" si="65"/>
        <v>0</v>
      </c>
      <c r="CT95" s="5">
        <f t="shared" si="65"/>
        <v>0</v>
      </c>
      <c r="CU95" s="5">
        <f t="shared" si="65"/>
        <v>0</v>
      </c>
      <c r="CV95" s="5">
        <f t="shared" si="65"/>
        <v>0</v>
      </c>
      <c r="CW95" s="5">
        <f t="shared" si="65"/>
        <v>0</v>
      </c>
      <c r="CX95" s="4">
        <f t="shared" si="52"/>
        <v>0</v>
      </c>
      <c r="CY95" s="5">
        <f t="shared" si="53"/>
        <v>0</v>
      </c>
      <c r="CZ95" s="5">
        <f t="shared" si="54"/>
        <v>0</v>
      </c>
      <c r="DA95" s="5">
        <f t="shared" si="55"/>
        <v>0</v>
      </c>
      <c r="DB95" s="9">
        <f t="shared" si="56"/>
        <v>0</v>
      </c>
      <c r="DC95">
        <v>11</v>
      </c>
      <c r="DD95">
        <v>12</v>
      </c>
      <c r="DE95">
        <v>10</v>
      </c>
      <c r="DF95">
        <v>6</v>
      </c>
      <c r="DG95">
        <v>6</v>
      </c>
      <c r="DH95">
        <v>11</v>
      </c>
      <c r="DI95">
        <v>3</v>
      </c>
      <c r="DJ95">
        <v>5</v>
      </c>
      <c r="DK95">
        <v>2</v>
      </c>
      <c r="DL95">
        <v>6</v>
      </c>
      <c r="DM95">
        <v>8</v>
      </c>
      <c r="DN95">
        <v>5</v>
      </c>
      <c r="DO95">
        <v>4</v>
      </c>
      <c r="DP95">
        <v>4</v>
      </c>
      <c r="DQ95">
        <v>5</v>
      </c>
      <c r="DR95" s="3">
        <f t="shared" si="45"/>
        <v>0.2</v>
      </c>
      <c r="DS95" s="3">
        <f t="shared" si="45"/>
        <v>0.21818181818181817</v>
      </c>
      <c r="DT95" s="3">
        <f t="shared" si="45"/>
        <v>0.18181818181818182</v>
      </c>
      <c r="DU95" s="3">
        <f t="shared" si="45"/>
        <v>0.10909090909090909</v>
      </c>
      <c r="DV95" s="3">
        <f t="shared" si="45"/>
        <v>0.10909090909090909</v>
      </c>
      <c r="DW95" s="3">
        <f t="shared" si="45"/>
        <v>0.2</v>
      </c>
      <c r="DX95" s="3">
        <f t="shared" si="45"/>
        <v>5.4545454545454543E-2</v>
      </c>
      <c r="DY95" s="3">
        <f t="shared" si="45"/>
        <v>9.0909090909090912E-2</v>
      </c>
      <c r="DZ95" s="3">
        <f t="shared" si="45"/>
        <v>3.6363636363636362E-2</v>
      </c>
      <c r="EA95" s="3">
        <f t="shared" si="70"/>
        <v>0.10909090909090909</v>
      </c>
      <c r="EB95" s="3">
        <f t="shared" si="39"/>
        <v>0.14545454545454545</v>
      </c>
      <c r="EC95" s="3">
        <f t="shared" si="39"/>
        <v>9.0909090909090912E-2</v>
      </c>
      <c r="ED95" s="3">
        <f t="shared" si="39"/>
        <v>7.2727272727272724E-2</v>
      </c>
      <c r="EE95" s="3">
        <f t="shared" si="39"/>
        <v>7.2727272727272724E-2</v>
      </c>
      <c r="EF95" s="3">
        <f t="shared" si="39"/>
        <v>9.0909090909090912E-2</v>
      </c>
      <c r="EG95" s="4">
        <f t="shared" si="57"/>
        <v>6.4209208653085307E-3</v>
      </c>
      <c r="EH95" s="5">
        <f t="shared" si="57"/>
        <v>7.2602906162002158E-3</v>
      </c>
      <c r="EI95" s="5">
        <f t="shared" si="57"/>
        <v>5.9720605900817712E-3</v>
      </c>
      <c r="EJ95" s="5">
        <f t="shared" si="57"/>
        <v>2.2479129050149986E-3</v>
      </c>
      <c r="EK95" s="5">
        <f t="shared" si="57"/>
        <v>2.233249063668031E-3</v>
      </c>
      <c r="EL95" s="5">
        <f t="shared" si="57"/>
        <v>3.1407868845195149E-3</v>
      </c>
      <c r="EM95" s="5">
        <f t="shared" si="57"/>
        <v>1.7778288481910495E-3</v>
      </c>
      <c r="EN95" s="5">
        <f t="shared" si="57"/>
        <v>2.8998155467226294E-3</v>
      </c>
      <c r="EO95" s="5">
        <f t="shared" si="57"/>
        <v>1.2104995691966782E-3</v>
      </c>
      <c r="EP95" s="5">
        <f t="shared" si="66"/>
        <v>2.121596026072624E-3</v>
      </c>
      <c r="EQ95" s="5">
        <f t="shared" si="66"/>
        <v>2.8903604904536519E-3</v>
      </c>
      <c r="ER95" s="5">
        <f t="shared" si="66"/>
        <v>1.8263035708710085E-3</v>
      </c>
      <c r="ES95" s="5">
        <f t="shared" si="66"/>
        <v>6.8654103219553718E-3</v>
      </c>
      <c r="ET95" s="5">
        <f t="shared" si="66"/>
        <v>6.0240031703051537E-3</v>
      </c>
      <c r="EU95" s="5">
        <f t="shared" si="66"/>
        <v>7.8322097063991142E-3</v>
      </c>
      <c r="EV95" s="4">
        <f t="shared" si="58"/>
        <v>6.5510906905301728E-3</v>
      </c>
      <c r="EW95" s="5">
        <f t="shared" si="64"/>
        <v>2.5406496177341818E-3</v>
      </c>
      <c r="EX95" s="5">
        <f t="shared" si="59"/>
        <v>1.9627146547034524E-3</v>
      </c>
      <c r="EY95" s="5">
        <f t="shared" si="60"/>
        <v>2.2794200291324281E-3</v>
      </c>
      <c r="EZ95" s="9">
        <f t="shared" si="61"/>
        <v>6.907207732886546E-3</v>
      </c>
      <c r="FB95" t="s">
        <v>604</v>
      </c>
      <c r="FD95" t="s">
        <v>486</v>
      </c>
      <c r="FK95" t="s">
        <v>248</v>
      </c>
      <c r="FM95" t="s">
        <v>205</v>
      </c>
      <c r="FQ95" t="s">
        <v>205</v>
      </c>
      <c r="FT95" t="s">
        <v>249</v>
      </c>
      <c r="FU95" t="s">
        <v>249</v>
      </c>
      <c r="FY95" t="s">
        <v>45</v>
      </c>
      <c r="FZ95" t="s">
        <v>249</v>
      </c>
      <c r="GA95" t="s">
        <v>52</v>
      </c>
      <c r="GE95" t="s">
        <v>250</v>
      </c>
      <c r="GF95" t="s">
        <v>52</v>
      </c>
      <c r="GJ95" t="s">
        <v>251</v>
      </c>
      <c r="GK95" t="s">
        <v>252</v>
      </c>
      <c r="GR95" t="s">
        <v>252</v>
      </c>
    </row>
    <row r="96" spans="1:208" x14ac:dyDescent="0.25">
      <c r="A96">
        <v>92</v>
      </c>
      <c r="B96" t="s">
        <v>605</v>
      </c>
      <c r="C96" t="s">
        <v>606</v>
      </c>
      <c r="D96">
        <v>25</v>
      </c>
      <c r="E96">
        <v>5.32</v>
      </c>
      <c r="F96" t="s">
        <v>120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s="3">
        <f t="shared" si="67"/>
        <v>0</v>
      </c>
      <c r="W96" s="3">
        <f t="shared" si="67"/>
        <v>0</v>
      </c>
      <c r="X96" s="3">
        <f t="shared" si="67"/>
        <v>0</v>
      </c>
      <c r="Y96" s="3">
        <f t="shared" si="67"/>
        <v>0</v>
      </c>
      <c r="Z96" s="3">
        <f t="shared" si="67"/>
        <v>0</v>
      </c>
      <c r="AA96" s="3">
        <f t="shared" si="67"/>
        <v>0</v>
      </c>
      <c r="AB96" s="3">
        <f t="shared" si="67"/>
        <v>0</v>
      </c>
      <c r="AC96" s="3">
        <f t="shared" si="67"/>
        <v>0</v>
      </c>
      <c r="AD96" s="3">
        <f t="shared" si="67"/>
        <v>0</v>
      </c>
      <c r="AE96" s="3">
        <f t="shared" si="67"/>
        <v>0</v>
      </c>
      <c r="AF96" s="3">
        <f t="shared" si="67"/>
        <v>0</v>
      </c>
      <c r="AG96" s="3">
        <f t="shared" si="67"/>
        <v>0</v>
      </c>
      <c r="AH96" s="3">
        <f t="shared" si="67"/>
        <v>0</v>
      </c>
      <c r="AI96" s="3">
        <f t="shared" si="67"/>
        <v>0</v>
      </c>
      <c r="AJ96" s="3">
        <f t="shared" si="67"/>
        <v>0</v>
      </c>
      <c r="AK96" s="4">
        <f t="shared" si="68"/>
        <v>0</v>
      </c>
      <c r="AL96" s="5">
        <f t="shared" si="68"/>
        <v>0</v>
      </c>
      <c r="AM96" s="5">
        <f t="shared" si="68"/>
        <v>0</v>
      </c>
      <c r="AN96" s="5">
        <f t="shared" si="68"/>
        <v>0</v>
      </c>
      <c r="AO96" s="5">
        <f t="shared" si="68"/>
        <v>0</v>
      </c>
      <c r="AP96" s="5">
        <f t="shared" si="68"/>
        <v>0</v>
      </c>
      <c r="AQ96" s="5">
        <f t="shared" si="68"/>
        <v>0</v>
      </c>
      <c r="AR96" s="5">
        <f t="shared" si="68"/>
        <v>0</v>
      </c>
      <c r="AS96" s="5">
        <f t="shared" si="68"/>
        <v>0</v>
      </c>
      <c r="AT96" s="5">
        <f t="shared" si="68"/>
        <v>0</v>
      </c>
      <c r="AU96" s="5">
        <f t="shared" si="68"/>
        <v>0</v>
      </c>
      <c r="AV96" s="5">
        <f t="shared" si="68"/>
        <v>0</v>
      </c>
      <c r="AW96" s="5">
        <f t="shared" si="68"/>
        <v>0</v>
      </c>
      <c r="AX96" s="5">
        <f t="shared" si="68"/>
        <v>0</v>
      </c>
      <c r="AY96" s="5">
        <f t="shared" si="68"/>
        <v>0</v>
      </c>
      <c r="AZ96" s="4">
        <f t="shared" si="46"/>
        <v>0</v>
      </c>
      <c r="BA96" s="5">
        <f t="shared" si="47"/>
        <v>0</v>
      </c>
      <c r="BB96" s="5">
        <f t="shared" si="48"/>
        <v>0</v>
      </c>
      <c r="BC96" s="5">
        <f t="shared" si="49"/>
        <v>0</v>
      </c>
      <c r="BD96" s="9">
        <f t="shared" si="50"/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 s="3">
        <f t="shared" si="44"/>
        <v>0</v>
      </c>
      <c r="BU96" s="3">
        <f t="shared" si="44"/>
        <v>0</v>
      </c>
      <c r="BV96" s="3">
        <f t="shared" si="44"/>
        <v>0</v>
      </c>
      <c r="BW96" s="3">
        <f t="shared" si="44"/>
        <v>0</v>
      </c>
      <c r="BX96" s="3">
        <f t="shared" si="44"/>
        <v>0</v>
      </c>
      <c r="BY96" s="3">
        <f t="shared" si="44"/>
        <v>0</v>
      </c>
      <c r="BZ96" s="3">
        <f t="shared" si="44"/>
        <v>0</v>
      </c>
      <c r="CA96" s="3">
        <f t="shared" si="44"/>
        <v>0</v>
      </c>
      <c r="CB96" s="3">
        <f t="shared" si="44"/>
        <v>0</v>
      </c>
      <c r="CC96" s="3">
        <f t="shared" si="69"/>
        <v>0</v>
      </c>
      <c r="CD96" s="3">
        <f t="shared" si="38"/>
        <v>0</v>
      </c>
      <c r="CE96" s="3">
        <f t="shared" si="38"/>
        <v>0</v>
      </c>
      <c r="CF96" s="3">
        <f t="shared" si="38"/>
        <v>0</v>
      </c>
      <c r="CG96" s="3">
        <f t="shared" si="38"/>
        <v>0</v>
      </c>
      <c r="CH96" s="3">
        <f t="shared" si="38"/>
        <v>0</v>
      </c>
      <c r="CI96" s="4">
        <f t="shared" si="51"/>
        <v>0</v>
      </c>
      <c r="CJ96" s="5">
        <f t="shared" si="51"/>
        <v>0</v>
      </c>
      <c r="CK96" s="5">
        <f t="shared" si="51"/>
        <v>0</v>
      </c>
      <c r="CL96" s="5">
        <f t="shared" si="51"/>
        <v>0</v>
      </c>
      <c r="CM96" s="5">
        <f t="shared" si="51"/>
        <v>0</v>
      </c>
      <c r="CN96" s="5">
        <f t="shared" si="51"/>
        <v>0</v>
      </c>
      <c r="CO96" s="5">
        <f t="shared" si="51"/>
        <v>0</v>
      </c>
      <c r="CP96" s="5">
        <f t="shared" si="51"/>
        <v>0</v>
      </c>
      <c r="CQ96" s="5">
        <f t="shared" si="51"/>
        <v>0</v>
      </c>
      <c r="CR96" s="5">
        <f t="shared" si="65"/>
        <v>0</v>
      </c>
      <c r="CS96" s="5">
        <f t="shared" si="65"/>
        <v>0</v>
      </c>
      <c r="CT96" s="5">
        <f t="shared" si="65"/>
        <v>0</v>
      </c>
      <c r="CU96" s="5">
        <f t="shared" si="65"/>
        <v>0</v>
      </c>
      <c r="CV96" s="5">
        <f t="shared" si="65"/>
        <v>0</v>
      </c>
      <c r="CW96" s="5">
        <f t="shared" si="65"/>
        <v>0</v>
      </c>
      <c r="CX96" s="4">
        <f t="shared" si="52"/>
        <v>0</v>
      </c>
      <c r="CY96" s="5">
        <f t="shared" si="53"/>
        <v>0</v>
      </c>
      <c r="CZ96" s="5">
        <f t="shared" si="54"/>
        <v>0</v>
      </c>
      <c r="DA96" s="5">
        <f t="shared" si="55"/>
        <v>0</v>
      </c>
      <c r="DB96" s="9">
        <f t="shared" si="56"/>
        <v>0</v>
      </c>
      <c r="DC96">
        <v>7</v>
      </c>
      <c r="DD96">
        <v>4</v>
      </c>
      <c r="DE96">
        <v>5</v>
      </c>
      <c r="DF96">
        <v>8</v>
      </c>
      <c r="DG96">
        <v>9</v>
      </c>
      <c r="DH96">
        <v>5</v>
      </c>
      <c r="DI96">
        <v>0</v>
      </c>
      <c r="DJ96">
        <v>0</v>
      </c>
      <c r="DK96">
        <v>0</v>
      </c>
      <c r="DL96">
        <v>11</v>
      </c>
      <c r="DM96">
        <v>14</v>
      </c>
      <c r="DN96">
        <v>11</v>
      </c>
      <c r="DO96">
        <v>4</v>
      </c>
      <c r="DP96">
        <v>5</v>
      </c>
      <c r="DQ96">
        <v>5</v>
      </c>
      <c r="DR96" s="3">
        <f t="shared" si="45"/>
        <v>0.28000000000000003</v>
      </c>
      <c r="DS96" s="3">
        <f t="shared" si="45"/>
        <v>0.16</v>
      </c>
      <c r="DT96" s="3">
        <f t="shared" si="45"/>
        <v>0.2</v>
      </c>
      <c r="DU96" s="3">
        <f t="shared" si="45"/>
        <v>0.32</v>
      </c>
      <c r="DV96" s="3">
        <f t="shared" si="45"/>
        <v>0.36</v>
      </c>
      <c r="DW96" s="3">
        <f t="shared" si="45"/>
        <v>0.2</v>
      </c>
      <c r="DX96" s="3">
        <f t="shared" si="45"/>
        <v>0</v>
      </c>
      <c r="DY96" s="3">
        <f t="shared" si="45"/>
        <v>0</v>
      </c>
      <c r="DZ96" s="3">
        <f t="shared" si="45"/>
        <v>0</v>
      </c>
      <c r="EA96" s="3">
        <f t="shared" si="70"/>
        <v>0.44</v>
      </c>
      <c r="EB96" s="3">
        <f t="shared" si="39"/>
        <v>0.56000000000000005</v>
      </c>
      <c r="EC96" s="3">
        <f t="shared" si="39"/>
        <v>0.44</v>
      </c>
      <c r="ED96" s="3">
        <f t="shared" si="39"/>
        <v>0.16</v>
      </c>
      <c r="EE96" s="3">
        <f t="shared" si="39"/>
        <v>0.2</v>
      </c>
      <c r="EF96" s="3">
        <f t="shared" si="39"/>
        <v>0.2</v>
      </c>
      <c r="EG96" s="4">
        <f t="shared" si="57"/>
        <v>8.9892892114319424E-3</v>
      </c>
      <c r="EH96" s="5">
        <f t="shared" si="57"/>
        <v>5.3242131185468255E-3</v>
      </c>
      <c r="EI96" s="5">
        <f t="shared" si="57"/>
        <v>6.5692666490899491E-3</v>
      </c>
      <c r="EJ96" s="5">
        <f t="shared" si="57"/>
        <v>6.5938778547106631E-3</v>
      </c>
      <c r="EK96" s="5">
        <f t="shared" si="57"/>
        <v>7.3697219101045023E-3</v>
      </c>
      <c r="EL96" s="5">
        <f t="shared" si="57"/>
        <v>3.1407868845195149E-3</v>
      </c>
      <c r="EM96" s="5">
        <f t="shared" si="57"/>
        <v>0</v>
      </c>
      <c r="EN96" s="5">
        <f t="shared" si="57"/>
        <v>0</v>
      </c>
      <c r="EO96" s="5">
        <f t="shared" si="57"/>
        <v>0</v>
      </c>
      <c r="EP96" s="5">
        <f t="shared" si="66"/>
        <v>8.5571039718262513E-3</v>
      </c>
      <c r="EQ96" s="5">
        <f t="shared" si="66"/>
        <v>1.1127887888246561E-2</v>
      </c>
      <c r="ER96" s="5">
        <f t="shared" si="66"/>
        <v>8.8393092830156804E-3</v>
      </c>
      <c r="ES96" s="5">
        <f t="shared" si="66"/>
        <v>1.5103902708301819E-2</v>
      </c>
      <c r="ET96" s="5">
        <f t="shared" si="66"/>
        <v>1.6566008718339173E-2</v>
      </c>
      <c r="EU96" s="5">
        <f t="shared" si="66"/>
        <v>1.7230861354078052E-2</v>
      </c>
      <c r="EV96" s="4">
        <f t="shared" si="58"/>
        <v>6.9609229930229057E-3</v>
      </c>
      <c r="EW96" s="5">
        <f t="shared" si="64"/>
        <v>5.7014622164448941E-3</v>
      </c>
      <c r="EX96" s="5">
        <f t="shared" si="59"/>
        <v>0</v>
      </c>
      <c r="EY96" s="5">
        <f t="shared" si="60"/>
        <v>9.5081003810294964E-3</v>
      </c>
      <c r="EZ96" s="9">
        <f t="shared" si="61"/>
        <v>1.6300257593573016E-2</v>
      </c>
      <c r="FB96" t="s">
        <v>607</v>
      </c>
      <c r="FD96" t="s">
        <v>608</v>
      </c>
      <c r="FE96" t="s">
        <v>609</v>
      </c>
      <c r="FF96" t="s">
        <v>608</v>
      </c>
      <c r="FH96" t="s">
        <v>141</v>
      </c>
      <c r="FI96" t="s">
        <v>608</v>
      </c>
      <c r="FK96" t="s">
        <v>141</v>
      </c>
      <c r="FL96" t="s">
        <v>520</v>
      </c>
      <c r="FQ96" t="s">
        <v>520</v>
      </c>
      <c r="FY96" t="s">
        <v>45</v>
      </c>
      <c r="GJ96" t="s">
        <v>251</v>
      </c>
      <c r="GR96" t="s">
        <v>293</v>
      </c>
    </row>
    <row r="97" spans="1:208" x14ac:dyDescent="0.25">
      <c r="A97">
        <v>93</v>
      </c>
      <c r="B97" t="s">
        <v>610</v>
      </c>
      <c r="C97" t="s">
        <v>611</v>
      </c>
      <c r="D97">
        <v>48</v>
      </c>
      <c r="E97">
        <v>5.19</v>
      </c>
      <c r="F97" t="s">
        <v>120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3">
        <f t="shared" si="67"/>
        <v>0</v>
      </c>
      <c r="W97" s="3">
        <f t="shared" si="67"/>
        <v>0</v>
      </c>
      <c r="X97" s="3">
        <f t="shared" si="67"/>
        <v>0</v>
      </c>
      <c r="Y97" s="3">
        <f t="shared" si="67"/>
        <v>0</v>
      </c>
      <c r="Z97" s="3">
        <f t="shared" si="67"/>
        <v>0</v>
      </c>
      <c r="AA97" s="3">
        <f t="shared" si="67"/>
        <v>0</v>
      </c>
      <c r="AB97" s="3">
        <f t="shared" si="67"/>
        <v>0</v>
      </c>
      <c r="AC97" s="3">
        <f t="shared" si="67"/>
        <v>0</v>
      </c>
      <c r="AD97" s="3">
        <f t="shared" si="67"/>
        <v>0</v>
      </c>
      <c r="AE97" s="3">
        <f t="shared" si="67"/>
        <v>0</v>
      </c>
      <c r="AF97" s="3">
        <f t="shared" si="67"/>
        <v>0</v>
      </c>
      <c r="AG97" s="3">
        <f t="shared" si="67"/>
        <v>0</v>
      </c>
      <c r="AH97" s="3">
        <f t="shared" si="67"/>
        <v>0</v>
      </c>
      <c r="AI97" s="3">
        <f t="shared" si="67"/>
        <v>0</v>
      </c>
      <c r="AJ97" s="3">
        <f t="shared" si="67"/>
        <v>0</v>
      </c>
      <c r="AK97" s="4">
        <f t="shared" si="68"/>
        <v>0</v>
      </c>
      <c r="AL97" s="5">
        <f t="shared" si="68"/>
        <v>0</v>
      </c>
      <c r="AM97" s="5">
        <f t="shared" si="68"/>
        <v>0</v>
      </c>
      <c r="AN97" s="5">
        <f t="shared" si="68"/>
        <v>0</v>
      </c>
      <c r="AO97" s="5">
        <f t="shared" si="68"/>
        <v>0</v>
      </c>
      <c r="AP97" s="5">
        <f t="shared" si="68"/>
        <v>0</v>
      </c>
      <c r="AQ97" s="5">
        <f t="shared" si="68"/>
        <v>0</v>
      </c>
      <c r="AR97" s="5">
        <f t="shared" si="68"/>
        <v>0</v>
      </c>
      <c r="AS97" s="5">
        <f t="shared" si="68"/>
        <v>0</v>
      </c>
      <c r="AT97" s="5">
        <f t="shared" si="68"/>
        <v>0</v>
      </c>
      <c r="AU97" s="5">
        <f t="shared" si="68"/>
        <v>0</v>
      </c>
      <c r="AV97" s="5">
        <f t="shared" si="68"/>
        <v>0</v>
      </c>
      <c r="AW97" s="5">
        <f t="shared" si="68"/>
        <v>0</v>
      </c>
      <c r="AX97" s="5">
        <f t="shared" si="68"/>
        <v>0</v>
      </c>
      <c r="AY97" s="5">
        <f t="shared" si="68"/>
        <v>0</v>
      </c>
      <c r="AZ97" s="4">
        <f t="shared" si="46"/>
        <v>0</v>
      </c>
      <c r="BA97" s="5">
        <f t="shared" si="47"/>
        <v>0</v>
      </c>
      <c r="BB97" s="5">
        <f t="shared" si="48"/>
        <v>0</v>
      </c>
      <c r="BC97" s="5">
        <f t="shared" si="49"/>
        <v>0</v>
      </c>
      <c r="BD97" s="9">
        <f t="shared" si="50"/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 s="3">
        <f t="shared" si="44"/>
        <v>0</v>
      </c>
      <c r="BU97" s="3">
        <f t="shared" si="44"/>
        <v>0</v>
      </c>
      <c r="BV97" s="3">
        <f t="shared" si="44"/>
        <v>0</v>
      </c>
      <c r="BW97" s="3">
        <f t="shared" si="44"/>
        <v>0</v>
      </c>
      <c r="BX97" s="3">
        <f t="shared" si="44"/>
        <v>0</v>
      </c>
      <c r="BY97" s="3">
        <f t="shared" si="44"/>
        <v>0</v>
      </c>
      <c r="BZ97" s="3">
        <f t="shared" si="44"/>
        <v>0</v>
      </c>
      <c r="CA97" s="3">
        <f t="shared" si="44"/>
        <v>0</v>
      </c>
      <c r="CB97" s="3">
        <f t="shared" si="44"/>
        <v>0</v>
      </c>
      <c r="CC97" s="3">
        <f t="shared" si="69"/>
        <v>0</v>
      </c>
      <c r="CD97" s="3">
        <f t="shared" si="38"/>
        <v>0</v>
      </c>
      <c r="CE97" s="3">
        <f t="shared" si="38"/>
        <v>0</v>
      </c>
      <c r="CF97" s="3">
        <f t="shared" si="38"/>
        <v>0</v>
      </c>
      <c r="CG97" s="3">
        <f t="shared" si="38"/>
        <v>0</v>
      </c>
      <c r="CH97" s="3">
        <f t="shared" si="38"/>
        <v>0</v>
      </c>
      <c r="CI97" s="4">
        <f t="shared" si="51"/>
        <v>0</v>
      </c>
      <c r="CJ97" s="5">
        <f t="shared" si="51"/>
        <v>0</v>
      </c>
      <c r="CK97" s="5">
        <f t="shared" si="51"/>
        <v>0</v>
      </c>
      <c r="CL97" s="5">
        <f t="shared" si="51"/>
        <v>0</v>
      </c>
      <c r="CM97" s="5">
        <f t="shared" si="51"/>
        <v>0</v>
      </c>
      <c r="CN97" s="5">
        <f t="shared" si="51"/>
        <v>0</v>
      </c>
      <c r="CO97" s="5">
        <f t="shared" si="51"/>
        <v>0</v>
      </c>
      <c r="CP97" s="5">
        <f t="shared" si="51"/>
        <v>0</v>
      </c>
      <c r="CQ97" s="5">
        <f t="shared" si="51"/>
        <v>0</v>
      </c>
      <c r="CR97" s="5">
        <f t="shared" si="65"/>
        <v>0</v>
      </c>
      <c r="CS97" s="5">
        <f t="shared" si="65"/>
        <v>0</v>
      </c>
      <c r="CT97" s="5">
        <f t="shared" si="65"/>
        <v>0</v>
      </c>
      <c r="CU97" s="5">
        <f t="shared" si="65"/>
        <v>0</v>
      </c>
      <c r="CV97" s="5">
        <f t="shared" si="65"/>
        <v>0</v>
      </c>
      <c r="CW97" s="5">
        <f t="shared" si="65"/>
        <v>0</v>
      </c>
      <c r="CX97" s="4">
        <f t="shared" si="52"/>
        <v>0</v>
      </c>
      <c r="CY97" s="5">
        <f t="shared" si="53"/>
        <v>0</v>
      </c>
      <c r="CZ97" s="5">
        <f t="shared" si="54"/>
        <v>0</v>
      </c>
      <c r="DA97" s="5">
        <f t="shared" si="55"/>
        <v>0</v>
      </c>
      <c r="DB97" s="9">
        <f t="shared" si="56"/>
        <v>0</v>
      </c>
      <c r="DC97">
        <v>6</v>
      </c>
      <c r="DD97">
        <v>11</v>
      </c>
      <c r="DE97">
        <v>7</v>
      </c>
      <c r="DF97">
        <v>5</v>
      </c>
      <c r="DG97">
        <v>4</v>
      </c>
      <c r="DH97">
        <v>6</v>
      </c>
      <c r="DI97">
        <v>11</v>
      </c>
      <c r="DJ97">
        <v>12</v>
      </c>
      <c r="DK97">
        <v>17</v>
      </c>
      <c r="DL97">
        <v>5</v>
      </c>
      <c r="DM97">
        <v>2</v>
      </c>
      <c r="DN97">
        <v>0</v>
      </c>
      <c r="DO97">
        <v>0</v>
      </c>
      <c r="DP97">
        <v>0</v>
      </c>
      <c r="DQ97">
        <v>0</v>
      </c>
      <c r="DR97" s="3">
        <f t="shared" si="45"/>
        <v>0.125</v>
      </c>
      <c r="DS97" s="3">
        <f t="shared" si="45"/>
        <v>0.22916666666666666</v>
      </c>
      <c r="DT97" s="3">
        <f t="shared" si="45"/>
        <v>0.14583333333333334</v>
      </c>
      <c r="DU97" s="3">
        <f t="shared" si="45"/>
        <v>0.10416666666666667</v>
      </c>
      <c r="DV97" s="3">
        <f t="shared" si="45"/>
        <v>8.3333333333333329E-2</v>
      </c>
      <c r="DW97" s="3">
        <f t="shared" si="45"/>
        <v>0.125</v>
      </c>
      <c r="DX97" s="3">
        <f t="shared" si="45"/>
        <v>0.22916666666666666</v>
      </c>
      <c r="DY97" s="3">
        <f t="shared" si="45"/>
        <v>0.25</v>
      </c>
      <c r="DZ97" s="3">
        <f t="shared" si="45"/>
        <v>0.35416666666666669</v>
      </c>
      <c r="EA97" s="3">
        <f t="shared" si="70"/>
        <v>0.10416666666666667</v>
      </c>
      <c r="EB97" s="3">
        <f t="shared" si="39"/>
        <v>4.1666666666666664E-2</v>
      </c>
      <c r="EC97" s="3">
        <f t="shared" si="39"/>
        <v>0</v>
      </c>
      <c r="ED97" s="3">
        <f t="shared" si="39"/>
        <v>0</v>
      </c>
      <c r="EE97" s="3">
        <f t="shared" si="39"/>
        <v>0</v>
      </c>
      <c r="EF97" s="3">
        <f t="shared" si="39"/>
        <v>0</v>
      </c>
      <c r="EG97" s="4">
        <f t="shared" si="57"/>
        <v>4.0130755408178311E-3</v>
      </c>
      <c r="EH97" s="5">
        <f t="shared" si="57"/>
        <v>7.6258260812519622E-3</v>
      </c>
      <c r="EI97" s="5">
        <f t="shared" si="57"/>
        <v>4.7900902649614212E-3</v>
      </c>
      <c r="EJ97" s="5">
        <f t="shared" si="57"/>
        <v>2.1464446141636275E-3</v>
      </c>
      <c r="EK97" s="5">
        <f t="shared" si="57"/>
        <v>1.7059541458575235E-3</v>
      </c>
      <c r="EL97" s="5">
        <f t="shared" si="57"/>
        <v>1.9629918028246968E-3</v>
      </c>
      <c r="EM97" s="5">
        <f t="shared" si="57"/>
        <v>7.469350369136007E-3</v>
      </c>
      <c r="EN97" s="5">
        <f t="shared" si="57"/>
        <v>7.9744927534872306E-3</v>
      </c>
      <c r="EO97" s="5">
        <f t="shared" si="57"/>
        <v>1.1789761429155146E-2</v>
      </c>
      <c r="EP97" s="5">
        <f t="shared" si="66"/>
        <v>2.0258295387846239E-3</v>
      </c>
      <c r="EQ97" s="5">
        <f t="shared" si="66"/>
        <v>8.2796784882786898E-4</v>
      </c>
      <c r="ER97" s="5">
        <f t="shared" si="66"/>
        <v>0</v>
      </c>
      <c r="ES97" s="5">
        <f t="shared" si="66"/>
        <v>0</v>
      </c>
      <c r="ET97" s="5">
        <f t="shared" si="66"/>
        <v>0</v>
      </c>
      <c r="EU97" s="5">
        <f t="shared" si="66"/>
        <v>0</v>
      </c>
      <c r="EV97" s="4">
        <f t="shared" si="58"/>
        <v>5.4763306290104051E-3</v>
      </c>
      <c r="EW97" s="5">
        <f t="shared" si="64"/>
        <v>1.9384635209486161E-3</v>
      </c>
      <c r="EX97" s="5">
        <f t="shared" si="59"/>
        <v>9.0778681839261272E-3</v>
      </c>
      <c r="EY97" s="5">
        <f t="shared" si="60"/>
        <v>9.512657958708309E-4</v>
      </c>
      <c r="EZ97" s="9">
        <f t="shared" si="61"/>
        <v>0</v>
      </c>
      <c r="FB97" t="s">
        <v>612</v>
      </c>
      <c r="FM97" t="s">
        <v>613</v>
      </c>
      <c r="FQ97" t="s">
        <v>189</v>
      </c>
      <c r="FY97" t="s">
        <v>45</v>
      </c>
      <c r="FZ97" t="s">
        <v>49</v>
      </c>
      <c r="GC97" t="s">
        <v>49</v>
      </c>
      <c r="GJ97" t="s">
        <v>179</v>
      </c>
      <c r="GP97" t="s">
        <v>260</v>
      </c>
      <c r="GR97" t="s">
        <v>179</v>
      </c>
    </row>
    <row r="98" spans="1:208" x14ac:dyDescent="0.25">
      <c r="A98">
        <v>94</v>
      </c>
      <c r="B98" t="s">
        <v>614</v>
      </c>
      <c r="C98" t="s">
        <v>1255</v>
      </c>
      <c r="D98">
        <v>13</v>
      </c>
      <c r="E98">
        <v>4.8499999999999996</v>
      </c>
      <c r="F98" t="s">
        <v>120</v>
      </c>
      <c r="G98">
        <v>3</v>
      </c>
      <c r="H98">
        <v>2</v>
      </c>
      <c r="I98">
        <v>3</v>
      </c>
      <c r="J98">
        <v>3</v>
      </c>
      <c r="K98">
        <v>3</v>
      </c>
      <c r="L98">
        <v>3</v>
      </c>
      <c r="M98">
        <v>0</v>
      </c>
      <c r="N98">
        <v>0</v>
      </c>
      <c r="O98">
        <v>0</v>
      </c>
      <c r="P98">
        <v>3</v>
      </c>
      <c r="Q98">
        <v>3</v>
      </c>
      <c r="R98">
        <v>2</v>
      </c>
      <c r="S98">
        <v>2</v>
      </c>
      <c r="T98">
        <v>3</v>
      </c>
      <c r="U98">
        <v>4</v>
      </c>
      <c r="V98" s="3">
        <f t="shared" si="67"/>
        <v>0.23076923076923078</v>
      </c>
      <c r="W98" s="3">
        <f t="shared" si="67"/>
        <v>0.15384615384615385</v>
      </c>
      <c r="X98" s="3">
        <f t="shared" si="67"/>
        <v>0.23076923076923078</v>
      </c>
      <c r="Y98" s="3">
        <f t="shared" si="67"/>
        <v>0.23076923076923078</v>
      </c>
      <c r="Z98" s="3">
        <f t="shared" si="67"/>
        <v>0.23076923076923078</v>
      </c>
      <c r="AA98" s="3">
        <f t="shared" si="67"/>
        <v>0.23076923076923078</v>
      </c>
      <c r="AB98" s="3">
        <f t="shared" si="67"/>
        <v>0</v>
      </c>
      <c r="AC98" s="3">
        <f t="shared" si="67"/>
        <v>0</v>
      </c>
      <c r="AD98" s="3">
        <f t="shared" si="67"/>
        <v>0</v>
      </c>
      <c r="AE98" s="3">
        <f t="shared" si="67"/>
        <v>0.23076923076923078</v>
      </c>
      <c r="AF98" s="3">
        <f t="shared" si="67"/>
        <v>0.23076923076923078</v>
      </c>
      <c r="AG98" s="3">
        <f t="shared" si="67"/>
        <v>0.15384615384615385</v>
      </c>
      <c r="AH98" s="3">
        <f t="shared" si="67"/>
        <v>0.15384615384615385</v>
      </c>
      <c r="AI98" s="3">
        <f t="shared" si="67"/>
        <v>0.23076923076923078</v>
      </c>
      <c r="AJ98" s="3">
        <f t="shared" si="67"/>
        <v>0.30769230769230771</v>
      </c>
      <c r="AK98" s="4">
        <f t="shared" si="68"/>
        <v>1.0866613085033557E-2</v>
      </c>
      <c r="AL98" s="5">
        <f t="shared" si="68"/>
        <v>6.8858587194231035E-3</v>
      </c>
      <c r="AM98" s="5">
        <f t="shared" si="68"/>
        <v>1.0408018227104656E-2</v>
      </c>
      <c r="AN98" s="5">
        <f t="shared" si="68"/>
        <v>1.062146305743766E-2</v>
      </c>
      <c r="AO98" s="5">
        <f t="shared" si="68"/>
        <v>1.1231748726228339E-2</v>
      </c>
      <c r="AP98" s="5">
        <f t="shared" si="68"/>
        <v>1.0945128604773894E-2</v>
      </c>
      <c r="AQ98" s="5">
        <f t="shared" si="68"/>
        <v>0</v>
      </c>
      <c r="AR98" s="5">
        <f t="shared" si="68"/>
        <v>0</v>
      </c>
      <c r="AS98" s="5">
        <f t="shared" si="68"/>
        <v>0</v>
      </c>
      <c r="AT98" s="5">
        <f t="shared" si="68"/>
        <v>6.2352649305305874E-3</v>
      </c>
      <c r="AU98" s="5">
        <f t="shared" si="68"/>
        <v>6.2459832298444292E-3</v>
      </c>
      <c r="AV98" s="5">
        <f t="shared" si="68"/>
        <v>4.2775028783955445E-3</v>
      </c>
      <c r="AW98" s="5">
        <f t="shared" si="68"/>
        <v>3.6275606821590208E-3</v>
      </c>
      <c r="AX98" s="5">
        <f t="shared" si="68"/>
        <v>5.4972951355742542E-3</v>
      </c>
      <c r="AY98" s="5">
        <f t="shared" si="68"/>
        <v>7.2981344906759178E-3</v>
      </c>
      <c r="AZ98" s="4">
        <f t="shared" si="46"/>
        <v>9.3868300105204392E-3</v>
      </c>
      <c r="BA98" s="5">
        <f t="shared" si="47"/>
        <v>1.0932780129479965E-2</v>
      </c>
      <c r="BB98" s="5">
        <f t="shared" si="48"/>
        <v>0</v>
      </c>
      <c r="BC98" s="5">
        <f t="shared" si="49"/>
        <v>5.5862503462568531E-3</v>
      </c>
      <c r="BD98" s="9">
        <f t="shared" si="50"/>
        <v>5.4743301028030641E-3</v>
      </c>
      <c r="BE98">
        <v>2</v>
      </c>
      <c r="BF98">
        <v>0</v>
      </c>
      <c r="BG98">
        <v>2</v>
      </c>
      <c r="BH98">
        <v>4</v>
      </c>
      <c r="BI98">
        <v>5</v>
      </c>
      <c r="BJ98">
        <v>4</v>
      </c>
      <c r="BK98">
        <v>2</v>
      </c>
      <c r="BL98">
        <v>3</v>
      </c>
      <c r="BM98">
        <v>2</v>
      </c>
      <c r="BN98">
        <v>5</v>
      </c>
      <c r="BO98">
        <v>3</v>
      </c>
      <c r="BP98">
        <v>2</v>
      </c>
      <c r="BQ98">
        <v>3</v>
      </c>
      <c r="BR98">
        <v>4</v>
      </c>
      <c r="BS98">
        <v>3</v>
      </c>
      <c r="BT98" s="3">
        <f t="shared" si="44"/>
        <v>0.15384615384615385</v>
      </c>
      <c r="BU98" s="3">
        <f t="shared" si="44"/>
        <v>0</v>
      </c>
      <c r="BV98" s="3">
        <f t="shared" si="44"/>
        <v>0.15384615384615385</v>
      </c>
      <c r="BW98" s="3">
        <f t="shared" si="44"/>
        <v>0.30769230769230771</v>
      </c>
      <c r="BX98" s="3">
        <f t="shared" si="44"/>
        <v>0.38461538461538464</v>
      </c>
      <c r="BY98" s="3">
        <f t="shared" si="44"/>
        <v>0.30769230769230771</v>
      </c>
      <c r="BZ98" s="3">
        <f t="shared" si="44"/>
        <v>0.15384615384615385</v>
      </c>
      <c r="CA98" s="3">
        <f t="shared" si="44"/>
        <v>0.23076923076923078</v>
      </c>
      <c r="CB98" s="3">
        <f t="shared" si="44"/>
        <v>0.15384615384615385</v>
      </c>
      <c r="CC98" s="3">
        <f t="shared" si="69"/>
        <v>0.38461538461538464</v>
      </c>
      <c r="CD98" s="3">
        <f t="shared" si="38"/>
        <v>0.23076923076923078</v>
      </c>
      <c r="CE98" s="3">
        <f t="shared" si="38"/>
        <v>0.15384615384615385</v>
      </c>
      <c r="CF98" s="3">
        <f t="shared" si="38"/>
        <v>0.23076923076923078</v>
      </c>
      <c r="CG98" s="3">
        <f t="shared" si="38"/>
        <v>0.30769230769230771</v>
      </c>
      <c r="CH98" s="3">
        <f t="shared" si="38"/>
        <v>0.23076923076923078</v>
      </c>
      <c r="CI98" s="4">
        <f t="shared" si="51"/>
        <v>9.5042837248339174E-3</v>
      </c>
      <c r="CJ98" s="5">
        <f t="shared" si="51"/>
        <v>0</v>
      </c>
      <c r="CK98" s="5">
        <f t="shared" si="51"/>
        <v>9.9010383392166331E-3</v>
      </c>
      <c r="CL98" s="5">
        <f t="shared" si="51"/>
        <v>8.7240931853751463E-3</v>
      </c>
      <c r="CM98" s="5">
        <f t="shared" si="51"/>
        <v>1.0438826996785566E-2</v>
      </c>
      <c r="CN98" s="5">
        <f t="shared" si="51"/>
        <v>8.7459519931847671E-3</v>
      </c>
      <c r="CO98" s="5">
        <f t="shared" si="51"/>
        <v>6.3705766466171376E-3</v>
      </c>
      <c r="CP98" s="5">
        <f t="shared" si="51"/>
        <v>9.1847767395184261E-3</v>
      </c>
      <c r="CQ98" s="5">
        <f t="shared" si="51"/>
        <v>6.3851928396578212E-3</v>
      </c>
      <c r="CR98" s="5">
        <f t="shared" si="65"/>
        <v>8.4959671877792523E-3</v>
      </c>
      <c r="CS98" s="5">
        <f t="shared" si="65"/>
        <v>4.774692061726705E-3</v>
      </c>
      <c r="CT98" s="5">
        <f t="shared" si="65"/>
        <v>3.1007795341619604E-3</v>
      </c>
      <c r="CU98" s="5">
        <f t="shared" si="65"/>
        <v>7.0795717114974883E-3</v>
      </c>
      <c r="CV98" s="5">
        <f t="shared" si="65"/>
        <v>9.1635651867935253E-3</v>
      </c>
      <c r="CW98" s="5">
        <f t="shared" si="65"/>
        <v>6.5805793163979595E-3</v>
      </c>
      <c r="CX98" s="4">
        <f t="shared" si="52"/>
        <v>6.4684406880168507E-3</v>
      </c>
      <c r="CY98" s="5">
        <f t="shared" si="53"/>
        <v>9.3029573917818246E-3</v>
      </c>
      <c r="CZ98" s="5">
        <f t="shared" si="54"/>
        <v>7.313515408597795E-3</v>
      </c>
      <c r="DA98" s="5">
        <f t="shared" si="55"/>
        <v>5.4571462612226394E-3</v>
      </c>
      <c r="DB98" s="9">
        <f t="shared" si="56"/>
        <v>7.6079054048963238E-3</v>
      </c>
      <c r="DC98">
        <v>0</v>
      </c>
      <c r="DD98">
        <v>0</v>
      </c>
      <c r="DE98">
        <v>0</v>
      </c>
      <c r="DF98">
        <v>3</v>
      </c>
      <c r="DG98">
        <v>4</v>
      </c>
      <c r="DH98">
        <v>4</v>
      </c>
      <c r="DI98">
        <v>0</v>
      </c>
      <c r="DJ98">
        <v>0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0</v>
      </c>
      <c r="DQ98">
        <v>0</v>
      </c>
      <c r="DR98" s="3">
        <f t="shared" si="45"/>
        <v>0</v>
      </c>
      <c r="DS98" s="3">
        <f t="shared" si="45"/>
        <v>0</v>
      </c>
      <c r="DT98" s="3">
        <f t="shared" si="45"/>
        <v>0</v>
      </c>
      <c r="DU98" s="3">
        <f t="shared" si="45"/>
        <v>0.23076923076923078</v>
      </c>
      <c r="DV98" s="3">
        <f t="shared" si="45"/>
        <v>0.30769230769230771</v>
      </c>
      <c r="DW98" s="3">
        <f t="shared" si="45"/>
        <v>0.30769230769230771</v>
      </c>
      <c r="DX98" s="3">
        <f t="shared" si="45"/>
        <v>0</v>
      </c>
      <c r="DY98" s="3">
        <f t="shared" si="45"/>
        <v>0</v>
      </c>
      <c r="DZ98" s="3">
        <f t="shared" si="45"/>
        <v>0</v>
      </c>
      <c r="EA98" s="3">
        <f t="shared" si="70"/>
        <v>0.15384615384615385</v>
      </c>
      <c r="EB98" s="3">
        <f t="shared" si="39"/>
        <v>0</v>
      </c>
      <c r="EC98" s="3">
        <f t="shared" si="39"/>
        <v>0.15384615384615385</v>
      </c>
      <c r="ED98" s="3">
        <f t="shared" si="39"/>
        <v>0</v>
      </c>
      <c r="EE98" s="3">
        <f t="shared" si="39"/>
        <v>0</v>
      </c>
      <c r="EF98" s="3">
        <f t="shared" si="39"/>
        <v>0</v>
      </c>
      <c r="EG98" s="4">
        <f t="shared" si="57"/>
        <v>0</v>
      </c>
      <c r="EH98" s="5">
        <f t="shared" si="57"/>
        <v>0</v>
      </c>
      <c r="EI98" s="5">
        <f t="shared" si="57"/>
        <v>0</v>
      </c>
      <c r="EJ98" s="5">
        <f t="shared" si="57"/>
        <v>4.7552003759932671E-3</v>
      </c>
      <c r="EK98" s="5">
        <f t="shared" si="57"/>
        <v>6.2989076154739334E-3</v>
      </c>
      <c r="EL98" s="5">
        <f t="shared" si="57"/>
        <v>4.8319798223377154E-3</v>
      </c>
      <c r="EM98" s="5">
        <f t="shared" si="57"/>
        <v>0</v>
      </c>
      <c r="EN98" s="5">
        <f t="shared" si="57"/>
        <v>0</v>
      </c>
      <c r="EO98" s="5">
        <f t="shared" si="57"/>
        <v>0</v>
      </c>
      <c r="EP98" s="5">
        <f t="shared" si="66"/>
        <v>2.9919943957434445E-3</v>
      </c>
      <c r="EQ98" s="5">
        <f t="shared" si="66"/>
        <v>0</v>
      </c>
      <c r="ER98" s="5">
        <f t="shared" si="66"/>
        <v>3.0906675814740144E-3</v>
      </c>
      <c r="ES98" s="5">
        <f t="shared" si="66"/>
        <v>0</v>
      </c>
      <c r="ET98" s="5">
        <f t="shared" si="66"/>
        <v>0</v>
      </c>
      <c r="EU98" s="5">
        <f t="shared" si="66"/>
        <v>0</v>
      </c>
      <c r="EV98" s="4">
        <f t="shared" si="58"/>
        <v>0</v>
      </c>
      <c r="EW98" s="5">
        <f t="shared" si="64"/>
        <v>5.2953626046016384E-3</v>
      </c>
      <c r="EX98" s="5">
        <f t="shared" si="59"/>
        <v>0</v>
      </c>
      <c r="EY98" s="5">
        <f t="shared" si="60"/>
        <v>2.0275539924058199E-3</v>
      </c>
      <c r="EZ98" s="9">
        <f t="shared" si="61"/>
        <v>0</v>
      </c>
      <c r="FB98" t="s">
        <v>140</v>
      </c>
      <c r="FD98" t="s">
        <v>122</v>
      </c>
      <c r="FF98" t="s">
        <v>122</v>
      </c>
      <c r="FH98" t="s">
        <v>148</v>
      </c>
      <c r="FI98" t="s">
        <v>122</v>
      </c>
      <c r="FK98" t="s">
        <v>140</v>
      </c>
      <c r="FQ98" t="s">
        <v>142</v>
      </c>
      <c r="FY98" t="s">
        <v>45</v>
      </c>
      <c r="GA98" t="s">
        <v>52</v>
      </c>
      <c r="GF98" t="s">
        <v>52</v>
      </c>
      <c r="GJ98" t="s">
        <v>143</v>
      </c>
      <c r="GR98" t="s">
        <v>143</v>
      </c>
    </row>
    <row r="99" spans="1:208" x14ac:dyDescent="0.25">
      <c r="A99">
        <v>95</v>
      </c>
      <c r="B99" t="s">
        <v>615</v>
      </c>
      <c r="C99" t="s">
        <v>616</v>
      </c>
      <c r="D99">
        <v>11</v>
      </c>
      <c r="E99">
        <v>6.52</v>
      </c>
      <c r="F99" t="s">
        <v>120</v>
      </c>
      <c r="G99">
        <v>4</v>
      </c>
      <c r="H99">
        <v>4</v>
      </c>
      <c r="I99">
        <v>4</v>
      </c>
      <c r="J99">
        <v>3</v>
      </c>
      <c r="K99">
        <v>3</v>
      </c>
      <c r="L99">
        <v>4</v>
      </c>
      <c r="M99">
        <v>2</v>
      </c>
      <c r="N99">
        <v>3</v>
      </c>
      <c r="O99">
        <v>3</v>
      </c>
      <c r="P99">
        <v>2</v>
      </c>
      <c r="Q99">
        <v>5</v>
      </c>
      <c r="R99">
        <v>3</v>
      </c>
      <c r="S99">
        <v>2</v>
      </c>
      <c r="T99">
        <v>2</v>
      </c>
      <c r="U99">
        <v>2</v>
      </c>
      <c r="V99" s="3">
        <f t="shared" si="67"/>
        <v>0.36363636363636365</v>
      </c>
      <c r="W99" s="3">
        <f t="shared" si="67"/>
        <v>0.36363636363636365</v>
      </c>
      <c r="X99" s="3">
        <f t="shared" si="67"/>
        <v>0.36363636363636365</v>
      </c>
      <c r="Y99" s="3">
        <f t="shared" si="67"/>
        <v>0.27272727272727271</v>
      </c>
      <c r="Z99" s="3">
        <f t="shared" si="67"/>
        <v>0.27272727272727271</v>
      </c>
      <c r="AA99" s="3">
        <f t="shared" si="67"/>
        <v>0.36363636363636365</v>
      </c>
      <c r="AB99" s="3">
        <f t="shared" si="67"/>
        <v>0.18181818181818182</v>
      </c>
      <c r="AC99" s="3">
        <f t="shared" si="67"/>
        <v>0.27272727272727271</v>
      </c>
      <c r="AD99" s="3">
        <f t="shared" si="67"/>
        <v>0.27272727272727271</v>
      </c>
      <c r="AE99" s="3">
        <f t="shared" si="67"/>
        <v>0.18181818181818182</v>
      </c>
      <c r="AF99" s="3">
        <f t="shared" si="67"/>
        <v>0.45454545454545453</v>
      </c>
      <c r="AG99" s="3">
        <f t="shared" si="67"/>
        <v>0.27272727272727271</v>
      </c>
      <c r="AH99" s="3">
        <f t="shared" si="67"/>
        <v>0.18181818181818182</v>
      </c>
      <c r="AI99" s="3">
        <f t="shared" si="67"/>
        <v>0.18181818181818182</v>
      </c>
      <c r="AJ99" s="3">
        <f t="shared" si="67"/>
        <v>0.18181818181818182</v>
      </c>
      <c r="AK99" s="4">
        <f t="shared" si="68"/>
        <v>1.7123147891568029E-2</v>
      </c>
      <c r="AL99" s="5">
        <f t="shared" si="68"/>
        <v>1.6275666064090973E-2</v>
      </c>
      <c r="AM99" s="5">
        <f t="shared" si="68"/>
        <v>1.6400513569983094E-2</v>
      </c>
      <c r="AN99" s="5">
        <f t="shared" si="68"/>
        <v>1.255263815878996E-2</v>
      </c>
      <c r="AO99" s="5">
        <f t="shared" si="68"/>
        <v>1.3273884858269854E-2</v>
      </c>
      <c r="AP99" s="5">
        <f t="shared" si="68"/>
        <v>1.7246869316613407E-2</v>
      </c>
      <c r="AQ99" s="5">
        <f t="shared" si="68"/>
        <v>1.0425723454940054E-2</v>
      </c>
      <c r="AR99" s="5">
        <f t="shared" si="68"/>
        <v>1.5616848698916145E-2</v>
      </c>
      <c r="AS99" s="5">
        <f t="shared" si="68"/>
        <v>1.6641980367673802E-2</v>
      </c>
      <c r="AT99" s="5">
        <f t="shared" si="68"/>
        <v>4.9126329755695541E-3</v>
      </c>
      <c r="AU99" s="5">
        <f t="shared" si="68"/>
        <v>1.2302694240602662E-2</v>
      </c>
      <c r="AV99" s="5">
        <f t="shared" si="68"/>
        <v>7.582846011701192E-3</v>
      </c>
      <c r="AW99" s="5">
        <f t="shared" si="68"/>
        <v>4.287117169824297E-3</v>
      </c>
      <c r="AX99" s="5">
        <f t="shared" si="68"/>
        <v>4.3312022280281998E-3</v>
      </c>
      <c r="AY99" s="5">
        <f t="shared" si="68"/>
        <v>4.3125340172175874E-3</v>
      </c>
      <c r="AZ99" s="4">
        <f t="shared" si="46"/>
        <v>1.6599775841880698E-2</v>
      </c>
      <c r="BA99" s="5">
        <f t="shared" si="47"/>
        <v>1.4357797444557742E-2</v>
      </c>
      <c r="BB99" s="5">
        <f t="shared" si="48"/>
        <v>1.4228184173843333E-2</v>
      </c>
      <c r="BC99" s="5">
        <f t="shared" si="49"/>
        <v>8.2660577426244691E-3</v>
      </c>
      <c r="BD99" s="9">
        <f t="shared" si="50"/>
        <v>4.3102844716900283E-3</v>
      </c>
      <c r="BE99">
        <v>0</v>
      </c>
      <c r="BF99">
        <v>0</v>
      </c>
      <c r="BG99">
        <v>0</v>
      </c>
      <c r="BH99">
        <v>3</v>
      </c>
      <c r="BI99">
        <v>0</v>
      </c>
      <c r="BJ99">
        <v>0</v>
      </c>
      <c r="BK99">
        <v>2</v>
      </c>
      <c r="BL99">
        <v>0</v>
      </c>
      <c r="BM99">
        <v>2</v>
      </c>
      <c r="BN99">
        <v>2</v>
      </c>
      <c r="BO99">
        <v>4</v>
      </c>
      <c r="BP99">
        <v>3</v>
      </c>
      <c r="BQ99">
        <v>2</v>
      </c>
      <c r="BR99">
        <v>3</v>
      </c>
      <c r="BS99">
        <v>3</v>
      </c>
      <c r="BT99" s="3">
        <f t="shared" si="44"/>
        <v>0</v>
      </c>
      <c r="BU99" s="3">
        <f t="shared" si="44"/>
        <v>0</v>
      </c>
      <c r="BV99" s="3">
        <f t="shared" si="44"/>
        <v>0</v>
      </c>
      <c r="BW99" s="3">
        <f t="shared" si="44"/>
        <v>0.27272727272727271</v>
      </c>
      <c r="BX99" s="3">
        <f t="shared" si="44"/>
        <v>0</v>
      </c>
      <c r="BY99" s="3">
        <f t="shared" si="44"/>
        <v>0</v>
      </c>
      <c r="BZ99" s="3">
        <f t="shared" si="44"/>
        <v>0.18181818181818182</v>
      </c>
      <c r="CA99" s="3">
        <f t="shared" si="44"/>
        <v>0</v>
      </c>
      <c r="CB99" s="3">
        <f t="shared" si="44"/>
        <v>0.18181818181818182</v>
      </c>
      <c r="CC99" s="3">
        <f t="shared" si="69"/>
        <v>0.18181818181818182</v>
      </c>
      <c r="CD99" s="3">
        <f t="shared" si="69"/>
        <v>0.36363636363636365</v>
      </c>
      <c r="CE99" s="3">
        <f t="shared" si="69"/>
        <v>0.27272727272727271</v>
      </c>
      <c r="CF99" s="3">
        <f t="shared" si="69"/>
        <v>0.18181818181818182</v>
      </c>
      <c r="CG99" s="3">
        <f t="shared" si="69"/>
        <v>0.27272727272727271</v>
      </c>
      <c r="CH99" s="3">
        <f t="shared" si="69"/>
        <v>0.27272727272727271</v>
      </c>
      <c r="CI99" s="4">
        <f t="shared" si="51"/>
        <v>0</v>
      </c>
      <c r="CJ99" s="5">
        <f t="shared" si="51"/>
        <v>0</v>
      </c>
      <c r="CK99" s="5">
        <f t="shared" si="51"/>
        <v>0</v>
      </c>
      <c r="CL99" s="5">
        <f t="shared" si="51"/>
        <v>7.7327189597643326E-3</v>
      </c>
      <c r="CM99" s="5">
        <f t="shared" si="51"/>
        <v>0</v>
      </c>
      <c r="CN99" s="5">
        <f t="shared" si="51"/>
        <v>0</v>
      </c>
      <c r="CO99" s="5">
        <f t="shared" si="51"/>
        <v>7.5288633096384349E-3</v>
      </c>
      <c r="CP99" s="5">
        <f t="shared" si="51"/>
        <v>0</v>
      </c>
      <c r="CQ99" s="5">
        <f t="shared" si="51"/>
        <v>7.5461369923228794E-3</v>
      </c>
      <c r="CR99" s="5">
        <f t="shared" si="65"/>
        <v>4.0162753978592826E-3</v>
      </c>
      <c r="CS99" s="5">
        <f t="shared" si="65"/>
        <v>7.5237571881754135E-3</v>
      </c>
      <c r="CT99" s="5">
        <f t="shared" si="65"/>
        <v>5.4968364469234745E-3</v>
      </c>
      <c r="CU99" s="5">
        <f t="shared" si="65"/>
        <v>5.5778443787555965E-3</v>
      </c>
      <c r="CV99" s="5">
        <f t="shared" si="65"/>
        <v>8.1222509610215324E-3</v>
      </c>
      <c r="CW99" s="5">
        <f t="shared" si="65"/>
        <v>7.7770482830157696E-3</v>
      </c>
      <c r="CX99" s="4">
        <f t="shared" si="52"/>
        <v>0</v>
      </c>
      <c r="CY99" s="5">
        <f t="shared" si="53"/>
        <v>2.5775729865881109E-3</v>
      </c>
      <c r="CZ99" s="5">
        <f t="shared" si="54"/>
        <v>5.0250001006537717E-3</v>
      </c>
      <c r="DA99" s="5">
        <f t="shared" si="55"/>
        <v>5.6789563443193905E-3</v>
      </c>
      <c r="DB99" s="9">
        <f t="shared" si="56"/>
        <v>7.159047874264299E-3</v>
      </c>
      <c r="DC99">
        <v>2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2</v>
      </c>
      <c r="DM99">
        <v>0</v>
      </c>
      <c r="DN99">
        <v>2</v>
      </c>
      <c r="DO99">
        <v>0</v>
      </c>
      <c r="DP99">
        <v>0</v>
      </c>
      <c r="DQ99">
        <v>0</v>
      </c>
      <c r="DR99" s="3">
        <f t="shared" si="45"/>
        <v>0.18181818181818182</v>
      </c>
      <c r="DS99" s="3">
        <f t="shared" si="45"/>
        <v>0</v>
      </c>
      <c r="DT99" s="3">
        <f t="shared" si="45"/>
        <v>0</v>
      </c>
      <c r="DU99" s="3">
        <f t="shared" si="45"/>
        <v>0</v>
      </c>
      <c r="DV99" s="3">
        <f t="shared" si="45"/>
        <v>0</v>
      </c>
      <c r="DW99" s="3">
        <f t="shared" si="45"/>
        <v>0</v>
      </c>
      <c r="DX99" s="3">
        <f t="shared" si="45"/>
        <v>0</v>
      </c>
      <c r="DY99" s="3">
        <f t="shared" si="45"/>
        <v>0</v>
      </c>
      <c r="DZ99" s="3">
        <f t="shared" si="45"/>
        <v>0</v>
      </c>
      <c r="EA99" s="3">
        <f t="shared" si="70"/>
        <v>0.18181818181818182</v>
      </c>
      <c r="EB99" s="3">
        <f t="shared" si="70"/>
        <v>0</v>
      </c>
      <c r="EC99" s="3">
        <f t="shared" si="70"/>
        <v>0.18181818181818182</v>
      </c>
      <c r="ED99" s="3">
        <f t="shared" si="70"/>
        <v>0</v>
      </c>
      <c r="EE99" s="3">
        <f t="shared" si="70"/>
        <v>0</v>
      </c>
      <c r="EF99" s="3">
        <f t="shared" si="70"/>
        <v>0</v>
      </c>
      <c r="EG99" s="4">
        <f t="shared" si="57"/>
        <v>5.8372007866441186E-3</v>
      </c>
      <c r="EH99" s="5">
        <f t="shared" si="57"/>
        <v>0</v>
      </c>
      <c r="EI99" s="5">
        <f t="shared" si="57"/>
        <v>0</v>
      </c>
      <c r="EJ99" s="5">
        <f t="shared" si="57"/>
        <v>0</v>
      </c>
      <c r="EK99" s="5">
        <f t="shared" si="57"/>
        <v>0</v>
      </c>
      <c r="EL99" s="5">
        <f t="shared" si="57"/>
        <v>0</v>
      </c>
      <c r="EM99" s="5">
        <f t="shared" si="57"/>
        <v>0</v>
      </c>
      <c r="EN99" s="5">
        <f t="shared" si="57"/>
        <v>0</v>
      </c>
      <c r="EO99" s="5">
        <f t="shared" si="57"/>
        <v>0</v>
      </c>
      <c r="EP99" s="5">
        <f t="shared" si="66"/>
        <v>3.5359933767877072E-3</v>
      </c>
      <c r="EQ99" s="5">
        <f t="shared" si="66"/>
        <v>0</v>
      </c>
      <c r="ER99" s="5">
        <f t="shared" si="66"/>
        <v>3.652607141742017E-3</v>
      </c>
      <c r="ES99" s="5">
        <f t="shared" si="66"/>
        <v>0</v>
      </c>
      <c r="ET99" s="5">
        <f t="shared" si="66"/>
        <v>0</v>
      </c>
      <c r="EU99" s="5">
        <f t="shared" si="66"/>
        <v>0</v>
      </c>
      <c r="EV99" s="4">
        <f t="shared" si="58"/>
        <v>1.9457335955480395E-3</v>
      </c>
      <c r="EW99" s="5">
        <f t="shared" si="64"/>
        <v>0</v>
      </c>
      <c r="EX99" s="5">
        <f t="shared" si="59"/>
        <v>0</v>
      </c>
      <c r="EY99" s="5">
        <f t="shared" si="60"/>
        <v>2.3962001728432413E-3</v>
      </c>
      <c r="EZ99" s="9">
        <f t="shared" si="61"/>
        <v>0</v>
      </c>
      <c r="FC99" t="s">
        <v>617</v>
      </c>
      <c r="FL99" t="s">
        <v>617</v>
      </c>
      <c r="FQ99" t="s">
        <v>309</v>
      </c>
      <c r="FY99" t="s">
        <v>45</v>
      </c>
      <c r="GK99" t="s">
        <v>618</v>
      </c>
      <c r="GR99" t="s">
        <v>618</v>
      </c>
    </row>
    <row r="100" spans="1:208" x14ac:dyDescent="0.25">
      <c r="A100">
        <v>96</v>
      </c>
      <c r="B100" t="s">
        <v>619</v>
      </c>
      <c r="C100" t="s">
        <v>620</v>
      </c>
      <c r="D100">
        <v>80</v>
      </c>
      <c r="E100">
        <v>6.14</v>
      </c>
      <c r="F100" t="s">
        <v>120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2</v>
      </c>
      <c r="T100">
        <v>5</v>
      </c>
      <c r="U100">
        <v>3</v>
      </c>
      <c r="V100" s="3">
        <f t="shared" si="67"/>
        <v>0</v>
      </c>
      <c r="W100" s="3">
        <f t="shared" si="67"/>
        <v>0</v>
      </c>
      <c r="X100" s="3">
        <f t="shared" si="67"/>
        <v>0</v>
      </c>
      <c r="Y100" s="3">
        <f t="shared" si="67"/>
        <v>0</v>
      </c>
      <c r="Z100" s="3">
        <f t="shared" si="67"/>
        <v>0</v>
      </c>
      <c r="AA100" s="3">
        <f t="shared" si="67"/>
        <v>0</v>
      </c>
      <c r="AB100" s="3">
        <f t="shared" si="67"/>
        <v>0</v>
      </c>
      <c r="AC100" s="3">
        <f t="shared" si="67"/>
        <v>0</v>
      </c>
      <c r="AD100" s="3">
        <f t="shared" si="67"/>
        <v>0</v>
      </c>
      <c r="AE100" s="3">
        <f t="shared" si="67"/>
        <v>0</v>
      </c>
      <c r="AF100" s="3">
        <f t="shared" si="67"/>
        <v>0</v>
      </c>
      <c r="AG100" s="3">
        <f t="shared" si="67"/>
        <v>0</v>
      </c>
      <c r="AH100" s="3">
        <f t="shared" si="67"/>
        <v>2.5000000000000001E-2</v>
      </c>
      <c r="AI100" s="3">
        <f t="shared" si="67"/>
        <v>6.25E-2</v>
      </c>
      <c r="AJ100" s="3">
        <f t="shared" si="67"/>
        <v>3.7499999999999999E-2</v>
      </c>
      <c r="AK100" s="4">
        <f t="shared" si="68"/>
        <v>0</v>
      </c>
      <c r="AL100" s="5">
        <f t="shared" si="68"/>
        <v>0</v>
      </c>
      <c r="AM100" s="5">
        <f t="shared" si="68"/>
        <v>0</v>
      </c>
      <c r="AN100" s="5">
        <f t="shared" si="68"/>
        <v>0</v>
      </c>
      <c r="AO100" s="5">
        <f t="shared" si="68"/>
        <v>0</v>
      </c>
      <c r="AP100" s="5">
        <f t="shared" si="68"/>
        <v>0</v>
      </c>
      <c r="AQ100" s="5">
        <f t="shared" si="68"/>
        <v>0</v>
      </c>
      <c r="AR100" s="5">
        <f t="shared" si="68"/>
        <v>0</v>
      </c>
      <c r="AS100" s="5">
        <f t="shared" si="68"/>
        <v>0</v>
      </c>
      <c r="AT100" s="5">
        <f t="shared" si="68"/>
        <v>0</v>
      </c>
      <c r="AU100" s="5">
        <f t="shared" si="68"/>
        <v>0</v>
      </c>
      <c r="AV100" s="5">
        <f t="shared" si="68"/>
        <v>0</v>
      </c>
      <c r="AW100" s="5">
        <f t="shared" si="68"/>
        <v>5.8947861085084088E-4</v>
      </c>
      <c r="AX100" s="5">
        <f t="shared" si="68"/>
        <v>1.4888507658846937E-3</v>
      </c>
      <c r="AY100" s="5">
        <f t="shared" si="68"/>
        <v>8.8946014105112739E-4</v>
      </c>
      <c r="AZ100" s="4">
        <f t="shared" si="46"/>
        <v>0</v>
      </c>
      <c r="BA100" s="5">
        <f t="shared" si="47"/>
        <v>0</v>
      </c>
      <c r="BB100" s="5">
        <f t="shared" si="48"/>
        <v>0</v>
      </c>
      <c r="BC100" s="5">
        <f t="shared" si="49"/>
        <v>0</v>
      </c>
      <c r="BD100" s="9">
        <f t="shared" si="50"/>
        <v>9.8926317259555394E-4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2</v>
      </c>
      <c r="BR100">
        <v>0</v>
      </c>
      <c r="BS100">
        <v>2</v>
      </c>
      <c r="BT100" s="3">
        <f t="shared" si="44"/>
        <v>0</v>
      </c>
      <c r="BU100" s="3">
        <f t="shared" si="44"/>
        <v>0</v>
      </c>
      <c r="BV100" s="3">
        <f t="shared" si="44"/>
        <v>0</v>
      </c>
      <c r="BW100" s="3">
        <f t="shared" si="44"/>
        <v>0</v>
      </c>
      <c r="BX100" s="3">
        <f t="shared" si="44"/>
        <v>0</v>
      </c>
      <c r="BY100" s="3">
        <f t="shared" si="44"/>
        <v>0</v>
      </c>
      <c r="BZ100" s="3">
        <f t="shared" si="44"/>
        <v>0</v>
      </c>
      <c r="CA100" s="3">
        <f t="shared" si="44"/>
        <v>0</v>
      </c>
      <c r="CB100" s="3">
        <f t="shared" si="44"/>
        <v>0</v>
      </c>
      <c r="CC100" s="3">
        <f t="shared" si="69"/>
        <v>0</v>
      </c>
      <c r="CD100" s="3">
        <f t="shared" si="69"/>
        <v>0</v>
      </c>
      <c r="CE100" s="3">
        <f t="shared" si="69"/>
        <v>0</v>
      </c>
      <c r="CF100" s="3">
        <f t="shared" si="69"/>
        <v>2.5000000000000001E-2</v>
      </c>
      <c r="CG100" s="3">
        <f t="shared" si="69"/>
        <v>0</v>
      </c>
      <c r="CH100" s="3">
        <f t="shared" si="69"/>
        <v>2.5000000000000001E-2</v>
      </c>
      <c r="CI100" s="4">
        <f t="shared" ref="CI100:CT125" si="71">BT100/CI$3</f>
        <v>0</v>
      </c>
      <c r="CJ100" s="5">
        <f t="shared" si="71"/>
        <v>0</v>
      </c>
      <c r="CK100" s="5">
        <f t="shared" si="71"/>
        <v>0</v>
      </c>
      <c r="CL100" s="5">
        <f t="shared" si="71"/>
        <v>0</v>
      </c>
      <c r="CM100" s="5">
        <f t="shared" si="71"/>
        <v>0</v>
      </c>
      <c r="CN100" s="5">
        <f t="shared" si="71"/>
        <v>0</v>
      </c>
      <c r="CO100" s="5">
        <f t="shared" si="71"/>
        <v>0</v>
      </c>
      <c r="CP100" s="5">
        <f t="shared" si="71"/>
        <v>0</v>
      </c>
      <c r="CQ100" s="5">
        <f t="shared" si="71"/>
        <v>0</v>
      </c>
      <c r="CR100" s="5">
        <f t="shared" si="65"/>
        <v>0</v>
      </c>
      <c r="CS100" s="5">
        <f t="shared" si="65"/>
        <v>0</v>
      </c>
      <c r="CT100" s="5">
        <f t="shared" si="65"/>
        <v>0</v>
      </c>
      <c r="CU100" s="5">
        <f t="shared" si="65"/>
        <v>7.6695360207889457E-4</v>
      </c>
      <c r="CV100" s="5">
        <f t="shared" si="65"/>
        <v>0</v>
      </c>
      <c r="CW100" s="5">
        <f t="shared" si="65"/>
        <v>7.1289609260977898E-4</v>
      </c>
      <c r="CX100" s="4">
        <f t="shared" si="52"/>
        <v>0</v>
      </c>
      <c r="CY100" s="5">
        <f t="shared" si="53"/>
        <v>0</v>
      </c>
      <c r="CZ100" s="5">
        <f t="shared" si="54"/>
        <v>0</v>
      </c>
      <c r="DA100" s="5">
        <f t="shared" si="55"/>
        <v>0</v>
      </c>
      <c r="DB100" s="9">
        <f t="shared" si="56"/>
        <v>4.9328323156289111E-4</v>
      </c>
      <c r="DC100">
        <v>4</v>
      </c>
      <c r="DD100">
        <v>5</v>
      </c>
      <c r="DE100">
        <v>5</v>
      </c>
      <c r="DF100">
        <v>6</v>
      </c>
      <c r="DG100">
        <v>6</v>
      </c>
      <c r="DH100">
        <v>7</v>
      </c>
      <c r="DI100">
        <v>4</v>
      </c>
      <c r="DJ100">
        <v>4</v>
      </c>
      <c r="DK100">
        <v>4</v>
      </c>
      <c r="DL100">
        <v>8</v>
      </c>
      <c r="DM100">
        <v>7</v>
      </c>
      <c r="DN100">
        <v>6</v>
      </c>
      <c r="DO100">
        <v>0</v>
      </c>
      <c r="DP100">
        <v>0</v>
      </c>
      <c r="DQ100">
        <v>0</v>
      </c>
      <c r="DR100" s="3">
        <f t="shared" si="45"/>
        <v>0.05</v>
      </c>
      <c r="DS100" s="3">
        <f t="shared" si="45"/>
        <v>6.25E-2</v>
      </c>
      <c r="DT100" s="3">
        <f t="shared" si="45"/>
        <v>6.25E-2</v>
      </c>
      <c r="DU100" s="3">
        <f t="shared" si="45"/>
        <v>7.4999999999999997E-2</v>
      </c>
      <c r="DV100" s="3">
        <f t="shared" si="45"/>
        <v>7.4999999999999997E-2</v>
      </c>
      <c r="DW100" s="3">
        <f t="shared" si="45"/>
        <v>8.7499999999999994E-2</v>
      </c>
      <c r="DX100" s="3">
        <f t="shared" si="45"/>
        <v>0.05</v>
      </c>
      <c r="DY100" s="3">
        <f t="shared" si="45"/>
        <v>0.05</v>
      </c>
      <c r="DZ100" s="3">
        <f t="shared" si="45"/>
        <v>0.05</v>
      </c>
      <c r="EA100" s="3">
        <f t="shared" si="70"/>
        <v>0.1</v>
      </c>
      <c r="EB100" s="3">
        <f t="shared" si="70"/>
        <v>8.7499999999999994E-2</v>
      </c>
      <c r="EC100" s="3">
        <f t="shared" si="70"/>
        <v>7.4999999999999997E-2</v>
      </c>
      <c r="ED100" s="3">
        <f t="shared" si="70"/>
        <v>0</v>
      </c>
      <c r="EE100" s="3">
        <f t="shared" si="70"/>
        <v>0</v>
      </c>
      <c r="EF100" s="3">
        <f t="shared" si="70"/>
        <v>0</v>
      </c>
      <c r="EG100" s="4">
        <f t="shared" ref="EG100:ER125" si="72">DR100/EG$3</f>
        <v>1.6052302163271327E-3</v>
      </c>
      <c r="EH100" s="5">
        <f t="shared" si="72"/>
        <v>2.0797707494323537E-3</v>
      </c>
      <c r="EI100" s="5">
        <f t="shared" si="72"/>
        <v>2.0528958278406089E-3</v>
      </c>
      <c r="EJ100" s="5">
        <f t="shared" si="72"/>
        <v>1.5454401221978117E-3</v>
      </c>
      <c r="EK100" s="5">
        <f t="shared" si="72"/>
        <v>1.5353587312717711E-3</v>
      </c>
      <c r="EL100" s="5">
        <f t="shared" si="72"/>
        <v>1.3740942619772875E-3</v>
      </c>
      <c r="EM100" s="5">
        <f t="shared" si="72"/>
        <v>1.6296764441751288E-3</v>
      </c>
      <c r="EN100" s="5">
        <f t="shared" si="72"/>
        <v>1.5948985506974462E-3</v>
      </c>
      <c r="EO100" s="5">
        <f t="shared" si="72"/>
        <v>1.6644369076454326E-3</v>
      </c>
      <c r="EP100" s="5">
        <f t="shared" si="66"/>
        <v>1.944796357233239E-3</v>
      </c>
      <c r="EQ100" s="5">
        <f t="shared" si="66"/>
        <v>1.7387324825385248E-3</v>
      </c>
      <c r="ER100" s="5">
        <f t="shared" si="66"/>
        <v>1.5067004459685819E-3</v>
      </c>
      <c r="ES100" s="5">
        <f t="shared" si="66"/>
        <v>0</v>
      </c>
      <c r="ET100" s="5">
        <f t="shared" si="66"/>
        <v>0</v>
      </c>
      <c r="EU100" s="5">
        <f t="shared" si="66"/>
        <v>0</v>
      </c>
      <c r="EV100" s="4">
        <f t="shared" si="58"/>
        <v>1.9126322645333649E-3</v>
      </c>
      <c r="EW100" s="5">
        <f t="shared" si="64"/>
        <v>1.4849643718156235E-3</v>
      </c>
      <c r="EX100" s="5">
        <f t="shared" si="59"/>
        <v>1.6296706341726692E-3</v>
      </c>
      <c r="EY100" s="5">
        <f t="shared" si="60"/>
        <v>1.7300764285801153E-3</v>
      </c>
      <c r="EZ100" s="9">
        <f t="shared" si="61"/>
        <v>0</v>
      </c>
      <c r="FB100" t="s">
        <v>140</v>
      </c>
      <c r="FD100" t="s">
        <v>140</v>
      </c>
      <c r="FH100" t="s">
        <v>148</v>
      </c>
      <c r="FK100" t="s">
        <v>140</v>
      </c>
      <c r="FQ100" t="s">
        <v>142</v>
      </c>
      <c r="FY100" t="s">
        <v>45</v>
      </c>
      <c r="GJ100" t="s">
        <v>251</v>
      </c>
      <c r="GK100" t="s">
        <v>327</v>
      </c>
      <c r="GR100" t="s">
        <v>327</v>
      </c>
    </row>
    <row r="101" spans="1:208" x14ac:dyDescent="0.25">
      <c r="A101">
        <v>97</v>
      </c>
      <c r="B101" t="s">
        <v>621</v>
      </c>
      <c r="C101" t="s">
        <v>622</v>
      </c>
      <c r="D101">
        <v>52</v>
      </c>
      <c r="E101">
        <v>6.23</v>
      </c>
      <c r="F101" t="s">
        <v>120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3">
        <f t="shared" si="67"/>
        <v>0</v>
      </c>
      <c r="W101" s="3">
        <f t="shared" si="67"/>
        <v>0</v>
      </c>
      <c r="X101" s="3">
        <f t="shared" si="67"/>
        <v>0</v>
      </c>
      <c r="Y101" s="3">
        <f t="shared" si="67"/>
        <v>0</v>
      </c>
      <c r="Z101" s="3">
        <f t="shared" si="67"/>
        <v>0</v>
      </c>
      <c r="AA101" s="3">
        <f t="shared" si="67"/>
        <v>0</v>
      </c>
      <c r="AB101" s="3">
        <f t="shared" si="67"/>
        <v>0</v>
      </c>
      <c r="AC101" s="3">
        <f t="shared" si="67"/>
        <v>0</v>
      </c>
      <c r="AD101" s="3">
        <f t="shared" si="67"/>
        <v>0</v>
      </c>
      <c r="AE101" s="3">
        <f t="shared" si="67"/>
        <v>0</v>
      </c>
      <c r="AF101" s="3">
        <f t="shared" si="67"/>
        <v>0</v>
      </c>
      <c r="AG101" s="3">
        <f t="shared" si="67"/>
        <v>0</v>
      </c>
      <c r="AH101" s="3">
        <f t="shared" si="67"/>
        <v>0</v>
      </c>
      <c r="AI101" s="3">
        <f t="shared" si="67"/>
        <v>0</v>
      </c>
      <c r="AJ101" s="3">
        <f t="shared" si="67"/>
        <v>0</v>
      </c>
      <c r="AK101" s="4">
        <f t="shared" si="68"/>
        <v>0</v>
      </c>
      <c r="AL101" s="5">
        <f t="shared" si="68"/>
        <v>0</v>
      </c>
      <c r="AM101" s="5">
        <f t="shared" si="68"/>
        <v>0</v>
      </c>
      <c r="AN101" s="5">
        <f t="shared" si="68"/>
        <v>0</v>
      </c>
      <c r="AO101" s="5">
        <f t="shared" si="68"/>
        <v>0</v>
      </c>
      <c r="AP101" s="5">
        <f t="shared" si="68"/>
        <v>0</v>
      </c>
      <c r="AQ101" s="5">
        <f t="shared" si="68"/>
        <v>0</v>
      </c>
      <c r="AR101" s="5">
        <f t="shared" si="68"/>
        <v>0</v>
      </c>
      <c r="AS101" s="5">
        <f t="shared" si="68"/>
        <v>0</v>
      </c>
      <c r="AT101" s="5">
        <f t="shared" si="68"/>
        <v>0</v>
      </c>
      <c r="AU101" s="5">
        <f t="shared" si="68"/>
        <v>0</v>
      </c>
      <c r="AV101" s="5">
        <f t="shared" si="68"/>
        <v>0</v>
      </c>
      <c r="AW101" s="5">
        <f t="shared" si="68"/>
        <v>0</v>
      </c>
      <c r="AX101" s="5">
        <f t="shared" si="68"/>
        <v>0</v>
      </c>
      <c r="AY101" s="5">
        <f t="shared" si="68"/>
        <v>0</v>
      </c>
      <c r="AZ101" s="4">
        <f t="shared" si="46"/>
        <v>0</v>
      </c>
      <c r="BA101" s="5">
        <f t="shared" si="47"/>
        <v>0</v>
      </c>
      <c r="BB101" s="5">
        <f t="shared" si="48"/>
        <v>0</v>
      </c>
      <c r="BC101" s="5">
        <f t="shared" si="49"/>
        <v>0</v>
      </c>
      <c r="BD101" s="9">
        <f t="shared" si="50"/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 s="3">
        <f t="shared" si="44"/>
        <v>0</v>
      </c>
      <c r="BU101" s="3">
        <f t="shared" si="44"/>
        <v>0</v>
      </c>
      <c r="BV101" s="3">
        <f t="shared" si="44"/>
        <v>0</v>
      </c>
      <c r="BW101" s="3">
        <f t="shared" si="44"/>
        <v>0</v>
      </c>
      <c r="BX101" s="3">
        <f t="shared" si="44"/>
        <v>0</v>
      </c>
      <c r="BY101" s="3">
        <f t="shared" si="44"/>
        <v>0</v>
      </c>
      <c r="BZ101" s="3">
        <f t="shared" si="44"/>
        <v>0</v>
      </c>
      <c r="CA101" s="3">
        <f t="shared" si="44"/>
        <v>0</v>
      </c>
      <c r="CB101" s="3">
        <f t="shared" si="44"/>
        <v>0</v>
      </c>
      <c r="CC101" s="3">
        <f t="shared" si="69"/>
        <v>0</v>
      </c>
      <c r="CD101" s="3">
        <f t="shared" si="69"/>
        <v>0</v>
      </c>
      <c r="CE101" s="3">
        <f t="shared" si="69"/>
        <v>0</v>
      </c>
      <c r="CF101" s="3">
        <f t="shared" si="69"/>
        <v>0</v>
      </c>
      <c r="CG101" s="3">
        <f t="shared" si="69"/>
        <v>0</v>
      </c>
      <c r="CH101" s="3">
        <f t="shared" si="69"/>
        <v>0</v>
      </c>
      <c r="CI101" s="4">
        <f t="shared" si="71"/>
        <v>0</v>
      </c>
      <c r="CJ101" s="5">
        <f t="shared" si="71"/>
        <v>0</v>
      </c>
      <c r="CK101" s="5">
        <f t="shared" si="71"/>
        <v>0</v>
      </c>
      <c r="CL101" s="5">
        <f t="shared" si="71"/>
        <v>0</v>
      </c>
      <c r="CM101" s="5">
        <f t="shared" si="71"/>
        <v>0</v>
      </c>
      <c r="CN101" s="5">
        <f t="shared" si="71"/>
        <v>0</v>
      </c>
      <c r="CO101" s="5">
        <f t="shared" si="71"/>
        <v>0</v>
      </c>
      <c r="CP101" s="5">
        <f t="shared" si="71"/>
        <v>0</v>
      </c>
      <c r="CQ101" s="5">
        <f t="shared" si="71"/>
        <v>0</v>
      </c>
      <c r="CR101" s="5">
        <f t="shared" si="65"/>
        <v>0</v>
      </c>
      <c r="CS101" s="5">
        <f t="shared" si="65"/>
        <v>0</v>
      </c>
      <c r="CT101" s="5">
        <f t="shared" si="65"/>
        <v>0</v>
      </c>
      <c r="CU101" s="5">
        <f t="shared" si="65"/>
        <v>0</v>
      </c>
      <c r="CV101" s="5">
        <f t="shared" si="65"/>
        <v>0</v>
      </c>
      <c r="CW101" s="5">
        <f t="shared" si="65"/>
        <v>0</v>
      </c>
      <c r="CX101" s="4">
        <f t="shared" si="52"/>
        <v>0</v>
      </c>
      <c r="CY101" s="5">
        <f t="shared" si="53"/>
        <v>0</v>
      </c>
      <c r="CZ101" s="5">
        <f t="shared" si="54"/>
        <v>0</v>
      </c>
      <c r="DA101" s="5">
        <f t="shared" si="55"/>
        <v>0</v>
      </c>
      <c r="DB101" s="9">
        <f t="shared" si="56"/>
        <v>0</v>
      </c>
      <c r="DC101">
        <v>5</v>
      </c>
      <c r="DD101">
        <v>7</v>
      </c>
      <c r="DE101">
        <v>6</v>
      </c>
      <c r="DF101">
        <v>7</v>
      </c>
      <c r="DG101">
        <v>7</v>
      </c>
      <c r="DH101">
        <v>7</v>
      </c>
      <c r="DI101">
        <v>3</v>
      </c>
      <c r="DJ101">
        <v>3</v>
      </c>
      <c r="DK101">
        <v>5</v>
      </c>
      <c r="DL101">
        <v>5</v>
      </c>
      <c r="DM101">
        <v>7</v>
      </c>
      <c r="DN101">
        <v>6</v>
      </c>
      <c r="DO101">
        <v>0</v>
      </c>
      <c r="DP101">
        <v>0</v>
      </c>
      <c r="DQ101">
        <v>0</v>
      </c>
      <c r="DR101" s="3">
        <f t="shared" si="45"/>
        <v>9.6153846153846159E-2</v>
      </c>
      <c r="DS101" s="3">
        <f t="shared" si="45"/>
        <v>0.13461538461538461</v>
      </c>
      <c r="DT101" s="3">
        <f t="shared" si="45"/>
        <v>0.11538461538461539</v>
      </c>
      <c r="DU101" s="3">
        <f t="shared" si="45"/>
        <v>0.13461538461538461</v>
      </c>
      <c r="DV101" s="3">
        <f t="shared" si="45"/>
        <v>0.13461538461538461</v>
      </c>
      <c r="DW101" s="3">
        <f t="shared" si="45"/>
        <v>0.13461538461538461</v>
      </c>
      <c r="DX101" s="3">
        <f t="shared" si="45"/>
        <v>5.7692307692307696E-2</v>
      </c>
      <c r="DY101" s="3">
        <f t="shared" si="45"/>
        <v>5.7692307692307696E-2</v>
      </c>
      <c r="DZ101" s="3">
        <f t="shared" si="45"/>
        <v>9.6153846153846159E-2</v>
      </c>
      <c r="EA101" s="3">
        <f t="shared" si="70"/>
        <v>9.6153846153846159E-2</v>
      </c>
      <c r="EB101" s="3">
        <f t="shared" si="70"/>
        <v>0.13461538461538461</v>
      </c>
      <c r="EC101" s="3">
        <f t="shared" si="70"/>
        <v>0.11538461538461539</v>
      </c>
      <c r="ED101" s="3">
        <f t="shared" si="70"/>
        <v>0</v>
      </c>
      <c r="EE101" s="3">
        <f t="shared" si="70"/>
        <v>0</v>
      </c>
      <c r="EF101" s="3">
        <f t="shared" si="70"/>
        <v>0</v>
      </c>
      <c r="EG101" s="4">
        <f t="shared" si="72"/>
        <v>3.0869811852444859E-3</v>
      </c>
      <c r="EH101" s="5">
        <f t="shared" si="72"/>
        <v>4.4795062295466077E-3</v>
      </c>
      <c r="EI101" s="5">
        <f t="shared" si="72"/>
        <v>3.7899615283211244E-3</v>
      </c>
      <c r="EJ101" s="5">
        <f t="shared" si="72"/>
        <v>2.7738668859960719E-3</v>
      </c>
      <c r="EK101" s="5">
        <f t="shared" si="72"/>
        <v>2.7557720817698458E-3</v>
      </c>
      <c r="EL101" s="5">
        <f t="shared" si="72"/>
        <v>2.1139911722727503E-3</v>
      </c>
      <c r="EM101" s="5">
        <f t="shared" si="72"/>
        <v>1.8803958971251487E-3</v>
      </c>
      <c r="EN101" s="5">
        <f t="shared" si="72"/>
        <v>1.8402675584970533E-3</v>
      </c>
      <c r="EO101" s="5">
        <f t="shared" si="72"/>
        <v>3.2008402070104473E-3</v>
      </c>
      <c r="EP101" s="5">
        <f t="shared" si="66"/>
        <v>1.8699964973396528E-3</v>
      </c>
      <c r="EQ101" s="5">
        <f t="shared" si="66"/>
        <v>2.674973050059269E-3</v>
      </c>
      <c r="ER101" s="5">
        <f t="shared" si="66"/>
        <v>2.3180006861055107E-3</v>
      </c>
      <c r="ES101" s="5">
        <f t="shared" si="66"/>
        <v>0</v>
      </c>
      <c r="ET101" s="5">
        <f t="shared" si="66"/>
        <v>0</v>
      </c>
      <c r="EU101" s="5">
        <f t="shared" si="66"/>
        <v>0</v>
      </c>
      <c r="EV101" s="4">
        <f t="shared" si="58"/>
        <v>3.785482981037406E-3</v>
      </c>
      <c r="EW101" s="5">
        <f t="shared" si="64"/>
        <v>2.5478767133462229E-3</v>
      </c>
      <c r="EX101" s="5">
        <f t="shared" si="59"/>
        <v>2.3071678875442162E-3</v>
      </c>
      <c r="EY101" s="5">
        <f t="shared" si="60"/>
        <v>2.2876567445014773E-3</v>
      </c>
      <c r="EZ101" s="9">
        <f t="shared" si="61"/>
        <v>0</v>
      </c>
      <c r="FB101" t="s">
        <v>205</v>
      </c>
      <c r="FD101" t="s">
        <v>125</v>
      </c>
      <c r="FH101" t="s">
        <v>125</v>
      </c>
      <c r="FI101" t="s">
        <v>125</v>
      </c>
      <c r="FJ101" t="s">
        <v>125</v>
      </c>
      <c r="FK101" t="s">
        <v>248</v>
      </c>
      <c r="FM101" t="s">
        <v>205</v>
      </c>
      <c r="FQ101" t="s">
        <v>205</v>
      </c>
      <c r="FT101" t="s">
        <v>249</v>
      </c>
      <c r="FU101" t="s">
        <v>249</v>
      </c>
      <c r="FY101" t="s">
        <v>45</v>
      </c>
      <c r="FZ101" t="s">
        <v>249</v>
      </c>
      <c r="GE101" t="s">
        <v>250</v>
      </c>
      <c r="GJ101" t="s">
        <v>251</v>
      </c>
      <c r="GK101" t="s">
        <v>252</v>
      </c>
      <c r="GR101" t="s">
        <v>251</v>
      </c>
    </row>
    <row r="102" spans="1:208" x14ac:dyDescent="0.25">
      <c r="A102">
        <v>98</v>
      </c>
      <c r="B102" t="s">
        <v>623</v>
      </c>
      <c r="C102" t="s">
        <v>624</v>
      </c>
      <c r="D102">
        <v>16</v>
      </c>
      <c r="E102">
        <v>8.4499999999999993</v>
      </c>
      <c r="F102" t="s">
        <v>120</v>
      </c>
      <c r="G102">
        <v>2</v>
      </c>
      <c r="H102">
        <v>2</v>
      </c>
      <c r="I102">
        <v>2</v>
      </c>
      <c r="J102">
        <v>2</v>
      </c>
      <c r="K102">
        <v>2</v>
      </c>
      <c r="L102">
        <v>2</v>
      </c>
      <c r="M102">
        <v>0</v>
      </c>
      <c r="N102">
        <v>0</v>
      </c>
      <c r="O102">
        <v>0</v>
      </c>
      <c r="P102">
        <v>4</v>
      </c>
      <c r="Q102">
        <v>3</v>
      </c>
      <c r="R102">
        <v>3</v>
      </c>
      <c r="S102">
        <v>5</v>
      </c>
      <c r="T102">
        <v>0</v>
      </c>
      <c r="U102">
        <v>3</v>
      </c>
      <c r="V102" s="3">
        <f t="shared" si="67"/>
        <v>0.125</v>
      </c>
      <c r="W102" s="3">
        <f t="shared" si="67"/>
        <v>0.125</v>
      </c>
      <c r="X102" s="3">
        <f t="shared" si="67"/>
        <v>0.125</v>
      </c>
      <c r="Y102" s="3">
        <f t="shared" si="67"/>
        <v>0.125</v>
      </c>
      <c r="Z102" s="3">
        <f t="shared" si="67"/>
        <v>0.125</v>
      </c>
      <c r="AA102" s="3">
        <f t="shared" si="67"/>
        <v>0.125</v>
      </c>
      <c r="AB102" s="3">
        <f t="shared" si="67"/>
        <v>0</v>
      </c>
      <c r="AC102" s="3">
        <f t="shared" si="67"/>
        <v>0</v>
      </c>
      <c r="AD102" s="3">
        <f t="shared" si="67"/>
        <v>0</v>
      </c>
      <c r="AE102" s="3">
        <f t="shared" si="67"/>
        <v>0.25</v>
      </c>
      <c r="AF102" s="3">
        <f t="shared" si="67"/>
        <v>0.1875</v>
      </c>
      <c r="AG102" s="3">
        <f t="shared" si="67"/>
        <v>0.1875</v>
      </c>
      <c r="AH102" s="3">
        <f t="shared" si="67"/>
        <v>0.3125</v>
      </c>
      <c r="AI102" s="3">
        <f t="shared" si="67"/>
        <v>0</v>
      </c>
      <c r="AJ102" s="3">
        <f t="shared" si="67"/>
        <v>0.1875</v>
      </c>
      <c r="AK102" s="4">
        <f t="shared" si="68"/>
        <v>5.88608208772651E-3</v>
      </c>
      <c r="AL102" s="5">
        <f t="shared" si="68"/>
        <v>5.5947602095312715E-3</v>
      </c>
      <c r="AM102" s="5">
        <f t="shared" si="68"/>
        <v>5.6376765396816885E-3</v>
      </c>
      <c r="AN102" s="5">
        <f t="shared" si="68"/>
        <v>5.7532924894453993E-3</v>
      </c>
      <c r="AO102" s="5">
        <f t="shared" si="68"/>
        <v>6.0838638933736833E-3</v>
      </c>
      <c r="AP102" s="5">
        <f t="shared" si="68"/>
        <v>5.9286113275858589E-3</v>
      </c>
      <c r="AQ102" s="5">
        <f t="shared" si="68"/>
        <v>0</v>
      </c>
      <c r="AR102" s="5">
        <f t="shared" si="68"/>
        <v>0</v>
      </c>
      <c r="AS102" s="5">
        <f t="shared" si="68"/>
        <v>0</v>
      </c>
      <c r="AT102" s="5">
        <f t="shared" si="68"/>
        <v>6.7548703414081366E-3</v>
      </c>
      <c r="AU102" s="5">
        <f t="shared" si="68"/>
        <v>5.0748613742485982E-3</v>
      </c>
      <c r="AV102" s="5">
        <f t="shared" si="68"/>
        <v>5.2132066330445696E-3</v>
      </c>
      <c r="AW102" s="5">
        <f t="shared" si="68"/>
        <v>7.3684826356355104E-3</v>
      </c>
      <c r="AX102" s="5">
        <f t="shared" si="68"/>
        <v>0</v>
      </c>
      <c r="AY102" s="5">
        <f t="shared" si="68"/>
        <v>4.4473007052556373E-3</v>
      </c>
      <c r="AZ102" s="4">
        <f t="shared" si="46"/>
        <v>5.7061729456464906E-3</v>
      </c>
      <c r="BA102" s="5">
        <f t="shared" si="47"/>
        <v>5.9219225701349805E-3</v>
      </c>
      <c r="BB102" s="5">
        <f t="shared" si="48"/>
        <v>0</v>
      </c>
      <c r="BC102" s="5">
        <f t="shared" si="49"/>
        <v>5.6809794495671015E-3</v>
      </c>
      <c r="BD102" s="9">
        <f t="shared" si="50"/>
        <v>3.9385944469637162E-3</v>
      </c>
      <c r="BE102">
        <v>0</v>
      </c>
      <c r="BF102">
        <v>0</v>
      </c>
      <c r="BG102">
        <v>0</v>
      </c>
      <c r="BH102">
        <v>3</v>
      </c>
      <c r="BI102">
        <v>3</v>
      </c>
      <c r="BJ102">
        <v>3</v>
      </c>
      <c r="BK102">
        <v>2</v>
      </c>
      <c r="BL102">
        <v>0</v>
      </c>
      <c r="BM102">
        <v>2</v>
      </c>
      <c r="BN102">
        <v>3</v>
      </c>
      <c r="BO102">
        <v>5</v>
      </c>
      <c r="BP102">
        <v>3</v>
      </c>
      <c r="BQ102">
        <v>0</v>
      </c>
      <c r="BR102">
        <v>3</v>
      </c>
      <c r="BS102">
        <v>3</v>
      </c>
      <c r="BT102" s="3">
        <f t="shared" si="44"/>
        <v>0</v>
      </c>
      <c r="BU102" s="3">
        <f t="shared" si="44"/>
        <v>0</v>
      </c>
      <c r="BV102" s="3">
        <f t="shared" si="44"/>
        <v>0</v>
      </c>
      <c r="BW102" s="3">
        <f t="shared" si="44"/>
        <v>0.1875</v>
      </c>
      <c r="BX102" s="3">
        <f t="shared" si="44"/>
        <v>0.1875</v>
      </c>
      <c r="BY102" s="3">
        <f t="shared" si="44"/>
        <v>0.1875</v>
      </c>
      <c r="BZ102" s="3">
        <f t="shared" si="44"/>
        <v>0.125</v>
      </c>
      <c r="CA102" s="3">
        <f t="shared" si="44"/>
        <v>0</v>
      </c>
      <c r="CB102" s="3">
        <f t="shared" si="44"/>
        <v>0.125</v>
      </c>
      <c r="CC102" s="3">
        <f t="shared" si="69"/>
        <v>0.1875</v>
      </c>
      <c r="CD102" s="3">
        <f t="shared" si="69"/>
        <v>0.3125</v>
      </c>
      <c r="CE102" s="3">
        <f t="shared" si="69"/>
        <v>0.1875</v>
      </c>
      <c r="CF102" s="3">
        <f t="shared" si="69"/>
        <v>0</v>
      </c>
      <c r="CG102" s="3">
        <f t="shared" si="69"/>
        <v>0.1875</v>
      </c>
      <c r="CH102" s="3">
        <f t="shared" si="69"/>
        <v>0.1875</v>
      </c>
      <c r="CI102" s="4">
        <f t="shared" si="71"/>
        <v>0</v>
      </c>
      <c r="CJ102" s="5">
        <f t="shared" si="71"/>
        <v>0</v>
      </c>
      <c r="CK102" s="5">
        <f t="shared" si="71"/>
        <v>0</v>
      </c>
      <c r="CL102" s="5">
        <f t="shared" si="71"/>
        <v>5.3162442848379791E-3</v>
      </c>
      <c r="CM102" s="5">
        <f t="shared" si="71"/>
        <v>5.0889281609329626E-3</v>
      </c>
      <c r="CN102" s="5">
        <f t="shared" si="71"/>
        <v>5.329564495846967E-3</v>
      </c>
      <c r="CO102" s="5">
        <f t="shared" si="71"/>
        <v>5.1760935253764235E-3</v>
      </c>
      <c r="CP102" s="5">
        <f t="shared" si="71"/>
        <v>0</v>
      </c>
      <c r="CQ102" s="5">
        <f t="shared" si="71"/>
        <v>5.1879691822219794E-3</v>
      </c>
      <c r="CR102" s="5">
        <f t="shared" si="65"/>
        <v>4.1417840040423853E-3</v>
      </c>
      <c r="CS102" s="5">
        <f t="shared" si="65"/>
        <v>6.4657288335882458E-3</v>
      </c>
      <c r="CT102" s="5">
        <f t="shared" si="65"/>
        <v>3.7790750572598889E-3</v>
      </c>
      <c r="CU102" s="5">
        <f t="shared" si="65"/>
        <v>0</v>
      </c>
      <c r="CV102" s="5">
        <f t="shared" si="65"/>
        <v>5.5840475357023045E-3</v>
      </c>
      <c r="CW102" s="5">
        <f t="shared" si="65"/>
        <v>5.3467206945733417E-3</v>
      </c>
      <c r="CX102" s="4">
        <f t="shared" si="52"/>
        <v>0</v>
      </c>
      <c r="CY102" s="5">
        <f t="shared" si="53"/>
        <v>5.2449123138726362E-3</v>
      </c>
      <c r="CZ102" s="5">
        <f t="shared" si="54"/>
        <v>3.4546875691994681E-3</v>
      </c>
      <c r="DA102" s="5">
        <f t="shared" si="55"/>
        <v>4.7955292982968401E-3</v>
      </c>
      <c r="DB102" s="9">
        <f t="shared" si="56"/>
        <v>3.6435894100918819E-3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 s="3">
        <f t="shared" si="45"/>
        <v>0</v>
      </c>
      <c r="DS102" s="3">
        <f t="shared" si="45"/>
        <v>0</v>
      </c>
      <c r="DT102" s="3">
        <f t="shared" si="45"/>
        <v>0</v>
      </c>
      <c r="DU102" s="3">
        <f t="shared" si="45"/>
        <v>0</v>
      </c>
      <c r="DV102" s="3">
        <f t="shared" si="45"/>
        <v>0</v>
      </c>
      <c r="DW102" s="3">
        <f t="shared" si="45"/>
        <v>0</v>
      </c>
      <c r="DX102" s="3">
        <f t="shared" si="45"/>
        <v>0</v>
      </c>
      <c r="DY102" s="3">
        <f t="shared" si="45"/>
        <v>0</v>
      </c>
      <c r="DZ102" s="3">
        <f t="shared" si="45"/>
        <v>0</v>
      </c>
      <c r="EA102" s="3">
        <f t="shared" si="70"/>
        <v>0</v>
      </c>
      <c r="EB102" s="3">
        <f t="shared" si="70"/>
        <v>0</v>
      </c>
      <c r="EC102" s="3">
        <f t="shared" si="70"/>
        <v>0</v>
      </c>
      <c r="ED102" s="3">
        <f t="shared" si="70"/>
        <v>0</v>
      </c>
      <c r="EE102" s="3">
        <f t="shared" si="70"/>
        <v>0</v>
      </c>
      <c r="EF102" s="3">
        <f t="shared" si="70"/>
        <v>0</v>
      </c>
      <c r="EG102" s="4">
        <f t="shared" si="72"/>
        <v>0</v>
      </c>
      <c r="EH102" s="5">
        <f t="shared" si="72"/>
        <v>0</v>
      </c>
      <c r="EI102" s="5">
        <f t="shared" si="72"/>
        <v>0</v>
      </c>
      <c r="EJ102" s="5">
        <f t="shared" si="72"/>
        <v>0</v>
      </c>
      <c r="EK102" s="5">
        <f t="shared" si="72"/>
        <v>0</v>
      </c>
      <c r="EL102" s="5">
        <f t="shared" si="72"/>
        <v>0</v>
      </c>
      <c r="EM102" s="5">
        <f t="shared" si="72"/>
        <v>0</v>
      </c>
      <c r="EN102" s="5">
        <f t="shared" si="72"/>
        <v>0</v>
      </c>
      <c r="EO102" s="5">
        <f t="shared" si="72"/>
        <v>0</v>
      </c>
      <c r="EP102" s="5">
        <f t="shared" si="66"/>
        <v>0</v>
      </c>
      <c r="EQ102" s="5">
        <f t="shared" si="66"/>
        <v>0</v>
      </c>
      <c r="ER102" s="5">
        <f t="shared" si="66"/>
        <v>0</v>
      </c>
      <c r="ES102" s="5">
        <f t="shared" si="66"/>
        <v>0</v>
      </c>
      <c r="ET102" s="5">
        <f t="shared" si="66"/>
        <v>0</v>
      </c>
      <c r="EU102" s="5">
        <f t="shared" si="66"/>
        <v>0</v>
      </c>
      <c r="EV102" s="4">
        <f t="shared" si="58"/>
        <v>0</v>
      </c>
      <c r="EW102" s="5">
        <f t="shared" si="64"/>
        <v>0</v>
      </c>
      <c r="EX102" s="5">
        <f t="shared" si="59"/>
        <v>0</v>
      </c>
      <c r="EY102" s="5">
        <f t="shared" si="60"/>
        <v>0</v>
      </c>
      <c r="EZ102" s="9">
        <f t="shared" si="61"/>
        <v>0</v>
      </c>
      <c r="FB102" t="s">
        <v>140</v>
      </c>
      <c r="FD102" t="s">
        <v>122</v>
      </c>
      <c r="FF102" t="s">
        <v>122</v>
      </c>
      <c r="FH102" t="s">
        <v>148</v>
      </c>
      <c r="FI102" t="s">
        <v>122</v>
      </c>
      <c r="FK102" t="s">
        <v>140</v>
      </c>
      <c r="FQ102" t="s">
        <v>142</v>
      </c>
      <c r="FY102" t="s">
        <v>45</v>
      </c>
      <c r="GA102" t="s">
        <v>52</v>
      </c>
      <c r="GF102" t="s">
        <v>52</v>
      </c>
      <c r="GJ102" t="s">
        <v>143</v>
      </c>
      <c r="GR102" t="s">
        <v>143</v>
      </c>
    </row>
    <row r="103" spans="1:208" x14ac:dyDescent="0.25">
      <c r="A103">
        <v>99</v>
      </c>
      <c r="B103" t="s">
        <v>625</v>
      </c>
      <c r="C103" t="s">
        <v>626</v>
      </c>
      <c r="D103">
        <v>26</v>
      </c>
      <c r="E103">
        <v>9.4499999999999993</v>
      </c>
      <c r="F103" t="s">
        <v>120</v>
      </c>
      <c r="G103">
        <v>2</v>
      </c>
      <c r="H103">
        <v>2</v>
      </c>
      <c r="I103">
        <v>2</v>
      </c>
      <c r="J103">
        <v>3</v>
      </c>
      <c r="K103">
        <v>3</v>
      </c>
      <c r="L103">
        <v>4</v>
      </c>
      <c r="M103">
        <v>3</v>
      </c>
      <c r="N103">
        <v>3</v>
      </c>
      <c r="O103">
        <v>2</v>
      </c>
      <c r="P103">
        <v>0</v>
      </c>
      <c r="Q103">
        <v>2</v>
      </c>
      <c r="R103">
        <v>2</v>
      </c>
      <c r="S103">
        <v>3</v>
      </c>
      <c r="T103">
        <v>3</v>
      </c>
      <c r="U103">
        <v>2</v>
      </c>
      <c r="V103" s="3">
        <f t="shared" si="67"/>
        <v>7.6923076923076927E-2</v>
      </c>
      <c r="W103" s="3">
        <f t="shared" si="67"/>
        <v>7.6923076923076927E-2</v>
      </c>
      <c r="X103" s="3">
        <f t="shared" si="67"/>
        <v>7.6923076923076927E-2</v>
      </c>
      <c r="Y103" s="3">
        <f t="shared" si="67"/>
        <v>0.11538461538461539</v>
      </c>
      <c r="Z103" s="3">
        <f t="shared" si="67"/>
        <v>0.11538461538461539</v>
      </c>
      <c r="AA103" s="3">
        <f t="shared" si="67"/>
        <v>0.15384615384615385</v>
      </c>
      <c r="AB103" s="3">
        <f t="shared" si="67"/>
        <v>0.11538461538461539</v>
      </c>
      <c r="AC103" s="3">
        <f t="shared" si="67"/>
        <v>0.11538461538461539</v>
      </c>
      <c r="AD103" s="3">
        <f t="shared" si="67"/>
        <v>7.6923076923076927E-2</v>
      </c>
      <c r="AE103" s="3">
        <f t="shared" si="67"/>
        <v>0</v>
      </c>
      <c r="AF103" s="3">
        <f t="shared" si="67"/>
        <v>7.6923076923076927E-2</v>
      </c>
      <c r="AG103" s="3">
        <f t="shared" si="67"/>
        <v>7.6923076923076927E-2</v>
      </c>
      <c r="AH103" s="3">
        <f t="shared" si="67"/>
        <v>0.11538461538461539</v>
      </c>
      <c r="AI103" s="3">
        <f t="shared" si="67"/>
        <v>0.11538461538461539</v>
      </c>
      <c r="AJ103" s="3">
        <f t="shared" si="67"/>
        <v>7.6923076923076927E-2</v>
      </c>
      <c r="AK103" s="4">
        <f t="shared" si="68"/>
        <v>3.6222043616778526E-3</v>
      </c>
      <c r="AL103" s="5">
        <f t="shared" si="68"/>
        <v>3.4429293597115517E-3</v>
      </c>
      <c r="AM103" s="5">
        <f t="shared" si="68"/>
        <v>3.4693394090348855E-3</v>
      </c>
      <c r="AN103" s="5">
        <f t="shared" si="68"/>
        <v>5.31073152871883E-3</v>
      </c>
      <c r="AO103" s="5">
        <f t="shared" si="68"/>
        <v>5.6158743631141697E-3</v>
      </c>
      <c r="AP103" s="5">
        <f t="shared" si="68"/>
        <v>7.2967524031825959E-3</v>
      </c>
      <c r="AQ103" s="5">
        <f t="shared" si="68"/>
        <v>6.616324500250419E-3</v>
      </c>
      <c r="AR103" s="5">
        <f t="shared" si="68"/>
        <v>6.6071282956952923E-3</v>
      </c>
      <c r="AS103" s="5">
        <f t="shared" si="68"/>
        <v>4.6938918985746621E-3</v>
      </c>
      <c r="AT103" s="5">
        <f t="shared" si="68"/>
        <v>0</v>
      </c>
      <c r="AU103" s="5">
        <f t="shared" si="68"/>
        <v>2.0819944099481429E-3</v>
      </c>
      <c r="AV103" s="5">
        <f t="shared" si="68"/>
        <v>2.1387514391977723E-3</v>
      </c>
      <c r="AW103" s="5">
        <f t="shared" si="68"/>
        <v>2.7206705116192657E-3</v>
      </c>
      <c r="AX103" s="5">
        <f t="shared" si="68"/>
        <v>2.7486475677871271E-3</v>
      </c>
      <c r="AY103" s="5">
        <f t="shared" si="68"/>
        <v>1.8245336226689795E-3</v>
      </c>
      <c r="AZ103" s="4">
        <f t="shared" si="46"/>
        <v>3.5114910434747636E-3</v>
      </c>
      <c r="BA103" s="5">
        <f t="shared" si="47"/>
        <v>6.0744527650051982E-3</v>
      </c>
      <c r="BB103" s="5">
        <f t="shared" si="48"/>
        <v>5.9724482315067912E-3</v>
      </c>
      <c r="BC103" s="5">
        <f t="shared" si="49"/>
        <v>1.4069152830486382E-3</v>
      </c>
      <c r="BD103" s="9">
        <f t="shared" si="50"/>
        <v>2.4312839006917909E-3</v>
      </c>
      <c r="BE103">
        <v>0</v>
      </c>
      <c r="BF103">
        <v>0</v>
      </c>
      <c r="BG103">
        <v>2</v>
      </c>
      <c r="BH103">
        <v>0</v>
      </c>
      <c r="BI103">
        <v>0</v>
      </c>
      <c r="BJ103">
        <v>0</v>
      </c>
      <c r="BK103">
        <v>2</v>
      </c>
      <c r="BL103">
        <v>2</v>
      </c>
      <c r="BM103">
        <v>0</v>
      </c>
      <c r="BN103">
        <v>2</v>
      </c>
      <c r="BO103">
        <v>3</v>
      </c>
      <c r="BP103">
        <v>3</v>
      </c>
      <c r="BQ103">
        <v>0</v>
      </c>
      <c r="BR103">
        <v>0</v>
      </c>
      <c r="BS103">
        <v>3</v>
      </c>
      <c r="BT103" s="3">
        <f t="shared" si="44"/>
        <v>0</v>
      </c>
      <c r="BU103" s="3">
        <f t="shared" si="44"/>
        <v>0</v>
      </c>
      <c r="BV103" s="3">
        <f t="shared" si="44"/>
        <v>7.6923076923076927E-2</v>
      </c>
      <c r="BW103" s="3">
        <f t="shared" si="44"/>
        <v>0</v>
      </c>
      <c r="BX103" s="3">
        <f t="shared" si="44"/>
        <v>0</v>
      </c>
      <c r="BY103" s="3">
        <f t="shared" si="44"/>
        <v>0</v>
      </c>
      <c r="BZ103" s="3">
        <f t="shared" si="44"/>
        <v>7.6923076923076927E-2</v>
      </c>
      <c r="CA103" s="3">
        <f t="shared" si="44"/>
        <v>7.6923076923076927E-2</v>
      </c>
      <c r="CB103" s="3">
        <f t="shared" si="44"/>
        <v>0</v>
      </c>
      <c r="CC103" s="3">
        <f t="shared" si="69"/>
        <v>7.6923076923076927E-2</v>
      </c>
      <c r="CD103" s="3">
        <f t="shared" si="69"/>
        <v>0.11538461538461539</v>
      </c>
      <c r="CE103" s="3">
        <f t="shared" si="69"/>
        <v>0.11538461538461539</v>
      </c>
      <c r="CF103" s="3">
        <f t="shared" si="69"/>
        <v>0</v>
      </c>
      <c r="CG103" s="3">
        <f t="shared" si="69"/>
        <v>0</v>
      </c>
      <c r="CH103" s="3">
        <f t="shared" si="69"/>
        <v>0.11538461538461539</v>
      </c>
      <c r="CI103" s="4">
        <f t="shared" si="71"/>
        <v>0</v>
      </c>
      <c r="CJ103" s="5">
        <f t="shared" si="71"/>
        <v>0</v>
      </c>
      <c r="CK103" s="5">
        <f t="shared" si="71"/>
        <v>4.9505191696083166E-3</v>
      </c>
      <c r="CL103" s="5">
        <f t="shared" si="71"/>
        <v>0</v>
      </c>
      <c r="CM103" s="5">
        <f t="shared" si="71"/>
        <v>0</v>
      </c>
      <c r="CN103" s="5">
        <f t="shared" si="71"/>
        <v>0</v>
      </c>
      <c r="CO103" s="5">
        <f t="shared" si="71"/>
        <v>3.1852883233085688E-3</v>
      </c>
      <c r="CP103" s="5">
        <f t="shared" si="71"/>
        <v>3.061592246506142E-3</v>
      </c>
      <c r="CQ103" s="5">
        <f t="shared" si="71"/>
        <v>0</v>
      </c>
      <c r="CR103" s="5">
        <f t="shared" si="65"/>
        <v>1.6991934375558504E-3</v>
      </c>
      <c r="CS103" s="5">
        <f t="shared" si="65"/>
        <v>2.3873460308633525E-3</v>
      </c>
      <c r="CT103" s="5">
        <f t="shared" si="65"/>
        <v>2.3255846506214702E-3</v>
      </c>
      <c r="CU103" s="5">
        <f t="shared" si="65"/>
        <v>0</v>
      </c>
      <c r="CV103" s="5">
        <f t="shared" si="65"/>
        <v>0</v>
      </c>
      <c r="CW103" s="5">
        <f t="shared" si="65"/>
        <v>3.2902896581989798E-3</v>
      </c>
      <c r="CX103" s="4">
        <f t="shared" si="52"/>
        <v>1.6501730565361054E-3</v>
      </c>
      <c r="CY103" s="5">
        <f t="shared" si="53"/>
        <v>0</v>
      </c>
      <c r="CZ103" s="5">
        <f t="shared" si="54"/>
        <v>2.0822935232715704E-3</v>
      </c>
      <c r="DA103" s="5">
        <f t="shared" si="55"/>
        <v>2.1373747063468912E-3</v>
      </c>
      <c r="DB103" s="9">
        <f t="shared" si="56"/>
        <v>1.0967632193996598E-3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2</v>
      </c>
      <c r="DM103">
        <v>0</v>
      </c>
      <c r="DN103">
        <v>0</v>
      </c>
      <c r="DO103">
        <v>0</v>
      </c>
      <c r="DP103">
        <v>0</v>
      </c>
      <c r="DQ103">
        <v>0</v>
      </c>
      <c r="DR103" s="3">
        <f t="shared" si="45"/>
        <v>0</v>
      </c>
      <c r="DS103" s="3">
        <f t="shared" si="45"/>
        <v>0</v>
      </c>
      <c r="DT103" s="3">
        <f t="shared" si="45"/>
        <v>0</v>
      </c>
      <c r="DU103" s="3">
        <f t="shared" si="45"/>
        <v>0</v>
      </c>
      <c r="DV103" s="3">
        <f t="shared" si="45"/>
        <v>0</v>
      </c>
      <c r="DW103" s="3">
        <f t="shared" si="45"/>
        <v>0</v>
      </c>
      <c r="DX103" s="3">
        <f t="shared" si="45"/>
        <v>0</v>
      </c>
      <c r="DY103" s="3">
        <f t="shared" si="45"/>
        <v>0</v>
      </c>
      <c r="DZ103" s="3">
        <f t="shared" si="45"/>
        <v>0</v>
      </c>
      <c r="EA103" s="3">
        <f t="shared" si="70"/>
        <v>7.6923076923076927E-2</v>
      </c>
      <c r="EB103" s="3">
        <f t="shared" si="70"/>
        <v>0</v>
      </c>
      <c r="EC103" s="3">
        <f t="shared" si="70"/>
        <v>0</v>
      </c>
      <c r="ED103" s="3">
        <f t="shared" si="70"/>
        <v>0</v>
      </c>
      <c r="EE103" s="3">
        <f t="shared" si="70"/>
        <v>0</v>
      </c>
      <c r="EF103" s="3">
        <f t="shared" si="70"/>
        <v>0</v>
      </c>
      <c r="EG103" s="4">
        <f t="shared" si="72"/>
        <v>0</v>
      </c>
      <c r="EH103" s="5">
        <f t="shared" si="72"/>
        <v>0</v>
      </c>
      <c r="EI103" s="5">
        <f t="shared" si="72"/>
        <v>0</v>
      </c>
      <c r="EJ103" s="5">
        <f t="shared" si="72"/>
        <v>0</v>
      </c>
      <c r="EK103" s="5">
        <f t="shared" si="72"/>
        <v>0</v>
      </c>
      <c r="EL103" s="5">
        <f t="shared" si="72"/>
        <v>0</v>
      </c>
      <c r="EM103" s="5">
        <f t="shared" si="72"/>
        <v>0</v>
      </c>
      <c r="EN103" s="5">
        <f t="shared" si="72"/>
        <v>0</v>
      </c>
      <c r="EO103" s="5">
        <f t="shared" si="72"/>
        <v>0</v>
      </c>
      <c r="EP103" s="5">
        <f t="shared" si="66"/>
        <v>1.4959971978717223E-3</v>
      </c>
      <c r="EQ103" s="5">
        <f t="shared" si="66"/>
        <v>0</v>
      </c>
      <c r="ER103" s="5">
        <f t="shared" si="66"/>
        <v>0</v>
      </c>
      <c r="ES103" s="5">
        <f t="shared" si="66"/>
        <v>0</v>
      </c>
      <c r="ET103" s="5">
        <f t="shared" si="66"/>
        <v>0</v>
      </c>
      <c r="EU103" s="5">
        <f t="shared" si="66"/>
        <v>0</v>
      </c>
      <c r="EV103" s="4">
        <f t="shared" si="58"/>
        <v>0</v>
      </c>
      <c r="EW103" s="5">
        <f t="shared" si="64"/>
        <v>0</v>
      </c>
      <c r="EX103" s="5">
        <f t="shared" si="59"/>
        <v>0</v>
      </c>
      <c r="EY103" s="5">
        <f t="shared" si="60"/>
        <v>4.9866573262390742E-4</v>
      </c>
      <c r="EZ103" s="9">
        <f t="shared" si="61"/>
        <v>0</v>
      </c>
      <c r="FB103" t="s">
        <v>140</v>
      </c>
      <c r="FD103" t="s">
        <v>627</v>
      </c>
      <c r="FH103" t="s">
        <v>141</v>
      </c>
      <c r="FK103" t="s">
        <v>140</v>
      </c>
      <c r="FQ103" t="s">
        <v>142</v>
      </c>
      <c r="FY103" t="s">
        <v>45</v>
      </c>
    </row>
    <row r="104" spans="1:208" x14ac:dyDescent="0.25">
      <c r="A104">
        <v>100</v>
      </c>
      <c r="B104" t="s">
        <v>628</v>
      </c>
      <c r="C104" t="s">
        <v>629</v>
      </c>
      <c r="D104">
        <v>13</v>
      </c>
      <c r="E104">
        <v>9.4</v>
      </c>
      <c r="F104" t="s">
        <v>120</v>
      </c>
      <c r="G104">
        <v>3</v>
      </c>
      <c r="H104">
        <v>3</v>
      </c>
      <c r="I104">
        <v>3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3</v>
      </c>
      <c r="Q104">
        <v>4</v>
      </c>
      <c r="R104">
        <v>5</v>
      </c>
      <c r="S104">
        <v>0</v>
      </c>
      <c r="T104">
        <v>0</v>
      </c>
      <c r="U104">
        <v>0</v>
      </c>
      <c r="V104" s="3">
        <f t="shared" si="67"/>
        <v>0.23076923076923078</v>
      </c>
      <c r="W104" s="3">
        <f t="shared" si="67"/>
        <v>0.23076923076923078</v>
      </c>
      <c r="X104" s="3">
        <f t="shared" si="67"/>
        <v>0.23076923076923078</v>
      </c>
      <c r="Y104" s="3">
        <f t="shared" si="67"/>
        <v>0</v>
      </c>
      <c r="Z104" s="3">
        <f t="shared" si="67"/>
        <v>0</v>
      </c>
      <c r="AA104" s="3">
        <f t="shared" si="67"/>
        <v>0</v>
      </c>
      <c r="AB104" s="3">
        <f t="shared" si="67"/>
        <v>0</v>
      </c>
      <c r="AC104" s="3">
        <f t="shared" si="67"/>
        <v>0</v>
      </c>
      <c r="AD104" s="3">
        <f t="shared" si="67"/>
        <v>0</v>
      </c>
      <c r="AE104" s="3">
        <f t="shared" si="67"/>
        <v>0.23076923076923078</v>
      </c>
      <c r="AF104" s="3">
        <f t="shared" si="67"/>
        <v>0.30769230769230771</v>
      </c>
      <c r="AG104" s="3">
        <f t="shared" si="67"/>
        <v>0.38461538461538464</v>
      </c>
      <c r="AH104" s="3">
        <f t="shared" si="67"/>
        <v>0</v>
      </c>
      <c r="AI104" s="3">
        <f t="shared" si="67"/>
        <v>0</v>
      </c>
      <c r="AJ104" s="3">
        <f t="shared" si="67"/>
        <v>0</v>
      </c>
      <c r="AK104" s="4">
        <f t="shared" si="68"/>
        <v>1.0866613085033557E-2</v>
      </c>
      <c r="AL104" s="5">
        <f t="shared" si="68"/>
        <v>1.0328788079134656E-2</v>
      </c>
      <c r="AM104" s="5">
        <f t="shared" si="68"/>
        <v>1.0408018227104656E-2</v>
      </c>
      <c r="AN104" s="5">
        <f t="shared" si="68"/>
        <v>0</v>
      </c>
      <c r="AO104" s="5">
        <f t="shared" si="68"/>
        <v>0</v>
      </c>
      <c r="AP104" s="5">
        <f t="shared" si="68"/>
        <v>0</v>
      </c>
      <c r="AQ104" s="5">
        <f t="shared" si="68"/>
        <v>0</v>
      </c>
      <c r="AR104" s="5">
        <f t="shared" si="68"/>
        <v>0</v>
      </c>
      <c r="AS104" s="5">
        <f t="shared" si="68"/>
        <v>0</v>
      </c>
      <c r="AT104" s="5">
        <f t="shared" si="68"/>
        <v>6.2352649305305874E-3</v>
      </c>
      <c r="AU104" s="5">
        <f t="shared" si="68"/>
        <v>8.3279776397925716E-3</v>
      </c>
      <c r="AV104" s="5">
        <f t="shared" si="68"/>
        <v>1.0693757195988862E-2</v>
      </c>
      <c r="AW104" s="5">
        <f t="shared" si="68"/>
        <v>0</v>
      </c>
      <c r="AX104" s="5">
        <f t="shared" si="68"/>
        <v>0</v>
      </c>
      <c r="AY104" s="5">
        <f t="shared" si="68"/>
        <v>0</v>
      </c>
      <c r="AZ104" s="4">
        <f t="shared" si="46"/>
        <v>1.053447313042429E-2</v>
      </c>
      <c r="BA104" s="5">
        <f t="shared" si="47"/>
        <v>0</v>
      </c>
      <c r="BB104" s="5">
        <f t="shared" si="48"/>
        <v>0</v>
      </c>
      <c r="BC104" s="5">
        <f t="shared" si="49"/>
        <v>8.4189999221040077E-3</v>
      </c>
      <c r="BD104" s="9">
        <f t="shared" si="50"/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4</v>
      </c>
      <c r="BP104">
        <v>4</v>
      </c>
      <c r="BQ104">
        <v>0</v>
      </c>
      <c r="BR104">
        <v>0</v>
      </c>
      <c r="BS104">
        <v>0</v>
      </c>
      <c r="BT104" s="3">
        <f t="shared" si="44"/>
        <v>0</v>
      </c>
      <c r="BU104" s="3">
        <f t="shared" si="44"/>
        <v>0</v>
      </c>
      <c r="BV104" s="3">
        <f t="shared" si="44"/>
        <v>0</v>
      </c>
      <c r="BW104" s="3">
        <f t="shared" si="44"/>
        <v>0</v>
      </c>
      <c r="BX104" s="3">
        <f t="shared" si="44"/>
        <v>0</v>
      </c>
      <c r="BY104" s="3">
        <f t="shared" si="44"/>
        <v>0</v>
      </c>
      <c r="BZ104" s="3">
        <f t="shared" si="44"/>
        <v>0</v>
      </c>
      <c r="CA104" s="3">
        <f t="shared" si="44"/>
        <v>0</v>
      </c>
      <c r="CB104" s="3">
        <f t="shared" si="44"/>
        <v>0</v>
      </c>
      <c r="CC104" s="3">
        <f t="shared" si="69"/>
        <v>0</v>
      </c>
      <c r="CD104" s="3">
        <f t="shared" si="69"/>
        <v>0.30769230769230771</v>
      </c>
      <c r="CE104" s="3">
        <f t="shared" si="69"/>
        <v>0.30769230769230771</v>
      </c>
      <c r="CF104" s="3">
        <f t="shared" si="69"/>
        <v>0</v>
      </c>
      <c r="CG104" s="3">
        <f t="shared" si="69"/>
        <v>0</v>
      </c>
      <c r="CH104" s="3">
        <f t="shared" si="69"/>
        <v>0</v>
      </c>
      <c r="CI104" s="4">
        <f t="shared" si="71"/>
        <v>0</v>
      </c>
      <c r="CJ104" s="5">
        <f t="shared" si="71"/>
        <v>0</v>
      </c>
      <c r="CK104" s="5">
        <f t="shared" si="71"/>
        <v>0</v>
      </c>
      <c r="CL104" s="5">
        <f t="shared" si="71"/>
        <v>0</v>
      </c>
      <c r="CM104" s="5">
        <f t="shared" si="71"/>
        <v>0</v>
      </c>
      <c r="CN104" s="5">
        <f t="shared" si="71"/>
        <v>0</v>
      </c>
      <c r="CO104" s="5">
        <f t="shared" si="71"/>
        <v>0</v>
      </c>
      <c r="CP104" s="5">
        <f t="shared" si="71"/>
        <v>0</v>
      </c>
      <c r="CQ104" s="5">
        <f t="shared" si="71"/>
        <v>0</v>
      </c>
      <c r="CR104" s="5">
        <f t="shared" si="65"/>
        <v>0</v>
      </c>
      <c r="CS104" s="5">
        <f t="shared" si="65"/>
        <v>6.3662560823022733E-3</v>
      </c>
      <c r="CT104" s="5">
        <f t="shared" si="65"/>
        <v>6.2015590683239209E-3</v>
      </c>
      <c r="CU104" s="5">
        <f t="shared" si="65"/>
        <v>0</v>
      </c>
      <c r="CV104" s="5">
        <f t="shared" si="65"/>
        <v>0</v>
      </c>
      <c r="CW104" s="5">
        <f t="shared" si="65"/>
        <v>0</v>
      </c>
      <c r="CX104" s="4">
        <f t="shared" si="52"/>
        <v>0</v>
      </c>
      <c r="CY104" s="5">
        <f t="shared" si="53"/>
        <v>0</v>
      </c>
      <c r="CZ104" s="5">
        <f t="shared" si="54"/>
        <v>0</v>
      </c>
      <c r="DA104" s="5">
        <f t="shared" si="55"/>
        <v>4.1892717168753981E-3</v>
      </c>
      <c r="DB104" s="9">
        <f t="shared" si="56"/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 s="3">
        <f t="shared" si="45"/>
        <v>0</v>
      </c>
      <c r="DS104" s="3">
        <f t="shared" si="45"/>
        <v>0</v>
      </c>
      <c r="DT104" s="3">
        <f t="shared" si="45"/>
        <v>0</v>
      </c>
      <c r="DU104" s="3">
        <f t="shared" si="45"/>
        <v>0</v>
      </c>
      <c r="DV104" s="3">
        <f t="shared" si="45"/>
        <v>0</v>
      </c>
      <c r="DW104" s="3">
        <f t="shared" si="45"/>
        <v>0</v>
      </c>
      <c r="DX104" s="3">
        <f t="shared" si="45"/>
        <v>0</v>
      </c>
      <c r="DY104" s="3">
        <f t="shared" si="45"/>
        <v>0</v>
      </c>
      <c r="DZ104" s="3">
        <f t="shared" si="45"/>
        <v>0</v>
      </c>
      <c r="EA104" s="3">
        <f t="shared" si="70"/>
        <v>0</v>
      </c>
      <c r="EB104" s="3">
        <f t="shared" si="70"/>
        <v>0</v>
      </c>
      <c r="EC104" s="3">
        <f t="shared" si="70"/>
        <v>0</v>
      </c>
      <c r="ED104" s="3">
        <f t="shared" si="70"/>
        <v>0</v>
      </c>
      <c r="EE104" s="3">
        <f t="shared" si="70"/>
        <v>0</v>
      </c>
      <c r="EF104" s="3">
        <f t="shared" si="70"/>
        <v>0</v>
      </c>
      <c r="EG104" s="4">
        <f t="shared" si="72"/>
        <v>0</v>
      </c>
      <c r="EH104" s="5">
        <f t="shared" si="72"/>
        <v>0</v>
      </c>
      <c r="EI104" s="5">
        <f t="shared" si="72"/>
        <v>0</v>
      </c>
      <c r="EJ104" s="5">
        <f t="shared" si="72"/>
        <v>0</v>
      </c>
      <c r="EK104" s="5">
        <f t="shared" si="72"/>
        <v>0</v>
      </c>
      <c r="EL104" s="5">
        <f t="shared" si="72"/>
        <v>0</v>
      </c>
      <c r="EM104" s="5">
        <f t="shared" si="72"/>
        <v>0</v>
      </c>
      <c r="EN104" s="5">
        <f t="shared" si="72"/>
        <v>0</v>
      </c>
      <c r="EO104" s="5">
        <f t="shared" si="72"/>
        <v>0</v>
      </c>
      <c r="EP104" s="5">
        <f t="shared" si="66"/>
        <v>0</v>
      </c>
      <c r="EQ104" s="5">
        <f t="shared" si="66"/>
        <v>0</v>
      </c>
      <c r="ER104" s="5">
        <f t="shared" si="66"/>
        <v>0</v>
      </c>
      <c r="ES104" s="5">
        <f t="shared" si="66"/>
        <v>0</v>
      </c>
      <c r="ET104" s="5">
        <f t="shared" si="66"/>
        <v>0</v>
      </c>
      <c r="EU104" s="5">
        <f t="shared" si="66"/>
        <v>0</v>
      </c>
      <c r="EV104" s="4">
        <f t="shared" si="58"/>
        <v>0</v>
      </c>
      <c r="EW104" s="5">
        <f t="shared" si="64"/>
        <v>0</v>
      </c>
      <c r="EX104" s="5">
        <f t="shared" si="59"/>
        <v>0</v>
      </c>
      <c r="EY104" s="5">
        <f t="shared" si="60"/>
        <v>0</v>
      </c>
      <c r="EZ104" s="9">
        <f t="shared" si="61"/>
        <v>0</v>
      </c>
      <c r="FB104" t="s">
        <v>140</v>
      </c>
      <c r="FD104" t="s">
        <v>122</v>
      </c>
      <c r="FF104" t="s">
        <v>122</v>
      </c>
      <c r="FH104" t="s">
        <v>148</v>
      </c>
      <c r="FI104" t="s">
        <v>122</v>
      </c>
      <c r="FK104" t="s">
        <v>140</v>
      </c>
      <c r="FQ104" t="s">
        <v>142</v>
      </c>
      <c r="FY104" t="s">
        <v>45</v>
      </c>
      <c r="GA104" t="s">
        <v>52</v>
      </c>
      <c r="GF104" t="s">
        <v>52</v>
      </c>
      <c r="GJ104" t="s">
        <v>143</v>
      </c>
      <c r="GR104" t="s">
        <v>143</v>
      </c>
    </row>
    <row r="105" spans="1:208" x14ac:dyDescent="0.25">
      <c r="A105">
        <v>101</v>
      </c>
      <c r="B105" t="s">
        <v>630</v>
      </c>
      <c r="C105" t="s">
        <v>631</v>
      </c>
      <c r="D105">
        <v>37</v>
      </c>
      <c r="E105">
        <v>6.02</v>
      </c>
      <c r="F105" t="s">
        <v>120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4</v>
      </c>
      <c r="O105">
        <v>0</v>
      </c>
      <c r="P105">
        <v>7</v>
      </c>
      <c r="Q105">
        <v>9</v>
      </c>
      <c r="R105">
        <v>9</v>
      </c>
      <c r="S105">
        <v>0</v>
      </c>
      <c r="T105">
        <v>0</v>
      </c>
      <c r="U105">
        <v>0</v>
      </c>
      <c r="V105" s="3">
        <f t="shared" ref="V105:AJ121" si="73">G105/$D105</f>
        <v>0</v>
      </c>
      <c r="W105" s="3">
        <f t="shared" si="73"/>
        <v>0</v>
      </c>
      <c r="X105" s="3">
        <f t="shared" si="73"/>
        <v>0</v>
      </c>
      <c r="Y105" s="3">
        <f t="shared" si="73"/>
        <v>0</v>
      </c>
      <c r="Z105" s="3">
        <f t="shared" si="73"/>
        <v>0</v>
      </c>
      <c r="AA105" s="3">
        <f t="shared" si="73"/>
        <v>0</v>
      </c>
      <c r="AB105" s="3">
        <f t="shared" si="73"/>
        <v>0</v>
      </c>
      <c r="AC105" s="3">
        <f t="shared" si="73"/>
        <v>0.10810810810810811</v>
      </c>
      <c r="AD105" s="3">
        <f t="shared" si="73"/>
        <v>0</v>
      </c>
      <c r="AE105" s="3">
        <f t="shared" si="73"/>
        <v>0.1891891891891892</v>
      </c>
      <c r="AF105" s="3">
        <f t="shared" si="73"/>
        <v>0.24324324324324326</v>
      </c>
      <c r="AG105" s="3">
        <f t="shared" si="73"/>
        <v>0.24324324324324326</v>
      </c>
      <c r="AH105" s="3">
        <f t="shared" si="73"/>
        <v>0</v>
      </c>
      <c r="AI105" s="3">
        <f t="shared" si="73"/>
        <v>0</v>
      </c>
      <c r="AJ105" s="3">
        <f t="shared" si="73"/>
        <v>0</v>
      </c>
      <c r="AK105" s="4">
        <f t="shared" ref="AK105:AY121" si="74">V105/AK$3</f>
        <v>0</v>
      </c>
      <c r="AL105" s="5">
        <f t="shared" si="74"/>
        <v>0</v>
      </c>
      <c r="AM105" s="5">
        <f t="shared" si="74"/>
        <v>0</v>
      </c>
      <c r="AN105" s="5">
        <f t="shared" si="74"/>
        <v>0</v>
      </c>
      <c r="AO105" s="5">
        <f t="shared" si="74"/>
        <v>0</v>
      </c>
      <c r="AP105" s="5">
        <f t="shared" si="74"/>
        <v>0</v>
      </c>
      <c r="AQ105" s="5">
        <f t="shared" si="74"/>
        <v>0</v>
      </c>
      <c r="AR105" s="5">
        <f t="shared" si="74"/>
        <v>6.1904625473181117E-3</v>
      </c>
      <c r="AS105" s="5">
        <f t="shared" si="74"/>
        <v>0</v>
      </c>
      <c r="AT105" s="5">
        <f t="shared" si="74"/>
        <v>5.1117937718764281E-3</v>
      </c>
      <c r="AU105" s="5">
        <f t="shared" si="74"/>
        <v>6.5836039449711546E-3</v>
      </c>
      <c r="AV105" s="5">
        <f t="shared" si="74"/>
        <v>6.7630788753010639E-3</v>
      </c>
      <c r="AW105" s="5">
        <f t="shared" si="74"/>
        <v>0</v>
      </c>
      <c r="AX105" s="5">
        <f t="shared" si="74"/>
        <v>0</v>
      </c>
      <c r="AY105" s="5">
        <f t="shared" si="74"/>
        <v>0</v>
      </c>
      <c r="AZ105" s="4">
        <f t="shared" si="46"/>
        <v>0</v>
      </c>
      <c r="BA105" s="5">
        <f t="shared" si="47"/>
        <v>0</v>
      </c>
      <c r="BB105" s="5">
        <f t="shared" si="48"/>
        <v>2.0634875157727038E-3</v>
      </c>
      <c r="BC105" s="5">
        <f t="shared" si="49"/>
        <v>6.1528255307162156E-3</v>
      </c>
      <c r="BD105" s="9">
        <f t="shared" si="50"/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7</v>
      </c>
      <c r="BO105">
        <v>12</v>
      </c>
      <c r="BP105">
        <v>11</v>
      </c>
      <c r="BQ105">
        <v>0</v>
      </c>
      <c r="BR105">
        <v>0</v>
      </c>
      <c r="BS105">
        <v>0</v>
      </c>
      <c r="BT105" s="3">
        <f t="shared" si="44"/>
        <v>0</v>
      </c>
      <c r="BU105" s="3">
        <f t="shared" si="44"/>
        <v>0</v>
      </c>
      <c r="BV105" s="3">
        <f t="shared" si="44"/>
        <v>0</v>
      </c>
      <c r="BW105" s="3">
        <f t="shared" si="44"/>
        <v>0</v>
      </c>
      <c r="BX105" s="3">
        <f t="shared" si="44"/>
        <v>0</v>
      </c>
      <c r="BY105" s="3">
        <f t="shared" si="44"/>
        <v>0</v>
      </c>
      <c r="BZ105" s="3">
        <f t="shared" si="44"/>
        <v>0</v>
      </c>
      <c r="CA105" s="3">
        <f t="shared" si="44"/>
        <v>0</v>
      </c>
      <c r="CB105" s="3">
        <f t="shared" si="44"/>
        <v>0</v>
      </c>
      <c r="CC105" s="3">
        <f t="shared" si="69"/>
        <v>0.1891891891891892</v>
      </c>
      <c r="CD105" s="3">
        <f t="shared" si="69"/>
        <v>0.32432432432432434</v>
      </c>
      <c r="CE105" s="3">
        <f t="shared" si="69"/>
        <v>0.29729729729729731</v>
      </c>
      <c r="CF105" s="3">
        <f t="shared" si="69"/>
        <v>0</v>
      </c>
      <c r="CG105" s="3">
        <f t="shared" si="69"/>
        <v>0</v>
      </c>
      <c r="CH105" s="3">
        <f t="shared" si="69"/>
        <v>0</v>
      </c>
      <c r="CI105" s="4">
        <f t="shared" si="71"/>
        <v>0</v>
      </c>
      <c r="CJ105" s="5">
        <f t="shared" si="71"/>
        <v>0</v>
      </c>
      <c r="CK105" s="5">
        <f t="shared" si="71"/>
        <v>0</v>
      </c>
      <c r="CL105" s="5">
        <f t="shared" si="71"/>
        <v>0</v>
      </c>
      <c r="CM105" s="5">
        <f t="shared" si="71"/>
        <v>0</v>
      </c>
      <c r="CN105" s="5">
        <f t="shared" si="71"/>
        <v>0</v>
      </c>
      <c r="CO105" s="5">
        <f t="shared" si="71"/>
        <v>0</v>
      </c>
      <c r="CP105" s="5">
        <f t="shared" si="71"/>
        <v>0</v>
      </c>
      <c r="CQ105" s="5">
        <f t="shared" si="71"/>
        <v>0</v>
      </c>
      <c r="CR105" s="5">
        <f t="shared" si="65"/>
        <v>4.1790973734481722E-3</v>
      </c>
      <c r="CS105" s="5">
        <f t="shared" si="65"/>
        <v>6.7103780326969904E-3</v>
      </c>
      <c r="CT105" s="5">
        <f t="shared" si="65"/>
        <v>5.992046937637302E-3</v>
      </c>
      <c r="CU105" s="5">
        <f t="shared" si="65"/>
        <v>0</v>
      </c>
      <c r="CV105" s="5">
        <f t="shared" si="65"/>
        <v>0</v>
      </c>
      <c r="CW105" s="5">
        <f t="shared" si="65"/>
        <v>0</v>
      </c>
      <c r="CX105" s="4">
        <f t="shared" si="52"/>
        <v>0</v>
      </c>
      <c r="CY105" s="5">
        <f t="shared" si="53"/>
        <v>0</v>
      </c>
      <c r="CZ105" s="5">
        <f t="shared" si="54"/>
        <v>0</v>
      </c>
      <c r="DA105" s="5">
        <f t="shared" si="55"/>
        <v>5.6271741145941549E-3</v>
      </c>
      <c r="DB105" s="9">
        <f t="shared" si="56"/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15</v>
      </c>
      <c r="DI105">
        <v>0</v>
      </c>
      <c r="DJ105">
        <v>0</v>
      </c>
      <c r="DK105">
        <v>0</v>
      </c>
      <c r="DL105">
        <v>10</v>
      </c>
      <c r="DM105">
        <v>0</v>
      </c>
      <c r="DN105">
        <v>7</v>
      </c>
      <c r="DO105">
        <v>0</v>
      </c>
      <c r="DP105">
        <v>0</v>
      </c>
      <c r="DQ105">
        <v>0</v>
      </c>
      <c r="DR105" s="3">
        <f t="shared" si="45"/>
        <v>0</v>
      </c>
      <c r="DS105" s="3">
        <f t="shared" si="45"/>
        <v>0</v>
      </c>
      <c r="DT105" s="3">
        <f t="shared" si="45"/>
        <v>0</v>
      </c>
      <c r="DU105" s="3">
        <f t="shared" si="45"/>
        <v>0</v>
      </c>
      <c r="DV105" s="3">
        <f t="shared" si="45"/>
        <v>0</v>
      </c>
      <c r="DW105" s="3">
        <f t="shared" si="45"/>
        <v>0.40540540540540543</v>
      </c>
      <c r="DX105" s="3">
        <f t="shared" si="45"/>
        <v>0</v>
      </c>
      <c r="DY105" s="3">
        <f t="shared" si="45"/>
        <v>0</v>
      </c>
      <c r="DZ105" s="3">
        <f t="shared" si="45"/>
        <v>0</v>
      </c>
      <c r="EA105" s="3">
        <f t="shared" si="70"/>
        <v>0.27027027027027029</v>
      </c>
      <c r="EB105" s="3">
        <f t="shared" si="70"/>
        <v>0</v>
      </c>
      <c r="EC105" s="3">
        <f t="shared" si="70"/>
        <v>0.1891891891891892</v>
      </c>
      <c r="ED105" s="3">
        <f t="shared" si="70"/>
        <v>0</v>
      </c>
      <c r="EE105" s="3">
        <f t="shared" si="70"/>
        <v>0</v>
      </c>
      <c r="EF105" s="3">
        <f t="shared" si="70"/>
        <v>0</v>
      </c>
      <c r="EG105" s="4">
        <f t="shared" si="72"/>
        <v>0</v>
      </c>
      <c r="EH105" s="5">
        <f t="shared" si="72"/>
        <v>0</v>
      </c>
      <c r="EI105" s="5">
        <f t="shared" si="72"/>
        <v>0</v>
      </c>
      <c r="EJ105" s="5">
        <f t="shared" si="72"/>
        <v>0</v>
      </c>
      <c r="EK105" s="5">
        <f t="shared" si="72"/>
        <v>0</v>
      </c>
      <c r="EL105" s="5">
        <f t="shared" si="72"/>
        <v>6.3664599010530704E-3</v>
      </c>
      <c r="EM105" s="5">
        <f t="shared" si="72"/>
        <v>0</v>
      </c>
      <c r="EN105" s="5">
        <f t="shared" si="72"/>
        <v>0</v>
      </c>
      <c r="EO105" s="5">
        <f t="shared" si="72"/>
        <v>0</v>
      </c>
      <c r="EP105" s="5">
        <f t="shared" si="66"/>
        <v>5.2562063709006464E-3</v>
      </c>
      <c r="EQ105" s="5">
        <f t="shared" si="66"/>
        <v>0</v>
      </c>
      <c r="ER105" s="5">
        <f t="shared" si="66"/>
        <v>3.8006858096504771E-3</v>
      </c>
      <c r="ES105" s="5">
        <f t="shared" si="66"/>
        <v>0</v>
      </c>
      <c r="ET105" s="5">
        <f t="shared" si="66"/>
        <v>0</v>
      </c>
      <c r="EU105" s="5">
        <f t="shared" si="66"/>
        <v>0</v>
      </c>
      <c r="EV105" s="4">
        <f t="shared" si="58"/>
        <v>0</v>
      </c>
      <c r="EW105" s="5">
        <f t="shared" si="64"/>
        <v>2.1221533003510235E-3</v>
      </c>
      <c r="EX105" s="5">
        <f t="shared" si="59"/>
        <v>0</v>
      </c>
      <c r="EY105" s="5">
        <f t="shared" si="60"/>
        <v>3.0189640601837077E-3</v>
      </c>
      <c r="EZ105" s="9">
        <f t="shared" si="61"/>
        <v>0</v>
      </c>
      <c r="FB105" t="s">
        <v>365</v>
      </c>
      <c r="FD105" t="s">
        <v>122</v>
      </c>
      <c r="FF105" t="s">
        <v>122</v>
      </c>
      <c r="FH105" t="s">
        <v>148</v>
      </c>
      <c r="FI105" t="s">
        <v>122</v>
      </c>
      <c r="FL105" t="s">
        <v>182</v>
      </c>
      <c r="FM105" t="s">
        <v>161</v>
      </c>
      <c r="FQ105" t="s">
        <v>148</v>
      </c>
      <c r="FY105" t="s">
        <v>45</v>
      </c>
      <c r="GJ105" t="s">
        <v>143</v>
      </c>
      <c r="GR105" t="s">
        <v>143</v>
      </c>
    </row>
    <row r="106" spans="1:208" x14ac:dyDescent="0.25">
      <c r="A106">
        <v>102</v>
      </c>
      <c r="B106" t="s">
        <v>632</v>
      </c>
      <c r="C106" t="s">
        <v>633</v>
      </c>
      <c r="D106">
        <v>106</v>
      </c>
      <c r="E106">
        <v>4.2300000000000004</v>
      </c>
      <c r="F106" t="s">
        <v>120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3">
        <f t="shared" si="73"/>
        <v>0</v>
      </c>
      <c r="W106" s="3">
        <f t="shared" si="73"/>
        <v>0</v>
      </c>
      <c r="X106" s="3">
        <f t="shared" si="73"/>
        <v>0</v>
      </c>
      <c r="Y106" s="3">
        <f t="shared" si="73"/>
        <v>0</v>
      </c>
      <c r="Z106" s="3">
        <f t="shared" si="73"/>
        <v>0</v>
      </c>
      <c r="AA106" s="3">
        <f t="shared" si="73"/>
        <v>0</v>
      </c>
      <c r="AB106" s="3">
        <f t="shared" si="73"/>
        <v>0</v>
      </c>
      <c r="AC106" s="3">
        <f t="shared" si="73"/>
        <v>0</v>
      </c>
      <c r="AD106" s="3">
        <f t="shared" si="73"/>
        <v>0</v>
      </c>
      <c r="AE106" s="3">
        <f t="shared" si="73"/>
        <v>0</v>
      </c>
      <c r="AF106" s="3">
        <f t="shared" si="73"/>
        <v>0</v>
      </c>
      <c r="AG106" s="3">
        <f t="shared" si="73"/>
        <v>0</v>
      </c>
      <c r="AH106" s="3">
        <f t="shared" si="73"/>
        <v>0</v>
      </c>
      <c r="AI106" s="3">
        <f t="shared" si="73"/>
        <v>0</v>
      </c>
      <c r="AJ106" s="3">
        <f t="shared" si="73"/>
        <v>0</v>
      </c>
      <c r="AK106" s="4">
        <f t="shared" si="74"/>
        <v>0</v>
      </c>
      <c r="AL106" s="5">
        <f t="shared" si="74"/>
        <v>0</v>
      </c>
      <c r="AM106" s="5">
        <f t="shared" si="74"/>
        <v>0</v>
      </c>
      <c r="AN106" s="5">
        <f t="shared" si="74"/>
        <v>0</v>
      </c>
      <c r="AO106" s="5">
        <f t="shared" si="74"/>
        <v>0</v>
      </c>
      <c r="AP106" s="5">
        <f t="shared" si="74"/>
        <v>0</v>
      </c>
      <c r="AQ106" s="5">
        <f t="shared" si="74"/>
        <v>0</v>
      </c>
      <c r="AR106" s="5">
        <f t="shared" si="74"/>
        <v>0</v>
      </c>
      <c r="AS106" s="5">
        <f t="shared" si="74"/>
        <v>0</v>
      </c>
      <c r="AT106" s="5">
        <f t="shared" si="74"/>
        <v>0</v>
      </c>
      <c r="AU106" s="5">
        <f t="shared" si="74"/>
        <v>0</v>
      </c>
      <c r="AV106" s="5">
        <f t="shared" si="74"/>
        <v>0</v>
      </c>
      <c r="AW106" s="5">
        <f t="shared" si="74"/>
        <v>0</v>
      </c>
      <c r="AX106" s="5">
        <f t="shared" si="74"/>
        <v>0</v>
      </c>
      <c r="AY106" s="5">
        <f t="shared" si="74"/>
        <v>0</v>
      </c>
      <c r="AZ106" s="4">
        <f t="shared" si="46"/>
        <v>0</v>
      </c>
      <c r="BA106" s="5">
        <f t="shared" si="47"/>
        <v>0</v>
      </c>
      <c r="BB106" s="5">
        <f t="shared" si="48"/>
        <v>0</v>
      </c>
      <c r="BC106" s="5">
        <f t="shared" si="49"/>
        <v>0</v>
      </c>
      <c r="BD106" s="9">
        <f t="shared" si="50"/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 s="3">
        <f t="shared" si="44"/>
        <v>0</v>
      </c>
      <c r="BU106" s="3">
        <f t="shared" si="44"/>
        <v>0</v>
      </c>
      <c r="BV106" s="3">
        <f t="shared" si="44"/>
        <v>0</v>
      </c>
      <c r="BW106" s="3">
        <f t="shared" si="44"/>
        <v>0</v>
      </c>
      <c r="BX106" s="3">
        <f t="shared" si="44"/>
        <v>0</v>
      </c>
      <c r="BY106" s="3">
        <f t="shared" si="44"/>
        <v>0</v>
      </c>
      <c r="BZ106" s="3">
        <f t="shared" si="44"/>
        <v>0</v>
      </c>
      <c r="CA106" s="3">
        <f t="shared" si="44"/>
        <v>0</v>
      </c>
      <c r="CB106" s="3">
        <f t="shared" si="44"/>
        <v>0</v>
      </c>
      <c r="CC106" s="3">
        <f t="shared" si="69"/>
        <v>0</v>
      </c>
      <c r="CD106" s="3">
        <f t="shared" si="69"/>
        <v>0</v>
      </c>
      <c r="CE106" s="3">
        <f t="shared" si="69"/>
        <v>0</v>
      </c>
      <c r="CF106" s="3">
        <f t="shared" si="69"/>
        <v>0</v>
      </c>
      <c r="CG106" s="3">
        <f t="shared" si="69"/>
        <v>0</v>
      </c>
      <c r="CH106" s="3">
        <f t="shared" si="69"/>
        <v>0</v>
      </c>
      <c r="CI106" s="4">
        <f t="shared" si="71"/>
        <v>0</v>
      </c>
      <c r="CJ106" s="5">
        <f t="shared" si="71"/>
        <v>0</v>
      </c>
      <c r="CK106" s="5">
        <f t="shared" si="71"/>
        <v>0</v>
      </c>
      <c r="CL106" s="5">
        <f t="shared" si="71"/>
        <v>0</v>
      </c>
      <c r="CM106" s="5">
        <f t="shared" si="71"/>
        <v>0</v>
      </c>
      <c r="CN106" s="5">
        <f t="shared" si="71"/>
        <v>0</v>
      </c>
      <c r="CO106" s="5">
        <f t="shared" si="71"/>
        <v>0</v>
      </c>
      <c r="CP106" s="5">
        <f t="shared" si="71"/>
        <v>0</v>
      </c>
      <c r="CQ106" s="5">
        <f t="shared" si="71"/>
        <v>0</v>
      </c>
      <c r="CR106" s="5">
        <f t="shared" si="65"/>
        <v>0</v>
      </c>
      <c r="CS106" s="5">
        <f t="shared" si="65"/>
        <v>0</v>
      </c>
      <c r="CT106" s="5">
        <f t="shared" si="65"/>
        <v>0</v>
      </c>
      <c r="CU106" s="5">
        <f t="shared" si="65"/>
        <v>0</v>
      </c>
      <c r="CV106" s="5">
        <f t="shared" si="65"/>
        <v>0</v>
      </c>
      <c r="CW106" s="5">
        <f t="shared" si="65"/>
        <v>0</v>
      </c>
      <c r="CX106" s="4">
        <f t="shared" si="52"/>
        <v>0</v>
      </c>
      <c r="CY106" s="5">
        <f t="shared" si="53"/>
        <v>0</v>
      </c>
      <c r="CZ106" s="5">
        <f t="shared" si="54"/>
        <v>0</v>
      </c>
      <c r="DA106" s="5">
        <f t="shared" si="55"/>
        <v>0</v>
      </c>
      <c r="DB106" s="9">
        <f t="shared" si="56"/>
        <v>0</v>
      </c>
      <c r="DC106">
        <v>7</v>
      </c>
      <c r="DD106">
        <v>8</v>
      </c>
      <c r="DE106">
        <v>8</v>
      </c>
      <c r="DF106">
        <v>8</v>
      </c>
      <c r="DG106">
        <v>10</v>
      </c>
      <c r="DH106">
        <v>8</v>
      </c>
      <c r="DI106">
        <v>0</v>
      </c>
      <c r="DJ106">
        <v>2</v>
      </c>
      <c r="DK106">
        <v>0</v>
      </c>
      <c r="DL106">
        <v>11</v>
      </c>
      <c r="DM106">
        <v>12</v>
      </c>
      <c r="DN106">
        <v>11</v>
      </c>
      <c r="DO106">
        <v>0</v>
      </c>
      <c r="DP106">
        <v>0</v>
      </c>
      <c r="DQ106">
        <v>0</v>
      </c>
      <c r="DR106" s="3">
        <f t="shared" si="45"/>
        <v>6.6037735849056603E-2</v>
      </c>
      <c r="DS106" s="3">
        <f t="shared" si="45"/>
        <v>7.5471698113207544E-2</v>
      </c>
      <c r="DT106" s="3">
        <f t="shared" si="45"/>
        <v>7.5471698113207544E-2</v>
      </c>
      <c r="DU106" s="3">
        <f t="shared" si="45"/>
        <v>7.5471698113207544E-2</v>
      </c>
      <c r="DV106" s="3">
        <f t="shared" si="45"/>
        <v>9.4339622641509441E-2</v>
      </c>
      <c r="DW106" s="3">
        <f t="shared" si="45"/>
        <v>7.5471698113207544E-2</v>
      </c>
      <c r="DX106" s="3">
        <f t="shared" si="45"/>
        <v>0</v>
      </c>
      <c r="DY106" s="3">
        <f t="shared" si="45"/>
        <v>1.8867924528301886E-2</v>
      </c>
      <c r="DZ106" s="3">
        <f t="shared" si="45"/>
        <v>0</v>
      </c>
      <c r="EA106" s="3">
        <f t="shared" si="70"/>
        <v>0.10377358490566038</v>
      </c>
      <c r="EB106" s="3">
        <f t="shared" si="70"/>
        <v>0.11320754716981132</v>
      </c>
      <c r="EC106" s="3">
        <f t="shared" si="70"/>
        <v>0.10377358490566038</v>
      </c>
      <c r="ED106" s="3">
        <f t="shared" si="70"/>
        <v>0</v>
      </c>
      <c r="EE106" s="3">
        <f t="shared" si="70"/>
        <v>0</v>
      </c>
      <c r="EF106" s="3">
        <f t="shared" si="70"/>
        <v>0</v>
      </c>
      <c r="EG106" s="4">
        <f t="shared" si="72"/>
        <v>2.1201153800547035E-3</v>
      </c>
      <c r="EH106" s="5">
        <f t="shared" si="72"/>
        <v>2.5114212823334077E-3</v>
      </c>
      <c r="EI106" s="5">
        <f t="shared" si="72"/>
        <v>2.4789685468263956E-3</v>
      </c>
      <c r="EJ106" s="5">
        <f t="shared" si="72"/>
        <v>1.5551598713940242E-3</v>
      </c>
      <c r="EK106" s="5">
        <f t="shared" si="72"/>
        <v>1.931268844367008E-3</v>
      </c>
      <c r="EL106" s="5">
        <f t="shared" si="72"/>
        <v>1.1852025979318924E-3</v>
      </c>
      <c r="EM106" s="5">
        <f t="shared" si="72"/>
        <v>0</v>
      </c>
      <c r="EN106" s="5">
        <f t="shared" si="72"/>
        <v>6.0184850969714949E-4</v>
      </c>
      <c r="EO106" s="5">
        <f t="shared" si="72"/>
        <v>0</v>
      </c>
      <c r="EP106" s="5">
        <f t="shared" si="66"/>
        <v>2.0181848990156255E-3</v>
      </c>
      <c r="EQ106" s="5">
        <f t="shared" si="66"/>
        <v>2.2495730232304366E-3</v>
      </c>
      <c r="ER106" s="5">
        <f t="shared" si="66"/>
        <v>2.0847427554282266E-3</v>
      </c>
      <c r="ES106" s="5">
        <f t="shared" si="66"/>
        <v>0</v>
      </c>
      <c r="ET106" s="5">
        <f t="shared" si="66"/>
        <v>0</v>
      </c>
      <c r="EU106" s="5">
        <f t="shared" si="66"/>
        <v>0</v>
      </c>
      <c r="EV106" s="4">
        <f t="shared" si="58"/>
        <v>2.3701684030715026E-3</v>
      </c>
      <c r="EW106" s="5">
        <f t="shared" si="64"/>
        <v>1.5572104378976416E-3</v>
      </c>
      <c r="EX106" s="5">
        <f t="shared" si="59"/>
        <v>2.0061616989904983E-4</v>
      </c>
      <c r="EY106" s="5">
        <f t="shared" si="60"/>
        <v>2.1175002258914297E-3</v>
      </c>
      <c r="EZ106" s="9">
        <f t="shared" si="61"/>
        <v>0</v>
      </c>
      <c r="FB106" t="s">
        <v>634</v>
      </c>
      <c r="FD106" t="s">
        <v>635</v>
      </c>
      <c r="FE106" t="s">
        <v>636</v>
      </c>
      <c r="FI106" t="s">
        <v>636</v>
      </c>
      <c r="FJ106" t="s">
        <v>636</v>
      </c>
      <c r="FM106" t="s">
        <v>636</v>
      </c>
      <c r="FQ106" t="s">
        <v>635</v>
      </c>
      <c r="FU106" t="s">
        <v>291</v>
      </c>
      <c r="FW106" t="s">
        <v>291</v>
      </c>
      <c r="FY106" t="s">
        <v>45</v>
      </c>
      <c r="FZ106" t="s">
        <v>43</v>
      </c>
      <c r="GJ106" t="s">
        <v>136</v>
      </c>
      <c r="GR106" t="s">
        <v>157</v>
      </c>
    </row>
    <row r="107" spans="1:208" x14ac:dyDescent="0.25">
      <c r="A107">
        <v>103</v>
      </c>
      <c r="B107" t="s">
        <v>637</v>
      </c>
      <c r="C107" t="s">
        <v>638</v>
      </c>
      <c r="D107">
        <v>51</v>
      </c>
      <c r="E107">
        <v>8.58</v>
      </c>
      <c r="F107" t="s">
        <v>120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3">
        <f t="shared" si="73"/>
        <v>0</v>
      </c>
      <c r="W107" s="3">
        <f t="shared" si="73"/>
        <v>0</v>
      </c>
      <c r="X107" s="3">
        <f t="shared" si="73"/>
        <v>0</v>
      </c>
      <c r="Y107" s="3">
        <f t="shared" si="73"/>
        <v>0</v>
      </c>
      <c r="Z107" s="3">
        <f t="shared" si="73"/>
        <v>0</v>
      </c>
      <c r="AA107" s="3">
        <f t="shared" si="73"/>
        <v>0</v>
      </c>
      <c r="AB107" s="3">
        <f t="shared" si="73"/>
        <v>0</v>
      </c>
      <c r="AC107" s="3">
        <f t="shared" si="73"/>
        <v>0</v>
      </c>
      <c r="AD107" s="3">
        <f t="shared" si="73"/>
        <v>0</v>
      </c>
      <c r="AE107" s="3">
        <f t="shared" si="73"/>
        <v>0</v>
      </c>
      <c r="AF107" s="3">
        <f t="shared" si="73"/>
        <v>0</v>
      </c>
      <c r="AG107" s="3">
        <f t="shared" si="73"/>
        <v>0</v>
      </c>
      <c r="AH107" s="3">
        <f t="shared" si="73"/>
        <v>0</v>
      </c>
      <c r="AI107" s="3">
        <f t="shared" si="73"/>
        <v>0</v>
      </c>
      <c r="AJ107" s="3">
        <f t="shared" si="73"/>
        <v>0</v>
      </c>
      <c r="AK107" s="4">
        <f t="shared" si="74"/>
        <v>0</v>
      </c>
      <c r="AL107" s="5">
        <f t="shared" si="74"/>
        <v>0</v>
      </c>
      <c r="AM107" s="5">
        <f t="shared" si="74"/>
        <v>0</v>
      </c>
      <c r="AN107" s="5">
        <f t="shared" si="74"/>
        <v>0</v>
      </c>
      <c r="AO107" s="5">
        <f t="shared" si="74"/>
        <v>0</v>
      </c>
      <c r="AP107" s="5">
        <f t="shared" si="74"/>
        <v>0</v>
      </c>
      <c r="AQ107" s="5">
        <f t="shared" si="74"/>
        <v>0</v>
      </c>
      <c r="AR107" s="5">
        <f t="shared" si="74"/>
        <v>0</v>
      </c>
      <c r="AS107" s="5">
        <f t="shared" si="74"/>
        <v>0</v>
      </c>
      <c r="AT107" s="5">
        <f t="shared" si="74"/>
        <v>0</v>
      </c>
      <c r="AU107" s="5">
        <f t="shared" si="74"/>
        <v>0</v>
      </c>
      <c r="AV107" s="5">
        <f t="shared" si="74"/>
        <v>0</v>
      </c>
      <c r="AW107" s="5">
        <f t="shared" si="74"/>
        <v>0</v>
      </c>
      <c r="AX107" s="5">
        <f t="shared" si="74"/>
        <v>0</v>
      </c>
      <c r="AY107" s="5">
        <f t="shared" si="74"/>
        <v>0</v>
      </c>
      <c r="AZ107" s="4">
        <f t="shared" si="46"/>
        <v>0</v>
      </c>
      <c r="BA107" s="5">
        <f t="shared" si="47"/>
        <v>0</v>
      </c>
      <c r="BB107" s="5">
        <f t="shared" si="48"/>
        <v>0</v>
      </c>
      <c r="BC107" s="5">
        <f t="shared" si="49"/>
        <v>0</v>
      </c>
      <c r="BD107" s="9">
        <f t="shared" si="50"/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 s="3">
        <f t="shared" si="44"/>
        <v>0</v>
      </c>
      <c r="BU107" s="3">
        <f t="shared" si="44"/>
        <v>0</v>
      </c>
      <c r="BV107" s="3">
        <f t="shared" si="44"/>
        <v>0</v>
      </c>
      <c r="BW107" s="3">
        <f t="shared" si="44"/>
        <v>0</v>
      </c>
      <c r="BX107" s="3">
        <f t="shared" si="44"/>
        <v>0</v>
      </c>
      <c r="BY107" s="3">
        <f t="shared" si="44"/>
        <v>0</v>
      </c>
      <c r="BZ107" s="3">
        <f t="shared" si="44"/>
        <v>0</v>
      </c>
      <c r="CA107" s="3">
        <f t="shared" si="44"/>
        <v>0</v>
      </c>
      <c r="CB107" s="3">
        <f t="shared" si="44"/>
        <v>0</v>
      </c>
      <c r="CC107" s="3">
        <f t="shared" si="69"/>
        <v>0</v>
      </c>
      <c r="CD107" s="3">
        <f t="shared" si="69"/>
        <v>0</v>
      </c>
      <c r="CE107" s="3">
        <f t="shared" si="69"/>
        <v>0</v>
      </c>
      <c r="CF107" s="3">
        <f t="shared" si="69"/>
        <v>0</v>
      </c>
      <c r="CG107" s="3">
        <f t="shared" si="69"/>
        <v>0</v>
      </c>
      <c r="CH107" s="3">
        <f t="shared" si="69"/>
        <v>0</v>
      </c>
      <c r="CI107" s="4">
        <f t="shared" si="71"/>
        <v>0</v>
      </c>
      <c r="CJ107" s="5">
        <f t="shared" si="71"/>
        <v>0</v>
      </c>
      <c r="CK107" s="5">
        <f t="shared" si="71"/>
        <v>0</v>
      </c>
      <c r="CL107" s="5">
        <f t="shared" si="71"/>
        <v>0</v>
      </c>
      <c r="CM107" s="5">
        <f t="shared" si="71"/>
        <v>0</v>
      </c>
      <c r="CN107" s="5">
        <f t="shared" si="71"/>
        <v>0</v>
      </c>
      <c r="CO107" s="5">
        <f t="shared" si="71"/>
        <v>0</v>
      </c>
      <c r="CP107" s="5">
        <f t="shared" si="71"/>
        <v>0</v>
      </c>
      <c r="CQ107" s="5">
        <f t="shared" si="71"/>
        <v>0</v>
      </c>
      <c r="CR107" s="5">
        <f t="shared" si="65"/>
        <v>0</v>
      </c>
      <c r="CS107" s="5">
        <f t="shared" si="65"/>
        <v>0</v>
      </c>
      <c r="CT107" s="5">
        <f t="shared" si="65"/>
        <v>0</v>
      </c>
      <c r="CU107" s="5">
        <f t="shared" si="65"/>
        <v>0</v>
      </c>
      <c r="CV107" s="5">
        <f t="shared" si="65"/>
        <v>0</v>
      </c>
      <c r="CW107" s="5">
        <f t="shared" si="65"/>
        <v>0</v>
      </c>
      <c r="CX107" s="4">
        <f t="shared" si="52"/>
        <v>0</v>
      </c>
      <c r="CY107" s="5">
        <f t="shared" si="53"/>
        <v>0</v>
      </c>
      <c r="CZ107" s="5">
        <f t="shared" si="54"/>
        <v>0</v>
      </c>
      <c r="DA107" s="5">
        <f t="shared" si="55"/>
        <v>0</v>
      </c>
      <c r="DB107" s="9">
        <f t="shared" si="56"/>
        <v>0</v>
      </c>
      <c r="DC107">
        <v>7</v>
      </c>
      <c r="DD107">
        <v>9</v>
      </c>
      <c r="DE107">
        <v>7</v>
      </c>
      <c r="DF107">
        <v>10</v>
      </c>
      <c r="DG107">
        <v>7</v>
      </c>
      <c r="DH107">
        <v>7</v>
      </c>
      <c r="DI107">
        <v>5</v>
      </c>
      <c r="DJ107">
        <v>4</v>
      </c>
      <c r="DK107">
        <v>2</v>
      </c>
      <c r="DL107">
        <v>0</v>
      </c>
      <c r="DM107">
        <v>2</v>
      </c>
      <c r="DN107">
        <v>0</v>
      </c>
      <c r="DO107">
        <v>2</v>
      </c>
      <c r="DP107">
        <v>0</v>
      </c>
      <c r="DQ107">
        <v>2</v>
      </c>
      <c r="DR107" s="3">
        <f t="shared" si="45"/>
        <v>0.13725490196078433</v>
      </c>
      <c r="DS107" s="3">
        <f t="shared" si="45"/>
        <v>0.17647058823529413</v>
      </c>
      <c r="DT107" s="3">
        <f t="shared" si="45"/>
        <v>0.13725490196078433</v>
      </c>
      <c r="DU107" s="3">
        <f t="shared" si="45"/>
        <v>0.19607843137254902</v>
      </c>
      <c r="DV107" s="3">
        <f t="shared" si="45"/>
        <v>0.13725490196078433</v>
      </c>
      <c r="DW107" s="3">
        <f t="shared" si="45"/>
        <v>0.13725490196078433</v>
      </c>
      <c r="DX107" s="3">
        <f t="shared" si="45"/>
        <v>9.8039215686274508E-2</v>
      </c>
      <c r="DY107" s="3">
        <f t="shared" si="45"/>
        <v>7.8431372549019607E-2</v>
      </c>
      <c r="DZ107" s="3">
        <f t="shared" si="45"/>
        <v>3.9215686274509803E-2</v>
      </c>
      <c r="EA107" s="3">
        <f t="shared" si="70"/>
        <v>0</v>
      </c>
      <c r="EB107" s="3">
        <f t="shared" si="70"/>
        <v>3.9215686274509803E-2</v>
      </c>
      <c r="EC107" s="3">
        <f t="shared" si="70"/>
        <v>0</v>
      </c>
      <c r="ED107" s="3">
        <f t="shared" si="70"/>
        <v>3.9215686274509803E-2</v>
      </c>
      <c r="EE107" s="3">
        <f t="shared" si="70"/>
        <v>0</v>
      </c>
      <c r="EF107" s="3">
        <f t="shared" si="70"/>
        <v>3.9215686274509803E-2</v>
      </c>
      <c r="EG107" s="4">
        <f t="shared" si="72"/>
        <v>4.4065143193293835E-3</v>
      </c>
      <c r="EH107" s="5">
        <f t="shared" si="72"/>
        <v>5.8722938807501748E-3</v>
      </c>
      <c r="EI107" s="5">
        <f t="shared" si="72"/>
        <v>4.5083202493754549E-3</v>
      </c>
      <c r="EJ107" s="5">
        <f t="shared" si="72"/>
        <v>4.0403663325432985E-3</v>
      </c>
      <c r="EK107" s="5">
        <f t="shared" si="72"/>
        <v>2.8098068284712159E-3</v>
      </c>
      <c r="EL107" s="5">
        <f t="shared" si="72"/>
        <v>2.155441979572216E-3</v>
      </c>
      <c r="EM107" s="5">
        <f t="shared" si="72"/>
        <v>3.195444008186527E-3</v>
      </c>
      <c r="EN107" s="5">
        <f t="shared" si="72"/>
        <v>2.5018016481528566E-3</v>
      </c>
      <c r="EO107" s="5">
        <f t="shared" si="72"/>
        <v>1.3054407118787705E-3</v>
      </c>
      <c r="EP107" s="5">
        <f t="shared" si="66"/>
        <v>0</v>
      </c>
      <c r="EQ107" s="5">
        <f t="shared" si="66"/>
        <v>7.7926385772034731E-4</v>
      </c>
      <c r="ER107" s="5">
        <f t="shared" si="66"/>
        <v>0</v>
      </c>
      <c r="ES107" s="5">
        <f t="shared" si="66"/>
        <v>3.7019369383092691E-3</v>
      </c>
      <c r="ET107" s="5">
        <f t="shared" si="66"/>
        <v>0</v>
      </c>
      <c r="EU107" s="5">
        <f t="shared" si="66"/>
        <v>3.3786002655055002E-3</v>
      </c>
      <c r="EV107" s="4">
        <f t="shared" si="58"/>
        <v>4.9290428164850035E-3</v>
      </c>
      <c r="EW107" s="5">
        <f t="shared" si="64"/>
        <v>3.0018717135289106E-3</v>
      </c>
      <c r="EX107" s="5">
        <f t="shared" si="59"/>
        <v>2.3342287894060516E-3</v>
      </c>
      <c r="EY107" s="5">
        <f t="shared" si="60"/>
        <v>2.5975461924011579E-4</v>
      </c>
      <c r="EZ107" s="9">
        <f t="shared" si="61"/>
        <v>2.3601790679382566E-3</v>
      </c>
      <c r="FB107" t="s">
        <v>205</v>
      </c>
      <c r="FM107" t="s">
        <v>205</v>
      </c>
      <c r="FQ107" t="s">
        <v>205</v>
      </c>
      <c r="FY107" t="s">
        <v>167</v>
      </c>
      <c r="GJ107" t="s">
        <v>136</v>
      </c>
      <c r="GP107" t="s">
        <v>260</v>
      </c>
      <c r="GR107" t="s">
        <v>136</v>
      </c>
    </row>
    <row r="108" spans="1:208" x14ac:dyDescent="0.25">
      <c r="A108">
        <v>104</v>
      </c>
      <c r="B108" t="s">
        <v>639</v>
      </c>
      <c r="C108" t="s">
        <v>640</v>
      </c>
      <c r="D108">
        <v>38</v>
      </c>
      <c r="E108">
        <v>7.42</v>
      </c>
      <c r="F108" t="s">
        <v>120</v>
      </c>
      <c r="G108">
        <v>2</v>
      </c>
      <c r="H108">
        <v>3</v>
      </c>
      <c r="I108">
        <v>3</v>
      </c>
      <c r="J108">
        <v>4</v>
      </c>
      <c r="K108">
        <v>4</v>
      </c>
      <c r="L108">
        <v>3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4</v>
      </c>
      <c r="T108">
        <v>0</v>
      </c>
      <c r="U108">
        <v>4</v>
      </c>
      <c r="V108" s="3">
        <f t="shared" si="73"/>
        <v>5.2631578947368418E-2</v>
      </c>
      <c r="W108" s="3">
        <f t="shared" si="73"/>
        <v>7.8947368421052627E-2</v>
      </c>
      <c r="X108" s="3">
        <f t="shared" si="73"/>
        <v>7.8947368421052627E-2</v>
      </c>
      <c r="Y108" s="3">
        <f t="shared" si="73"/>
        <v>0.10526315789473684</v>
      </c>
      <c r="Z108" s="3">
        <f t="shared" si="73"/>
        <v>0.10526315789473684</v>
      </c>
      <c r="AA108" s="3">
        <f t="shared" si="73"/>
        <v>7.8947368421052627E-2</v>
      </c>
      <c r="AB108" s="3">
        <f t="shared" si="73"/>
        <v>0</v>
      </c>
      <c r="AC108" s="3">
        <f t="shared" si="73"/>
        <v>0</v>
      </c>
      <c r="AD108" s="3">
        <f t="shared" si="73"/>
        <v>0</v>
      </c>
      <c r="AE108" s="3">
        <f t="shared" si="73"/>
        <v>0</v>
      </c>
      <c r="AF108" s="3">
        <f t="shared" si="73"/>
        <v>0</v>
      </c>
      <c r="AG108" s="3">
        <f t="shared" si="73"/>
        <v>0</v>
      </c>
      <c r="AH108" s="3">
        <f t="shared" si="73"/>
        <v>0.10526315789473684</v>
      </c>
      <c r="AI108" s="3">
        <f t="shared" si="73"/>
        <v>0</v>
      </c>
      <c r="AJ108" s="3">
        <f t="shared" si="73"/>
        <v>0.10526315789473684</v>
      </c>
      <c r="AK108" s="4">
        <f t="shared" si="74"/>
        <v>2.4783503527269516E-3</v>
      </c>
      <c r="AL108" s="5">
        <f t="shared" si="74"/>
        <v>3.533532763914487E-3</v>
      </c>
      <c r="AM108" s="5">
        <f t="shared" si="74"/>
        <v>3.5606378145358031E-3</v>
      </c>
      <c r="AN108" s="5">
        <f t="shared" si="74"/>
        <v>4.8448778858487564E-3</v>
      </c>
      <c r="AO108" s="5">
        <f t="shared" si="74"/>
        <v>5.1232538049462593E-3</v>
      </c>
      <c r="AP108" s="5">
        <f t="shared" si="74"/>
        <v>3.7443861016331738E-3</v>
      </c>
      <c r="AQ108" s="5">
        <f t="shared" si="74"/>
        <v>0</v>
      </c>
      <c r="AR108" s="5">
        <f t="shared" si="74"/>
        <v>0</v>
      </c>
      <c r="AS108" s="5">
        <f t="shared" si="74"/>
        <v>0</v>
      </c>
      <c r="AT108" s="5">
        <f t="shared" si="74"/>
        <v>0</v>
      </c>
      <c r="AU108" s="5">
        <f t="shared" si="74"/>
        <v>0</v>
      </c>
      <c r="AV108" s="5">
        <f t="shared" si="74"/>
        <v>0</v>
      </c>
      <c r="AW108" s="5">
        <f t="shared" si="74"/>
        <v>2.4820152035824878E-3</v>
      </c>
      <c r="AX108" s="5">
        <f t="shared" si="74"/>
        <v>0</v>
      </c>
      <c r="AY108" s="5">
        <f t="shared" si="74"/>
        <v>2.4967302204943927E-3</v>
      </c>
      <c r="AZ108" s="4">
        <f t="shared" si="46"/>
        <v>3.1908403103924139E-3</v>
      </c>
      <c r="BA108" s="5">
        <f t="shared" si="47"/>
        <v>4.5708392641427295E-3</v>
      </c>
      <c r="BB108" s="5">
        <f t="shared" si="48"/>
        <v>0</v>
      </c>
      <c r="BC108" s="5">
        <f t="shared" si="49"/>
        <v>0</v>
      </c>
      <c r="BD108" s="9">
        <f t="shared" si="50"/>
        <v>1.6595818080256269E-3</v>
      </c>
      <c r="BE108">
        <v>3</v>
      </c>
      <c r="BF108">
        <v>4</v>
      </c>
      <c r="BG108">
        <v>2</v>
      </c>
      <c r="BH108">
        <v>5</v>
      </c>
      <c r="BI108">
        <v>5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5</v>
      </c>
      <c r="BR108">
        <v>6</v>
      </c>
      <c r="BS108">
        <v>5</v>
      </c>
      <c r="BT108" s="3">
        <f t="shared" si="44"/>
        <v>7.8947368421052627E-2</v>
      </c>
      <c r="BU108" s="3">
        <f t="shared" si="44"/>
        <v>0.10526315789473684</v>
      </c>
      <c r="BV108" s="3">
        <f t="shared" si="44"/>
        <v>5.2631578947368418E-2</v>
      </c>
      <c r="BW108" s="3">
        <f t="shared" si="44"/>
        <v>0.13157894736842105</v>
      </c>
      <c r="BX108" s="3">
        <f t="shared" si="44"/>
        <v>0.13157894736842105</v>
      </c>
      <c r="BY108" s="3">
        <f t="shared" si="44"/>
        <v>0</v>
      </c>
      <c r="BZ108" s="3">
        <f t="shared" si="44"/>
        <v>0</v>
      </c>
      <c r="CA108" s="3">
        <f t="shared" si="44"/>
        <v>0</v>
      </c>
      <c r="CB108" s="3">
        <f t="shared" si="44"/>
        <v>0</v>
      </c>
      <c r="CC108" s="3">
        <f t="shared" si="69"/>
        <v>0</v>
      </c>
      <c r="CD108" s="3">
        <f t="shared" si="69"/>
        <v>0</v>
      </c>
      <c r="CE108" s="3">
        <f t="shared" si="69"/>
        <v>0</v>
      </c>
      <c r="CF108" s="3">
        <f t="shared" si="69"/>
        <v>0.13157894736842105</v>
      </c>
      <c r="CG108" s="3">
        <f t="shared" si="69"/>
        <v>0.15789473684210525</v>
      </c>
      <c r="CH108" s="3">
        <f t="shared" si="69"/>
        <v>0.13157894736842105</v>
      </c>
      <c r="CI108" s="4">
        <f t="shared" si="71"/>
        <v>4.8771982272174047E-3</v>
      </c>
      <c r="CJ108" s="5">
        <f t="shared" si="71"/>
        <v>6.7576087550976051E-3</v>
      </c>
      <c r="CK108" s="5">
        <f t="shared" si="71"/>
        <v>3.3871973265741108E-3</v>
      </c>
      <c r="CL108" s="5">
        <f t="shared" si="71"/>
        <v>3.7306977437459501E-3</v>
      </c>
      <c r="CM108" s="5">
        <f t="shared" si="71"/>
        <v>3.5711776567950615E-3</v>
      </c>
      <c r="CN108" s="5">
        <f t="shared" si="71"/>
        <v>0</v>
      </c>
      <c r="CO108" s="5">
        <f t="shared" si="71"/>
        <v>0</v>
      </c>
      <c r="CP108" s="5">
        <f t="shared" si="71"/>
        <v>0</v>
      </c>
      <c r="CQ108" s="5">
        <f t="shared" si="71"/>
        <v>0</v>
      </c>
      <c r="CR108" s="5">
        <f t="shared" si="65"/>
        <v>0</v>
      </c>
      <c r="CS108" s="5">
        <f t="shared" si="65"/>
        <v>0</v>
      </c>
      <c r="CT108" s="5">
        <f t="shared" si="65"/>
        <v>0</v>
      </c>
      <c r="CU108" s="5">
        <f t="shared" si="65"/>
        <v>4.0365979056783919E-3</v>
      </c>
      <c r="CV108" s="5">
        <f t="shared" si="65"/>
        <v>4.7023558195387824E-3</v>
      </c>
      <c r="CW108" s="5">
        <f t="shared" si="65"/>
        <v>3.7520846979462049E-3</v>
      </c>
      <c r="CX108" s="4">
        <f t="shared" si="52"/>
        <v>5.0073347696297068E-3</v>
      </c>
      <c r="CY108" s="5">
        <f t="shared" si="53"/>
        <v>2.4339584668470037E-3</v>
      </c>
      <c r="CZ108" s="5">
        <f t="shared" si="54"/>
        <v>0</v>
      </c>
      <c r="DA108" s="5">
        <f t="shared" si="55"/>
        <v>0</v>
      </c>
      <c r="DB108" s="9">
        <f t="shared" si="56"/>
        <v>4.1636794743877938E-3</v>
      </c>
      <c r="DC108">
        <v>5</v>
      </c>
      <c r="DD108">
        <v>5</v>
      </c>
      <c r="DE108">
        <v>4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 s="3">
        <f t="shared" si="45"/>
        <v>0.13157894736842105</v>
      </c>
      <c r="DS108" s="3">
        <f t="shared" si="45"/>
        <v>0.13157894736842105</v>
      </c>
      <c r="DT108" s="3">
        <f t="shared" si="45"/>
        <v>0.10526315789473684</v>
      </c>
      <c r="DU108" s="3">
        <f t="shared" si="45"/>
        <v>0</v>
      </c>
      <c r="DV108" s="3">
        <f t="shared" si="45"/>
        <v>0</v>
      </c>
      <c r="DW108" s="3">
        <f t="shared" si="45"/>
        <v>0</v>
      </c>
      <c r="DX108" s="3">
        <f t="shared" si="45"/>
        <v>0</v>
      </c>
      <c r="DY108" s="3">
        <f t="shared" si="45"/>
        <v>0</v>
      </c>
      <c r="DZ108" s="3">
        <f t="shared" si="45"/>
        <v>0</v>
      </c>
      <c r="EA108" s="3">
        <f t="shared" si="70"/>
        <v>0</v>
      </c>
      <c r="EB108" s="3">
        <f t="shared" si="70"/>
        <v>0</v>
      </c>
      <c r="EC108" s="3">
        <f t="shared" si="70"/>
        <v>0</v>
      </c>
      <c r="ED108" s="3">
        <f t="shared" si="70"/>
        <v>0</v>
      </c>
      <c r="EE108" s="3">
        <f t="shared" si="70"/>
        <v>0</v>
      </c>
      <c r="EF108" s="3">
        <f t="shared" si="70"/>
        <v>0</v>
      </c>
      <c r="EG108" s="4">
        <f t="shared" si="72"/>
        <v>4.2242900429661379E-3</v>
      </c>
      <c r="EH108" s="5">
        <f t="shared" si="72"/>
        <v>4.3784647356470601E-3</v>
      </c>
      <c r="EI108" s="5">
        <f t="shared" si="72"/>
        <v>3.4575087626789202E-3</v>
      </c>
      <c r="EJ108" s="5">
        <f t="shared" si="72"/>
        <v>0</v>
      </c>
      <c r="EK108" s="5">
        <f t="shared" si="72"/>
        <v>0</v>
      </c>
      <c r="EL108" s="5">
        <f t="shared" si="72"/>
        <v>0</v>
      </c>
      <c r="EM108" s="5">
        <f t="shared" si="72"/>
        <v>0</v>
      </c>
      <c r="EN108" s="5">
        <f t="shared" si="72"/>
        <v>0</v>
      </c>
      <c r="EO108" s="5">
        <f t="shared" si="72"/>
        <v>0</v>
      </c>
      <c r="EP108" s="5">
        <f t="shared" si="66"/>
        <v>0</v>
      </c>
      <c r="EQ108" s="5">
        <f t="shared" si="66"/>
        <v>0</v>
      </c>
      <c r="ER108" s="5">
        <f t="shared" si="66"/>
        <v>0</v>
      </c>
      <c r="ES108" s="5">
        <f t="shared" si="66"/>
        <v>0</v>
      </c>
      <c r="ET108" s="5">
        <f t="shared" si="66"/>
        <v>0</v>
      </c>
      <c r="EU108" s="5">
        <f t="shared" si="66"/>
        <v>0</v>
      </c>
      <c r="EV108" s="4">
        <f t="shared" si="58"/>
        <v>4.0200878470973726E-3</v>
      </c>
      <c r="EW108" s="5">
        <f t="shared" si="64"/>
        <v>0</v>
      </c>
      <c r="EX108" s="5">
        <f t="shared" si="59"/>
        <v>0</v>
      </c>
      <c r="EY108" s="5">
        <f t="shared" si="60"/>
        <v>0</v>
      </c>
      <c r="EZ108" s="9">
        <f t="shared" si="61"/>
        <v>0</v>
      </c>
      <c r="FB108" t="s">
        <v>140</v>
      </c>
      <c r="FD108" t="s">
        <v>140</v>
      </c>
      <c r="FH108" t="s">
        <v>140</v>
      </c>
      <c r="FK108" t="s">
        <v>140</v>
      </c>
      <c r="FQ108" t="s">
        <v>140</v>
      </c>
      <c r="FY108" t="s">
        <v>167</v>
      </c>
    </row>
    <row r="109" spans="1:208" x14ac:dyDescent="0.25">
      <c r="A109">
        <v>105</v>
      </c>
      <c r="B109" t="s">
        <v>641</v>
      </c>
      <c r="C109" t="s">
        <v>642</v>
      </c>
      <c r="D109">
        <v>13</v>
      </c>
      <c r="E109">
        <v>4.59</v>
      </c>
      <c r="F109" t="s">
        <v>120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3</v>
      </c>
      <c r="R109">
        <v>0</v>
      </c>
      <c r="S109">
        <v>0</v>
      </c>
      <c r="T109">
        <v>0</v>
      </c>
      <c r="U109">
        <v>0</v>
      </c>
      <c r="V109" s="3">
        <f t="shared" si="73"/>
        <v>0</v>
      </c>
      <c r="W109" s="3">
        <f t="shared" si="73"/>
        <v>0</v>
      </c>
      <c r="X109" s="3">
        <f t="shared" si="73"/>
        <v>0</v>
      </c>
      <c r="Y109" s="3">
        <f t="shared" si="73"/>
        <v>0</v>
      </c>
      <c r="Z109" s="3">
        <f t="shared" si="73"/>
        <v>0</v>
      </c>
      <c r="AA109" s="3">
        <f t="shared" si="73"/>
        <v>0</v>
      </c>
      <c r="AB109" s="3">
        <f t="shared" si="73"/>
        <v>0</v>
      </c>
      <c r="AC109" s="3">
        <f t="shared" si="73"/>
        <v>0</v>
      </c>
      <c r="AD109" s="3">
        <f t="shared" si="73"/>
        <v>0</v>
      </c>
      <c r="AE109" s="3">
        <f t="shared" si="73"/>
        <v>0</v>
      </c>
      <c r="AF109" s="3">
        <f t="shared" si="73"/>
        <v>0.23076923076923078</v>
      </c>
      <c r="AG109" s="3">
        <f t="shared" si="73"/>
        <v>0</v>
      </c>
      <c r="AH109" s="3">
        <f t="shared" si="73"/>
        <v>0</v>
      </c>
      <c r="AI109" s="3">
        <f t="shared" si="73"/>
        <v>0</v>
      </c>
      <c r="AJ109" s="3">
        <f t="shared" si="73"/>
        <v>0</v>
      </c>
      <c r="AK109" s="4">
        <f t="shared" si="74"/>
        <v>0</v>
      </c>
      <c r="AL109" s="5">
        <f t="shared" si="74"/>
        <v>0</v>
      </c>
      <c r="AM109" s="5">
        <f t="shared" si="74"/>
        <v>0</v>
      </c>
      <c r="AN109" s="5">
        <f t="shared" si="74"/>
        <v>0</v>
      </c>
      <c r="AO109" s="5">
        <f t="shared" si="74"/>
        <v>0</v>
      </c>
      <c r="AP109" s="5">
        <f t="shared" si="74"/>
        <v>0</v>
      </c>
      <c r="AQ109" s="5">
        <f t="shared" si="74"/>
        <v>0</v>
      </c>
      <c r="AR109" s="5">
        <f t="shared" si="74"/>
        <v>0</v>
      </c>
      <c r="AS109" s="5">
        <f t="shared" si="74"/>
        <v>0</v>
      </c>
      <c r="AT109" s="5">
        <f t="shared" si="74"/>
        <v>0</v>
      </c>
      <c r="AU109" s="5">
        <f t="shared" si="74"/>
        <v>6.2459832298444292E-3</v>
      </c>
      <c r="AV109" s="5">
        <f t="shared" si="74"/>
        <v>0</v>
      </c>
      <c r="AW109" s="5">
        <f t="shared" si="74"/>
        <v>0</v>
      </c>
      <c r="AX109" s="5">
        <f t="shared" si="74"/>
        <v>0</v>
      </c>
      <c r="AY109" s="5">
        <f t="shared" si="74"/>
        <v>0</v>
      </c>
      <c r="AZ109" s="4">
        <f t="shared" si="46"/>
        <v>0</v>
      </c>
      <c r="BA109" s="5">
        <f t="shared" si="47"/>
        <v>0</v>
      </c>
      <c r="BB109" s="5">
        <f t="shared" si="48"/>
        <v>0</v>
      </c>
      <c r="BC109" s="5">
        <f t="shared" si="49"/>
        <v>2.0819944099481429E-3</v>
      </c>
      <c r="BD109" s="9">
        <f t="shared" si="50"/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4</v>
      </c>
      <c r="BO109">
        <v>4</v>
      </c>
      <c r="BP109">
        <v>4</v>
      </c>
      <c r="BQ109">
        <v>0</v>
      </c>
      <c r="BR109">
        <v>3</v>
      </c>
      <c r="BS109">
        <v>0</v>
      </c>
      <c r="BT109" s="3">
        <f t="shared" si="44"/>
        <v>0</v>
      </c>
      <c r="BU109" s="3">
        <f t="shared" si="44"/>
        <v>0</v>
      </c>
      <c r="BV109" s="3">
        <f t="shared" si="44"/>
        <v>0</v>
      </c>
      <c r="BW109" s="3">
        <f t="shared" si="44"/>
        <v>0</v>
      </c>
      <c r="BX109" s="3">
        <f t="shared" si="44"/>
        <v>0</v>
      </c>
      <c r="BY109" s="3">
        <f t="shared" si="44"/>
        <v>0</v>
      </c>
      <c r="BZ109" s="3">
        <f t="shared" si="44"/>
        <v>0</v>
      </c>
      <c r="CA109" s="3">
        <f t="shared" si="44"/>
        <v>0</v>
      </c>
      <c r="CB109" s="3">
        <f t="shared" si="44"/>
        <v>0</v>
      </c>
      <c r="CC109" s="3">
        <f t="shared" si="69"/>
        <v>0.30769230769230771</v>
      </c>
      <c r="CD109" s="3">
        <f t="shared" si="69"/>
        <v>0.30769230769230771</v>
      </c>
      <c r="CE109" s="3">
        <f t="shared" si="69"/>
        <v>0.30769230769230771</v>
      </c>
      <c r="CF109" s="3">
        <f t="shared" si="69"/>
        <v>0</v>
      </c>
      <c r="CG109" s="3">
        <f t="shared" si="69"/>
        <v>0.23076923076923078</v>
      </c>
      <c r="CH109" s="3">
        <f t="shared" si="69"/>
        <v>0</v>
      </c>
      <c r="CI109" s="4">
        <f t="shared" si="71"/>
        <v>0</v>
      </c>
      <c r="CJ109" s="5">
        <f t="shared" si="71"/>
        <v>0</v>
      </c>
      <c r="CK109" s="5">
        <f t="shared" si="71"/>
        <v>0</v>
      </c>
      <c r="CL109" s="5">
        <f t="shared" si="71"/>
        <v>0</v>
      </c>
      <c r="CM109" s="5">
        <f t="shared" si="71"/>
        <v>0</v>
      </c>
      <c r="CN109" s="5">
        <f t="shared" si="71"/>
        <v>0</v>
      </c>
      <c r="CO109" s="5">
        <f t="shared" si="71"/>
        <v>0</v>
      </c>
      <c r="CP109" s="5">
        <f t="shared" si="71"/>
        <v>0</v>
      </c>
      <c r="CQ109" s="5">
        <f t="shared" si="71"/>
        <v>0</v>
      </c>
      <c r="CR109" s="5">
        <f t="shared" si="65"/>
        <v>6.7967737502234015E-3</v>
      </c>
      <c r="CS109" s="5">
        <f t="shared" si="65"/>
        <v>6.3662560823022733E-3</v>
      </c>
      <c r="CT109" s="5">
        <f t="shared" si="65"/>
        <v>6.2015590683239209E-3</v>
      </c>
      <c r="CU109" s="5">
        <f t="shared" si="65"/>
        <v>0</v>
      </c>
      <c r="CV109" s="5">
        <f t="shared" si="65"/>
        <v>6.8726738900951444E-3</v>
      </c>
      <c r="CW109" s="5">
        <f t="shared" si="65"/>
        <v>0</v>
      </c>
      <c r="CX109" s="4">
        <f t="shared" si="52"/>
        <v>0</v>
      </c>
      <c r="CY109" s="5">
        <f t="shared" si="53"/>
        <v>0</v>
      </c>
      <c r="CZ109" s="5">
        <f t="shared" si="54"/>
        <v>0</v>
      </c>
      <c r="DA109" s="5">
        <f t="shared" si="55"/>
        <v>6.4548629669498652E-3</v>
      </c>
      <c r="DB109" s="9">
        <f t="shared" si="56"/>
        <v>2.2908912966983813E-3</v>
      </c>
      <c r="DC109">
        <v>0</v>
      </c>
      <c r="DD109">
        <v>0</v>
      </c>
      <c r="DE109">
        <v>0</v>
      </c>
      <c r="DF109">
        <v>0</v>
      </c>
      <c r="DG109">
        <v>3</v>
      </c>
      <c r="DH109">
        <v>2</v>
      </c>
      <c r="DI109">
        <v>0</v>
      </c>
      <c r="DJ109">
        <v>0</v>
      </c>
      <c r="DK109">
        <v>0</v>
      </c>
      <c r="DL109">
        <v>2</v>
      </c>
      <c r="DM109">
        <v>0</v>
      </c>
      <c r="DN109">
        <v>2</v>
      </c>
      <c r="DO109">
        <v>0</v>
      </c>
      <c r="DP109">
        <v>0</v>
      </c>
      <c r="DQ109">
        <v>0</v>
      </c>
      <c r="DR109" s="3">
        <f t="shared" si="45"/>
        <v>0</v>
      </c>
      <c r="DS109" s="3">
        <f t="shared" si="45"/>
        <v>0</v>
      </c>
      <c r="DT109" s="3">
        <f t="shared" si="45"/>
        <v>0</v>
      </c>
      <c r="DU109" s="3">
        <f t="shared" si="45"/>
        <v>0</v>
      </c>
      <c r="DV109" s="3">
        <f t="shared" si="45"/>
        <v>0.23076923076923078</v>
      </c>
      <c r="DW109" s="3">
        <f t="shared" si="45"/>
        <v>0.15384615384615385</v>
      </c>
      <c r="DX109" s="3">
        <f t="shared" si="45"/>
        <v>0</v>
      </c>
      <c r="DY109" s="3">
        <f t="shared" si="45"/>
        <v>0</v>
      </c>
      <c r="DZ109" s="3">
        <f t="shared" si="45"/>
        <v>0</v>
      </c>
      <c r="EA109" s="3">
        <f t="shared" si="70"/>
        <v>0.15384615384615385</v>
      </c>
      <c r="EB109" s="3">
        <f t="shared" si="70"/>
        <v>0</v>
      </c>
      <c r="EC109" s="3">
        <f t="shared" si="70"/>
        <v>0.15384615384615385</v>
      </c>
      <c r="ED109" s="3">
        <f t="shared" si="70"/>
        <v>0</v>
      </c>
      <c r="EE109" s="3">
        <f t="shared" si="70"/>
        <v>0</v>
      </c>
      <c r="EF109" s="3">
        <f t="shared" si="70"/>
        <v>0</v>
      </c>
      <c r="EG109" s="4">
        <f t="shared" si="72"/>
        <v>0</v>
      </c>
      <c r="EH109" s="5">
        <f t="shared" si="72"/>
        <v>0</v>
      </c>
      <c r="EI109" s="5">
        <f t="shared" si="72"/>
        <v>0</v>
      </c>
      <c r="EJ109" s="5">
        <f t="shared" si="72"/>
        <v>0</v>
      </c>
      <c r="EK109" s="5">
        <f t="shared" si="72"/>
        <v>4.7241807116054505E-3</v>
      </c>
      <c r="EL109" s="5">
        <f t="shared" si="72"/>
        <v>2.4159899111688577E-3</v>
      </c>
      <c r="EM109" s="5">
        <f t="shared" si="72"/>
        <v>0</v>
      </c>
      <c r="EN109" s="5">
        <f t="shared" si="72"/>
        <v>0</v>
      </c>
      <c r="EO109" s="5">
        <f t="shared" si="72"/>
        <v>0</v>
      </c>
      <c r="EP109" s="5">
        <f t="shared" si="66"/>
        <v>2.9919943957434445E-3</v>
      </c>
      <c r="EQ109" s="5">
        <f t="shared" si="66"/>
        <v>0</v>
      </c>
      <c r="ER109" s="5">
        <f t="shared" si="66"/>
        <v>3.0906675814740144E-3</v>
      </c>
      <c r="ES109" s="5">
        <f t="shared" si="66"/>
        <v>0</v>
      </c>
      <c r="ET109" s="5">
        <f t="shared" si="66"/>
        <v>0</v>
      </c>
      <c r="EU109" s="5">
        <f t="shared" si="66"/>
        <v>0</v>
      </c>
      <c r="EV109" s="4">
        <f t="shared" si="58"/>
        <v>0</v>
      </c>
      <c r="EW109" s="5">
        <f t="shared" si="64"/>
        <v>2.3800568742581027E-3</v>
      </c>
      <c r="EX109" s="5">
        <f t="shared" si="59"/>
        <v>0</v>
      </c>
      <c r="EY109" s="5">
        <f t="shared" si="60"/>
        <v>2.0275539924058199E-3</v>
      </c>
      <c r="EZ109" s="9">
        <f t="shared" si="61"/>
        <v>0</v>
      </c>
      <c r="FB109" t="s">
        <v>141</v>
      </c>
      <c r="FD109" t="s">
        <v>141</v>
      </c>
      <c r="FF109" t="s">
        <v>122</v>
      </c>
      <c r="FH109" t="s">
        <v>148</v>
      </c>
      <c r="FI109" t="s">
        <v>122</v>
      </c>
      <c r="FK109" t="s">
        <v>141</v>
      </c>
      <c r="FQ109" t="s">
        <v>148</v>
      </c>
      <c r="FY109" t="s">
        <v>45</v>
      </c>
      <c r="GA109" t="s">
        <v>52</v>
      </c>
      <c r="GF109" t="s">
        <v>52</v>
      </c>
      <c r="GJ109" t="s">
        <v>143</v>
      </c>
      <c r="GR109" t="s">
        <v>143</v>
      </c>
    </row>
    <row r="110" spans="1:208" x14ac:dyDescent="0.25">
      <c r="A110">
        <v>106</v>
      </c>
      <c r="B110" t="s">
        <v>643</v>
      </c>
      <c r="C110" t="s">
        <v>644</v>
      </c>
      <c r="D110">
        <v>16</v>
      </c>
      <c r="E110">
        <v>5.58</v>
      </c>
      <c r="F110" t="s">
        <v>120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3">
        <f t="shared" si="73"/>
        <v>0</v>
      </c>
      <c r="W110" s="3">
        <f t="shared" si="73"/>
        <v>0</v>
      </c>
      <c r="X110" s="3">
        <f t="shared" si="73"/>
        <v>0</v>
      </c>
      <c r="Y110" s="3">
        <f t="shared" si="73"/>
        <v>0</v>
      </c>
      <c r="Z110" s="3">
        <f t="shared" si="73"/>
        <v>0</v>
      </c>
      <c r="AA110" s="3">
        <f t="shared" si="73"/>
        <v>0</v>
      </c>
      <c r="AB110" s="3">
        <f t="shared" si="73"/>
        <v>0</v>
      </c>
      <c r="AC110" s="3">
        <f t="shared" si="73"/>
        <v>0</v>
      </c>
      <c r="AD110" s="3">
        <f t="shared" si="73"/>
        <v>0</v>
      </c>
      <c r="AE110" s="3">
        <f t="shared" si="73"/>
        <v>0</v>
      </c>
      <c r="AF110" s="3">
        <f t="shared" si="73"/>
        <v>0</v>
      </c>
      <c r="AG110" s="3">
        <f t="shared" si="73"/>
        <v>0</v>
      </c>
      <c r="AH110" s="3">
        <f t="shared" si="73"/>
        <v>0</v>
      </c>
      <c r="AI110" s="3">
        <f t="shared" si="73"/>
        <v>0</v>
      </c>
      <c r="AJ110" s="3">
        <f t="shared" si="73"/>
        <v>0</v>
      </c>
      <c r="AK110" s="4">
        <f t="shared" si="74"/>
        <v>0</v>
      </c>
      <c r="AL110" s="5">
        <f t="shared" si="74"/>
        <v>0</v>
      </c>
      <c r="AM110" s="5">
        <f t="shared" si="74"/>
        <v>0</v>
      </c>
      <c r="AN110" s="5">
        <f t="shared" si="74"/>
        <v>0</v>
      </c>
      <c r="AO110" s="5">
        <f t="shared" si="74"/>
        <v>0</v>
      </c>
      <c r="AP110" s="5">
        <f t="shared" si="74"/>
        <v>0</v>
      </c>
      <c r="AQ110" s="5">
        <f t="shared" si="74"/>
        <v>0</v>
      </c>
      <c r="AR110" s="5">
        <f t="shared" si="74"/>
        <v>0</v>
      </c>
      <c r="AS110" s="5">
        <f t="shared" si="74"/>
        <v>0</v>
      </c>
      <c r="AT110" s="5">
        <f t="shared" si="74"/>
        <v>0</v>
      </c>
      <c r="AU110" s="5">
        <f t="shared" si="74"/>
        <v>0</v>
      </c>
      <c r="AV110" s="5">
        <f t="shared" si="74"/>
        <v>0</v>
      </c>
      <c r="AW110" s="5">
        <f t="shared" si="74"/>
        <v>0</v>
      </c>
      <c r="AX110" s="5">
        <f t="shared" si="74"/>
        <v>0</v>
      </c>
      <c r="AY110" s="5">
        <f t="shared" si="74"/>
        <v>0</v>
      </c>
      <c r="AZ110" s="4">
        <f t="shared" si="46"/>
        <v>0</v>
      </c>
      <c r="BA110" s="5">
        <f t="shared" si="47"/>
        <v>0</v>
      </c>
      <c r="BB110" s="5">
        <f t="shared" si="48"/>
        <v>0</v>
      </c>
      <c r="BC110" s="5">
        <f t="shared" si="49"/>
        <v>0</v>
      </c>
      <c r="BD110" s="9">
        <f t="shared" si="50"/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 s="3">
        <f t="shared" si="44"/>
        <v>0</v>
      </c>
      <c r="BU110" s="3">
        <f t="shared" si="44"/>
        <v>0</v>
      </c>
      <c r="BV110" s="3">
        <f t="shared" si="44"/>
        <v>0</v>
      </c>
      <c r="BW110" s="3">
        <f t="shared" si="44"/>
        <v>0</v>
      </c>
      <c r="BX110" s="3">
        <f t="shared" si="44"/>
        <v>0</v>
      </c>
      <c r="BY110" s="3">
        <f t="shared" si="44"/>
        <v>0</v>
      </c>
      <c r="BZ110" s="3">
        <f t="shared" si="44"/>
        <v>0</v>
      </c>
      <c r="CA110" s="3">
        <f t="shared" si="44"/>
        <v>0</v>
      </c>
      <c r="CB110" s="3">
        <f t="shared" si="44"/>
        <v>0</v>
      </c>
      <c r="CC110" s="3">
        <f t="shared" si="69"/>
        <v>0</v>
      </c>
      <c r="CD110" s="3">
        <f t="shared" si="69"/>
        <v>0</v>
      </c>
      <c r="CE110" s="3">
        <f t="shared" si="69"/>
        <v>0</v>
      </c>
      <c r="CF110" s="3">
        <f t="shared" si="69"/>
        <v>0</v>
      </c>
      <c r="CG110" s="3">
        <f t="shared" si="69"/>
        <v>0</v>
      </c>
      <c r="CH110" s="3">
        <f t="shared" si="69"/>
        <v>0</v>
      </c>
      <c r="CI110" s="4">
        <f t="shared" si="71"/>
        <v>0</v>
      </c>
      <c r="CJ110" s="5">
        <f t="shared" si="71"/>
        <v>0</v>
      </c>
      <c r="CK110" s="5">
        <f t="shared" si="71"/>
        <v>0</v>
      </c>
      <c r="CL110" s="5">
        <f t="shared" si="71"/>
        <v>0</v>
      </c>
      <c r="CM110" s="5">
        <f t="shared" si="71"/>
        <v>0</v>
      </c>
      <c r="CN110" s="5">
        <f t="shared" si="71"/>
        <v>0</v>
      </c>
      <c r="CO110" s="5">
        <f t="shared" si="71"/>
        <v>0</v>
      </c>
      <c r="CP110" s="5">
        <f t="shared" si="71"/>
        <v>0</v>
      </c>
      <c r="CQ110" s="5">
        <f t="shared" si="71"/>
        <v>0</v>
      </c>
      <c r="CR110" s="5">
        <f t="shared" si="65"/>
        <v>0</v>
      </c>
      <c r="CS110" s="5">
        <f t="shared" si="65"/>
        <v>0</v>
      </c>
      <c r="CT110" s="5">
        <f t="shared" si="65"/>
        <v>0</v>
      </c>
      <c r="CU110" s="5">
        <f t="shared" si="65"/>
        <v>0</v>
      </c>
      <c r="CV110" s="5">
        <f t="shared" si="65"/>
        <v>0</v>
      </c>
      <c r="CW110" s="5">
        <f t="shared" si="65"/>
        <v>0</v>
      </c>
      <c r="CX110" s="4">
        <f t="shared" si="52"/>
        <v>0</v>
      </c>
      <c r="CY110" s="5">
        <f t="shared" si="53"/>
        <v>0</v>
      </c>
      <c r="CZ110" s="5">
        <f t="shared" si="54"/>
        <v>0</v>
      </c>
      <c r="DA110" s="5">
        <f t="shared" si="55"/>
        <v>0</v>
      </c>
      <c r="DB110" s="9">
        <f t="shared" si="56"/>
        <v>0</v>
      </c>
      <c r="DC110">
        <v>6</v>
      </c>
      <c r="DD110">
        <v>5</v>
      </c>
      <c r="DE110">
        <v>4</v>
      </c>
      <c r="DF110">
        <v>5</v>
      </c>
      <c r="DG110">
        <v>4</v>
      </c>
      <c r="DH110">
        <v>5</v>
      </c>
      <c r="DI110">
        <v>8</v>
      </c>
      <c r="DJ110">
        <v>8</v>
      </c>
      <c r="DK110">
        <v>9</v>
      </c>
      <c r="DL110">
        <v>4</v>
      </c>
      <c r="DM110">
        <v>7</v>
      </c>
      <c r="DN110">
        <v>6</v>
      </c>
      <c r="DO110">
        <v>2</v>
      </c>
      <c r="DP110">
        <v>4</v>
      </c>
      <c r="DQ110">
        <v>3</v>
      </c>
      <c r="DR110" s="3">
        <f t="shared" si="45"/>
        <v>0.375</v>
      </c>
      <c r="DS110" s="3">
        <f t="shared" si="45"/>
        <v>0.3125</v>
      </c>
      <c r="DT110" s="3">
        <f t="shared" si="45"/>
        <v>0.25</v>
      </c>
      <c r="DU110" s="3">
        <f t="shared" si="45"/>
        <v>0.3125</v>
      </c>
      <c r="DV110" s="3">
        <f t="shared" si="45"/>
        <v>0.25</v>
      </c>
      <c r="DW110" s="3">
        <f t="shared" si="45"/>
        <v>0.3125</v>
      </c>
      <c r="DX110" s="3">
        <f t="shared" si="45"/>
        <v>0.5</v>
      </c>
      <c r="DY110" s="3">
        <f t="shared" si="45"/>
        <v>0.5</v>
      </c>
      <c r="DZ110" s="3">
        <f t="shared" si="45"/>
        <v>0.5625</v>
      </c>
      <c r="EA110" s="3">
        <f t="shared" si="70"/>
        <v>0.25</v>
      </c>
      <c r="EB110" s="3">
        <f t="shared" si="70"/>
        <v>0.4375</v>
      </c>
      <c r="EC110" s="3">
        <f t="shared" si="70"/>
        <v>0.375</v>
      </c>
      <c r="ED110" s="3">
        <f t="shared" si="70"/>
        <v>0.125</v>
      </c>
      <c r="EE110" s="3">
        <f t="shared" si="70"/>
        <v>0.25</v>
      </c>
      <c r="EF110" s="3">
        <f t="shared" si="70"/>
        <v>0.1875</v>
      </c>
      <c r="EG110" s="4">
        <f t="shared" si="72"/>
        <v>1.2039226622453493E-2</v>
      </c>
      <c r="EH110" s="5">
        <f t="shared" si="72"/>
        <v>1.0398853747161768E-2</v>
      </c>
      <c r="EI110" s="5">
        <f t="shared" si="72"/>
        <v>8.2115833113624356E-3</v>
      </c>
      <c r="EJ110" s="5">
        <f t="shared" si="72"/>
        <v>6.439333842490882E-3</v>
      </c>
      <c r="EK110" s="5">
        <f t="shared" si="72"/>
        <v>5.117862437572571E-3</v>
      </c>
      <c r="EL110" s="5">
        <f t="shared" si="72"/>
        <v>4.9074795070617417E-3</v>
      </c>
      <c r="EM110" s="5">
        <f t="shared" si="72"/>
        <v>1.6296764441751287E-2</v>
      </c>
      <c r="EN110" s="5">
        <f t="shared" si="72"/>
        <v>1.5948985506974461E-2</v>
      </c>
      <c r="EO110" s="5">
        <f t="shared" si="72"/>
        <v>1.8724915211011117E-2</v>
      </c>
      <c r="EP110" s="5">
        <f t="shared" si="66"/>
        <v>4.8619908930830971E-3</v>
      </c>
      <c r="EQ110" s="5">
        <f t="shared" si="66"/>
        <v>8.6936624126926244E-3</v>
      </c>
      <c r="ER110" s="5">
        <f t="shared" si="66"/>
        <v>7.5335022298429095E-3</v>
      </c>
      <c r="ES110" s="5">
        <f t="shared" si="66"/>
        <v>1.1799923990860797E-2</v>
      </c>
      <c r="ET110" s="5">
        <f t="shared" si="66"/>
        <v>2.0707510897923966E-2</v>
      </c>
      <c r="EU110" s="5">
        <f t="shared" si="66"/>
        <v>1.6153932519448175E-2</v>
      </c>
      <c r="EV110" s="4">
        <f t="shared" si="58"/>
        <v>1.0216554560325899E-2</v>
      </c>
      <c r="EW110" s="5">
        <f t="shared" si="64"/>
        <v>5.4882252623750655E-3</v>
      </c>
      <c r="EX110" s="5">
        <f t="shared" si="59"/>
        <v>1.6990221719912286E-2</v>
      </c>
      <c r="EY110" s="5">
        <f t="shared" si="60"/>
        <v>7.0297185118728773E-3</v>
      </c>
      <c r="EZ110" s="9">
        <f t="shared" si="61"/>
        <v>1.6220455802744314E-2</v>
      </c>
      <c r="FD110" t="s">
        <v>156</v>
      </c>
      <c r="FF110" t="s">
        <v>175</v>
      </c>
      <c r="FI110" t="s">
        <v>175</v>
      </c>
      <c r="FK110" t="s">
        <v>645</v>
      </c>
      <c r="FM110" t="s">
        <v>129</v>
      </c>
      <c r="FQ110" t="s">
        <v>129</v>
      </c>
      <c r="FU110" t="s">
        <v>41</v>
      </c>
      <c r="FY110" t="s">
        <v>45</v>
      </c>
      <c r="GJ110" t="s">
        <v>451</v>
      </c>
      <c r="GR110" t="s">
        <v>451</v>
      </c>
    </row>
    <row r="111" spans="1:208" x14ac:dyDescent="0.25">
      <c r="A111">
        <v>107</v>
      </c>
      <c r="B111" t="s">
        <v>646</v>
      </c>
      <c r="C111" t="s">
        <v>647</v>
      </c>
      <c r="D111">
        <v>65</v>
      </c>
      <c r="E111">
        <v>6.41</v>
      </c>
      <c r="F111" t="s">
        <v>120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2</v>
      </c>
      <c r="T111">
        <v>0</v>
      </c>
      <c r="U111">
        <v>2</v>
      </c>
      <c r="V111" s="3">
        <f t="shared" si="73"/>
        <v>0</v>
      </c>
      <c r="W111" s="3">
        <f t="shared" si="73"/>
        <v>0</v>
      </c>
      <c r="X111" s="3">
        <f t="shared" si="73"/>
        <v>0</v>
      </c>
      <c r="Y111" s="3">
        <f t="shared" si="73"/>
        <v>0</v>
      </c>
      <c r="Z111" s="3">
        <f t="shared" si="73"/>
        <v>0</v>
      </c>
      <c r="AA111" s="3">
        <f t="shared" si="73"/>
        <v>0</v>
      </c>
      <c r="AB111" s="3">
        <f t="shared" si="73"/>
        <v>0</v>
      </c>
      <c r="AC111" s="3">
        <f t="shared" si="73"/>
        <v>0</v>
      </c>
      <c r="AD111" s="3">
        <f t="shared" si="73"/>
        <v>0</v>
      </c>
      <c r="AE111" s="3">
        <f t="shared" si="73"/>
        <v>0</v>
      </c>
      <c r="AF111" s="3">
        <f t="shared" si="73"/>
        <v>0</v>
      </c>
      <c r="AG111" s="3">
        <f t="shared" si="73"/>
        <v>0</v>
      </c>
      <c r="AH111" s="3">
        <f t="shared" si="73"/>
        <v>3.0769230769230771E-2</v>
      </c>
      <c r="AI111" s="3">
        <f t="shared" si="73"/>
        <v>0</v>
      </c>
      <c r="AJ111" s="3">
        <f t="shared" si="73"/>
        <v>3.0769230769230771E-2</v>
      </c>
      <c r="AK111" s="4">
        <f t="shared" si="74"/>
        <v>0</v>
      </c>
      <c r="AL111" s="5">
        <f t="shared" si="74"/>
        <v>0</v>
      </c>
      <c r="AM111" s="5">
        <f t="shared" si="74"/>
        <v>0</v>
      </c>
      <c r="AN111" s="5">
        <f t="shared" si="74"/>
        <v>0</v>
      </c>
      <c r="AO111" s="5">
        <f t="shared" si="74"/>
        <v>0</v>
      </c>
      <c r="AP111" s="5">
        <f t="shared" si="74"/>
        <v>0</v>
      </c>
      <c r="AQ111" s="5">
        <f t="shared" si="74"/>
        <v>0</v>
      </c>
      <c r="AR111" s="5">
        <f t="shared" si="74"/>
        <v>0</v>
      </c>
      <c r="AS111" s="5">
        <f t="shared" si="74"/>
        <v>0</v>
      </c>
      <c r="AT111" s="5">
        <f t="shared" si="74"/>
        <v>0</v>
      </c>
      <c r="AU111" s="5">
        <f t="shared" si="74"/>
        <v>0</v>
      </c>
      <c r="AV111" s="5">
        <f t="shared" si="74"/>
        <v>0</v>
      </c>
      <c r="AW111" s="5">
        <f t="shared" si="74"/>
        <v>7.2551213643180421E-4</v>
      </c>
      <c r="AX111" s="5">
        <f t="shared" si="74"/>
        <v>0</v>
      </c>
      <c r="AY111" s="5">
        <f t="shared" si="74"/>
        <v>7.2981344906759176E-4</v>
      </c>
      <c r="AZ111" s="4">
        <f t="shared" si="46"/>
        <v>0</v>
      </c>
      <c r="BA111" s="5">
        <f t="shared" si="47"/>
        <v>0</v>
      </c>
      <c r="BB111" s="5">
        <f t="shared" si="48"/>
        <v>0</v>
      </c>
      <c r="BC111" s="5">
        <f t="shared" si="49"/>
        <v>0</v>
      </c>
      <c r="BD111" s="9">
        <f t="shared" si="50"/>
        <v>4.851085284997986E-4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 s="3">
        <f t="shared" si="44"/>
        <v>0</v>
      </c>
      <c r="BU111" s="3">
        <f t="shared" si="44"/>
        <v>0</v>
      </c>
      <c r="BV111" s="3">
        <f t="shared" si="44"/>
        <v>0</v>
      </c>
      <c r="BW111" s="3">
        <f t="shared" si="44"/>
        <v>0</v>
      </c>
      <c r="BX111" s="3">
        <f t="shared" si="44"/>
        <v>0</v>
      </c>
      <c r="BY111" s="3">
        <f t="shared" si="44"/>
        <v>0</v>
      </c>
      <c r="BZ111" s="3">
        <f t="shared" si="44"/>
        <v>0</v>
      </c>
      <c r="CA111" s="3">
        <f t="shared" si="44"/>
        <v>0</v>
      </c>
      <c r="CB111" s="3">
        <f t="shared" si="44"/>
        <v>0</v>
      </c>
      <c r="CC111" s="3">
        <f t="shared" si="69"/>
        <v>0</v>
      </c>
      <c r="CD111" s="3">
        <f t="shared" si="69"/>
        <v>0</v>
      </c>
      <c r="CE111" s="3">
        <f t="shared" si="69"/>
        <v>0</v>
      </c>
      <c r="CF111" s="3">
        <f t="shared" si="69"/>
        <v>0</v>
      </c>
      <c r="CG111" s="3">
        <f t="shared" si="69"/>
        <v>0</v>
      </c>
      <c r="CH111" s="3">
        <f t="shared" si="69"/>
        <v>0</v>
      </c>
      <c r="CI111" s="4">
        <f t="shared" si="71"/>
        <v>0</v>
      </c>
      <c r="CJ111" s="5">
        <f t="shared" si="71"/>
        <v>0</v>
      </c>
      <c r="CK111" s="5">
        <f t="shared" si="71"/>
        <v>0</v>
      </c>
      <c r="CL111" s="5">
        <f t="shared" si="71"/>
        <v>0</v>
      </c>
      <c r="CM111" s="5">
        <f t="shared" si="71"/>
        <v>0</v>
      </c>
      <c r="CN111" s="5">
        <f t="shared" si="71"/>
        <v>0</v>
      </c>
      <c r="CO111" s="5">
        <f t="shared" si="71"/>
        <v>0</v>
      </c>
      <c r="CP111" s="5">
        <f t="shared" si="71"/>
        <v>0</v>
      </c>
      <c r="CQ111" s="5">
        <f t="shared" si="71"/>
        <v>0</v>
      </c>
      <c r="CR111" s="5">
        <f t="shared" si="65"/>
        <v>0</v>
      </c>
      <c r="CS111" s="5">
        <f t="shared" si="65"/>
        <v>0</v>
      </c>
      <c r="CT111" s="5">
        <f t="shared" si="65"/>
        <v>0</v>
      </c>
      <c r="CU111" s="5">
        <f t="shared" si="65"/>
        <v>0</v>
      </c>
      <c r="CV111" s="5">
        <f t="shared" si="65"/>
        <v>0</v>
      </c>
      <c r="CW111" s="5">
        <f t="shared" si="65"/>
        <v>0</v>
      </c>
      <c r="CX111" s="4">
        <f t="shared" si="52"/>
        <v>0</v>
      </c>
      <c r="CY111" s="5">
        <f t="shared" si="53"/>
        <v>0</v>
      </c>
      <c r="CZ111" s="5">
        <f t="shared" si="54"/>
        <v>0</v>
      </c>
      <c r="DA111" s="5">
        <f t="shared" si="55"/>
        <v>0</v>
      </c>
      <c r="DB111" s="9">
        <f t="shared" si="56"/>
        <v>0</v>
      </c>
      <c r="DC111">
        <v>6</v>
      </c>
      <c r="DD111">
        <v>6</v>
      </c>
      <c r="DE111">
        <v>5</v>
      </c>
      <c r="DF111">
        <v>8</v>
      </c>
      <c r="DG111">
        <v>6</v>
      </c>
      <c r="DH111">
        <v>11</v>
      </c>
      <c r="DI111">
        <v>2</v>
      </c>
      <c r="DJ111">
        <v>0</v>
      </c>
      <c r="DK111">
        <v>0</v>
      </c>
      <c r="DL111">
        <v>4</v>
      </c>
      <c r="DM111">
        <v>7</v>
      </c>
      <c r="DN111">
        <v>6</v>
      </c>
      <c r="DO111">
        <v>0</v>
      </c>
      <c r="DP111">
        <v>0</v>
      </c>
      <c r="DQ111">
        <v>0</v>
      </c>
      <c r="DR111" s="3">
        <f t="shared" si="45"/>
        <v>9.2307692307692313E-2</v>
      </c>
      <c r="DS111" s="3">
        <f t="shared" si="45"/>
        <v>9.2307692307692313E-2</v>
      </c>
      <c r="DT111" s="3">
        <f t="shared" si="45"/>
        <v>7.6923076923076927E-2</v>
      </c>
      <c r="DU111" s="3">
        <f t="shared" si="45"/>
        <v>0.12307692307692308</v>
      </c>
      <c r="DV111" s="3">
        <f t="shared" si="45"/>
        <v>9.2307692307692313E-2</v>
      </c>
      <c r="DW111" s="3">
        <f t="shared" si="45"/>
        <v>0.16923076923076924</v>
      </c>
      <c r="DX111" s="3">
        <f t="shared" si="45"/>
        <v>3.0769230769230771E-2</v>
      </c>
      <c r="DY111" s="3">
        <f t="shared" si="45"/>
        <v>0</v>
      </c>
      <c r="DZ111" s="3">
        <f t="shared" si="45"/>
        <v>0</v>
      </c>
      <c r="EA111" s="3">
        <f t="shared" si="70"/>
        <v>6.1538461538461542E-2</v>
      </c>
      <c r="EB111" s="3">
        <f t="shared" si="70"/>
        <v>0.1076923076923077</v>
      </c>
      <c r="EC111" s="3">
        <f t="shared" si="70"/>
        <v>9.2307692307692313E-2</v>
      </c>
      <c r="ED111" s="3">
        <f t="shared" si="70"/>
        <v>0</v>
      </c>
      <c r="EE111" s="3">
        <f t="shared" si="70"/>
        <v>0</v>
      </c>
      <c r="EF111" s="3">
        <f t="shared" si="70"/>
        <v>0</v>
      </c>
      <c r="EG111" s="4">
        <f t="shared" si="72"/>
        <v>2.9635019378347065E-3</v>
      </c>
      <c r="EH111" s="5">
        <f t="shared" si="72"/>
        <v>3.0716614145462453E-3</v>
      </c>
      <c r="EI111" s="5">
        <f t="shared" si="72"/>
        <v>2.5266410188807494E-3</v>
      </c>
      <c r="EJ111" s="5">
        <f t="shared" si="72"/>
        <v>2.5361068671964091E-3</v>
      </c>
      <c r="EK111" s="5">
        <f t="shared" si="72"/>
        <v>1.8896722846421801E-3</v>
      </c>
      <c r="EL111" s="5">
        <f t="shared" si="72"/>
        <v>2.6575889022857433E-3</v>
      </c>
      <c r="EM111" s="5">
        <f t="shared" si="72"/>
        <v>1.0028778118000793E-3</v>
      </c>
      <c r="EN111" s="5">
        <f t="shared" si="72"/>
        <v>0</v>
      </c>
      <c r="EO111" s="5">
        <f t="shared" si="72"/>
        <v>0</v>
      </c>
      <c r="EP111" s="5">
        <f t="shared" si="66"/>
        <v>1.1967977582973779E-3</v>
      </c>
      <c r="EQ111" s="5">
        <f t="shared" si="66"/>
        <v>2.1399784400474155E-3</v>
      </c>
      <c r="ER111" s="5">
        <f t="shared" si="66"/>
        <v>1.8544005488844088E-3</v>
      </c>
      <c r="ES111" s="5">
        <f t="shared" si="66"/>
        <v>0</v>
      </c>
      <c r="ET111" s="5">
        <f t="shared" si="66"/>
        <v>0</v>
      </c>
      <c r="EU111" s="5">
        <f t="shared" si="66"/>
        <v>0</v>
      </c>
      <c r="EV111" s="4">
        <f t="shared" si="58"/>
        <v>2.8539347904205669E-3</v>
      </c>
      <c r="EW111" s="5">
        <f t="shared" si="64"/>
        <v>2.3611226847081107E-3</v>
      </c>
      <c r="EX111" s="5">
        <f t="shared" si="59"/>
        <v>3.3429260393335979E-4</v>
      </c>
      <c r="EY111" s="5">
        <f t="shared" si="60"/>
        <v>1.7303922490764009E-3</v>
      </c>
      <c r="EZ111" s="9">
        <f t="shared" si="61"/>
        <v>0</v>
      </c>
      <c r="FB111" t="s">
        <v>215</v>
      </c>
      <c r="FD111" t="s">
        <v>215</v>
      </c>
      <c r="FE111" t="s">
        <v>413</v>
      </c>
      <c r="FH111" t="s">
        <v>148</v>
      </c>
      <c r="FK111" t="s">
        <v>215</v>
      </c>
      <c r="FQ111" t="s">
        <v>148</v>
      </c>
      <c r="FY111" t="s">
        <v>45</v>
      </c>
      <c r="GA111" t="s">
        <v>47</v>
      </c>
      <c r="GF111" t="s">
        <v>416</v>
      </c>
    </row>
    <row r="112" spans="1:208" x14ac:dyDescent="0.25">
      <c r="A112">
        <v>108</v>
      </c>
      <c r="B112" t="s">
        <v>648</v>
      </c>
      <c r="C112" t="s">
        <v>649</v>
      </c>
      <c r="D112">
        <v>53</v>
      </c>
      <c r="E112">
        <v>5.21</v>
      </c>
      <c r="F112" t="s">
        <v>120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4</v>
      </c>
      <c r="T112">
        <v>5</v>
      </c>
      <c r="U112">
        <v>5</v>
      </c>
      <c r="V112" s="3">
        <f t="shared" si="73"/>
        <v>0</v>
      </c>
      <c r="W112" s="3">
        <f t="shared" si="73"/>
        <v>0</v>
      </c>
      <c r="X112" s="3">
        <f t="shared" si="73"/>
        <v>0</v>
      </c>
      <c r="Y112" s="3">
        <f t="shared" si="73"/>
        <v>0</v>
      </c>
      <c r="Z112" s="3">
        <f t="shared" si="73"/>
        <v>0</v>
      </c>
      <c r="AA112" s="3">
        <f t="shared" si="73"/>
        <v>0</v>
      </c>
      <c r="AB112" s="3">
        <f t="shared" si="73"/>
        <v>0</v>
      </c>
      <c r="AC112" s="3">
        <f t="shared" si="73"/>
        <v>0</v>
      </c>
      <c r="AD112" s="3">
        <f t="shared" si="73"/>
        <v>0</v>
      </c>
      <c r="AE112" s="3">
        <f t="shared" si="73"/>
        <v>0</v>
      </c>
      <c r="AF112" s="3">
        <f t="shared" si="73"/>
        <v>0</v>
      </c>
      <c r="AG112" s="3">
        <f t="shared" si="73"/>
        <v>0</v>
      </c>
      <c r="AH112" s="3">
        <f t="shared" si="73"/>
        <v>7.5471698113207544E-2</v>
      </c>
      <c r="AI112" s="3">
        <f t="shared" si="73"/>
        <v>9.4339622641509441E-2</v>
      </c>
      <c r="AJ112" s="3">
        <f t="shared" si="73"/>
        <v>9.4339622641509441E-2</v>
      </c>
      <c r="AK112" s="4">
        <f t="shared" si="74"/>
        <v>0</v>
      </c>
      <c r="AL112" s="5">
        <f t="shared" si="74"/>
        <v>0</v>
      </c>
      <c r="AM112" s="5">
        <f t="shared" si="74"/>
        <v>0</v>
      </c>
      <c r="AN112" s="5">
        <f t="shared" si="74"/>
        <v>0</v>
      </c>
      <c r="AO112" s="5">
        <f t="shared" si="74"/>
        <v>0</v>
      </c>
      <c r="AP112" s="5">
        <f t="shared" si="74"/>
        <v>0</v>
      </c>
      <c r="AQ112" s="5">
        <f t="shared" si="74"/>
        <v>0</v>
      </c>
      <c r="AR112" s="5">
        <f t="shared" si="74"/>
        <v>0</v>
      </c>
      <c r="AS112" s="5">
        <f t="shared" si="74"/>
        <v>0</v>
      </c>
      <c r="AT112" s="5">
        <f t="shared" si="74"/>
        <v>0</v>
      </c>
      <c r="AU112" s="5">
        <f t="shared" si="74"/>
        <v>0</v>
      </c>
      <c r="AV112" s="5">
        <f t="shared" si="74"/>
        <v>0</v>
      </c>
      <c r="AW112" s="5">
        <f t="shared" si="74"/>
        <v>1.7795580704931043E-3</v>
      </c>
      <c r="AX112" s="5">
        <f t="shared" si="74"/>
        <v>2.2473219107693493E-3</v>
      </c>
      <c r="AY112" s="5">
        <f t="shared" si="74"/>
        <v>2.2376355749713899E-3</v>
      </c>
      <c r="AZ112" s="4">
        <f t="shared" si="46"/>
        <v>0</v>
      </c>
      <c r="BA112" s="5">
        <f t="shared" si="47"/>
        <v>0</v>
      </c>
      <c r="BB112" s="5">
        <f t="shared" si="48"/>
        <v>0</v>
      </c>
      <c r="BC112" s="5">
        <f t="shared" si="49"/>
        <v>0</v>
      </c>
      <c r="BD112" s="9">
        <f t="shared" si="50"/>
        <v>2.0881718520779479E-3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 s="3">
        <f t="shared" si="44"/>
        <v>0</v>
      </c>
      <c r="BU112" s="3">
        <f t="shared" si="44"/>
        <v>0</v>
      </c>
      <c r="BV112" s="3">
        <f t="shared" si="44"/>
        <v>0</v>
      </c>
      <c r="BW112" s="3">
        <f t="shared" si="44"/>
        <v>0</v>
      </c>
      <c r="BX112" s="3">
        <f t="shared" si="44"/>
        <v>0</v>
      </c>
      <c r="BY112" s="3">
        <f t="shared" si="44"/>
        <v>0</v>
      </c>
      <c r="BZ112" s="3">
        <f t="shared" si="44"/>
        <v>0</v>
      </c>
      <c r="CA112" s="3">
        <f t="shared" si="44"/>
        <v>0</v>
      </c>
      <c r="CB112" s="3">
        <f t="shared" si="44"/>
        <v>0</v>
      </c>
      <c r="CC112" s="3">
        <f t="shared" si="69"/>
        <v>0</v>
      </c>
      <c r="CD112" s="3">
        <f t="shared" si="69"/>
        <v>0</v>
      </c>
      <c r="CE112" s="3">
        <f t="shared" si="69"/>
        <v>0</v>
      </c>
      <c r="CF112" s="3">
        <f t="shared" si="69"/>
        <v>0</v>
      </c>
      <c r="CG112" s="3">
        <f t="shared" si="69"/>
        <v>0</v>
      </c>
      <c r="CH112" s="3">
        <f t="shared" si="69"/>
        <v>0</v>
      </c>
      <c r="CI112" s="4">
        <f t="shared" si="71"/>
        <v>0</v>
      </c>
      <c r="CJ112" s="5">
        <f t="shared" si="71"/>
        <v>0</v>
      </c>
      <c r="CK112" s="5">
        <f t="shared" si="71"/>
        <v>0</v>
      </c>
      <c r="CL112" s="5">
        <f t="shared" si="71"/>
        <v>0</v>
      </c>
      <c r="CM112" s="5">
        <f t="shared" si="71"/>
        <v>0</v>
      </c>
      <c r="CN112" s="5">
        <f t="shared" si="71"/>
        <v>0</v>
      </c>
      <c r="CO112" s="5">
        <f t="shared" si="71"/>
        <v>0</v>
      </c>
      <c r="CP112" s="5">
        <f t="shared" si="71"/>
        <v>0</v>
      </c>
      <c r="CQ112" s="5">
        <f t="shared" si="71"/>
        <v>0</v>
      </c>
      <c r="CR112" s="5">
        <f t="shared" si="65"/>
        <v>0</v>
      </c>
      <c r="CS112" s="5">
        <f t="shared" si="65"/>
        <v>0</v>
      </c>
      <c r="CT112" s="5">
        <f t="shared" si="65"/>
        <v>0</v>
      </c>
      <c r="CU112" s="5">
        <f t="shared" si="65"/>
        <v>0</v>
      </c>
      <c r="CV112" s="5">
        <f t="shared" si="65"/>
        <v>0</v>
      </c>
      <c r="CW112" s="5">
        <f t="shared" si="65"/>
        <v>0</v>
      </c>
      <c r="CX112" s="4">
        <f t="shared" si="52"/>
        <v>0</v>
      </c>
      <c r="CY112" s="5">
        <f t="shared" si="53"/>
        <v>0</v>
      </c>
      <c r="CZ112" s="5">
        <f t="shared" si="54"/>
        <v>0</v>
      </c>
      <c r="DA112" s="5">
        <f t="shared" si="55"/>
        <v>0</v>
      </c>
      <c r="DB112" s="9">
        <f t="shared" si="56"/>
        <v>0</v>
      </c>
      <c r="DC112">
        <v>3</v>
      </c>
      <c r="DD112">
        <v>2</v>
      </c>
      <c r="DE112">
        <v>0</v>
      </c>
      <c r="DF112">
        <v>6</v>
      </c>
      <c r="DG112">
        <v>4</v>
      </c>
      <c r="DH112">
        <v>10</v>
      </c>
      <c r="DI112">
        <v>0</v>
      </c>
      <c r="DJ112">
        <v>0</v>
      </c>
      <c r="DK112">
        <v>0</v>
      </c>
      <c r="DL112">
        <v>4</v>
      </c>
      <c r="DM112">
        <v>5</v>
      </c>
      <c r="DN112">
        <v>4</v>
      </c>
      <c r="DO112">
        <v>0</v>
      </c>
      <c r="DP112">
        <v>0</v>
      </c>
      <c r="DQ112">
        <v>0</v>
      </c>
      <c r="DR112" s="3">
        <f t="shared" si="45"/>
        <v>5.6603773584905662E-2</v>
      </c>
      <c r="DS112" s="3">
        <f t="shared" si="45"/>
        <v>3.7735849056603772E-2</v>
      </c>
      <c r="DT112" s="3">
        <f t="shared" si="45"/>
        <v>0</v>
      </c>
      <c r="DU112" s="3">
        <f t="shared" si="45"/>
        <v>0.11320754716981132</v>
      </c>
      <c r="DV112" s="3">
        <f t="shared" si="45"/>
        <v>7.5471698113207544E-2</v>
      </c>
      <c r="DW112" s="3">
        <f t="shared" si="45"/>
        <v>0.18867924528301888</v>
      </c>
      <c r="DX112" s="3">
        <f t="shared" si="45"/>
        <v>0</v>
      </c>
      <c r="DY112" s="3">
        <f t="shared" si="45"/>
        <v>0</v>
      </c>
      <c r="DZ112" s="3">
        <f t="shared" si="45"/>
        <v>0</v>
      </c>
      <c r="EA112" s="3">
        <f t="shared" si="70"/>
        <v>7.5471698113207544E-2</v>
      </c>
      <c r="EB112" s="3">
        <f t="shared" si="70"/>
        <v>9.4339622641509441E-2</v>
      </c>
      <c r="EC112" s="3">
        <f t="shared" si="70"/>
        <v>7.5471698113207544E-2</v>
      </c>
      <c r="ED112" s="3">
        <f t="shared" si="70"/>
        <v>0</v>
      </c>
      <c r="EE112" s="3">
        <f t="shared" si="70"/>
        <v>0</v>
      </c>
      <c r="EF112" s="3">
        <f t="shared" si="70"/>
        <v>0</v>
      </c>
      <c r="EG112" s="4">
        <f t="shared" si="72"/>
        <v>1.8172417543326029E-3</v>
      </c>
      <c r="EH112" s="5">
        <f t="shared" si="72"/>
        <v>1.2557106411667039E-3</v>
      </c>
      <c r="EI112" s="5">
        <f t="shared" si="72"/>
        <v>0</v>
      </c>
      <c r="EJ112" s="5">
        <f t="shared" si="72"/>
        <v>2.3327398070910367E-3</v>
      </c>
      <c r="EK112" s="5">
        <f t="shared" si="72"/>
        <v>1.5450150754936062E-3</v>
      </c>
      <c r="EL112" s="5">
        <f t="shared" si="72"/>
        <v>2.9630064948297308E-3</v>
      </c>
      <c r="EM112" s="5">
        <f t="shared" si="72"/>
        <v>0</v>
      </c>
      <c r="EN112" s="5">
        <f t="shared" si="72"/>
        <v>0</v>
      </c>
      <c r="EO112" s="5">
        <f t="shared" si="72"/>
        <v>0</v>
      </c>
      <c r="EP112" s="5">
        <f t="shared" si="66"/>
        <v>1.4677708356477274E-3</v>
      </c>
      <c r="EQ112" s="5">
        <f t="shared" si="66"/>
        <v>1.8746441860253639E-3</v>
      </c>
      <c r="ER112" s="5">
        <f t="shared" si="66"/>
        <v>1.5161765494023467E-3</v>
      </c>
      <c r="ES112" s="5">
        <f t="shared" si="66"/>
        <v>0</v>
      </c>
      <c r="ET112" s="5">
        <f t="shared" si="66"/>
        <v>0</v>
      </c>
      <c r="EU112" s="5">
        <f t="shared" si="66"/>
        <v>0</v>
      </c>
      <c r="EV112" s="4">
        <f t="shared" si="58"/>
        <v>1.0243174651664356E-3</v>
      </c>
      <c r="EW112" s="5">
        <f t="shared" si="64"/>
        <v>2.2802537924714581E-3</v>
      </c>
      <c r="EX112" s="5">
        <f t="shared" si="59"/>
        <v>0</v>
      </c>
      <c r="EY112" s="5">
        <f t="shared" si="60"/>
        <v>1.6195305236918125E-3</v>
      </c>
      <c r="EZ112" s="9">
        <f t="shared" si="61"/>
        <v>0</v>
      </c>
      <c r="FD112" t="s">
        <v>650</v>
      </c>
      <c r="FF112" t="s">
        <v>651</v>
      </c>
      <c r="FI112" t="s">
        <v>651</v>
      </c>
      <c r="FK112" t="s">
        <v>652</v>
      </c>
      <c r="FU112" t="s">
        <v>403</v>
      </c>
      <c r="FY112" t="s">
        <v>45</v>
      </c>
      <c r="FZ112" t="s">
        <v>653</v>
      </c>
      <c r="GE112" t="s">
        <v>653</v>
      </c>
      <c r="GJ112" t="s">
        <v>654</v>
      </c>
      <c r="GR112" t="s">
        <v>655</v>
      </c>
      <c r="GZ112" t="s">
        <v>656</v>
      </c>
    </row>
    <row r="113" spans="1:208" x14ac:dyDescent="0.25">
      <c r="A113">
        <v>109</v>
      </c>
      <c r="B113" t="s">
        <v>657</v>
      </c>
      <c r="C113" t="s">
        <v>658</v>
      </c>
      <c r="D113">
        <v>25</v>
      </c>
      <c r="E113">
        <v>6.52</v>
      </c>
      <c r="F113" t="s">
        <v>120</v>
      </c>
      <c r="G113">
        <v>0</v>
      </c>
      <c r="H113">
        <v>0</v>
      </c>
      <c r="I113">
        <v>0</v>
      </c>
      <c r="J113">
        <v>3</v>
      </c>
      <c r="K113">
        <v>2</v>
      </c>
      <c r="L113">
        <v>0</v>
      </c>
      <c r="M113">
        <v>2</v>
      </c>
      <c r="N113">
        <v>3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3">
        <f t="shared" si="73"/>
        <v>0</v>
      </c>
      <c r="W113" s="3">
        <f t="shared" si="73"/>
        <v>0</v>
      </c>
      <c r="X113" s="3">
        <f t="shared" si="73"/>
        <v>0</v>
      </c>
      <c r="Y113" s="3">
        <f t="shared" si="73"/>
        <v>0.12</v>
      </c>
      <c r="Z113" s="3">
        <f t="shared" si="73"/>
        <v>0.08</v>
      </c>
      <c r="AA113" s="3">
        <f t="shared" si="73"/>
        <v>0</v>
      </c>
      <c r="AB113" s="3">
        <f t="shared" si="73"/>
        <v>0.08</v>
      </c>
      <c r="AC113" s="3">
        <f t="shared" si="73"/>
        <v>0.12</v>
      </c>
      <c r="AD113" s="3">
        <f t="shared" si="73"/>
        <v>0</v>
      </c>
      <c r="AE113" s="3">
        <f t="shared" si="73"/>
        <v>0</v>
      </c>
      <c r="AF113" s="3">
        <f t="shared" si="73"/>
        <v>0</v>
      </c>
      <c r="AG113" s="3">
        <f t="shared" si="73"/>
        <v>0</v>
      </c>
      <c r="AH113" s="3">
        <f t="shared" si="73"/>
        <v>0</v>
      </c>
      <c r="AI113" s="3">
        <f t="shared" si="73"/>
        <v>0</v>
      </c>
      <c r="AJ113" s="3">
        <f t="shared" si="73"/>
        <v>0</v>
      </c>
      <c r="AK113" s="4">
        <f t="shared" si="74"/>
        <v>0</v>
      </c>
      <c r="AL113" s="5">
        <f t="shared" si="74"/>
        <v>0</v>
      </c>
      <c r="AM113" s="5">
        <f t="shared" si="74"/>
        <v>0</v>
      </c>
      <c r="AN113" s="5">
        <f t="shared" si="74"/>
        <v>5.5231607898675828E-3</v>
      </c>
      <c r="AO113" s="5">
        <f t="shared" si="74"/>
        <v>3.8936728917591578E-3</v>
      </c>
      <c r="AP113" s="5">
        <f t="shared" si="74"/>
        <v>0</v>
      </c>
      <c r="AQ113" s="5">
        <f t="shared" si="74"/>
        <v>4.5873183201736237E-3</v>
      </c>
      <c r="AR113" s="5">
        <f t="shared" si="74"/>
        <v>6.8714134275231036E-3</v>
      </c>
      <c r="AS113" s="5">
        <f t="shared" si="74"/>
        <v>0</v>
      </c>
      <c r="AT113" s="5">
        <f t="shared" si="74"/>
        <v>0</v>
      </c>
      <c r="AU113" s="5">
        <f t="shared" si="74"/>
        <v>0</v>
      </c>
      <c r="AV113" s="5">
        <f t="shared" si="74"/>
        <v>0</v>
      </c>
      <c r="AW113" s="5">
        <f t="shared" si="74"/>
        <v>0</v>
      </c>
      <c r="AX113" s="5">
        <f t="shared" si="74"/>
        <v>0</v>
      </c>
      <c r="AY113" s="5">
        <f t="shared" si="74"/>
        <v>0</v>
      </c>
      <c r="AZ113" s="4">
        <f t="shared" si="46"/>
        <v>0</v>
      </c>
      <c r="BA113" s="5">
        <f t="shared" si="47"/>
        <v>3.138944560542247E-3</v>
      </c>
      <c r="BB113" s="5">
        <f t="shared" si="48"/>
        <v>3.8195772492322423E-3</v>
      </c>
      <c r="BC113" s="5">
        <f t="shared" si="49"/>
        <v>0</v>
      </c>
      <c r="BD113" s="9">
        <f t="shared" si="50"/>
        <v>0</v>
      </c>
      <c r="BE113">
        <v>2</v>
      </c>
      <c r="BF113">
        <v>2</v>
      </c>
      <c r="BG113">
        <v>0</v>
      </c>
      <c r="BH113">
        <v>0</v>
      </c>
      <c r="BI113">
        <v>0</v>
      </c>
      <c r="BJ113">
        <v>0</v>
      </c>
      <c r="BK113">
        <v>2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 s="3">
        <f t="shared" si="44"/>
        <v>0.08</v>
      </c>
      <c r="BU113" s="3">
        <f t="shared" si="44"/>
        <v>0.08</v>
      </c>
      <c r="BV113" s="3">
        <f t="shared" si="44"/>
        <v>0</v>
      </c>
      <c r="BW113" s="3">
        <f t="shared" si="44"/>
        <v>0</v>
      </c>
      <c r="BX113" s="3">
        <f t="shared" ref="BX113:CC160" si="75">BI113/$D113</f>
        <v>0</v>
      </c>
      <c r="BY113" s="3">
        <f t="shared" si="75"/>
        <v>0</v>
      </c>
      <c r="BZ113" s="3">
        <f t="shared" si="75"/>
        <v>0.08</v>
      </c>
      <c r="CA113" s="3">
        <f t="shared" si="75"/>
        <v>0</v>
      </c>
      <c r="CB113" s="3">
        <f t="shared" si="75"/>
        <v>0</v>
      </c>
      <c r="CC113" s="3">
        <f t="shared" si="69"/>
        <v>0</v>
      </c>
      <c r="CD113" s="3">
        <f t="shared" si="69"/>
        <v>0</v>
      </c>
      <c r="CE113" s="3">
        <f t="shared" si="69"/>
        <v>0</v>
      </c>
      <c r="CF113" s="3">
        <f t="shared" si="69"/>
        <v>0</v>
      </c>
      <c r="CG113" s="3">
        <f t="shared" si="69"/>
        <v>0</v>
      </c>
      <c r="CH113" s="3">
        <f t="shared" si="69"/>
        <v>0</v>
      </c>
      <c r="CI113" s="4">
        <f t="shared" si="71"/>
        <v>4.9422275369136372E-3</v>
      </c>
      <c r="CJ113" s="5">
        <f t="shared" si="71"/>
        <v>5.1357826538741807E-3</v>
      </c>
      <c r="CK113" s="5">
        <f t="shared" si="71"/>
        <v>0</v>
      </c>
      <c r="CL113" s="5">
        <f t="shared" si="71"/>
        <v>0</v>
      </c>
      <c r="CM113" s="5">
        <f t="shared" si="71"/>
        <v>0</v>
      </c>
      <c r="CN113" s="5">
        <f t="shared" si="71"/>
        <v>0</v>
      </c>
      <c r="CO113" s="5">
        <f t="shared" si="71"/>
        <v>3.3126998562409112E-3</v>
      </c>
      <c r="CP113" s="5">
        <f t="shared" si="71"/>
        <v>0</v>
      </c>
      <c r="CQ113" s="5">
        <f t="shared" si="71"/>
        <v>0</v>
      </c>
      <c r="CR113" s="5">
        <f t="shared" si="65"/>
        <v>0</v>
      </c>
      <c r="CS113" s="5">
        <f t="shared" si="65"/>
        <v>0</v>
      </c>
      <c r="CT113" s="5">
        <f t="shared" si="65"/>
        <v>0</v>
      </c>
      <c r="CU113" s="5">
        <f t="shared" si="65"/>
        <v>0</v>
      </c>
      <c r="CV113" s="5">
        <f t="shared" si="65"/>
        <v>0</v>
      </c>
      <c r="CW113" s="5">
        <f t="shared" si="65"/>
        <v>0</v>
      </c>
      <c r="CX113" s="4">
        <f t="shared" si="52"/>
        <v>3.3593367302626061E-3</v>
      </c>
      <c r="CY113" s="5">
        <f t="shared" si="53"/>
        <v>0</v>
      </c>
      <c r="CZ113" s="5">
        <f t="shared" si="54"/>
        <v>1.104233285413637E-3</v>
      </c>
      <c r="DA113" s="5">
        <f t="shared" si="55"/>
        <v>0</v>
      </c>
      <c r="DB113" s="9">
        <f t="shared" si="56"/>
        <v>0</v>
      </c>
      <c r="DC113">
        <v>3</v>
      </c>
      <c r="DD113">
        <v>2</v>
      </c>
      <c r="DE113">
        <v>3</v>
      </c>
      <c r="DF113">
        <v>3</v>
      </c>
      <c r="DG113">
        <v>2</v>
      </c>
      <c r="DH113">
        <v>2</v>
      </c>
      <c r="DI113">
        <v>4</v>
      </c>
      <c r="DJ113">
        <v>2</v>
      </c>
      <c r="DK113">
        <v>2</v>
      </c>
      <c r="DL113">
        <v>2</v>
      </c>
      <c r="DM113">
        <v>2</v>
      </c>
      <c r="DN113">
        <v>2</v>
      </c>
      <c r="DO113">
        <v>3</v>
      </c>
      <c r="DP113">
        <v>4</v>
      </c>
      <c r="DQ113">
        <v>2</v>
      </c>
      <c r="DR113" s="3">
        <f t="shared" si="45"/>
        <v>0.12</v>
      </c>
      <c r="DS113" s="3">
        <f t="shared" si="45"/>
        <v>0.08</v>
      </c>
      <c r="DT113" s="3">
        <f t="shared" si="45"/>
        <v>0.12</v>
      </c>
      <c r="DU113" s="3">
        <f t="shared" si="45"/>
        <v>0.12</v>
      </c>
      <c r="DV113" s="3">
        <f t="shared" ref="DV113:EA160" si="76">DG113/$D113</f>
        <v>0.08</v>
      </c>
      <c r="DW113" s="3">
        <f t="shared" si="76"/>
        <v>0.08</v>
      </c>
      <c r="DX113" s="3">
        <f t="shared" si="76"/>
        <v>0.16</v>
      </c>
      <c r="DY113" s="3">
        <f t="shared" si="76"/>
        <v>0.08</v>
      </c>
      <c r="DZ113" s="3">
        <f t="shared" si="76"/>
        <v>0.08</v>
      </c>
      <c r="EA113" s="3">
        <f t="shared" si="70"/>
        <v>0.08</v>
      </c>
      <c r="EB113" s="3">
        <f t="shared" si="70"/>
        <v>0.08</v>
      </c>
      <c r="EC113" s="3">
        <f t="shared" si="70"/>
        <v>0.08</v>
      </c>
      <c r="ED113" s="3">
        <f t="shared" si="70"/>
        <v>0.12</v>
      </c>
      <c r="EE113" s="3">
        <f t="shared" si="70"/>
        <v>0.16</v>
      </c>
      <c r="EF113" s="3">
        <f t="shared" si="70"/>
        <v>0.08</v>
      </c>
      <c r="EG113" s="4">
        <f t="shared" si="72"/>
        <v>3.852552519185118E-3</v>
      </c>
      <c r="EH113" s="5">
        <f t="shared" si="72"/>
        <v>2.6621065592734128E-3</v>
      </c>
      <c r="EI113" s="5">
        <f t="shared" si="72"/>
        <v>3.9415599894539691E-3</v>
      </c>
      <c r="EJ113" s="5">
        <f t="shared" si="72"/>
        <v>2.4727041955164984E-3</v>
      </c>
      <c r="EK113" s="5">
        <f t="shared" si="72"/>
        <v>1.6377159800232228E-3</v>
      </c>
      <c r="EL113" s="5">
        <f t="shared" si="72"/>
        <v>1.2563147538078058E-3</v>
      </c>
      <c r="EM113" s="5">
        <f t="shared" si="72"/>
        <v>5.2149646213604118E-3</v>
      </c>
      <c r="EN113" s="5">
        <f t="shared" si="72"/>
        <v>2.551837681115914E-3</v>
      </c>
      <c r="EO113" s="5">
        <f t="shared" si="72"/>
        <v>2.6630990522326921E-3</v>
      </c>
      <c r="EP113" s="5">
        <f t="shared" si="66"/>
        <v>1.5558370857865912E-3</v>
      </c>
      <c r="EQ113" s="5">
        <f t="shared" si="66"/>
        <v>1.5896982697495086E-3</v>
      </c>
      <c r="ER113" s="5">
        <f t="shared" si="66"/>
        <v>1.6071471423664875E-3</v>
      </c>
      <c r="ES113" s="5">
        <f t="shared" si="66"/>
        <v>1.1327927031226363E-2</v>
      </c>
      <c r="ET113" s="5">
        <f t="shared" si="66"/>
        <v>1.3252806974671339E-2</v>
      </c>
      <c r="EU113" s="5">
        <f t="shared" si="66"/>
        <v>6.8923445416312207E-3</v>
      </c>
      <c r="EV113" s="4">
        <f t="shared" si="58"/>
        <v>3.485406355970833E-3</v>
      </c>
      <c r="EW113" s="5">
        <f t="shared" si="64"/>
        <v>1.7889116431158425E-3</v>
      </c>
      <c r="EX113" s="5">
        <f t="shared" si="59"/>
        <v>3.4766337849030057E-3</v>
      </c>
      <c r="EY113" s="5">
        <f t="shared" si="60"/>
        <v>1.5842274993008625E-3</v>
      </c>
      <c r="EZ113" s="9">
        <f t="shared" si="61"/>
        <v>1.0491026182509642E-2</v>
      </c>
      <c r="FB113" t="s">
        <v>659</v>
      </c>
      <c r="FD113" t="s">
        <v>660</v>
      </c>
      <c r="FH113" t="s">
        <v>142</v>
      </c>
      <c r="FK113" t="s">
        <v>347</v>
      </c>
      <c r="FQ113" t="s">
        <v>142</v>
      </c>
      <c r="FY113" t="s">
        <v>45</v>
      </c>
      <c r="FZ113" t="s">
        <v>49</v>
      </c>
      <c r="GC113" t="s">
        <v>49</v>
      </c>
      <c r="GJ113" t="s">
        <v>168</v>
      </c>
      <c r="GR113" t="s">
        <v>661</v>
      </c>
    </row>
    <row r="114" spans="1:208" x14ac:dyDescent="0.25">
      <c r="A114">
        <v>110</v>
      </c>
      <c r="B114" t="s">
        <v>662</v>
      </c>
      <c r="C114" t="s">
        <v>663</v>
      </c>
      <c r="D114">
        <v>19</v>
      </c>
      <c r="E114">
        <v>6.32</v>
      </c>
      <c r="F114" t="s">
        <v>120</v>
      </c>
      <c r="G114">
        <v>3</v>
      </c>
      <c r="H114">
        <v>3</v>
      </c>
      <c r="I114">
        <v>3</v>
      </c>
      <c r="J114">
        <v>3</v>
      </c>
      <c r="K114">
        <v>2</v>
      </c>
      <c r="L114">
        <v>3</v>
      </c>
      <c r="M114">
        <v>2</v>
      </c>
      <c r="N114">
        <v>2</v>
      </c>
      <c r="O114">
        <v>2</v>
      </c>
      <c r="P114">
        <v>5</v>
      </c>
      <c r="Q114">
        <v>5</v>
      </c>
      <c r="R114">
        <v>3</v>
      </c>
      <c r="S114">
        <v>5</v>
      </c>
      <c r="T114">
        <v>6</v>
      </c>
      <c r="U114">
        <v>6</v>
      </c>
      <c r="V114" s="3">
        <f t="shared" si="73"/>
        <v>0.15789473684210525</v>
      </c>
      <c r="W114" s="3">
        <f t="shared" si="73"/>
        <v>0.15789473684210525</v>
      </c>
      <c r="X114" s="3">
        <f t="shared" si="73"/>
        <v>0.15789473684210525</v>
      </c>
      <c r="Y114" s="3">
        <f t="shared" si="73"/>
        <v>0.15789473684210525</v>
      </c>
      <c r="Z114" s="3">
        <f t="shared" si="73"/>
        <v>0.10526315789473684</v>
      </c>
      <c r="AA114" s="3">
        <f t="shared" si="73"/>
        <v>0.15789473684210525</v>
      </c>
      <c r="AB114" s="3">
        <f t="shared" si="73"/>
        <v>0.10526315789473684</v>
      </c>
      <c r="AC114" s="3">
        <f t="shared" si="73"/>
        <v>0.10526315789473684</v>
      </c>
      <c r="AD114" s="3">
        <f t="shared" si="73"/>
        <v>0.10526315789473684</v>
      </c>
      <c r="AE114" s="3">
        <f t="shared" si="73"/>
        <v>0.26315789473684209</v>
      </c>
      <c r="AF114" s="3">
        <f t="shared" si="73"/>
        <v>0.26315789473684209</v>
      </c>
      <c r="AG114" s="3">
        <f t="shared" si="73"/>
        <v>0.15789473684210525</v>
      </c>
      <c r="AH114" s="3">
        <f t="shared" si="73"/>
        <v>0.26315789473684209</v>
      </c>
      <c r="AI114" s="3">
        <f t="shared" si="73"/>
        <v>0.31578947368421051</v>
      </c>
      <c r="AJ114" s="3">
        <f t="shared" si="73"/>
        <v>0.31578947368421051</v>
      </c>
      <c r="AK114" s="4">
        <f t="shared" si="74"/>
        <v>7.435051058180854E-3</v>
      </c>
      <c r="AL114" s="5">
        <f t="shared" si="74"/>
        <v>7.0670655278289741E-3</v>
      </c>
      <c r="AM114" s="5">
        <f t="shared" si="74"/>
        <v>7.1212756290716063E-3</v>
      </c>
      <c r="AN114" s="5">
        <f t="shared" si="74"/>
        <v>7.2673168287731354E-3</v>
      </c>
      <c r="AO114" s="5">
        <f t="shared" si="74"/>
        <v>5.1232538049462593E-3</v>
      </c>
      <c r="AP114" s="5">
        <f t="shared" si="74"/>
        <v>7.4887722032663476E-3</v>
      </c>
      <c r="AQ114" s="5">
        <f t="shared" si="74"/>
        <v>6.035945158123189E-3</v>
      </c>
      <c r="AR114" s="5">
        <f t="shared" si="74"/>
        <v>6.0275556381781609E-3</v>
      </c>
      <c r="AS114" s="5">
        <f t="shared" si="74"/>
        <v>6.4232204927863789E-3</v>
      </c>
      <c r="AT114" s="5">
        <f t="shared" si="74"/>
        <v>7.1103898330611955E-3</v>
      </c>
      <c r="AU114" s="5">
        <f t="shared" si="74"/>
        <v>7.1226124550857516E-3</v>
      </c>
      <c r="AV114" s="5">
        <f t="shared" si="74"/>
        <v>4.3900687436164796E-3</v>
      </c>
      <c r="AW114" s="5">
        <f t="shared" si="74"/>
        <v>6.205038008956219E-3</v>
      </c>
      <c r="AX114" s="5">
        <f t="shared" si="74"/>
        <v>7.5226143960489787E-3</v>
      </c>
      <c r="AY114" s="5">
        <f t="shared" si="74"/>
        <v>7.490190661483178E-3</v>
      </c>
      <c r="AZ114" s="4">
        <f t="shared" si="46"/>
        <v>7.2077974050271448E-3</v>
      </c>
      <c r="BA114" s="5">
        <f t="shared" si="47"/>
        <v>6.6264476123285808E-3</v>
      </c>
      <c r="BB114" s="5">
        <f t="shared" si="48"/>
        <v>6.1622404296959093E-3</v>
      </c>
      <c r="BC114" s="5">
        <f t="shared" si="49"/>
        <v>6.2076903439211425E-3</v>
      </c>
      <c r="BD114" s="9">
        <f t="shared" si="50"/>
        <v>7.0726143554961261E-3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4</v>
      </c>
      <c r="BO114">
        <v>4</v>
      </c>
      <c r="BP114">
        <v>4</v>
      </c>
      <c r="BQ114">
        <v>0</v>
      </c>
      <c r="BR114">
        <v>0</v>
      </c>
      <c r="BS114">
        <v>0</v>
      </c>
      <c r="BT114" s="3">
        <f t="shared" ref="BT114:BX174" si="77">BE114/$D114</f>
        <v>0</v>
      </c>
      <c r="BU114" s="3">
        <f t="shared" si="77"/>
        <v>0</v>
      </c>
      <c r="BV114" s="3">
        <f t="shared" si="77"/>
        <v>0</v>
      </c>
      <c r="BW114" s="3">
        <f t="shared" si="77"/>
        <v>0</v>
      </c>
      <c r="BX114" s="3">
        <f t="shared" si="75"/>
        <v>0</v>
      </c>
      <c r="BY114" s="3">
        <f t="shared" si="75"/>
        <v>0</v>
      </c>
      <c r="BZ114" s="3">
        <f t="shared" si="75"/>
        <v>0</v>
      </c>
      <c r="CA114" s="3">
        <f t="shared" si="75"/>
        <v>0</v>
      </c>
      <c r="CB114" s="3">
        <f t="shared" si="75"/>
        <v>0</v>
      </c>
      <c r="CC114" s="3">
        <f t="shared" si="69"/>
        <v>0.21052631578947367</v>
      </c>
      <c r="CD114" s="3">
        <f t="shared" si="69"/>
        <v>0.21052631578947367</v>
      </c>
      <c r="CE114" s="3">
        <f t="shared" si="69"/>
        <v>0.21052631578947367</v>
      </c>
      <c r="CF114" s="3">
        <f t="shared" si="69"/>
        <v>0</v>
      </c>
      <c r="CG114" s="3">
        <f t="shared" si="69"/>
        <v>0</v>
      </c>
      <c r="CH114" s="3">
        <f t="shared" si="69"/>
        <v>0</v>
      </c>
      <c r="CI114" s="4">
        <f t="shared" si="71"/>
        <v>0</v>
      </c>
      <c r="CJ114" s="5">
        <f t="shared" si="71"/>
        <v>0</v>
      </c>
      <c r="CK114" s="5">
        <f t="shared" si="71"/>
        <v>0</v>
      </c>
      <c r="CL114" s="5">
        <f t="shared" si="71"/>
        <v>0</v>
      </c>
      <c r="CM114" s="5">
        <f t="shared" si="71"/>
        <v>0</v>
      </c>
      <c r="CN114" s="5">
        <f t="shared" si="71"/>
        <v>0</v>
      </c>
      <c r="CO114" s="5">
        <f t="shared" si="71"/>
        <v>0</v>
      </c>
      <c r="CP114" s="5">
        <f t="shared" si="71"/>
        <v>0</v>
      </c>
      <c r="CQ114" s="5">
        <f t="shared" si="71"/>
        <v>0</v>
      </c>
      <c r="CR114" s="5">
        <f t="shared" si="65"/>
        <v>4.6504241448896951E-3</v>
      </c>
      <c r="CS114" s="5">
        <f t="shared" si="65"/>
        <v>4.3558594247331342E-3</v>
      </c>
      <c r="CT114" s="5">
        <f t="shared" si="65"/>
        <v>4.2431719941163661E-3</v>
      </c>
      <c r="CU114" s="5">
        <f t="shared" si="65"/>
        <v>0</v>
      </c>
      <c r="CV114" s="5">
        <f t="shared" si="65"/>
        <v>0</v>
      </c>
      <c r="CW114" s="5">
        <f t="shared" si="65"/>
        <v>0</v>
      </c>
      <c r="CX114" s="4">
        <f t="shared" si="52"/>
        <v>0</v>
      </c>
      <c r="CY114" s="5">
        <f t="shared" si="53"/>
        <v>0</v>
      </c>
      <c r="CZ114" s="5">
        <f t="shared" si="54"/>
        <v>0</v>
      </c>
      <c r="DA114" s="5">
        <f t="shared" si="55"/>
        <v>4.4164851879130648E-3</v>
      </c>
      <c r="DB114" s="9">
        <f t="shared" si="56"/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2</v>
      </c>
      <c r="DO114">
        <v>0</v>
      </c>
      <c r="DP114">
        <v>0</v>
      </c>
      <c r="DQ114">
        <v>0</v>
      </c>
      <c r="DR114" s="3">
        <f t="shared" ref="DR114:DV174" si="78">DC114/$D114</f>
        <v>0</v>
      </c>
      <c r="DS114" s="3">
        <f t="shared" si="78"/>
        <v>0</v>
      </c>
      <c r="DT114" s="3">
        <f t="shared" si="78"/>
        <v>0</v>
      </c>
      <c r="DU114" s="3">
        <f t="shared" si="78"/>
        <v>0</v>
      </c>
      <c r="DV114" s="3">
        <f t="shared" si="76"/>
        <v>0</v>
      </c>
      <c r="DW114" s="3">
        <f t="shared" si="76"/>
        <v>0</v>
      </c>
      <c r="DX114" s="3">
        <f t="shared" si="76"/>
        <v>0</v>
      </c>
      <c r="DY114" s="3">
        <f t="shared" si="76"/>
        <v>0</v>
      </c>
      <c r="DZ114" s="3">
        <f t="shared" si="76"/>
        <v>0</v>
      </c>
      <c r="EA114" s="3">
        <f t="shared" si="70"/>
        <v>0</v>
      </c>
      <c r="EB114" s="3">
        <f t="shared" si="70"/>
        <v>0</v>
      </c>
      <c r="EC114" s="3">
        <f t="shared" si="70"/>
        <v>0.10526315789473684</v>
      </c>
      <c r="ED114" s="3">
        <f t="shared" si="70"/>
        <v>0</v>
      </c>
      <c r="EE114" s="3">
        <f t="shared" si="70"/>
        <v>0</v>
      </c>
      <c r="EF114" s="3">
        <f t="shared" si="70"/>
        <v>0</v>
      </c>
      <c r="EG114" s="4">
        <f t="shared" si="72"/>
        <v>0</v>
      </c>
      <c r="EH114" s="5">
        <f t="shared" si="72"/>
        <v>0</v>
      </c>
      <c r="EI114" s="5">
        <f t="shared" si="72"/>
        <v>0</v>
      </c>
      <c r="EJ114" s="5">
        <f t="shared" si="72"/>
        <v>0</v>
      </c>
      <c r="EK114" s="5">
        <f t="shared" si="72"/>
        <v>0</v>
      </c>
      <c r="EL114" s="5">
        <f t="shared" si="72"/>
        <v>0</v>
      </c>
      <c r="EM114" s="5">
        <f t="shared" si="72"/>
        <v>0</v>
      </c>
      <c r="EN114" s="5">
        <f t="shared" si="72"/>
        <v>0</v>
      </c>
      <c r="EO114" s="5">
        <f t="shared" si="72"/>
        <v>0</v>
      </c>
      <c r="EP114" s="5">
        <f t="shared" si="66"/>
        <v>0</v>
      </c>
      <c r="EQ114" s="5">
        <f t="shared" si="66"/>
        <v>0</v>
      </c>
      <c r="ER114" s="5">
        <f t="shared" si="66"/>
        <v>2.1146672925874835E-3</v>
      </c>
      <c r="ES114" s="5">
        <f t="shared" si="66"/>
        <v>0</v>
      </c>
      <c r="ET114" s="5">
        <f t="shared" si="66"/>
        <v>0</v>
      </c>
      <c r="EU114" s="5">
        <f t="shared" si="66"/>
        <v>0</v>
      </c>
      <c r="EV114" s="4">
        <f t="shared" si="58"/>
        <v>0</v>
      </c>
      <c r="EW114" s="5">
        <f t="shared" si="64"/>
        <v>0</v>
      </c>
      <c r="EX114" s="5">
        <f t="shared" si="59"/>
        <v>0</v>
      </c>
      <c r="EY114" s="5">
        <f t="shared" si="60"/>
        <v>7.0488909752916117E-4</v>
      </c>
      <c r="EZ114" s="9">
        <f t="shared" si="61"/>
        <v>0</v>
      </c>
      <c r="FA114" t="s">
        <v>154</v>
      </c>
      <c r="FB114" t="s">
        <v>369</v>
      </c>
      <c r="FD114" t="s">
        <v>203</v>
      </c>
      <c r="FM114" t="s">
        <v>205</v>
      </c>
      <c r="FQ114" t="s">
        <v>369</v>
      </c>
      <c r="GA114" t="s">
        <v>52</v>
      </c>
      <c r="GF114" t="s">
        <v>52</v>
      </c>
    </row>
    <row r="115" spans="1:208" x14ac:dyDescent="0.25">
      <c r="A115">
        <v>111</v>
      </c>
      <c r="B115" t="s">
        <v>664</v>
      </c>
      <c r="C115" t="s">
        <v>665</v>
      </c>
      <c r="D115">
        <v>14</v>
      </c>
      <c r="E115">
        <v>8.6999999999999993</v>
      </c>
      <c r="F115" t="s">
        <v>514</v>
      </c>
      <c r="G115">
        <v>0</v>
      </c>
      <c r="H115">
        <v>0</v>
      </c>
      <c r="I115">
        <v>2</v>
      </c>
      <c r="J115">
        <v>2</v>
      </c>
      <c r="K115">
        <v>2</v>
      </c>
      <c r="L115">
        <v>0</v>
      </c>
      <c r="M115">
        <v>0</v>
      </c>
      <c r="N115">
        <v>0</v>
      </c>
      <c r="O115">
        <v>0</v>
      </c>
      <c r="P115">
        <v>2</v>
      </c>
      <c r="Q115">
        <v>3</v>
      </c>
      <c r="R115">
        <v>3</v>
      </c>
      <c r="S115">
        <v>6</v>
      </c>
      <c r="T115">
        <v>3</v>
      </c>
      <c r="U115">
        <v>3</v>
      </c>
      <c r="V115" s="3">
        <f t="shared" si="73"/>
        <v>0</v>
      </c>
      <c r="W115" s="3">
        <f t="shared" si="73"/>
        <v>0</v>
      </c>
      <c r="X115" s="3">
        <f t="shared" si="73"/>
        <v>0.14285714285714285</v>
      </c>
      <c r="Y115" s="3">
        <f t="shared" si="73"/>
        <v>0.14285714285714285</v>
      </c>
      <c r="Z115" s="3">
        <f t="shared" si="73"/>
        <v>0.14285714285714285</v>
      </c>
      <c r="AA115" s="3">
        <f t="shared" si="73"/>
        <v>0</v>
      </c>
      <c r="AB115" s="3">
        <f t="shared" si="73"/>
        <v>0</v>
      </c>
      <c r="AC115" s="3">
        <f t="shared" si="73"/>
        <v>0</v>
      </c>
      <c r="AD115" s="3">
        <f t="shared" si="73"/>
        <v>0</v>
      </c>
      <c r="AE115" s="3">
        <f t="shared" si="73"/>
        <v>0.14285714285714285</v>
      </c>
      <c r="AF115" s="3">
        <f t="shared" si="73"/>
        <v>0.21428571428571427</v>
      </c>
      <c r="AG115" s="3">
        <f t="shared" si="73"/>
        <v>0.21428571428571427</v>
      </c>
      <c r="AH115" s="3">
        <f t="shared" si="73"/>
        <v>0.42857142857142855</v>
      </c>
      <c r="AI115" s="3">
        <f t="shared" si="73"/>
        <v>0.21428571428571427</v>
      </c>
      <c r="AJ115" s="3">
        <f t="shared" si="73"/>
        <v>0.21428571428571427</v>
      </c>
      <c r="AK115" s="4">
        <f t="shared" si="74"/>
        <v>0</v>
      </c>
      <c r="AL115" s="5">
        <f t="shared" si="74"/>
        <v>0</v>
      </c>
      <c r="AM115" s="5">
        <f t="shared" si="74"/>
        <v>6.4430589024933585E-3</v>
      </c>
      <c r="AN115" s="5">
        <f t="shared" si="74"/>
        <v>6.5751914165090271E-3</v>
      </c>
      <c r="AO115" s="5">
        <f t="shared" si="74"/>
        <v>6.9529873067127809E-3</v>
      </c>
      <c r="AP115" s="5">
        <f t="shared" si="74"/>
        <v>0</v>
      </c>
      <c r="AQ115" s="5">
        <f t="shared" si="74"/>
        <v>0</v>
      </c>
      <c r="AR115" s="5">
        <f t="shared" si="74"/>
        <v>0</v>
      </c>
      <c r="AS115" s="5">
        <f t="shared" si="74"/>
        <v>0</v>
      </c>
      <c r="AT115" s="5">
        <f t="shared" si="74"/>
        <v>3.8599259093760776E-3</v>
      </c>
      <c r="AU115" s="5">
        <f t="shared" si="74"/>
        <v>5.7998415705698267E-3</v>
      </c>
      <c r="AV115" s="5">
        <f t="shared" si="74"/>
        <v>5.9579504377652226E-3</v>
      </c>
      <c r="AW115" s="5">
        <f t="shared" si="74"/>
        <v>1.0105347614585843E-2</v>
      </c>
      <c r="AX115" s="5">
        <f t="shared" si="74"/>
        <v>5.1046311973189495E-3</v>
      </c>
      <c r="AY115" s="5">
        <f t="shared" si="74"/>
        <v>5.0826293774350138E-3</v>
      </c>
      <c r="AZ115" s="4">
        <f t="shared" si="46"/>
        <v>2.1476863008311193E-3</v>
      </c>
      <c r="BA115" s="5">
        <f t="shared" si="47"/>
        <v>4.5093929077406024E-3</v>
      </c>
      <c r="BB115" s="5">
        <f t="shared" si="48"/>
        <v>0</v>
      </c>
      <c r="BC115" s="5">
        <f t="shared" si="49"/>
        <v>5.2059059725703752E-3</v>
      </c>
      <c r="BD115" s="9">
        <f t="shared" si="50"/>
        <v>6.7642027297799348E-3</v>
      </c>
      <c r="BE115">
        <v>0</v>
      </c>
      <c r="BF115">
        <v>0</v>
      </c>
      <c r="BG115">
        <v>0</v>
      </c>
      <c r="BH115">
        <v>0</v>
      </c>
      <c r="BI115">
        <v>3</v>
      </c>
      <c r="BJ115">
        <v>3</v>
      </c>
      <c r="BK115">
        <v>2</v>
      </c>
      <c r="BL115">
        <v>0</v>
      </c>
      <c r="BM115">
        <v>0</v>
      </c>
      <c r="BN115">
        <v>4</v>
      </c>
      <c r="BO115">
        <v>3</v>
      </c>
      <c r="BP115">
        <v>3</v>
      </c>
      <c r="BQ115">
        <v>4</v>
      </c>
      <c r="BR115">
        <v>4</v>
      </c>
      <c r="BS115">
        <v>5</v>
      </c>
      <c r="BT115" s="3">
        <f t="shared" si="77"/>
        <v>0</v>
      </c>
      <c r="BU115" s="3">
        <f t="shared" si="77"/>
        <v>0</v>
      </c>
      <c r="BV115" s="3">
        <f t="shared" si="77"/>
        <v>0</v>
      </c>
      <c r="BW115" s="3">
        <f t="shared" si="77"/>
        <v>0</v>
      </c>
      <c r="BX115" s="3">
        <f t="shared" si="75"/>
        <v>0.21428571428571427</v>
      </c>
      <c r="BY115" s="3">
        <f t="shared" si="75"/>
        <v>0.21428571428571427</v>
      </c>
      <c r="BZ115" s="3">
        <f t="shared" si="75"/>
        <v>0.14285714285714285</v>
      </c>
      <c r="CA115" s="3">
        <f t="shared" si="75"/>
        <v>0</v>
      </c>
      <c r="CB115" s="3">
        <f t="shared" si="75"/>
        <v>0</v>
      </c>
      <c r="CC115" s="3">
        <f t="shared" si="69"/>
        <v>0.2857142857142857</v>
      </c>
      <c r="CD115" s="3">
        <f t="shared" si="69"/>
        <v>0.21428571428571427</v>
      </c>
      <c r="CE115" s="3">
        <f t="shared" si="69"/>
        <v>0.21428571428571427</v>
      </c>
      <c r="CF115" s="3">
        <f t="shared" si="69"/>
        <v>0.2857142857142857</v>
      </c>
      <c r="CG115" s="3">
        <f t="shared" si="69"/>
        <v>0.2857142857142857</v>
      </c>
      <c r="CH115" s="3">
        <f t="shared" si="69"/>
        <v>0.35714285714285715</v>
      </c>
      <c r="CI115" s="4">
        <f t="shared" si="71"/>
        <v>0</v>
      </c>
      <c r="CJ115" s="5">
        <f t="shared" si="71"/>
        <v>0</v>
      </c>
      <c r="CK115" s="5">
        <f t="shared" si="71"/>
        <v>0</v>
      </c>
      <c r="CL115" s="5">
        <f t="shared" si="71"/>
        <v>0</v>
      </c>
      <c r="CM115" s="5">
        <f t="shared" si="71"/>
        <v>5.8159178982091003E-3</v>
      </c>
      <c r="CN115" s="5">
        <f t="shared" si="71"/>
        <v>6.0909308523965332E-3</v>
      </c>
      <c r="CO115" s="5">
        <f t="shared" si="71"/>
        <v>5.9155354575730554E-3</v>
      </c>
      <c r="CP115" s="5">
        <f t="shared" si="71"/>
        <v>0</v>
      </c>
      <c r="CQ115" s="5">
        <f t="shared" si="71"/>
        <v>0</v>
      </c>
      <c r="CR115" s="5">
        <f t="shared" si="65"/>
        <v>6.311289910921729E-3</v>
      </c>
      <c r="CS115" s="5">
        <f t="shared" si="65"/>
        <v>4.4336426287462259E-3</v>
      </c>
      <c r="CT115" s="5">
        <f t="shared" si="65"/>
        <v>4.3189429225827299E-3</v>
      </c>
      <c r="CU115" s="5">
        <f t="shared" si="65"/>
        <v>8.7651840237587941E-3</v>
      </c>
      <c r="CV115" s="5">
        <f t="shared" si="65"/>
        <v>8.5090248163082732E-3</v>
      </c>
      <c r="CW115" s="5">
        <f t="shared" si="65"/>
        <v>1.0184229894425413E-2</v>
      </c>
      <c r="CX115" s="4">
        <f t="shared" si="52"/>
        <v>0</v>
      </c>
      <c r="CY115" s="5">
        <f t="shared" si="53"/>
        <v>3.9689495835352117E-3</v>
      </c>
      <c r="CZ115" s="5">
        <f t="shared" si="54"/>
        <v>1.9718451525243519E-3</v>
      </c>
      <c r="DA115" s="5">
        <f t="shared" si="55"/>
        <v>5.021291820750228E-3</v>
      </c>
      <c r="DB115" s="9">
        <f t="shared" si="56"/>
        <v>9.1528129114974936E-3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2</v>
      </c>
      <c r="DM115">
        <v>0</v>
      </c>
      <c r="DN115">
        <v>2</v>
      </c>
      <c r="DO115">
        <v>0</v>
      </c>
      <c r="DP115">
        <v>0</v>
      </c>
      <c r="DQ115">
        <v>0</v>
      </c>
      <c r="DR115" s="3">
        <f t="shared" si="78"/>
        <v>0</v>
      </c>
      <c r="DS115" s="3">
        <f t="shared" si="78"/>
        <v>0</v>
      </c>
      <c r="DT115" s="3">
        <f t="shared" si="78"/>
        <v>0</v>
      </c>
      <c r="DU115" s="3">
        <f t="shared" si="78"/>
        <v>0</v>
      </c>
      <c r="DV115" s="3">
        <f t="shared" si="76"/>
        <v>0</v>
      </c>
      <c r="DW115" s="3">
        <f t="shared" si="76"/>
        <v>0</v>
      </c>
      <c r="DX115" s="3">
        <f t="shared" si="76"/>
        <v>0</v>
      </c>
      <c r="DY115" s="3">
        <f t="shared" si="76"/>
        <v>0</v>
      </c>
      <c r="DZ115" s="3">
        <f t="shared" si="76"/>
        <v>0</v>
      </c>
      <c r="EA115" s="3">
        <f t="shared" si="70"/>
        <v>0.14285714285714285</v>
      </c>
      <c r="EB115" s="3">
        <f t="shared" si="70"/>
        <v>0</v>
      </c>
      <c r="EC115" s="3">
        <f t="shared" si="70"/>
        <v>0.14285714285714285</v>
      </c>
      <c r="ED115" s="3">
        <f t="shared" si="70"/>
        <v>0</v>
      </c>
      <c r="EE115" s="3">
        <f t="shared" si="70"/>
        <v>0</v>
      </c>
      <c r="EF115" s="3">
        <f t="shared" si="70"/>
        <v>0</v>
      </c>
      <c r="EG115" s="4">
        <f t="shared" si="72"/>
        <v>0</v>
      </c>
      <c r="EH115" s="5">
        <f t="shared" si="72"/>
        <v>0</v>
      </c>
      <c r="EI115" s="5">
        <f t="shared" si="72"/>
        <v>0</v>
      </c>
      <c r="EJ115" s="5">
        <f t="shared" si="72"/>
        <v>0</v>
      </c>
      <c r="EK115" s="5">
        <f t="shared" si="72"/>
        <v>0</v>
      </c>
      <c r="EL115" s="5">
        <f t="shared" si="72"/>
        <v>0</v>
      </c>
      <c r="EM115" s="5">
        <f t="shared" si="72"/>
        <v>0</v>
      </c>
      <c r="EN115" s="5">
        <f t="shared" si="72"/>
        <v>0</v>
      </c>
      <c r="EO115" s="5">
        <f t="shared" si="72"/>
        <v>0</v>
      </c>
      <c r="EP115" s="5">
        <f t="shared" si="66"/>
        <v>2.7782805103331982E-3</v>
      </c>
      <c r="EQ115" s="5">
        <f t="shared" si="66"/>
        <v>0</v>
      </c>
      <c r="ER115" s="5">
        <f t="shared" si="66"/>
        <v>2.8699056113687276E-3</v>
      </c>
      <c r="ES115" s="5">
        <f t="shared" si="66"/>
        <v>0</v>
      </c>
      <c r="ET115" s="5">
        <f t="shared" si="66"/>
        <v>0</v>
      </c>
      <c r="EU115" s="5">
        <f t="shared" si="66"/>
        <v>0</v>
      </c>
      <c r="EV115" s="4">
        <f t="shared" si="58"/>
        <v>0</v>
      </c>
      <c r="EW115" s="5">
        <f t="shared" si="64"/>
        <v>0</v>
      </c>
      <c r="EX115" s="5">
        <f t="shared" si="59"/>
        <v>0</v>
      </c>
      <c r="EY115" s="5">
        <f t="shared" si="60"/>
        <v>1.8827287072339753E-3</v>
      </c>
      <c r="EZ115" s="9">
        <f t="shared" si="61"/>
        <v>0</v>
      </c>
    </row>
    <row r="116" spans="1:208" x14ac:dyDescent="0.25">
      <c r="A116">
        <v>112</v>
      </c>
      <c r="B116" t="s">
        <v>666</v>
      </c>
      <c r="C116" t="s">
        <v>667</v>
      </c>
      <c r="D116">
        <v>12</v>
      </c>
      <c r="E116">
        <v>8.6999999999999993</v>
      </c>
      <c r="F116" t="s">
        <v>120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5</v>
      </c>
      <c r="Q116">
        <v>0</v>
      </c>
      <c r="R116">
        <v>0</v>
      </c>
      <c r="S116">
        <v>0</v>
      </c>
      <c r="T116">
        <v>0</v>
      </c>
      <c r="U116">
        <v>0</v>
      </c>
      <c r="V116" s="3">
        <f t="shared" si="73"/>
        <v>0</v>
      </c>
      <c r="W116" s="3">
        <f t="shared" si="73"/>
        <v>0</v>
      </c>
      <c r="X116" s="3">
        <f t="shared" si="73"/>
        <v>0</v>
      </c>
      <c r="Y116" s="3">
        <f t="shared" si="73"/>
        <v>0</v>
      </c>
      <c r="Z116" s="3">
        <f t="shared" si="73"/>
        <v>0</v>
      </c>
      <c r="AA116" s="3">
        <f t="shared" si="73"/>
        <v>0</v>
      </c>
      <c r="AB116" s="3">
        <f t="shared" si="73"/>
        <v>0</v>
      </c>
      <c r="AC116" s="3">
        <f t="shared" si="73"/>
        <v>0</v>
      </c>
      <c r="AD116" s="3">
        <f t="shared" si="73"/>
        <v>0</v>
      </c>
      <c r="AE116" s="3">
        <f t="shared" si="73"/>
        <v>0.41666666666666669</v>
      </c>
      <c r="AF116" s="3">
        <f t="shared" si="73"/>
        <v>0</v>
      </c>
      <c r="AG116" s="3">
        <f t="shared" si="73"/>
        <v>0</v>
      </c>
      <c r="AH116" s="3">
        <f t="shared" si="73"/>
        <v>0</v>
      </c>
      <c r="AI116" s="3">
        <f t="shared" si="73"/>
        <v>0</v>
      </c>
      <c r="AJ116" s="3">
        <f t="shared" si="73"/>
        <v>0</v>
      </c>
      <c r="AK116" s="4">
        <f t="shared" si="74"/>
        <v>0</v>
      </c>
      <c r="AL116" s="5">
        <f t="shared" si="74"/>
        <v>0</v>
      </c>
      <c r="AM116" s="5">
        <f t="shared" si="74"/>
        <v>0</v>
      </c>
      <c r="AN116" s="5">
        <f t="shared" si="74"/>
        <v>0</v>
      </c>
      <c r="AO116" s="5">
        <f t="shared" si="74"/>
        <v>0</v>
      </c>
      <c r="AP116" s="5">
        <f t="shared" si="74"/>
        <v>0</v>
      </c>
      <c r="AQ116" s="5">
        <f t="shared" si="74"/>
        <v>0</v>
      </c>
      <c r="AR116" s="5">
        <f t="shared" si="74"/>
        <v>0</v>
      </c>
      <c r="AS116" s="5">
        <f t="shared" si="74"/>
        <v>0</v>
      </c>
      <c r="AT116" s="5">
        <f t="shared" si="74"/>
        <v>1.1258117235680229E-2</v>
      </c>
      <c r="AU116" s="5">
        <f t="shared" si="74"/>
        <v>0</v>
      </c>
      <c r="AV116" s="5">
        <f t="shared" si="74"/>
        <v>0</v>
      </c>
      <c r="AW116" s="5">
        <f t="shared" si="74"/>
        <v>0</v>
      </c>
      <c r="AX116" s="5">
        <f t="shared" si="74"/>
        <v>0</v>
      </c>
      <c r="AY116" s="5">
        <f t="shared" si="74"/>
        <v>0</v>
      </c>
      <c r="AZ116" s="4">
        <f t="shared" si="46"/>
        <v>0</v>
      </c>
      <c r="BA116" s="5">
        <f t="shared" si="47"/>
        <v>0</v>
      </c>
      <c r="BB116" s="5">
        <f t="shared" si="48"/>
        <v>0</v>
      </c>
      <c r="BC116" s="5">
        <f t="shared" si="49"/>
        <v>3.752705745226743E-3</v>
      </c>
      <c r="BD116" s="9">
        <f t="shared" si="50"/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7</v>
      </c>
      <c r="BO116">
        <v>6</v>
      </c>
      <c r="BP116">
        <v>7</v>
      </c>
      <c r="BQ116">
        <v>0</v>
      </c>
      <c r="BR116">
        <v>0</v>
      </c>
      <c r="BS116">
        <v>0</v>
      </c>
      <c r="BT116" s="3">
        <f t="shared" si="77"/>
        <v>0</v>
      </c>
      <c r="BU116" s="3">
        <f t="shared" si="77"/>
        <v>0</v>
      </c>
      <c r="BV116" s="3">
        <f t="shared" si="77"/>
        <v>0</v>
      </c>
      <c r="BW116" s="3">
        <f t="shared" si="77"/>
        <v>0</v>
      </c>
      <c r="BX116" s="3">
        <f t="shared" si="75"/>
        <v>0</v>
      </c>
      <c r="BY116" s="3">
        <f t="shared" si="75"/>
        <v>0</v>
      </c>
      <c r="BZ116" s="3">
        <f t="shared" si="75"/>
        <v>0</v>
      </c>
      <c r="CA116" s="3">
        <f t="shared" si="75"/>
        <v>0</v>
      </c>
      <c r="CB116" s="3">
        <f t="shared" si="75"/>
        <v>0</v>
      </c>
      <c r="CC116" s="3">
        <f t="shared" si="69"/>
        <v>0.58333333333333337</v>
      </c>
      <c r="CD116" s="3">
        <f t="shared" si="69"/>
        <v>0.5</v>
      </c>
      <c r="CE116" s="3">
        <f t="shared" si="69"/>
        <v>0.58333333333333337</v>
      </c>
      <c r="CF116" s="3">
        <f t="shared" si="69"/>
        <v>0</v>
      </c>
      <c r="CG116" s="3">
        <f t="shared" si="69"/>
        <v>0</v>
      </c>
      <c r="CH116" s="3">
        <f t="shared" si="69"/>
        <v>0</v>
      </c>
      <c r="CI116" s="4">
        <f t="shared" si="71"/>
        <v>0</v>
      </c>
      <c r="CJ116" s="5">
        <f t="shared" si="71"/>
        <v>0</v>
      </c>
      <c r="CK116" s="5">
        <f t="shared" si="71"/>
        <v>0</v>
      </c>
      <c r="CL116" s="5">
        <f t="shared" si="71"/>
        <v>0</v>
      </c>
      <c r="CM116" s="5">
        <f t="shared" si="71"/>
        <v>0</v>
      </c>
      <c r="CN116" s="5">
        <f t="shared" si="71"/>
        <v>0</v>
      </c>
      <c r="CO116" s="5">
        <f t="shared" si="71"/>
        <v>0</v>
      </c>
      <c r="CP116" s="5">
        <f t="shared" si="71"/>
        <v>0</v>
      </c>
      <c r="CQ116" s="5">
        <f t="shared" si="71"/>
        <v>0</v>
      </c>
      <c r="CR116" s="5">
        <f t="shared" si="65"/>
        <v>1.2885550234798532E-2</v>
      </c>
      <c r="CS116" s="5">
        <f t="shared" si="65"/>
        <v>1.0345166133741193E-2</v>
      </c>
      <c r="CT116" s="5">
        <f t="shared" si="65"/>
        <v>1.17571224003641E-2</v>
      </c>
      <c r="CU116" s="5">
        <f t="shared" ref="CU116:CW179" si="79">CF116/CU$3</f>
        <v>0</v>
      </c>
      <c r="CV116" s="5">
        <f t="shared" si="79"/>
        <v>0</v>
      </c>
      <c r="CW116" s="5">
        <f t="shared" si="79"/>
        <v>0</v>
      </c>
      <c r="CX116" s="4">
        <f t="shared" si="52"/>
        <v>0</v>
      </c>
      <c r="CY116" s="5">
        <f t="shared" si="53"/>
        <v>0</v>
      </c>
      <c r="CZ116" s="5">
        <f t="shared" si="54"/>
        <v>0</v>
      </c>
      <c r="DA116" s="5">
        <f t="shared" si="55"/>
        <v>1.1662612922967941E-2</v>
      </c>
      <c r="DB116" s="9">
        <f t="shared" si="56"/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 s="3">
        <f t="shared" si="78"/>
        <v>0</v>
      </c>
      <c r="DS116" s="3">
        <f t="shared" si="78"/>
        <v>0</v>
      </c>
      <c r="DT116" s="3">
        <f t="shared" si="78"/>
        <v>0</v>
      </c>
      <c r="DU116" s="3">
        <f t="shared" si="78"/>
        <v>0</v>
      </c>
      <c r="DV116" s="3">
        <f t="shared" si="76"/>
        <v>0</v>
      </c>
      <c r="DW116" s="3">
        <f t="shared" si="76"/>
        <v>0</v>
      </c>
      <c r="DX116" s="3">
        <f t="shared" si="76"/>
        <v>0</v>
      </c>
      <c r="DY116" s="3">
        <f t="shared" si="76"/>
        <v>0</v>
      </c>
      <c r="DZ116" s="3">
        <f t="shared" si="76"/>
        <v>0</v>
      </c>
      <c r="EA116" s="3">
        <f t="shared" si="70"/>
        <v>0</v>
      </c>
      <c r="EB116" s="3">
        <f t="shared" si="70"/>
        <v>0</v>
      </c>
      <c r="EC116" s="3">
        <f t="shared" si="70"/>
        <v>0</v>
      </c>
      <c r="ED116" s="3">
        <f t="shared" si="70"/>
        <v>0</v>
      </c>
      <c r="EE116" s="3">
        <f t="shared" si="70"/>
        <v>0</v>
      </c>
      <c r="EF116" s="3">
        <f t="shared" si="70"/>
        <v>0</v>
      </c>
      <c r="EG116" s="4">
        <f t="shared" si="72"/>
        <v>0</v>
      </c>
      <c r="EH116" s="5">
        <f t="shared" si="72"/>
        <v>0</v>
      </c>
      <c r="EI116" s="5">
        <f t="shared" si="72"/>
        <v>0</v>
      </c>
      <c r="EJ116" s="5">
        <f t="shared" si="72"/>
        <v>0</v>
      </c>
      <c r="EK116" s="5">
        <f t="shared" si="72"/>
        <v>0</v>
      </c>
      <c r="EL116" s="5">
        <f t="shared" si="72"/>
        <v>0</v>
      </c>
      <c r="EM116" s="5">
        <f t="shared" si="72"/>
        <v>0</v>
      </c>
      <c r="EN116" s="5">
        <f t="shared" si="72"/>
        <v>0</v>
      </c>
      <c r="EO116" s="5">
        <f t="shared" si="72"/>
        <v>0</v>
      </c>
      <c r="EP116" s="5">
        <f t="shared" si="66"/>
        <v>0</v>
      </c>
      <c r="EQ116" s="5">
        <f t="shared" si="66"/>
        <v>0</v>
      </c>
      <c r="ER116" s="5">
        <f t="shared" si="66"/>
        <v>0</v>
      </c>
      <c r="ES116" s="5">
        <f t="shared" ref="ES116:EU179" si="80">ED116/ES$3</f>
        <v>0</v>
      </c>
      <c r="ET116" s="5">
        <f t="shared" si="80"/>
        <v>0</v>
      </c>
      <c r="EU116" s="5">
        <f t="shared" si="80"/>
        <v>0</v>
      </c>
      <c r="EV116" s="4">
        <f t="shared" si="58"/>
        <v>0</v>
      </c>
      <c r="EW116" s="5">
        <f t="shared" si="64"/>
        <v>0</v>
      </c>
      <c r="EX116" s="5">
        <f t="shared" si="59"/>
        <v>0</v>
      </c>
      <c r="EY116" s="5">
        <f t="shared" si="60"/>
        <v>0</v>
      </c>
      <c r="EZ116" s="9">
        <f t="shared" si="61"/>
        <v>0</v>
      </c>
      <c r="FB116" t="s">
        <v>140</v>
      </c>
      <c r="FD116" t="s">
        <v>122</v>
      </c>
      <c r="FF116" t="s">
        <v>122</v>
      </c>
      <c r="FH116" t="s">
        <v>148</v>
      </c>
      <c r="FI116" t="s">
        <v>122</v>
      </c>
      <c r="FK116" t="s">
        <v>140</v>
      </c>
      <c r="FQ116" t="s">
        <v>142</v>
      </c>
      <c r="FY116" t="s">
        <v>45</v>
      </c>
      <c r="GA116" t="s">
        <v>52</v>
      </c>
      <c r="GF116" t="s">
        <v>52</v>
      </c>
      <c r="GJ116" t="s">
        <v>143</v>
      </c>
      <c r="GR116" t="s">
        <v>143</v>
      </c>
    </row>
    <row r="117" spans="1:208" x14ac:dyDescent="0.25">
      <c r="A117">
        <v>113</v>
      </c>
      <c r="B117" t="s">
        <v>668</v>
      </c>
      <c r="C117" t="s">
        <v>669</v>
      </c>
      <c r="D117">
        <v>12</v>
      </c>
      <c r="E117">
        <v>4.72</v>
      </c>
      <c r="F117" t="s">
        <v>120</v>
      </c>
      <c r="G117">
        <v>0</v>
      </c>
      <c r="H117">
        <v>0</v>
      </c>
      <c r="I117">
        <v>0</v>
      </c>
      <c r="J117">
        <v>2</v>
      </c>
      <c r="K117">
        <v>3</v>
      </c>
      <c r="L117">
        <v>3</v>
      </c>
      <c r="M117">
        <v>0</v>
      </c>
      <c r="N117">
        <v>0</v>
      </c>
      <c r="O117">
        <v>0</v>
      </c>
      <c r="P117">
        <v>2</v>
      </c>
      <c r="Q117">
        <v>3</v>
      </c>
      <c r="R117">
        <v>0</v>
      </c>
      <c r="S117">
        <v>3</v>
      </c>
      <c r="T117">
        <v>0</v>
      </c>
      <c r="U117">
        <v>3</v>
      </c>
      <c r="V117" s="3">
        <f t="shared" si="73"/>
        <v>0</v>
      </c>
      <c r="W117" s="3">
        <f t="shared" si="73"/>
        <v>0</v>
      </c>
      <c r="X117" s="3">
        <f t="shared" si="73"/>
        <v>0</v>
      </c>
      <c r="Y117" s="3">
        <f t="shared" si="73"/>
        <v>0.16666666666666666</v>
      </c>
      <c r="Z117" s="3">
        <f t="shared" si="73"/>
        <v>0.25</v>
      </c>
      <c r="AA117" s="3">
        <f t="shared" si="73"/>
        <v>0.25</v>
      </c>
      <c r="AB117" s="3">
        <f t="shared" si="73"/>
        <v>0</v>
      </c>
      <c r="AC117" s="3">
        <f t="shared" si="73"/>
        <v>0</v>
      </c>
      <c r="AD117" s="3">
        <f t="shared" si="73"/>
        <v>0</v>
      </c>
      <c r="AE117" s="3">
        <f t="shared" si="73"/>
        <v>0.16666666666666666</v>
      </c>
      <c r="AF117" s="3">
        <f t="shared" si="73"/>
        <v>0.25</v>
      </c>
      <c r="AG117" s="3">
        <f t="shared" si="73"/>
        <v>0</v>
      </c>
      <c r="AH117" s="3">
        <f t="shared" si="73"/>
        <v>0.25</v>
      </c>
      <c r="AI117" s="3">
        <f t="shared" si="73"/>
        <v>0</v>
      </c>
      <c r="AJ117" s="3">
        <f t="shared" si="73"/>
        <v>0.25</v>
      </c>
      <c r="AK117" s="4">
        <f t="shared" si="74"/>
        <v>0</v>
      </c>
      <c r="AL117" s="5">
        <f t="shared" si="74"/>
        <v>0</v>
      </c>
      <c r="AM117" s="5">
        <f t="shared" si="74"/>
        <v>0</v>
      </c>
      <c r="AN117" s="5">
        <f t="shared" si="74"/>
        <v>7.6710566525938651E-3</v>
      </c>
      <c r="AO117" s="5">
        <f t="shared" si="74"/>
        <v>1.2167727786747367E-2</v>
      </c>
      <c r="AP117" s="5">
        <f t="shared" si="74"/>
        <v>1.1857222655171718E-2</v>
      </c>
      <c r="AQ117" s="5">
        <f t="shared" si="74"/>
        <v>0</v>
      </c>
      <c r="AR117" s="5">
        <f t="shared" si="74"/>
        <v>0</v>
      </c>
      <c r="AS117" s="5">
        <f t="shared" si="74"/>
        <v>0</v>
      </c>
      <c r="AT117" s="5">
        <f t="shared" si="74"/>
        <v>4.5032468942720911E-3</v>
      </c>
      <c r="AU117" s="5">
        <f t="shared" si="74"/>
        <v>6.7664818323314646E-3</v>
      </c>
      <c r="AV117" s="5">
        <f t="shared" si="74"/>
        <v>0</v>
      </c>
      <c r="AW117" s="5">
        <f t="shared" si="74"/>
        <v>5.8947861085084088E-3</v>
      </c>
      <c r="AX117" s="5">
        <f t="shared" si="74"/>
        <v>0</v>
      </c>
      <c r="AY117" s="5">
        <f t="shared" si="74"/>
        <v>5.929734273674183E-3</v>
      </c>
      <c r="AZ117" s="4">
        <f t="shared" si="46"/>
        <v>0</v>
      </c>
      <c r="BA117" s="5">
        <f t="shared" si="47"/>
        <v>1.0565335698170983E-2</v>
      </c>
      <c r="BB117" s="5">
        <f t="shared" si="48"/>
        <v>0</v>
      </c>
      <c r="BC117" s="5">
        <f t="shared" si="49"/>
        <v>3.7565762422011851E-3</v>
      </c>
      <c r="BD117" s="9">
        <f t="shared" si="50"/>
        <v>3.9415067940608639E-3</v>
      </c>
      <c r="BE117">
        <v>0</v>
      </c>
      <c r="BF117">
        <v>0</v>
      </c>
      <c r="BG117">
        <v>0</v>
      </c>
      <c r="BH117">
        <v>4</v>
      </c>
      <c r="BI117">
        <v>4</v>
      </c>
      <c r="BJ117">
        <v>5</v>
      </c>
      <c r="BK117">
        <v>2</v>
      </c>
      <c r="BL117">
        <v>0</v>
      </c>
      <c r="BM117">
        <v>0</v>
      </c>
      <c r="BN117">
        <v>0</v>
      </c>
      <c r="BO117">
        <v>0</v>
      </c>
      <c r="BP117">
        <v>3</v>
      </c>
      <c r="BQ117">
        <v>5</v>
      </c>
      <c r="BR117">
        <v>3</v>
      </c>
      <c r="BS117">
        <v>4</v>
      </c>
      <c r="BT117" s="3">
        <f t="shared" si="77"/>
        <v>0</v>
      </c>
      <c r="BU117" s="3">
        <f t="shared" si="77"/>
        <v>0</v>
      </c>
      <c r="BV117" s="3">
        <f t="shared" si="77"/>
        <v>0</v>
      </c>
      <c r="BW117" s="3">
        <f t="shared" si="77"/>
        <v>0.33333333333333331</v>
      </c>
      <c r="BX117" s="3">
        <f t="shared" si="75"/>
        <v>0.33333333333333331</v>
      </c>
      <c r="BY117" s="3">
        <f t="shared" si="75"/>
        <v>0.41666666666666669</v>
      </c>
      <c r="BZ117" s="3">
        <f t="shared" si="75"/>
        <v>0.16666666666666666</v>
      </c>
      <c r="CA117" s="3">
        <f t="shared" si="75"/>
        <v>0</v>
      </c>
      <c r="CB117" s="3">
        <f t="shared" si="75"/>
        <v>0</v>
      </c>
      <c r="CC117" s="3">
        <f t="shared" si="69"/>
        <v>0</v>
      </c>
      <c r="CD117" s="3">
        <f t="shared" si="69"/>
        <v>0</v>
      </c>
      <c r="CE117" s="3">
        <f t="shared" si="69"/>
        <v>0.25</v>
      </c>
      <c r="CF117" s="3">
        <f t="shared" si="69"/>
        <v>0.41666666666666669</v>
      </c>
      <c r="CG117" s="3">
        <f t="shared" si="69"/>
        <v>0.25</v>
      </c>
      <c r="CH117" s="3">
        <f t="shared" si="69"/>
        <v>0.33333333333333331</v>
      </c>
      <c r="CI117" s="4">
        <f t="shared" si="71"/>
        <v>0</v>
      </c>
      <c r="CJ117" s="5">
        <f t="shared" si="71"/>
        <v>0</v>
      </c>
      <c r="CK117" s="5">
        <f t="shared" si="71"/>
        <v>0</v>
      </c>
      <c r="CL117" s="5">
        <f t="shared" si="71"/>
        <v>9.4511009508230735E-3</v>
      </c>
      <c r="CM117" s="5">
        <f t="shared" si="71"/>
        <v>9.0469833972141554E-3</v>
      </c>
      <c r="CN117" s="5">
        <f t="shared" si="71"/>
        <v>1.1843476657437705E-2</v>
      </c>
      <c r="CO117" s="5">
        <f t="shared" si="71"/>
        <v>6.9014580338352316E-3</v>
      </c>
      <c r="CP117" s="5">
        <f t="shared" si="71"/>
        <v>0</v>
      </c>
      <c r="CQ117" s="5">
        <f t="shared" si="71"/>
        <v>0</v>
      </c>
      <c r="CR117" s="5">
        <f t="shared" si="71"/>
        <v>0</v>
      </c>
      <c r="CS117" s="5">
        <f t="shared" si="71"/>
        <v>0</v>
      </c>
      <c r="CT117" s="5">
        <f t="shared" si="71"/>
        <v>5.0387667430131849E-3</v>
      </c>
      <c r="CU117" s="5">
        <f t="shared" si="79"/>
        <v>1.2782560034648243E-2</v>
      </c>
      <c r="CV117" s="5">
        <f t="shared" si="79"/>
        <v>7.4453967142697397E-3</v>
      </c>
      <c r="CW117" s="5">
        <f t="shared" si="79"/>
        <v>9.5052812347970524E-3</v>
      </c>
      <c r="CX117" s="4">
        <f t="shared" si="52"/>
        <v>0</v>
      </c>
      <c r="CY117" s="5">
        <f t="shared" si="53"/>
        <v>1.0113853668491645E-2</v>
      </c>
      <c r="CZ117" s="5">
        <f t="shared" si="54"/>
        <v>2.3004860112784105E-3</v>
      </c>
      <c r="DA117" s="5">
        <f t="shared" si="55"/>
        <v>1.6795889143377282E-3</v>
      </c>
      <c r="DB117" s="9">
        <f t="shared" si="56"/>
        <v>9.9110793279050119E-3</v>
      </c>
      <c r="DC117">
        <v>0</v>
      </c>
      <c r="DD117">
        <v>0</v>
      </c>
      <c r="DE117">
        <v>0</v>
      </c>
      <c r="DF117">
        <v>0</v>
      </c>
      <c r="DG117">
        <v>2</v>
      </c>
      <c r="DH117">
        <v>2</v>
      </c>
      <c r="DI117">
        <v>0</v>
      </c>
      <c r="DJ117">
        <v>0</v>
      </c>
      <c r="DK117">
        <v>0</v>
      </c>
      <c r="DL117">
        <v>3</v>
      </c>
      <c r="DM117">
        <v>0</v>
      </c>
      <c r="DN117">
        <v>2</v>
      </c>
      <c r="DO117">
        <v>0</v>
      </c>
      <c r="DP117">
        <v>0</v>
      </c>
      <c r="DQ117">
        <v>0</v>
      </c>
      <c r="DR117" s="3">
        <f t="shared" si="78"/>
        <v>0</v>
      </c>
      <c r="DS117" s="3">
        <f t="shared" si="78"/>
        <v>0</v>
      </c>
      <c r="DT117" s="3">
        <f t="shared" si="78"/>
        <v>0</v>
      </c>
      <c r="DU117" s="3">
        <f t="shared" si="78"/>
        <v>0</v>
      </c>
      <c r="DV117" s="3">
        <f t="shared" si="76"/>
        <v>0.16666666666666666</v>
      </c>
      <c r="DW117" s="3">
        <f t="shared" si="76"/>
        <v>0.16666666666666666</v>
      </c>
      <c r="DX117" s="3">
        <f t="shared" si="76"/>
        <v>0</v>
      </c>
      <c r="DY117" s="3">
        <f t="shared" si="76"/>
        <v>0</v>
      </c>
      <c r="DZ117" s="3">
        <f t="shared" si="76"/>
        <v>0</v>
      </c>
      <c r="EA117" s="3">
        <f t="shared" si="70"/>
        <v>0.25</v>
      </c>
      <c r="EB117" s="3">
        <f t="shared" si="70"/>
        <v>0</v>
      </c>
      <c r="EC117" s="3">
        <f t="shared" si="70"/>
        <v>0.16666666666666666</v>
      </c>
      <c r="ED117" s="3">
        <f t="shared" si="70"/>
        <v>0</v>
      </c>
      <c r="EE117" s="3">
        <f t="shared" si="70"/>
        <v>0</v>
      </c>
      <c r="EF117" s="3">
        <f t="shared" si="70"/>
        <v>0</v>
      </c>
      <c r="EG117" s="4">
        <f t="shared" si="72"/>
        <v>0</v>
      </c>
      <c r="EH117" s="5">
        <f t="shared" si="72"/>
        <v>0</v>
      </c>
      <c r="EI117" s="5">
        <f t="shared" si="72"/>
        <v>0</v>
      </c>
      <c r="EJ117" s="5">
        <f t="shared" si="72"/>
        <v>0</v>
      </c>
      <c r="EK117" s="5">
        <f t="shared" si="72"/>
        <v>3.411908291715047E-3</v>
      </c>
      <c r="EL117" s="5">
        <f t="shared" si="72"/>
        <v>2.6173224037662622E-3</v>
      </c>
      <c r="EM117" s="5">
        <f t="shared" si="72"/>
        <v>0</v>
      </c>
      <c r="EN117" s="5">
        <f t="shared" si="72"/>
        <v>0</v>
      </c>
      <c r="EO117" s="5">
        <f t="shared" si="72"/>
        <v>0</v>
      </c>
      <c r="EP117" s="5">
        <f t="shared" si="72"/>
        <v>4.8619908930830971E-3</v>
      </c>
      <c r="EQ117" s="5">
        <f t="shared" si="72"/>
        <v>0</v>
      </c>
      <c r="ER117" s="5">
        <f t="shared" si="72"/>
        <v>3.3482232132635154E-3</v>
      </c>
      <c r="ES117" s="5">
        <f t="shared" si="80"/>
        <v>0</v>
      </c>
      <c r="ET117" s="5">
        <f t="shared" si="80"/>
        <v>0</v>
      </c>
      <c r="EU117" s="5">
        <f t="shared" si="80"/>
        <v>0</v>
      </c>
      <c r="EV117" s="4">
        <f t="shared" si="58"/>
        <v>0</v>
      </c>
      <c r="EW117" s="5">
        <f t="shared" si="64"/>
        <v>2.0097435651604367E-3</v>
      </c>
      <c r="EX117" s="5">
        <f t="shared" si="59"/>
        <v>0</v>
      </c>
      <c r="EY117" s="5">
        <f t="shared" si="60"/>
        <v>2.7367380354488707E-3</v>
      </c>
      <c r="EZ117" s="9">
        <f t="shared" si="61"/>
        <v>0</v>
      </c>
      <c r="FB117" t="s">
        <v>141</v>
      </c>
      <c r="FD117" t="s">
        <v>141</v>
      </c>
      <c r="FF117" t="s">
        <v>122</v>
      </c>
      <c r="FH117" t="s">
        <v>148</v>
      </c>
      <c r="FI117" t="s">
        <v>122</v>
      </c>
      <c r="FK117" t="s">
        <v>141</v>
      </c>
      <c r="FQ117" t="s">
        <v>148</v>
      </c>
      <c r="FY117" t="s">
        <v>45</v>
      </c>
      <c r="GA117" t="s">
        <v>52</v>
      </c>
      <c r="GF117" t="s">
        <v>52</v>
      </c>
      <c r="GJ117" t="s">
        <v>143</v>
      </c>
      <c r="GR117" t="s">
        <v>143</v>
      </c>
    </row>
    <row r="118" spans="1:208" x14ac:dyDescent="0.25">
      <c r="A118">
        <v>114</v>
      </c>
      <c r="B118" t="s">
        <v>670</v>
      </c>
      <c r="C118" t="s">
        <v>671</v>
      </c>
      <c r="D118">
        <v>50</v>
      </c>
      <c r="E118">
        <v>6.04</v>
      </c>
      <c r="F118" t="s">
        <v>120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3">
        <f t="shared" si="73"/>
        <v>0</v>
      </c>
      <c r="W118" s="3">
        <f t="shared" si="73"/>
        <v>0</v>
      </c>
      <c r="X118" s="3">
        <f t="shared" si="73"/>
        <v>0</v>
      </c>
      <c r="Y118" s="3">
        <f t="shared" si="73"/>
        <v>0</v>
      </c>
      <c r="Z118" s="3">
        <f t="shared" si="73"/>
        <v>0</v>
      </c>
      <c r="AA118" s="3">
        <f t="shared" si="73"/>
        <v>0</v>
      </c>
      <c r="AB118" s="3">
        <f t="shared" si="73"/>
        <v>0</v>
      </c>
      <c r="AC118" s="3">
        <f t="shared" si="73"/>
        <v>0</v>
      </c>
      <c r="AD118" s="3">
        <f t="shared" si="73"/>
        <v>0</v>
      </c>
      <c r="AE118" s="3">
        <f t="shared" si="73"/>
        <v>0</v>
      </c>
      <c r="AF118" s="3">
        <f t="shared" si="73"/>
        <v>0</v>
      </c>
      <c r="AG118" s="3">
        <f t="shared" si="73"/>
        <v>0</v>
      </c>
      <c r="AH118" s="3">
        <f t="shared" si="73"/>
        <v>0</v>
      </c>
      <c r="AI118" s="3">
        <f t="shared" si="73"/>
        <v>0</v>
      </c>
      <c r="AJ118" s="3">
        <f t="shared" si="73"/>
        <v>0</v>
      </c>
      <c r="AK118" s="4">
        <f t="shared" si="74"/>
        <v>0</v>
      </c>
      <c r="AL118" s="5">
        <f t="shared" si="74"/>
        <v>0</v>
      </c>
      <c r="AM118" s="5">
        <f t="shared" si="74"/>
        <v>0</v>
      </c>
      <c r="AN118" s="5">
        <f t="shared" si="74"/>
        <v>0</v>
      </c>
      <c r="AO118" s="5">
        <f t="shared" si="74"/>
        <v>0</v>
      </c>
      <c r="AP118" s="5">
        <f t="shared" si="74"/>
        <v>0</v>
      </c>
      <c r="AQ118" s="5">
        <f t="shared" si="74"/>
        <v>0</v>
      </c>
      <c r="AR118" s="5">
        <f t="shared" si="74"/>
        <v>0</v>
      </c>
      <c r="AS118" s="5">
        <f t="shared" si="74"/>
        <v>0</v>
      </c>
      <c r="AT118" s="5">
        <f t="shared" si="74"/>
        <v>0</v>
      </c>
      <c r="AU118" s="5">
        <f t="shared" si="74"/>
        <v>0</v>
      </c>
      <c r="AV118" s="5">
        <f t="shared" si="74"/>
        <v>0</v>
      </c>
      <c r="AW118" s="5">
        <f t="shared" si="74"/>
        <v>0</v>
      </c>
      <c r="AX118" s="5">
        <f t="shared" si="74"/>
        <v>0</v>
      </c>
      <c r="AY118" s="5">
        <f t="shared" si="74"/>
        <v>0</v>
      </c>
      <c r="AZ118" s="4">
        <f t="shared" si="46"/>
        <v>0</v>
      </c>
      <c r="BA118" s="5">
        <f t="shared" si="47"/>
        <v>0</v>
      </c>
      <c r="BB118" s="5">
        <f t="shared" si="48"/>
        <v>0</v>
      </c>
      <c r="BC118" s="5">
        <f t="shared" si="49"/>
        <v>0</v>
      </c>
      <c r="BD118" s="9">
        <f t="shared" si="50"/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 s="3">
        <f t="shared" si="77"/>
        <v>0</v>
      </c>
      <c r="BU118" s="3">
        <f t="shared" si="77"/>
        <v>0</v>
      </c>
      <c r="BV118" s="3">
        <f t="shared" si="77"/>
        <v>0</v>
      </c>
      <c r="BW118" s="3">
        <f t="shared" si="77"/>
        <v>0</v>
      </c>
      <c r="BX118" s="3">
        <f t="shared" si="75"/>
        <v>0</v>
      </c>
      <c r="BY118" s="3">
        <f t="shared" si="75"/>
        <v>0</v>
      </c>
      <c r="BZ118" s="3">
        <f t="shared" si="75"/>
        <v>0</v>
      </c>
      <c r="CA118" s="3">
        <f t="shared" si="75"/>
        <v>0</v>
      </c>
      <c r="CB118" s="3">
        <f t="shared" si="75"/>
        <v>0</v>
      </c>
      <c r="CC118" s="3">
        <f t="shared" si="69"/>
        <v>0</v>
      </c>
      <c r="CD118" s="3">
        <f t="shared" si="69"/>
        <v>0</v>
      </c>
      <c r="CE118" s="3">
        <f t="shared" si="69"/>
        <v>0</v>
      </c>
      <c r="CF118" s="3">
        <f t="shared" si="69"/>
        <v>0</v>
      </c>
      <c r="CG118" s="3">
        <f t="shared" si="69"/>
        <v>0</v>
      </c>
      <c r="CH118" s="3">
        <f t="shared" si="69"/>
        <v>0</v>
      </c>
      <c r="CI118" s="4">
        <f t="shared" si="71"/>
        <v>0</v>
      </c>
      <c r="CJ118" s="5">
        <f t="shared" si="71"/>
        <v>0</v>
      </c>
      <c r="CK118" s="5">
        <f t="shared" si="71"/>
        <v>0</v>
      </c>
      <c r="CL118" s="5">
        <f t="shared" si="71"/>
        <v>0</v>
      </c>
      <c r="CM118" s="5">
        <f t="shared" si="71"/>
        <v>0</v>
      </c>
      <c r="CN118" s="5">
        <f t="shared" si="71"/>
        <v>0</v>
      </c>
      <c r="CO118" s="5">
        <f t="shared" si="71"/>
        <v>0</v>
      </c>
      <c r="CP118" s="5">
        <f t="shared" si="71"/>
        <v>0</v>
      </c>
      <c r="CQ118" s="5">
        <f t="shared" si="71"/>
        <v>0</v>
      </c>
      <c r="CR118" s="5">
        <f t="shared" si="71"/>
        <v>0</v>
      </c>
      <c r="CS118" s="5">
        <f t="shared" si="71"/>
        <v>0</v>
      </c>
      <c r="CT118" s="5">
        <f t="shared" si="71"/>
        <v>0</v>
      </c>
      <c r="CU118" s="5">
        <f t="shared" si="79"/>
        <v>0</v>
      </c>
      <c r="CV118" s="5">
        <f t="shared" si="79"/>
        <v>0</v>
      </c>
      <c r="CW118" s="5">
        <f t="shared" si="79"/>
        <v>0</v>
      </c>
      <c r="CX118" s="4">
        <f t="shared" si="52"/>
        <v>0</v>
      </c>
      <c r="CY118" s="5">
        <f t="shared" si="53"/>
        <v>0</v>
      </c>
      <c r="CZ118" s="5">
        <f t="shared" si="54"/>
        <v>0</v>
      </c>
      <c r="DA118" s="5">
        <f t="shared" si="55"/>
        <v>0</v>
      </c>
      <c r="DB118" s="9">
        <f t="shared" si="56"/>
        <v>0</v>
      </c>
      <c r="DC118">
        <v>7</v>
      </c>
      <c r="DD118">
        <v>7</v>
      </c>
      <c r="DE118">
        <v>7</v>
      </c>
      <c r="DF118">
        <v>6</v>
      </c>
      <c r="DG118">
        <v>5</v>
      </c>
      <c r="DH118">
        <v>8</v>
      </c>
      <c r="DI118">
        <v>5</v>
      </c>
      <c r="DJ118">
        <v>3</v>
      </c>
      <c r="DK118">
        <v>6</v>
      </c>
      <c r="DL118">
        <v>5</v>
      </c>
      <c r="DM118">
        <v>3</v>
      </c>
      <c r="DN118">
        <v>4</v>
      </c>
      <c r="DO118">
        <v>0</v>
      </c>
      <c r="DP118">
        <v>0</v>
      </c>
      <c r="DQ118">
        <v>0</v>
      </c>
      <c r="DR118" s="3">
        <f t="shared" si="78"/>
        <v>0.14000000000000001</v>
      </c>
      <c r="DS118" s="3">
        <f t="shared" si="78"/>
        <v>0.14000000000000001</v>
      </c>
      <c r="DT118" s="3">
        <f t="shared" si="78"/>
        <v>0.14000000000000001</v>
      </c>
      <c r="DU118" s="3">
        <f t="shared" si="78"/>
        <v>0.12</v>
      </c>
      <c r="DV118" s="3">
        <f t="shared" si="76"/>
        <v>0.1</v>
      </c>
      <c r="DW118" s="3">
        <f t="shared" si="76"/>
        <v>0.16</v>
      </c>
      <c r="DX118" s="3">
        <f t="shared" si="76"/>
        <v>0.1</v>
      </c>
      <c r="DY118" s="3">
        <f t="shared" si="76"/>
        <v>0.06</v>
      </c>
      <c r="DZ118" s="3">
        <f t="shared" si="76"/>
        <v>0.12</v>
      </c>
      <c r="EA118" s="3">
        <f t="shared" si="70"/>
        <v>0.1</v>
      </c>
      <c r="EB118" s="3">
        <f t="shared" si="70"/>
        <v>0.06</v>
      </c>
      <c r="EC118" s="3">
        <f t="shared" si="70"/>
        <v>0.08</v>
      </c>
      <c r="ED118" s="3">
        <f t="shared" si="70"/>
        <v>0</v>
      </c>
      <c r="EE118" s="3">
        <f t="shared" si="70"/>
        <v>0</v>
      </c>
      <c r="EF118" s="3">
        <f t="shared" si="70"/>
        <v>0</v>
      </c>
      <c r="EG118" s="4">
        <f t="shared" si="72"/>
        <v>4.4946446057159712E-3</v>
      </c>
      <c r="EH118" s="5">
        <f t="shared" si="72"/>
        <v>4.6586864787284722E-3</v>
      </c>
      <c r="EI118" s="5">
        <f t="shared" si="72"/>
        <v>4.5984866543629646E-3</v>
      </c>
      <c r="EJ118" s="5">
        <f t="shared" si="72"/>
        <v>2.4727041955164984E-3</v>
      </c>
      <c r="EK118" s="5">
        <f t="shared" si="72"/>
        <v>2.0471449750290283E-3</v>
      </c>
      <c r="EL118" s="5">
        <f t="shared" si="72"/>
        <v>2.5126295076156116E-3</v>
      </c>
      <c r="EM118" s="5">
        <f t="shared" si="72"/>
        <v>3.2593528883502576E-3</v>
      </c>
      <c r="EN118" s="5">
        <f t="shared" si="72"/>
        <v>1.9138782608369353E-3</v>
      </c>
      <c r="EO118" s="5">
        <f t="shared" si="72"/>
        <v>3.9946485783490379E-3</v>
      </c>
      <c r="EP118" s="5">
        <f t="shared" si="72"/>
        <v>1.944796357233239E-3</v>
      </c>
      <c r="EQ118" s="5">
        <f t="shared" si="72"/>
        <v>1.1922737023121314E-3</v>
      </c>
      <c r="ER118" s="5">
        <f t="shared" si="72"/>
        <v>1.6071471423664875E-3</v>
      </c>
      <c r="ES118" s="5">
        <f t="shared" si="80"/>
        <v>0</v>
      </c>
      <c r="ET118" s="5">
        <f t="shared" si="80"/>
        <v>0</v>
      </c>
      <c r="EU118" s="5">
        <f t="shared" si="80"/>
        <v>0</v>
      </c>
      <c r="EV118" s="4">
        <f t="shared" si="58"/>
        <v>4.5839392462691357E-3</v>
      </c>
      <c r="EW118" s="5">
        <f t="shared" si="64"/>
        <v>2.344159559387046E-3</v>
      </c>
      <c r="EX118" s="5">
        <f t="shared" si="59"/>
        <v>3.0559599091787432E-3</v>
      </c>
      <c r="EY118" s="5">
        <f t="shared" si="60"/>
        <v>1.5814057339706194E-3</v>
      </c>
      <c r="EZ118" s="9">
        <f t="shared" si="61"/>
        <v>0</v>
      </c>
      <c r="FB118" t="s">
        <v>439</v>
      </c>
      <c r="FD118" t="s">
        <v>672</v>
      </c>
      <c r="FF118" t="s">
        <v>566</v>
      </c>
      <c r="FI118" t="s">
        <v>566</v>
      </c>
      <c r="FK118" t="s">
        <v>177</v>
      </c>
      <c r="FY118" t="s">
        <v>45</v>
      </c>
      <c r="GJ118" t="s">
        <v>673</v>
      </c>
      <c r="GK118" t="s">
        <v>674</v>
      </c>
      <c r="GR118" t="s">
        <v>674</v>
      </c>
    </row>
    <row r="119" spans="1:208" x14ac:dyDescent="0.25">
      <c r="A119">
        <v>115</v>
      </c>
      <c r="B119" t="s">
        <v>675</v>
      </c>
      <c r="C119" t="s">
        <v>676</v>
      </c>
      <c r="D119">
        <v>13</v>
      </c>
      <c r="E119">
        <v>9.8699999999999992</v>
      </c>
      <c r="F119" t="s">
        <v>120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4</v>
      </c>
      <c r="Q119">
        <v>4</v>
      </c>
      <c r="R119">
        <v>5</v>
      </c>
      <c r="S119">
        <v>0</v>
      </c>
      <c r="T119">
        <v>0</v>
      </c>
      <c r="U119">
        <v>0</v>
      </c>
      <c r="V119" s="3">
        <f t="shared" si="73"/>
        <v>0</v>
      </c>
      <c r="W119" s="3">
        <f t="shared" si="73"/>
        <v>0</v>
      </c>
      <c r="X119" s="3">
        <f t="shared" si="73"/>
        <v>0</v>
      </c>
      <c r="Y119" s="3">
        <f t="shared" si="73"/>
        <v>0</v>
      </c>
      <c r="Z119" s="3">
        <f t="shared" si="73"/>
        <v>0</v>
      </c>
      <c r="AA119" s="3">
        <f t="shared" si="73"/>
        <v>0</v>
      </c>
      <c r="AB119" s="3">
        <f t="shared" si="73"/>
        <v>0</v>
      </c>
      <c r="AC119" s="3">
        <f t="shared" si="73"/>
        <v>0</v>
      </c>
      <c r="AD119" s="3">
        <f t="shared" si="73"/>
        <v>0</v>
      </c>
      <c r="AE119" s="3">
        <f t="shared" si="73"/>
        <v>0.30769230769230771</v>
      </c>
      <c r="AF119" s="3">
        <f t="shared" si="73"/>
        <v>0.30769230769230771</v>
      </c>
      <c r="AG119" s="3">
        <f t="shared" si="73"/>
        <v>0.38461538461538464</v>
      </c>
      <c r="AH119" s="3">
        <f t="shared" si="73"/>
        <v>0</v>
      </c>
      <c r="AI119" s="3">
        <f t="shared" si="73"/>
        <v>0</v>
      </c>
      <c r="AJ119" s="3">
        <f t="shared" si="73"/>
        <v>0</v>
      </c>
      <c r="AK119" s="4">
        <f t="shared" si="74"/>
        <v>0</v>
      </c>
      <c r="AL119" s="5">
        <f t="shared" si="74"/>
        <v>0</v>
      </c>
      <c r="AM119" s="5">
        <f t="shared" si="74"/>
        <v>0</v>
      </c>
      <c r="AN119" s="5">
        <f t="shared" si="74"/>
        <v>0</v>
      </c>
      <c r="AO119" s="5">
        <f t="shared" si="74"/>
        <v>0</v>
      </c>
      <c r="AP119" s="5">
        <f t="shared" si="74"/>
        <v>0</v>
      </c>
      <c r="AQ119" s="5">
        <f t="shared" si="74"/>
        <v>0</v>
      </c>
      <c r="AR119" s="5">
        <f t="shared" si="74"/>
        <v>0</v>
      </c>
      <c r="AS119" s="5">
        <f t="shared" si="74"/>
        <v>0</v>
      </c>
      <c r="AT119" s="5">
        <f t="shared" si="74"/>
        <v>8.3136865740407843E-3</v>
      </c>
      <c r="AU119" s="5">
        <f t="shared" si="74"/>
        <v>8.3279776397925716E-3</v>
      </c>
      <c r="AV119" s="5">
        <f t="shared" si="74"/>
        <v>1.0693757195988862E-2</v>
      </c>
      <c r="AW119" s="5">
        <f t="shared" si="74"/>
        <v>0</v>
      </c>
      <c r="AX119" s="5">
        <f t="shared" si="74"/>
        <v>0</v>
      </c>
      <c r="AY119" s="5">
        <f t="shared" si="74"/>
        <v>0</v>
      </c>
      <c r="AZ119" s="4">
        <f t="shared" si="46"/>
        <v>0</v>
      </c>
      <c r="BA119" s="5">
        <f t="shared" si="47"/>
        <v>0</v>
      </c>
      <c r="BB119" s="5">
        <f t="shared" si="48"/>
        <v>0</v>
      </c>
      <c r="BC119" s="5">
        <f t="shared" si="49"/>
        <v>9.1118071366074055E-3</v>
      </c>
      <c r="BD119" s="9">
        <f t="shared" si="50"/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2</v>
      </c>
      <c r="BN119">
        <v>5</v>
      </c>
      <c r="BO119">
        <v>3</v>
      </c>
      <c r="BP119">
        <v>2</v>
      </c>
      <c r="BQ119">
        <v>0</v>
      </c>
      <c r="BR119">
        <v>3</v>
      </c>
      <c r="BS119">
        <v>2</v>
      </c>
      <c r="BT119" s="3">
        <f t="shared" si="77"/>
        <v>0</v>
      </c>
      <c r="BU119" s="3">
        <f t="shared" si="77"/>
        <v>0</v>
      </c>
      <c r="BV119" s="3">
        <f t="shared" si="77"/>
        <v>0</v>
      </c>
      <c r="BW119" s="3">
        <f t="shared" si="77"/>
        <v>0</v>
      </c>
      <c r="BX119" s="3">
        <f t="shared" si="75"/>
        <v>0</v>
      </c>
      <c r="BY119" s="3">
        <f t="shared" si="75"/>
        <v>0</v>
      </c>
      <c r="BZ119" s="3">
        <f t="shared" si="75"/>
        <v>0</v>
      </c>
      <c r="CA119" s="3">
        <f t="shared" si="75"/>
        <v>0</v>
      </c>
      <c r="CB119" s="3">
        <f t="shared" si="75"/>
        <v>0.15384615384615385</v>
      </c>
      <c r="CC119" s="3">
        <f t="shared" si="69"/>
        <v>0.38461538461538464</v>
      </c>
      <c r="CD119" s="3">
        <f t="shared" si="69"/>
        <v>0.23076923076923078</v>
      </c>
      <c r="CE119" s="3">
        <f t="shared" si="69"/>
        <v>0.15384615384615385</v>
      </c>
      <c r="CF119" s="3">
        <f t="shared" si="69"/>
        <v>0</v>
      </c>
      <c r="CG119" s="3">
        <f t="shared" si="69"/>
        <v>0.23076923076923078</v>
      </c>
      <c r="CH119" s="3">
        <f t="shared" si="69"/>
        <v>0.15384615384615385</v>
      </c>
      <c r="CI119" s="4">
        <f t="shared" si="71"/>
        <v>0</v>
      </c>
      <c r="CJ119" s="5">
        <f t="shared" si="71"/>
        <v>0</v>
      </c>
      <c r="CK119" s="5">
        <f t="shared" si="71"/>
        <v>0</v>
      </c>
      <c r="CL119" s="5">
        <f t="shared" si="71"/>
        <v>0</v>
      </c>
      <c r="CM119" s="5">
        <f t="shared" si="71"/>
        <v>0</v>
      </c>
      <c r="CN119" s="5">
        <f t="shared" si="71"/>
        <v>0</v>
      </c>
      <c r="CO119" s="5">
        <f t="shared" si="71"/>
        <v>0</v>
      </c>
      <c r="CP119" s="5">
        <f t="shared" si="71"/>
        <v>0</v>
      </c>
      <c r="CQ119" s="5">
        <f t="shared" si="71"/>
        <v>6.3851928396578212E-3</v>
      </c>
      <c r="CR119" s="5">
        <f t="shared" si="71"/>
        <v>8.4959671877792523E-3</v>
      </c>
      <c r="CS119" s="5">
        <f t="shared" si="71"/>
        <v>4.774692061726705E-3</v>
      </c>
      <c r="CT119" s="5">
        <f t="shared" si="71"/>
        <v>3.1007795341619604E-3</v>
      </c>
      <c r="CU119" s="5">
        <f t="shared" si="79"/>
        <v>0</v>
      </c>
      <c r="CV119" s="5">
        <f t="shared" si="79"/>
        <v>6.8726738900951444E-3</v>
      </c>
      <c r="CW119" s="5">
        <f t="shared" si="79"/>
        <v>4.3870528775986403E-3</v>
      </c>
      <c r="CX119" s="4">
        <f t="shared" si="52"/>
        <v>0</v>
      </c>
      <c r="CY119" s="5">
        <f t="shared" si="53"/>
        <v>0</v>
      </c>
      <c r="CZ119" s="5">
        <f t="shared" si="54"/>
        <v>2.1283976132192737E-3</v>
      </c>
      <c r="DA119" s="5">
        <f t="shared" si="55"/>
        <v>5.4571462612226394E-3</v>
      </c>
      <c r="DB119" s="9">
        <f t="shared" si="56"/>
        <v>3.7532422558979282E-3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2</v>
      </c>
      <c r="DM119">
        <v>0</v>
      </c>
      <c r="DN119">
        <v>0</v>
      </c>
      <c r="DO119">
        <v>0</v>
      </c>
      <c r="DP119">
        <v>0</v>
      </c>
      <c r="DQ119">
        <v>0</v>
      </c>
      <c r="DR119" s="3">
        <f t="shared" si="78"/>
        <v>0</v>
      </c>
      <c r="DS119" s="3">
        <f t="shared" si="78"/>
        <v>0</v>
      </c>
      <c r="DT119" s="3">
        <f t="shared" si="78"/>
        <v>0</v>
      </c>
      <c r="DU119" s="3">
        <f t="shared" si="78"/>
        <v>0</v>
      </c>
      <c r="DV119" s="3">
        <f t="shared" si="76"/>
        <v>0</v>
      </c>
      <c r="DW119" s="3">
        <f t="shared" si="76"/>
        <v>0</v>
      </c>
      <c r="DX119" s="3">
        <f t="shared" si="76"/>
        <v>0</v>
      </c>
      <c r="DY119" s="3">
        <f t="shared" si="76"/>
        <v>0</v>
      </c>
      <c r="DZ119" s="3">
        <f t="shared" si="76"/>
        <v>0</v>
      </c>
      <c r="EA119" s="3">
        <f t="shared" si="70"/>
        <v>0.15384615384615385</v>
      </c>
      <c r="EB119" s="3">
        <f t="shared" si="70"/>
        <v>0</v>
      </c>
      <c r="EC119" s="3">
        <f t="shared" si="70"/>
        <v>0</v>
      </c>
      <c r="ED119" s="3">
        <f t="shared" si="70"/>
        <v>0</v>
      </c>
      <c r="EE119" s="3">
        <f t="shared" si="70"/>
        <v>0</v>
      </c>
      <c r="EF119" s="3">
        <f t="shared" si="70"/>
        <v>0</v>
      </c>
      <c r="EG119" s="4">
        <f t="shared" si="72"/>
        <v>0</v>
      </c>
      <c r="EH119" s="5">
        <f t="shared" si="72"/>
        <v>0</v>
      </c>
      <c r="EI119" s="5">
        <f t="shared" si="72"/>
        <v>0</v>
      </c>
      <c r="EJ119" s="5">
        <f t="shared" si="72"/>
        <v>0</v>
      </c>
      <c r="EK119" s="5">
        <f t="shared" si="72"/>
        <v>0</v>
      </c>
      <c r="EL119" s="5">
        <f t="shared" si="72"/>
        <v>0</v>
      </c>
      <c r="EM119" s="5">
        <f t="shared" si="72"/>
        <v>0</v>
      </c>
      <c r="EN119" s="5">
        <f t="shared" si="72"/>
        <v>0</v>
      </c>
      <c r="EO119" s="5">
        <f t="shared" si="72"/>
        <v>0</v>
      </c>
      <c r="EP119" s="5">
        <f t="shared" si="72"/>
        <v>2.9919943957434445E-3</v>
      </c>
      <c r="EQ119" s="5">
        <f t="shared" si="72"/>
        <v>0</v>
      </c>
      <c r="ER119" s="5">
        <f t="shared" si="72"/>
        <v>0</v>
      </c>
      <c r="ES119" s="5">
        <f t="shared" si="80"/>
        <v>0</v>
      </c>
      <c r="ET119" s="5">
        <f t="shared" si="80"/>
        <v>0</v>
      </c>
      <c r="EU119" s="5">
        <f t="shared" si="80"/>
        <v>0</v>
      </c>
      <c r="EV119" s="4">
        <f t="shared" si="58"/>
        <v>0</v>
      </c>
      <c r="EW119" s="5">
        <f t="shared" si="64"/>
        <v>0</v>
      </c>
      <c r="EX119" s="5">
        <f t="shared" si="59"/>
        <v>0</v>
      </c>
      <c r="EY119" s="5">
        <f t="shared" si="60"/>
        <v>9.9733146524781484E-4</v>
      </c>
      <c r="EZ119" s="9">
        <f t="shared" si="61"/>
        <v>0</v>
      </c>
      <c r="FH119" t="s">
        <v>148</v>
      </c>
      <c r="FQ119" t="s">
        <v>148</v>
      </c>
      <c r="FY119" t="s">
        <v>45</v>
      </c>
      <c r="GJ119" t="s">
        <v>143</v>
      </c>
      <c r="GR119" t="s">
        <v>143</v>
      </c>
    </row>
    <row r="120" spans="1:208" x14ac:dyDescent="0.25">
      <c r="A120">
        <v>116</v>
      </c>
      <c r="B120" t="s">
        <v>677</v>
      </c>
      <c r="C120" t="s">
        <v>678</v>
      </c>
      <c r="D120">
        <v>34</v>
      </c>
      <c r="E120">
        <v>6.77</v>
      </c>
      <c r="F120" t="s">
        <v>514</v>
      </c>
      <c r="G120">
        <v>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3</v>
      </c>
      <c r="R120">
        <v>2</v>
      </c>
      <c r="S120">
        <v>2</v>
      </c>
      <c r="T120">
        <v>2</v>
      </c>
      <c r="U120">
        <v>4</v>
      </c>
      <c r="V120" s="3">
        <f t="shared" si="73"/>
        <v>5.8823529411764705E-2</v>
      </c>
      <c r="W120" s="3">
        <f t="shared" si="73"/>
        <v>0</v>
      </c>
      <c r="X120" s="3">
        <f t="shared" si="73"/>
        <v>0</v>
      </c>
      <c r="Y120" s="3">
        <f t="shared" si="73"/>
        <v>0</v>
      </c>
      <c r="Z120" s="3">
        <f t="shared" si="73"/>
        <v>0</v>
      </c>
      <c r="AA120" s="3">
        <f t="shared" si="73"/>
        <v>0</v>
      </c>
      <c r="AB120" s="3">
        <f t="shared" si="73"/>
        <v>0</v>
      </c>
      <c r="AC120" s="3">
        <f t="shared" si="73"/>
        <v>0</v>
      </c>
      <c r="AD120" s="3">
        <f t="shared" si="73"/>
        <v>0</v>
      </c>
      <c r="AE120" s="3">
        <f t="shared" si="73"/>
        <v>0</v>
      </c>
      <c r="AF120" s="3">
        <f t="shared" si="73"/>
        <v>8.8235294117647065E-2</v>
      </c>
      <c r="AG120" s="3">
        <f t="shared" si="73"/>
        <v>5.8823529411764705E-2</v>
      </c>
      <c r="AH120" s="3">
        <f t="shared" si="73"/>
        <v>5.8823529411764705E-2</v>
      </c>
      <c r="AI120" s="3">
        <f t="shared" si="73"/>
        <v>5.8823529411764705E-2</v>
      </c>
      <c r="AJ120" s="3">
        <f t="shared" si="73"/>
        <v>0.11764705882352941</v>
      </c>
      <c r="AK120" s="4">
        <f t="shared" si="74"/>
        <v>2.7699209824595342E-3</v>
      </c>
      <c r="AL120" s="5">
        <f t="shared" si="74"/>
        <v>0</v>
      </c>
      <c r="AM120" s="5">
        <f t="shared" si="74"/>
        <v>0</v>
      </c>
      <c r="AN120" s="5">
        <f t="shared" si="74"/>
        <v>0</v>
      </c>
      <c r="AO120" s="5">
        <f t="shared" si="74"/>
        <v>0</v>
      </c>
      <c r="AP120" s="5">
        <f t="shared" si="74"/>
        <v>0</v>
      </c>
      <c r="AQ120" s="5">
        <f t="shared" si="74"/>
        <v>0</v>
      </c>
      <c r="AR120" s="5">
        <f t="shared" si="74"/>
        <v>0</v>
      </c>
      <c r="AS120" s="5">
        <f t="shared" si="74"/>
        <v>0</v>
      </c>
      <c r="AT120" s="5">
        <f t="shared" si="74"/>
        <v>0</v>
      </c>
      <c r="AU120" s="5">
        <f t="shared" si="74"/>
        <v>2.3881700584699288E-3</v>
      </c>
      <c r="AV120" s="5">
        <f t="shared" si="74"/>
        <v>1.6355158064453551E-3</v>
      </c>
      <c r="AW120" s="5">
        <f t="shared" si="74"/>
        <v>1.3870084961196255E-3</v>
      </c>
      <c r="AX120" s="5">
        <f t="shared" si="74"/>
        <v>1.401271309067947E-3</v>
      </c>
      <c r="AY120" s="5">
        <f t="shared" si="74"/>
        <v>2.7904631876113804E-3</v>
      </c>
      <c r="AZ120" s="4">
        <f t="shared" si="46"/>
        <v>9.2330699415317811E-4</v>
      </c>
      <c r="BA120" s="5">
        <f t="shared" si="47"/>
        <v>0</v>
      </c>
      <c r="BB120" s="5">
        <f t="shared" si="48"/>
        <v>0</v>
      </c>
      <c r="BC120" s="5">
        <f t="shared" si="49"/>
        <v>1.3412286216384281E-3</v>
      </c>
      <c r="BD120" s="9">
        <f t="shared" si="50"/>
        <v>1.8595809975996509E-3</v>
      </c>
      <c r="BE120">
        <v>2</v>
      </c>
      <c r="BF120">
        <v>2</v>
      </c>
      <c r="BG120">
        <v>2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3</v>
      </c>
      <c r="BO120">
        <v>4</v>
      </c>
      <c r="BP120">
        <v>3</v>
      </c>
      <c r="BQ120">
        <v>5</v>
      </c>
      <c r="BR120">
        <v>6</v>
      </c>
      <c r="BS120">
        <v>6</v>
      </c>
      <c r="BT120" s="3">
        <f t="shared" si="77"/>
        <v>5.8823529411764705E-2</v>
      </c>
      <c r="BU120" s="3">
        <f t="shared" si="77"/>
        <v>5.8823529411764705E-2</v>
      </c>
      <c r="BV120" s="3">
        <f t="shared" si="77"/>
        <v>5.8823529411764705E-2</v>
      </c>
      <c r="BW120" s="3">
        <f t="shared" si="77"/>
        <v>0</v>
      </c>
      <c r="BX120" s="3">
        <f t="shared" si="75"/>
        <v>0</v>
      </c>
      <c r="BY120" s="3">
        <f t="shared" si="75"/>
        <v>0</v>
      </c>
      <c r="BZ120" s="3">
        <f t="shared" si="75"/>
        <v>0</v>
      </c>
      <c r="CA120" s="3">
        <f t="shared" si="75"/>
        <v>0</v>
      </c>
      <c r="CB120" s="3">
        <f t="shared" si="75"/>
        <v>0</v>
      </c>
      <c r="CC120" s="3">
        <f t="shared" si="69"/>
        <v>8.8235294117647065E-2</v>
      </c>
      <c r="CD120" s="3">
        <f t="shared" si="69"/>
        <v>0.11764705882352941</v>
      </c>
      <c r="CE120" s="3">
        <f t="shared" si="69"/>
        <v>8.8235294117647065E-2</v>
      </c>
      <c r="CF120" s="3">
        <f t="shared" si="69"/>
        <v>0.14705882352941177</v>
      </c>
      <c r="CG120" s="3">
        <f t="shared" si="69"/>
        <v>0.17647058823529413</v>
      </c>
      <c r="CH120" s="3">
        <f t="shared" si="69"/>
        <v>0.17647058823529413</v>
      </c>
      <c r="CI120" s="4">
        <f t="shared" si="71"/>
        <v>3.6339908359659095E-3</v>
      </c>
      <c r="CJ120" s="5">
        <f t="shared" si="71"/>
        <v>3.7763107749074856E-3</v>
      </c>
      <c r="CK120" s="5">
        <f t="shared" si="71"/>
        <v>3.7856911297004768E-3</v>
      </c>
      <c r="CL120" s="5">
        <f t="shared" si="71"/>
        <v>0</v>
      </c>
      <c r="CM120" s="5">
        <f t="shared" si="71"/>
        <v>0</v>
      </c>
      <c r="CN120" s="5">
        <f t="shared" si="71"/>
        <v>0</v>
      </c>
      <c r="CO120" s="5">
        <f t="shared" si="71"/>
        <v>0</v>
      </c>
      <c r="CP120" s="5">
        <f t="shared" si="71"/>
        <v>0</v>
      </c>
      <c r="CQ120" s="5">
        <f t="shared" si="71"/>
        <v>0</v>
      </c>
      <c r="CR120" s="5">
        <f t="shared" si="71"/>
        <v>1.9490748254317107E-3</v>
      </c>
      <c r="CS120" s="5">
        <f t="shared" si="71"/>
        <v>2.434156737350869E-3</v>
      </c>
      <c r="CT120" s="5">
        <f t="shared" si="71"/>
        <v>1.7783882622399477E-3</v>
      </c>
      <c r="CU120" s="5">
        <f t="shared" si="79"/>
        <v>4.511491776934674E-3</v>
      </c>
      <c r="CV120" s="5">
        <f t="shared" si="79"/>
        <v>5.2555741512492283E-3</v>
      </c>
      <c r="CW120" s="5">
        <f t="shared" si="79"/>
        <v>5.0322077125396162E-3</v>
      </c>
      <c r="CX120" s="4">
        <f t="shared" si="52"/>
        <v>3.7319975801912903E-3</v>
      </c>
      <c r="CY120" s="5">
        <f t="shared" si="53"/>
        <v>0</v>
      </c>
      <c r="CZ120" s="5">
        <f t="shared" si="54"/>
        <v>0</v>
      </c>
      <c r="DA120" s="5">
        <f t="shared" si="55"/>
        <v>2.0538732750075093E-3</v>
      </c>
      <c r="DB120" s="9">
        <f t="shared" si="56"/>
        <v>4.9330912135745067E-3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3</v>
      </c>
      <c r="DP120">
        <v>4</v>
      </c>
      <c r="DQ120">
        <v>4</v>
      </c>
      <c r="DR120" s="3">
        <f t="shared" si="78"/>
        <v>0</v>
      </c>
      <c r="DS120" s="3">
        <f t="shared" si="78"/>
        <v>0</v>
      </c>
      <c r="DT120" s="3">
        <f t="shared" si="78"/>
        <v>0</v>
      </c>
      <c r="DU120" s="3">
        <f t="shared" si="78"/>
        <v>0</v>
      </c>
      <c r="DV120" s="3">
        <f t="shared" si="76"/>
        <v>0</v>
      </c>
      <c r="DW120" s="3">
        <f t="shared" si="76"/>
        <v>0</v>
      </c>
      <c r="DX120" s="3">
        <f t="shared" si="76"/>
        <v>0</v>
      </c>
      <c r="DY120" s="3">
        <f t="shared" si="76"/>
        <v>0</v>
      </c>
      <c r="DZ120" s="3">
        <f t="shared" si="76"/>
        <v>0</v>
      </c>
      <c r="EA120" s="3">
        <f t="shared" si="70"/>
        <v>0</v>
      </c>
      <c r="EB120" s="3">
        <f t="shared" si="70"/>
        <v>0</v>
      </c>
      <c r="EC120" s="3">
        <f t="shared" si="70"/>
        <v>0</v>
      </c>
      <c r="ED120" s="3">
        <f t="shared" si="70"/>
        <v>8.8235294117647065E-2</v>
      </c>
      <c r="EE120" s="3">
        <f t="shared" si="70"/>
        <v>0.11764705882352941</v>
      </c>
      <c r="EF120" s="3">
        <f t="shared" si="70"/>
        <v>0.11764705882352941</v>
      </c>
      <c r="EG120" s="4">
        <f t="shared" si="72"/>
        <v>0</v>
      </c>
      <c r="EH120" s="5">
        <f t="shared" si="72"/>
        <v>0</v>
      </c>
      <c r="EI120" s="5">
        <f t="shared" si="72"/>
        <v>0</v>
      </c>
      <c r="EJ120" s="5">
        <f t="shared" si="72"/>
        <v>0</v>
      </c>
      <c r="EK120" s="5">
        <f t="shared" si="72"/>
        <v>0</v>
      </c>
      <c r="EL120" s="5">
        <f t="shared" si="72"/>
        <v>0</v>
      </c>
      <c r="EM120" s="5">
        <f t="shared" si="72"/>
        <v>0</v>
      </c>
      <c r="EN120" s="5">
        <f t="shared" si="72"/>
        <v>0</v>
      </c>
      <c r="EO120" s="5">
        <f t="shared" si="72"/>
        <v>0</v>
      </c>
      <c r="EP120" s="5">
        <f t="shared" si="72"/>
        <v>0</v>
      </c>
      <c r="EQ120" s="5">
        <f t="shared" si="72"/>
        <v>0</v>
      </c>
      <c r="ER120" s="5">
        <f t="shared" si="72"/>
        <v>0</v>
      </c>
      <c r="ES120" s="5">
        <f t="shared" si="80"/>
        <v>8.3293581111958566E-3</v>
      </c>
      <c r="ET120" s="5">
        <f t="shared" si="80"/>
        <v>9.7447110107877488E-3</v>
      </c>
      <c r="EU120" s="5">
        <f t="shared" si="80"/>
        <v>1.0135800796516501E-2</v>
      </c>
      <c r="EV120" s="4">
        <f t="shared" si="58"/>
        <v>0</v>
      </c>
      <c r="EW120" s="5">
        <f t="shared" si="64"/>
        <v>0</v>
      </c>
      <c r="EX120" s="5">
        <f t="shared" si="59"/>
        <v>0</v>
      </c>
      <c r="EY120" s="5">
        <f t="shared" si="60"/>
        <v>0</v>
      </c>
      <c r="EZ120" s="9">
        <f t="shared" si="61"/>
        <v>9.4032899728333699E-3</v>
      </c>
    </row>
    <row r="121" spans="1:208" x14ac:dyDescent="0.25">
      <c r="A121">
        <v>117</v>
      </c>
      <c r="B121" t="s">
        <v>679</v>
      </c>
      <c r="C121" t="s">
        <v>680</v>
      </c>
      <c r="D121">
        <v>16</v>
      </c>
      <c r="E121">
        <v>7.32</v>
      </c>
      <c r="F121" t="s">
        <v>120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3</v>
      </c>
      <c r="Q121">
        <v>4</v>
      </c>
      <c r="R121">
        <v>3</v>
      </c>
      <c r="S121">
        <v>3</v>
      </c>
      <c r="T121">
        <v>4</v>
      </c>
      <c r="U121">
        <v>3</v>
      </c>
      <c r="V121" s="3">
        <f t="shared" si="73"/>
        <v>0</v>
      </c>
      <c r="W121" s="3">
        <f t="shared" si="73"/>
        <v>0</v>
      </c>
      <c r="X121" s="3">
        <f t="shared" si="73"/>
        <v>0</v>
      </c>
      <c r="Y121" s="3">
        <f t="shared" si="73"/>
        <v>0</v>
      </c>
      <c r="Z121" s="3">
        <f t="shared" si="73"/>
        <v>0</v>
      </c>
      <c r="AA121" s="3">
        <f t="shared" si="73"/>
        <v>0</v>
      </c>
      <c r="AB121" s="3">
        <f t="shared" si="73"/>
        <v>0</v>
      </c>
      <c r="AC121" s="3">
        <f t="shared" si="73"/>
        <v>0</v>
      </c>
      <c r="AD121" s="3">
        <f t="shared" si="73"/>
        <v>0</v>
      </c>
      <c r="AE121" s="3">
        <f t="shared" si="73"/>
        <v>0.1875</v>
      </c>
      <c r="AF121" s="3">
        <f t="shared" si="73"/>
        <v>0.25</v>
      </c>
      <c r="AG121" s="3">
        <f t="shared" si="73"/>
        <v>0.1875</v>
      </c>
      <c r="AH121" s="3">
        <f t="shared" si="73"/>
        <v>0.1875</v>
      </c>
      <c r="AI121" s="3">
        <f t="shared" si="73"/>
        <v>0.25</v>
      </c>
      <c r="AJ121" s="3">
        <f t="shared" si="73"/>
        <v>0.1875</v>
      </c>
      <c r="AK121" s="4">
        <f t="shared" si="74"/>
        <v>0</v>
      </c>
      <c r="AL121" s="5">
        <f t="shared" si="74"/>
        <v>0</v>
      </c>
      <c r="AM121" s="5">
        <f t="shared" si="74"/>
        <v>0</v>
      </c>
      <c r="AN121" s="5">
        <f t="shared" si="74"/>
        <v>0</v>
      </c>
      <c r="AO121" s="5">
        <f t="shared" si="74"/>
        <v>0</v>
      </c>
      <c r="AP121" s="5">
        <f t="shared" si="74"/>
        <v>0</v>
      </c>
      <c r="AQ121" s="5">
        <f t="shared" si="74"/>
        <v>0</v>
      </c>
      <c r="AR121" s="5">
        <f t="shared" si="74"/>
        <v>0</v>
      </c>
      <c r="AS121" s="5">
        <f t="shared" si="74"/>
        <v>0</v>
      </c>
      <c r="AT121" s="5">
        <f t="shared" si="74"/>
        <v>5.0661527560561023E-3</v>
      </c>
      <c r="AU121" s="5">
        <f t="shared" si="74"/>
        <v>6.7664818323314646E-3</v>
      </c>
      <c r="AV121" s="5">
        <f t="shared" si="74"/>
        <v>5.2132066330445696E-3</v>
      </c>
      <c r="AW121" s="5">
        <f t="shared" si="74"/>
        <v>4.4210895813813064E-3</v>
      </c>
      <c r="AX121" s="5">
        <f t="shared" si="74"/>
        <v>5.9554030635387747E-3</v>
      </c>
      <c r="AY121" s="5">
        <f t="shared" si="74"/>
        <v>4.4473007052556373E-3</v>
      </c>
      <c r="AZ121" s="4">
        <f t="shared" si="46"/>
        <v>0</v>
      </c>
      <c r="BA121" s="5">
        <f t="shared" si="47"/>
        <v>0</v>
      </c>
      <c r="BB121" s="5">
        <f t="shared" si="48"/>
        <v>0</v>
      </c>
      <c r="BC121" s="5">
        <f t="shared" si="49"/>
        <v>5.6819470738107116E-3</v>
      </c>
      <c r="BD121" s="9">
        <f t="shared" si="50"/>
        <v>4.9412644500585719E-3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2</v>
      </c>
      <c r="BR121">
        <v>2</v>
      </c>
      <c r="BS121">
        <v>0</v>
      </c>
      <c r="BT121" s="3">
        <f t="shared" si="77"/>
        <v>0</v>
      </c>
      <c r="BU121" s="3">
        <f t="shared" si="77"/>
        <v>0</v>
      </c>
      <c r="BV121" s="3">
        <f t="shared" si="77"/>
        <v>0</v>
      </c>
      <c r="BW121" s="3">
        <f t="shared" si="77"/>
        <v>0</v>
      </c>
      <c r="BX121" s="3">
        <f t="shared" si="75"/>
        <v>0</v>
      </c>
      <c r="BY121" s="3">
        <f t="shared" si="75"/>
        <v>0</v>
      </c>
      <c r="BZ121" s="3">
        <f t="shared" si="75"/>
        <v>0</v>
      </c>
      <c r="CA121" s="3">
        <f t="shared" si="75"/>
        <v>0</v>
      </c>
      <c r="CB121" s="3">
        <f t="shared" si="75"/>
        <v>0</v>
      </c>
      <c r="CC121" s="3">
        <f t="shared" si="69"/>
        <v>0</v>
      </c>
      <c r="CD121" s="3">
        <f t="shared" si="69"/>
        <v>0</v>
      </c>
      <c r="CE121" s="3">
        <f t="shared" si="69"/>
        <v>0</v>
      </c>
      <c r="CF121" s="3">
        <f t="shared" si="69"/>
        <v>0.125</v>
      </c>
      <c r="CG121" s="3">
        <f t="shared" si="69"/>
        <v>0.125</v>
      </c>
      <c r="CH121" s="3">
        <f t="shared" si="69"/>
        <v>0</v>
      </c>
      <c r="CI121" s="4">
        <f t="shared" si="71"/>
        <v>0</v>
      </c>
      <c r="CJ121" s="5">
        <f t="shared" si="71"/>
        <v>0</v>
      </c>
      <c r="CK121" s="5">
        <f t="shared" si="71"/>
        <v>0</v>
      </c>
      <c r="CL121" s="5">
        <f t="shared" si="71"/>
        <v>0</v>
      </c>
      <c r="CM121" s="5">
        <f t="shared" si="71"/>
        <v>0</v>
      </c>
      <c r="CN121" s="5">
        <f t="shared" si="71"/>
        <v>0</v>
      </c>
      <c r="CO121" s="5">
        <f t="shared" si="71"/>
        <v>0</v>
      </c>
      <c r="CP121" s="5">
        <f t="shared" si="71"/>
        <v>0</v>
      </c>
      <c r="CQ121" s="5">
        <f t="shared" si="71"/>
        <v>0</v>
      </c>
      <c r="CR121" s="5">
        <f t="shared" si="71"/>
        <v>0</v>
      </c>
      <c r="CS121" s="5">
        <f t="shared" si="71"/>
        <v>0</v>
      </c>
      <c r="CT121" s="5">
        <f t="shared" si="71"/>
        <v>0</v>
      </c>
      <c r="CU121" s="5">
        <f t="shared" si="79"/>
        <v>3.8347680103944727E-3</v>
      </c>
      <c r="CV121" s="5">
        <f t="shared" si="79"/>
        <v>3.7226983571348698E-3</v>
      </c>
      <c r="CW121" s="5">
        <f t="shared" si="79"/>
        <v>0</v>
      </c>
      <c r="CX121" s="4">
        <f t="shared" si="52"/>
        <v>0</v>
      </c>
      <c r="CY121" s="5">
        <f t="shared" si="53"/>
        <v>0</v>
      </c>
      <c r="CZ121" s="5">
        <f t="shared" si="54"/>
        <v>0</v>
      </c>
      <c r="DA121" s="5">
        <f t="shared" si="55"/>
        <v>0</v>
      </c>
      <c r="DB121" s="9">
        <f t="shared" si="56"/>
        <v>2.519155455843114E-3</v>
      </c>
      <c r="DC121">
        <v>0</v>
      </c>
      <c r="DD121">
        <v>0</v>
      </c>
      <c r="DE121">
        <v>0</v>
      </c>
      <c r="DF121">
        <v>3</v>
      </c>
      <c r="DG121">
        <v>4</v>
      </c>
      <c r="DH121">
        <v>3</v>
      </c>
      <c r="DI121">
        <v>0</v>
      </c>
      <c r="DJ121">
        <v>0</v>
      </c>
      <c r="DK121">
        <v>2</v>
      </c>
      <c r="DL121">
        <v>3</v>
      </c>
      <c r="DM121">
        <v>3</v>
      </c>
      <c r="DN121">
        <v>5</v>
      </c>
      <c r="DO121">
        <v>0</v>
      </c>
      <c r="DP121">
        <v>0</v>
      </c>
      <c r="DQ121">
        <v>0</v>
      </c>
      <c r="DR121" s="3">
        <f t="shared" si="78"/>
        <v>0</v>
      </c>
      <c r="DS121" s="3">
        <f t="shared" si="78"/>
        <v>0</v>
      </c>
      <c r="DT121" s="3">
        <f t="shared" si="78"/>
        <v>0</v>
      </c>
      <c r="DU121" s="3">
        <f t="shared" si="78"/>
        <v>0.1875</v>
      </c>
      <c r="DV121" s="3">
        <f t="shared" si="76"/>
        <v>0.25</v>
      </c>
      <c r="DW121" s="3">
        <f t="shared" si="76"/>
        <v>0.1875</v>
      </c>
      <c r="DX121" s="3">
        <f t="shared" si="76"/>
        <v>0</v>
      </c>
      <c r="DY121" s="3">
        <f t="shared" si="76"/>
        <v>0</v>
      </c>
      <c r="DZ121" s="3">
        <f t="shared" si="76"/>
        <v>0.125</v>
      </c>
      <c r="EA121" s="3">
        <f t="shared" si="70"/>
        <v>0.1875</v>
      </c>
      <c r="EB121" s="3">
        <f t="shared" si="70"/>
        <v>0.1875</v>
      </c>
      <c r="EC121" s="3">
        <f t="shared" si="70"/>
        <v>0.3125</v>
      </c>
      <c r="ED121" s="3">
        <f t="shared" si="70"/>
        <v>0</v>
      </c>
      <c r="EE121" s="3">
        <f t="shared" si="70"/>
        <v>0</v>
      </c>
      <c r="EF121" s="3">
        <f t="shared" si="70"/>
        <v>0</v>
      </c>
      <c r="EG121" s="4">
        <f t="shared" si="72"/>
        <v>0</v>
      </c>
      <c r="EH121" s="5">
        <f t="shared" si="72"/>
        <v>0</v>
      </c>
      <c r="EI121" s="5">
        <f t="shared" si="72"/>
        <v>0</v>
      </c>
      <c r="EJ121" s="5">
        <f t="shared" si="72"/>
        <v>3.863600305494529E-3</v>
      </c>
      <c r="EK121" s="5">
        <f t="shared" si="72"/>
        <v>5.117862437572571E-3</v>
      </c>
      <c r="EL121" s="5">
        <f t="shared" si="72"/>
        <v>2.944487704237045E-3</v>
      </c>
      <c r="EM121" s="5">
        <f t="shared" si="72"/>
        <v>0</v>
      </c>
      <c r="EN121" s="5">
        <f t="shared" si="72"/>
        <v>0</v>
      </c>
      <c r="EO121" s="5">
        <f t="shared" si="72"/>
        <v>4.1610922691135812E-3</v>
      </c>
      <c r="EP121" s="5">
        <f t="shared" si="72"/>
        <v>3.6464931698123228E-3</v>
      </c>
      <c r="EQ121" s="5">
        <f t="shared" si="72"/>
        <v>3.7258553197254108E-3</v>
      </c>
      <c r="ER121" s="5">
        <f t="shared" si="72"/>
        <v>6.2779185248690913E-3</v>
      </c>
      <c r="ES121" s="5">
        <f t="shared" si="80"/>
        <v>0</v>
      </c>
      <c r="ET121" s="5">
        <f t="shared" si="80"/>
        <v>0</v>
      </c>
      <c r="EU121" s="5">
        <f t="shared" si="80"/>
        <v>0</v>
      </c>
      <c r="EV121" s="4">
        <f t="shared" si="58"/>
        <v>0</v>
      </c>
      <c r="EW121" s="5">
        <f t="shared" si="64"/>
        <v>3.9753168157680482E-3</v>
      </c>
      <c r="EX121" s="5">
        <f t="shared" si="59"/>
        <v>1.3870307563711938E-3</v>
      </c>
      <c r="EY121" s="5">
        <f t="shared" si="60"/>
        <v>4.5500890048022751E-3</v>
      </c>
      <c r="EZ121" s="9">
        <f t="shared" si="61"/>
        <v>0</v>
      </c>
      <c r="FB121" t="s">
        <v>681</v>
      </c>
      <c r="FD121" t="s">
        <v>495</v>
      </c>
      <c r="FF121" t="s">
        <v>682</v>
      </c>
      <c r="FI121" t="s">
        <v>682</v>
      </c>
      <c r="FK121" t="s">
        <v>495</v>
      </c>
      <c r="FM121" t="s">
        <v>683</v>
      </c>
      <c r="FQ121" t="s">
        <v>495</v>
      </c>
      <c r="FU121" t="s">
        <v>684</v>
      </c>
      <c r="FY121" t="s">
        <v>45</v>
      </c>
      <c r="GJ121" t="s">
        <v>685</v>
      </c>
      <c r="GR121" t="s">
        <v>475</v>
      </c>
      <c r="GZ121" t="s">
        <v>686</v>
      </c>
    </row>
    <row r="122" spans="1:208" x14ac:dyDescent="0.25">
      <c r="A122">
        <v>118</v>
      </c>
      <c r="B122" t="s">
        <v>687</v>
      </c>
      <c r="C122" t="s">
        <v>688</v>
      </c>
      <c r="D122">
        <v>14</v>
      </c>
      <c r="E122">
        <v>6.5</v>
      </c>
      <c r="F122" t="s">
        <v>514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s="3">
        <f t="shared" ref="V122:AJ138" si="81">G122/$D122</f>
        <v>0</v>
      </c>
      <c r="W122" s="3">
        <f t="shared" si="81"/>
        <v>0</v>
      </c>
      <c r="X122" s="3">
        <f t="shared" si="81"/>
        <v>0</v>
      </c>
      <c r="Y122" s="3">
        <f t="shared" si="81"/>
        <v>0</v>
      </c>
      <c r="Z122" s="3">
        <f t="shared" si="81"/>
        <v>0</v>
      </c>
      <c r="AA122" s="3">
        <f t="shared" si="81"/>
        <v>0</v>
      </c>
      <c r="AB122" s="3">
        <f t="shared" si="81"/>
        <v>0</v>
      </c>
      <c r="AC122" s="3">
        <f t="shared" si="81"/>
        <v>0</v>
      </c>
      <c r="AD122" s="3">
        <f t="shared" si="81"/>
        <v>0</v>
      </c>
      <c r="AE122" s="3">
        <f t="shared" si="81"/>
        <v>0</v>
      </c>
      <c r="AF122" s="3">
        <f t="shared" si="81"/>
        <v>0</v>
      </c>
      <c r="AG122" s="3">
        <f t="shared" si="81"/>
        <v>0</v>
      </c>
      <c r="AH122" s="3">
        <f t="shared" si="81"/>
        <v>0</v>
      </c>
      <c r="AI122" s="3">
        <f t="shared" si="81"/>
        <v>0</v>
      </c>
      <c r="AJ122" s="3">
        <f t="shared" si="81"/>
        <v>0</v>
      </c>
      <c r="AK122" s="4">
        <f t="shared" ref="AK122:AY138" si="82">V122/AK$3</f>
        <v>0</v>
      </c>
      <c r="AL122" s="5">
        <f t="shared" si="82"/>
        <v>0</v>
      </c>
      <c r="AM122" s="5">
        <f t="shared" si="82"/>
        <v>0</v>
      </c>
      <c r="AN122" s="5">
        <f t="shared" si="82"/>
        <v>0</v>
      </c>
      <c r="AO122" s="5">
        <f t="shared" si="82"/>
        <v>0</v>
      </c>
      <c r="AP122" s="5">
        <f t="shared" si="82"/>
        <v>0</v>
      </c>
      <c r="AQ122" s="5">
        <f t="shared" si="82"/>
        <v>0</v>
      </c>
      <c r="AR122" s="5">
        <f t="shared" si="82"/>
        <v>0</v>
      </c>
      <c r="AS122" s="5">
        <f t="shared" si="82"/>
        <v>0</v>
      </c>
      <c r="AT122" s="5">
        <f t="shared" si="82"/>
        <v>0</v>
      </c>
      <c r="AU122" s="5">
        <f t="shared" si="82"/>
        <v>0</v>
      </c>
      <c r="AV122" s="5">
        <f t="shared" si="82"/>
        <v>0</v>
      </c>
      <c r="AW122" s="5">
        <f t="shared" si="82"/>
        <v>0</v>
      </c>
      <c r="AX122" s="5">
        <f t="shared" si="82"/>
        <v>0</v>
      </c>
      <c r="AY122" s="5">
        <f t="shared" si="82"/>
        <v>0</v>
      </c>
      <c r="AZ122" s="4">
        <f t="shared" si="46"/>
        <v>0</v>
      </c>
      <c r="BA122" s="5">
        <f t="shared" si="47"/>
        <v>0</v>
      </c>
      <c r="BB122" s="5">
        <f t="shared" si="48"/>
        <v>0</v>
      </c>
      <c r="BC122" s="5">
        <f t="shared" si="49"/>
        <v>0</v>
      </c>
      <c r="BD122" s="9">
        <f t="shared" si="50"/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5</v>
      </c>
      <c r="BK122">
        <v>0</v>
      </c>
      <c r="BL122">
        <v>0</v>
      </c>
      <c r="BM122">
        <v>0</v>
      </c>
      <c r="BN122">
        <v>6</v>
      </c>
      <c r="BO122">
        <v>2</v>
      </c>
      <c r="BP122">
        <v>0</v>
      </c>
      <c r="BQ122">
        <v>0</v>
      </c>
      <c r="BR122">
        <v>0</v>
      </c>
      <c r="BS122">
        <v>0</v>
      </c>
      <c r="BT122" s="3">
        <f t="shared" si="77"/>
        <v>0</v>
      </c>
      <c r="BU122" s="3">
        <f t="shared" si="77"/>
        <v>0</v>
      </c>
      <c r="BV122" s="3">
        <f t="shared" si="77"/>
        <v>0</v>
      </c>
      <c r="BW122" s="3">
        <f t="shared" si="77"/>
        <v>0</v>
      </c>
      <c r="BX122" s="3">
        <f t="shared" si="75"/>
        <v>0</v>
      </c>
      <c r="BY122" s="3">
        <f t="shared" si="75"/>
        <v>0.35714285714285715</v>
      </c>
      <c r="BZ122" s="3">
        <f t="shared" si="75"/>
        <v>0</v>
      </c>
      <c r="CA122" s="3">
        <f t="shared" si="75"/>
        <v>0</v>
      </c>
      <c r="CB122" s="3">
        <f t="shared" si="75"/>
        <v>0</v>
      </c>
      <c r="CC122" s="3">
        <f t="shared" si="69"/>
        <v>0.42857142857142855</v>
      </c>
      <c r="CD122" s="3">
        <f t="shared" si="69"/>
        <v>0.14285714285714285</v>
      </c>
      <c r="CE122" s="3">
        <f t="shared" si="69"/>
        <v>0</v>
      </c>
      <c r="CF122" s="3">
        <f t="shared" si="69"/>
        <v>0</v>
      </c>
      <c r="CG122" s="3">
        <f t="shared" si="69"/>
        <v>0</v>
      </c>
      <c r="CH122" s="3">
        <f t="shared" si="69"/>
        <v>0</v>
      </c>
      <c r="CI122" s="4">
        <f t="shared" si="71"/>
        <v>0</v>
      </c>
      <c r="CJ122" s="5">
        <f t="shared" si="71"/>
        <v>0</v>
      </c>
      <c r="CK122" s="5">
        <f t="shared" si="71"/>
        <v>0</v>
      </c>
      <c r="CL122" s="5">
        <f t="shared" si="71"/>
        <v>0</v>
      </c>
      <c r="CM122" s="5">
        <f t="shared" si="71"/>
        <v>0</v>
      </c>
      <c r="CN122" s="5">
        <f t="shared" si="71"/>
        <v>1.015155142066089E-2</v>
      </c>
      <c r="CO122" s="5">
        <f t="shared" si="71"/>
        <v>0</v>
      </c>
      <c r="CP122" s="5">
        <f t="shared" si="71"/>
        <v>0</v>
      </c>
      <c r="CQ122" s="5">
        <f t="shared" si="71"/>
        <v>0</v>
      </c>
      <c r="CR122" s="5">
        <f t="shared" si="71"/>
        <v>9.4669348663825939E-3</v>
      </c>
      <c r="CS122" s="5">
        <f t="shared" si="71"/>
        <v>2.9557617524974839E-3</v>
      </c>
      <c r="CT122" s="5">
        <f t="shared" si="71"/>
        <v>0</v>
      </c>
      <c r="CU122" s="5">
        <f t="shared" si="79"/>
        <v>0</v>
      </c>
      <c r="CV122" s="5">
        <f t="shared" si="79"/>
        <v>0</v>
      </c>
      <c r="CW122" s="5">
        <f t="shared" si="79"/>
        <v>0</v>
      </c>
      <c r="CX122" s="4">
        <f t="shared" si="52"/>
        <v>0</v>
      </c>
      <c r="CY122" s="5">
        <f t="shared" si="53"/>
        <v>3.3838504735536298E-3</v>
      </c>
      <c r="CZ122" s="5">
        <f t="shared" si="54"/>
        <v>0</v>
      </c>
      <c r="DA122" s="5">
        <f t="shared" si="55"/>
        <v>4.1408988729600259E-3</v>
      </c>
      <c r="DB122" s="9">
        <f t="shared" si="56"/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3</v>
      </c>
      <c r="DN122">
        <v>3</v>
      </c>
      <c r="DO122">
        <v>0</v>
      </c>
      <c r="DP122">
        <v>0</v>
      </c>
      <c r="DQ122">
        <v>0</v>
      </c>
      <c r="DR122" s="3">
        <f t="shared" si="78"/>
        <v>0</v>
      </c>
      <c r="DS122" s="3">
        <f t="shared" si="78"/>
        <v>0</v>
      </c>
      <c r="DT122" s="3">
        <f t="shared" si="78"/>
        <v>0</v>
      </c>
      <c r="DU122" s="3">
        <f t="shared" si="78"/>
        <v>0</v>
      </c>
      <c r="DV122" s="3">
        <f t="shared" si="76"/>
        <v>0</v>
      </c>
      <c r="DW122" s="3">
        <f t="shared" si="76"/>
        <v>0</v>
      </c>
      <c r="DX122" s="3">
        <f t="shared" si="76"/>
        <v>0</v>
      </c>
      <c r="DY122" s="3">
        <f t="shared" si="76"/>
        <v>0</v>
      </c>
      <c r="DZ122" s="3">
        <f t="shared" si="76"/>
        <v>0</v>
      </c>
      <c r="EA122" s="3">
        <f t="shared" si="70"/>
        <v>0</v>
      </c>
      <c r="EB122" s="3">
        <f t="shared" si="70"/>
        <v>0.21428571428571427</v>
      </c>
      <c r="EC122" s="3">
        <f t="shared" si="70"/>
        <v>0.21428571428571427</v>
      </c>
      <c r="ED122" s="3">
        <f t="shared" si="70"/>
        <v>0</v>
      </c>
      <c r="EE122" s="3">
        <f t="shared" si="70"/>
        <v>0</v>
      </c>
      <c r="EF122" s="3">
        <f t="shared" si="70"/>
        <v>0</v>
      </c>
      <c r="EG122" s="4">
        <f t="shared" si="72"/>
        <v>0</v>
      </c>
      <c r="EH122" s="5">
        <f t="shared" si="72"/>
        <v>0</v>
      </c>
      <c r="EI122" s="5">
        <f t="shared" si="72"/>
        <v>0</v>
      </c>
      <c r="EJ122" s="5">
        <f t="shared" si="72"/>
        <v>0</v>
      </c>
      <c r="EK122" s="5">
        <f t="shared" si="72"/>
        <v>0</v>
      </c>
      <c r="EL122" s="5">
        <f t="shared" si="72"/>
        <v>0</v>
      </c>
      <c r="EM122" s="5">
        <f t="shared" si="72"/>
        <v>0</v>
      </c>
      <c r="EN122" s="5">
        <f t="shared" si="72"/>
        <v>0</v>
      </c>
      <c r="EO122" s="5">
        <f t="shared" si="72"/>
        <v>0</v>
      </c>
      <c r="EP122" s="5">
        <f t="shared" si="72"/>
        <v>0</v>
      </c>
      <c r="EQ122" s="5">
        <f t="shared" si="72"/>
        <v>4.2581203654004692E-3</v>
      </c>
      <c r="ER122" s="5">
        <f t="shared" si="72"/>
        <v>4.3048584170530908E-3</v>
      </c>
      <c r="ES122" s="5">
        <f t="shared" si="80"/>
        <v>0</v>
      </c>
      <c r="ET122" s="5">
        <f t="shared" si="80"/>
        <v>0</v>
      </c>
      <c r="EU122" s="5">
        <f t="shared" si="80"/>
        <v>0</v>
      </c>
      <c r="EV122" s="4">
        <f t="shared" si="58"/>
        <v>0</v>
      </c>
      <c r="EW122" s="5">
        <f t="shared" si="64"/>
        <v>0</v>
      </c>
      <c r="EX122" s="5">
        <f t="shared" si="59"/>
        <v>0</v>
      </c>
      <c r="EY122" s="5">
        <f t="shared" si="60"/>
        <v>2.8543262608178529E-3</v>
      </c>
      <c r="EZ122" s="9">
        <f t="shared" si="61"/>
        <v>0</v>
      </c>
    </row>
    <row r="123" spans="1:208" x14ac:dyDescent="0.25">
      <c r="A123">
        <v>119</v>
      </c>
      <c r="B123" t="s">
        <v>689</v>
      </c>
      <c r="C123" t="s">
        <v>690</v>
      </c>
      <c r="D123">
        <v>36</v>
      </c>
      <c r="E123">
        <v>7.41</v>
      </c>
      <c r="F123" t="s">
        <v>120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32</v>
      </c>
      <c r="Q123">
        <v>0</v>
      </c>
      <c r="R123">
        <v>28</v>
      </c>
      <c r="S123">
        <v>0</v>
      </c>
      <c r="T123">
        <v>0</v>
      </c>
      <c r="U123">
        <v>0</v>
      </c>
      <c r="V123" s="3">
        <f t="shared" si="81"/>
        <v>0</v>
      </c>
      <c r="W123" s="3">
        <f t="shared" si="81"/>
        <v>0</v>
      </c>
      <c r="X123" s="3">
        <f t="shared" si="81"/>
        <v>0</v>
      </c>
      <c r="Y123" s="3">
        <f t="shared" si="81"/>
        <v>0</v>
      </c>
      <c r="Z123" s="3">
        <f t="shared" si="81"/>
        <v>0</v>
      </c>
      <c r="AA123" s="3">
        <f t="shared" si="81"/>
        <v>0</v>
      </c>
      <c r="AB123" s="3">
        <f t="shared" si="81"/>
        <v>0</v>
      </c>
      <c r="AC123" s="3">
        <f t="shared" si="81"/>
        <v>0</v>
      </c>
      <c r="AD123" s="3">
        <f t="shared" si="81"/>
        <v>0</v>
      </c>
      <c r="AE123" s="3">
        <f t="shared" si="81"/>
        <v>0.88888888888888884</v>
      </c>
      <c r="AF123" s="3">
        <f t="shared" si="81"/>
        <v>0</v>
      </c>
      <c r="AG123" s="3">
        <f t="shared" si="81"/>
        <v>0.77777777777777779</v>
      </c>
      <c r="AH123" s="3">
        <f t="shared" si="81"/>
        <v>0</v>
      </c>
      <c r="AI123" s="3">
        <f t="shared" si="81"/>
        <v>0</v>
      </c>
      <c r="AJ123" s="3">
        <f t="shared" si="81"/>
        <v>0</v>
      </c>
      <c r="AK123" s="4">
        <f t="shared" si="82"/>
        <v>0</v>
      </c>
      <c r="AL123" s="5">
        <f t="shared" si="82"/>
        <v>0</v>
      </c>
      <c r="AM123" s="5">
        <f t="shared" si="82"/>
        <v>0</v>
      </c>
      <c r="AN123" s="5">
        <f t="shared" si="82"/>
        <v>0</v>
      </c>
      <c r="AO123" s="5">
        <f t="shared" si="82"/>
        <v>0</v>
      </c>
      <c r="AP123" s="5">
        <f t="shared" si="82"/>
        <v>0</v>
      </c>
      <c r="AQ123" s="5">
        <f t="shared" si="82"/>
        <v>0</v>
      </c>
      <c r="AR123" s="5">
        <f t="shared" si="82"/>
        <v>0</v>
      </c>
      <c r="AS123" s="5">
        <f t="shared" si="82"/>
        <v>0</v>
      </c>
      <c r="AT123" s="5">
        <f t="shared" si="82"/>
        <v>2.4017316769451149E-2</v>
      </c>
      <c r="AU123" s="5">
        <f t="shared" si="82"/>
        <v>0</v>
      </c>
      <c r="AV123" s="5">
        <f t="shared" si="82"/>
        <v>2.1625153440777475E-2</v>
      </c>
      <c r="AW123" s="5">
        <f t="shared" si="82"/>
        <v>0</v>
      </c>
      <c r="AX123" s="5">
        <f t="shared" si="82"/>
        <v>0</v>
      </c>
      <c r="AY123" s="5">
        <f t="shared" si="82"/>
        <v>0</v>
      </c>
      <c r="AZ123" s="4">
        <f t="shared" si="46"/>
        <v>0</v>
      </c>
      <c r="BA123" s="5">
        <f t="shared" si="47"/>
        <v>0</v>
      </c>
      <c r="BB123" s="5">
        <f t="shared" si="48"/>
        <v>0</v>
      </c>
      <c r="BC123" s="5">
        <f t="shared" si="49"/>
        <v>1.5214156736742875E-2</v>
      </c>
      <c r="BD123" s="9">
        <f t="shared" si="50"/>
        <v>0</v>
      </c>
      <c r="BE123">
        <v>0</v>
      </c>
      <c r="BF123">
        <v>0</v>
      </c>
      <c r="BG123">
        <v>0</v>
      </c>
      <c r="BH123">
        <v>42</v>
      </c>
      <c r="BI123">
        <v>48</v>
      </c>
      <c r="BJ123">
        <v>44</v>
      </c>
      <c r="BK123">
        <v>0</v>
      </c>
      <c r="BL123">
        <v>0</v>
      </c>
      <c r="BM123">
        <v>0</v>
      </c>
      <c r="BN123">
        <v>0</v>
      </c>
      <c r="BO123">
        <v>37</v>
      </c>
      <c r="BP123">
        <v>43</v>
      </c>
      <c r="BQ123">
        <v>0</v>
      </c>
      <c r="BR123">
        <v>0</v>
      </c>
      <c r="BS123">
        <v>0</v>
      </c>
      <c r="BT123" s="3">
        <f t="shared" si="77"/>
        <v>0</v>
      </c>
      <c r="BU123" s="3">
        <f t="shared" si="77"/>
        <v>0</v>
      </c>
      <c r="BV123" s="3">
        <f t="shared" si="77"/>
        <v>0</v>
      </c>
      <c r="BW123" s="3">
        <f t="shared" si="77"/>
        <v>1.1666666666666667</v>
      </c>
      <c r="BX123" s="3">
        <f t="shared" si="75"/>
        <v>1.3333333333333333</v>
      </c>
      <c r="BY123" s="3">
        <f t="shared" si="75"/>
        <v>1.2222222222222223</v>
      </c>
      <c r="BZ123" s="3">
        <f t="shared" si="75"/>
        <v>0</v>
      </c>
      <c r="CA123" s="3">
        <f t="shared" si="75"/>
        <v>0</v>
      </c>
      <c r="CB123" s="3">
        <f t="shared" si="75"/>
        <v>0</v>
      </c>
      <c r="CC123" s="3">
        <f t="shared" si="69"/>
        <v>0</v>
      </c>
      <c r="CD123" s="3">
        <f t="shared" si="69"/>
        <v>1.0277777777777777</v>
      </c>
      <c r="CE123" s="3">
        <f t="shared" si="69"/>
        <v>1.1944444444444444</v>
      </c>
      <c r="CF123" s="3">
        <f t="shared" si="69"/>
        <v>0</v>
      </c>
      <c r="CG123" s="3">
        <f t="shared" si="69"/>
        <v>0</v>
      </c>
      <c r="CH123" s="3">
        <f t="shared" si="69"/>
        <v>0</v>
      </c>
      <c r="CI123" s="4">
        <f t="shared" si="71"/>
        <v>0</v>
      </c>
      <c r="CJ123" s="5">
        <f t="shared" si="71"/>
        <v>0</v>
      </c>
      <c r="CK123" s="5">
        <f t="shared" si="71"/>
        <v>0</v>
      </c>
      <c r="CL123" s="5">
        <f t="shared" si="71"/>
        <v>3.3078853327880763E-2</v>
      </c>
      <c r="CM123" s="5">
        <f t="shared" si="71"/>
        <v>3.6187933588856622E-2</v>
      </c>
      <c r="CN123" s="5">
        <f t="shared" si="71"/>
        <v>3.4740864861817267E-2</v>
      </c>
      <c r="CO123" s="5">
        <f t="shared" si="71"/>
        <v>0</v>
      </c>
      <c r="CP123" s="5">
        <f t="shared" si="71"/>
        <v>0</v>
      </c>
      <c r="CQ123" s="5">
        <f t="shared" si="71"/>
        <v>0</v>
      </c>
      <c r="CR123" s="5">
        <f t="shared" si="71"/>
        <v>0</v>
      </c>
      <c r="CS123" s="5">
        <f t="shared" si="71"/>
        <v>2.1265063719356894E-2</v>
      </c>
      <c r="CT123" s="5">
        <f t="shared" si="71"/>
        <v>2.4074107772174107E-2</v>
      </c>
      <c r="CU123" s="5">
        <f t="shared" si="79"/>
        <v>0</v>
      </c>
      <c r="CV123" s="5">
        <f t="shared" si="79"/>
        <v>0</v>
      </c>
      <c r="CW123" s="5">
        <f t="shared" si="79"/>
        <v>0</v>
      </c>
      <c r="CX123" s="4">
        <f t="shared" si="52"/>
        <v>0</v>
      </c>
      <c r="CY123" s="5">
        <f t="shared" si="53"/>
        <v>3.4669217259518215E-2</v>
      </c>
      <c r="CZ123" s="5">
        <f t="shared" si="54"/>
        <v>0</v>
      </c>
      <c r="DA123" s="5">
        <f t="shared" si="55"/>
        <v>1.5113057163843667E-2</v>
      </c>
      <c r="DB123" s="9">
        <f t="shared" si="56"/>
        <v>0</v>
      </c>
      <c r="DC123">
        <v>0</v>
      </c>
      <c r="DD123">
        <v>0</v>
      </c>
      <c r="DE123">
        <v>0</v>
      </c>
      <c r="DF123">
        <v>25</v>
      </c>
      <c r="DG123">
        <v>23</v>
      </c>
      <c r="DH123">
        <v>30</v>
      </c>
      <c r="DI123">
        <v>15</v>
      </c>
      <c r="DJ123">
        <v>9</v>
      </c>
      <c r="DK123">
        <v>12</v>
      </c>
      <c r="DL123">
        <v>29</v>
      </c>
      <c r="DM123">
        <v>28</v>
      </c>
      <c r="DN123">
        <v>31</v>
      </c>
      <c r="DO123">
        <v>0</v>
      </c>
      <c r="DP123">
        <v>0</v>
      </c>
      <c r="DQ123">
        <v>0</v>
      </c>
      <c r="DR123" s="3">
        <f t="shared" si="78"/>
        <v>0</v>
      </c>
      <c r="DS123" s="3">
        <f t="shared" si="78"/>
        <v>0</v>
      </c>
      <c r="DT123" s="3">
        <f t="shared" si="78"/>
        <v>0</v>
      </c>
      <c r="DU123" s="3">
        <f t="shared" si="78"/>
        <v>0.69444444444444442</v>
      </c>
      <c r="DV123" s="3">
        <f t="shared" si="76"/>
        <v>0.63888888888888884</v>
      </c>
      <c r="DW123" s="3">
        <f t="shared" si="76"/>
        <v>0.83333333333333337</v>
      </c>
      <c r="DX123" s="3">
        <f t="shared" si="76"/>
        <v>0.41666666666666669</v>
      </c>
      <c r="DY123" s="3">
        <f t="shared" si="76"/>
        <v>0.25</v>
      </c>
      <c r="DZ123" s="3">
        <f t="shared" si="76"/>
        <v>0.33333333333333331</v>
      </c>
      <c r="EA123" s="3">
        <f t="shared" si="70"/>
        <v>0.80555555555555558</v>
      </c>
      <c r="EB123" s="3">
        <f t="shared" si="70"/>
        <v>0.77777777777777779</v>
      </c>
      <c r="EC123" s="3">
        <f t="shared" si="70"/>
        <v>0.86111111111111116</v>
      </c>
      <c r="ED123" s="3">
        <f t="shared" si="70"/>
        <v>0</v>
      </c>
      <c r="EE123" s="3">
        <f t="shared" si="70"/>
        <v>0</v>
      </c>
      <c r="EF123" s="3">
        <f t="shared" si="70"/>
        <v>0</v>
      </c>
      <c r="EG123" s="4">
        <f t="shared" si="72"/>
        <v>0</v>
      </c>
      <c r="EH123" s="5">
        <f t="shared" si="72"/>
        <v>0</v>
      </c>
      <c r="EI123" s="5">
        <f t="shared" si="72"/>
        <v>0</v>
      </c>
      <c r="EJ123" s="5">
        <f t="shared" si="72"/>
        <v>1.4309630761090849E-2</v>
      </c>
      <c r="EK123" s="5">
        <f t="shared" si="72"/>
        <v>1.307898178490768E-2</v>
      </c>
      <c r="EL123" s="5">
        <f t="shared" si="72"/>
        <v>1.3086612018831311E-2</v>
      </c>
      <c r="EM123" s="5">
        <f t="shared" si="72"/>
        <v>1.3580637034792741E-2</v>
      </c>
      <c r="EN123" s="5">
        <f t="shared" si="72"/>
        <v>7.9744927534872306E-3</v>
      </c>
      <c r="EO123" s="5">
        <f t="shared" si="72"/>
        <v>1.1096246050969549E-2</v>
      </c>
      <c r="EP123" s="5">
        <f t="shared" si="72"/>
        <v>1.5666415099934425E-2</v>
      </c>
      <c r="EQ123" s="5">
        <f t="shared" si="72"/>
        <v>1.545539984478689E-2</v>
      </c>
      <c r="ER123" s="5">
        <f t="shared" si="72"/>
        <v>1.7299153268528166E-2</v>
      </c>
      <c r="ES123" s="5">
        <f t="shared" si="80"/>
        <v>0</v>
      </c>
      <c r="ET123" s="5">
        <f t="shared" si="80"/>
        <v>0</v>
      </c>
      <c r="EU123" s="5">
        <f t="shared" si="80"/>
        <v>0</v>
      </c>
      <c r="EV123" s="4">
        <f t="shared" si="58"/>
        <v>0</v>
      </c>
      <c r="EW123" s="5">
        <f t="shared" si="64"/>
        <v>1.3491741521609946E-2</v>
      </c>
      <c r="EX123" s="5">
        <f t="shared" si="59"/>
        <v>1.0883791946416506E-2</v>
      </c>
      <c r="EY123" s="5">
        <f t="shared" si="60"/>
        <v>1.6140322737749829E-2</v>
      </c>
      <c r="EZ123" s="9">
        <f t="shared" si="61"/>
        <v>0</v>
      </c>
      <c r="FB123" t="s">
        <v>140</v>
      </c>
      <c r="FD123" t="s">
        <v>140</v>
      </c>
      <c r="FH123" t="s">
        <v>141</v>
      </c>
      <c r="FK123" t="s">
        <v>140</v>
      </c>
      <c r="FQ123" t="s">
        <v>142</v>
      </c>
      <c r="FY123" t="s">
        <v>45</v>
      </c>
      <c r="GJ123" t="s">
        <v>143</v>
      </c>
      <c r="GR123" t="s">
        <v>143</v>
      </c>
    </row>
    <row r="124" spans="1:208" x14ac:dyDescent="0.25">
      <c r="A124">
        <v>120</v>
      </c>
      <c r="B124" t="s">
        <v>691</v>
      </c>
      <c r="C124" t="s">
        <v>692</v>
      </c>
      <c r="D124">
        <v>70</v>
      </c>
      <c r="E124">
        <v>5.82</v>
      </c>
      <c r="F124" t="s">
        <v>514</v>
      </c>
      <c r="G124">
        <v>0</v>
      </c>
      <c r="H124">
        <v>0</v>
      </c>
      <c r="I124">
        <v>0</v>
      </c>
      <c r="J124">
        <v>2</v>
      </c>
      <c r="K124">
        <v>0</v>
      </c>
      <c r="L124">
        <v>3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3">
        <f t="shared" si="81"/>
        <v>0</v>
      </c>
      <c r="W124" s="3">
        <f t="shared" si="81"/>
        <v>0</v>
      </c>
      <c r="X124" s="3">
        <f t="shared" si="81"/>
        <v>0</v>
      </c>
      <c r="Y124" s="3">
        <f t="shared" si="81"/>
        <v>2.8571428571428571E-2</v>
      </c>
      <c r="Z124" s="3">
        <f t="shared" si="81"/>
        <v>0</v>
      </c>
      <c r="AA124" s="3">
        <f t="shared" si="81"/>
        <v>4.2857142857142858E-2</v>
      </c>
      <c r="AB124" s="3">
        <f t="shared" si="81"/>
        <v>0</v>
      </c>
      <c r="AC124" s="3">
        <f t="shared" si="81"/>
        <v>0</v>
      </c>
      <c r="AD124" s="3">
        <f t="shared" si="81"/>
        <v>0</v>
      </c>
      <c r="AE124" s="3">
        <f t="shared" si="81"/>
        <v>0</v>
      </c>
      <c r="AF124" s="3">
        <f t="shared" si="81"/>
        <v>0</v>
      </c>
      <c r="AG124" s="3">
        <f t="shared" si="81"/>
        <v>0</v>
      </c>
      <c r="AH124" s="3">
        <f t="shared" si="81"/>
        <v>0</v>
      </c>
      <c r="AI124" s="3">
        <f t="shared" si="81"/>
        <v>0</v>
      </c>
      <c r="AJ124" s="3">
        <f t="shared" si="81"/>
        <v>0</v>
      </c>
      <c r="AK124" s="4">
        <f t="shared" si="82"/>
        <v>0</v>
      </c>
      <c r="AL124" s="5">
        <f t="shared" si="82"/>
        <v>0</v>
      </c>
      <c r="AM124" s="5">
        <f t="shared" si="82"/>
        <v>0</v>
      </c>
      <c r="AN124" s="5">
        <f t="shared" si="82"/>
        <v>1.3150382833018053E-3</v>
      </c>
      <c r="AO124" s="5">
        <f t="shared" si="82"/>
        <v>0</v>
      </c>
      <c r="AP124" s="5">
        <f t="shared" si="82"/>
        <v>2.0326667408865802E-3</v>
      </c>
      <c r="AQ124" s="5">
        <f t="shared" si="82"/>
        <v>0</v>
      </c>
      <c r="AR124" s="5">
        <f t="shared" si="82"/>
        <v>0</v>
      </c>
      <c r="AS124" s="5">
        <f t="shared" si="82"/>
        <v>0</v>
      </c>
      <c r="AT124" s="5">
        <f t="shared" si="82"/>
        <v>0</v>
      </c>
      <c r="AU124" s="5">
        <f t="shared" si="82"/>
        <v>0</v>
      </c>
      <c r="AV124" s="5">
        <f t="shared" si="82"/>
        <v>0</v>
      </c>
      <c r="AW124" s="5">
        <f t="shared" si="82"/>
        <v>0</v>
      </c>
      <c r="AX124" s="5">
        <f t="shared" si="82"/>
        <v>0</v>
      </c>
      <c r="AY124" s="5">
        <f t="shared" si="82"/>
        <v>0</v>
      </c>
      <c r="AZ124" s="4">
        <f t="shared" si="46"/>
        <v>0</v>
      </c>
      <c r="BA124" s="5">
        <f t="shared" si="47"/>
        <v>1.1159016747294618E-3</v>
      </c>
      <c r="BB124" s="5">
        <f t="shared" si="48"/>
        <v>0</v>
      </c>
      <c r="BC124" s="5">
        <f t="shared" si="49"/>
        <v>0</v>
      </c>
      <c r="BD124" s="9">
        <f t="shared" si="50"/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7</v>
      </c>
      <c r="BL124">
        <v>7</v>
      </c>
      <c r="BM124">
        <v>7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 s="3">
        <f t="shared" si="77"/>
        <v>0</v>
      </c>
      <c r="BU124" s="3">
        <f t="shared" si="77"/>
        <v>0</v>
      </c>
      <c r="BV124" s="3">
        <f t="shared" si="77"/>
        <v>0</v>
      </c>
      <c r="BW124" s="3">
        <f t="shared" si="77"/>
        <v>0</v>
      </c>
      <c r="BX124" s="3">
        <f t="shared" si="75"/>
        <v>0</v>
      </c>
      <c r="BY124" s="3">
        <f t="shared" si="75"/>
        <v>0</v>
      </c>
      <c r="BZ124" s="3">
        <f t="shared" si="75"/>
        <v>0.1</v>
      </c>
      <c r="CA124" s="3">
        <f t="shared" si="75"/>
        <v>0.1</v>
      </c>
      <c r="CB124" s="3">
        <f t="shared" si="75"/>
        <v>0.1</v>
      </c>
      <c r="CC124" s="3">
        <f t="shared" si="69"/>
        <v>0</v>
      </c>
      <c r="CD124" s="3">
        <f t="shared" si="69"/>
        <v>0</v>
      </c>
      <c r="CE124" s="3">
        <f t="shared" si="69"/>
        <v>0</v>
      </c>
      <c r="CF124" s="3">
        <f t="shared" si="69"/>
        <v>0</v>
      </c>
      <c r="CG124" s="3">
        <f t="shared" si="69"/>
        <v>0</v>
      </c>
      <c r="CH124" s="3">
        <f t="shared" si="69"/>
        <v>0</v>
      </c>
      <c r="CI124" s="4">
        <f t="shared" si="71"/>
        <v>0</v>
      </c>
      <c r="CJ124" s="5">
        <f t="shared" si="71"/>
        <v>0</v>
      </c>
      <c r="CK124" s="5">
        <f t="shared" si="71"/>
        <v>0</v>
      </c>
      <c r="CL124" s="5">
        <f t="shared" si="71"/>
        <v>0</v>
      </c>
      <c r="CM124" s="5">
        <f t="shared" si="71"/>
        <v>0</v>
      </c>
      <c r="CN124" s="5">
        <f t="shared" si="71"/>
        <v>0</v>
      </c>
      <c r="CO124" s="5">
        <f t="shared" si="71"/>
        <v>4.1408748203011396E-3</v>
      </c>
      <c r="CP124" s="5">
        <f t="shared" si="71"/>
        <v>3.9800699204579843E-3</v>
      </c>
      <c r="CQ124" s="5">
        <f t="shared" si="71"/>
        <v>4.1503753457775841E-3</v>
      </c>
      <c r="CR124" s="5">
        <f t="shared" si="71"/>
        <v>0</v>
      </c>
      <c r="CS124" s="5">
        <f t="shared" si="71"/>
        <v>0</v>
      </c>
      <c r="CT124" s="5">
        <f t="shared" si="71"/>
        <v>0</v>
      </c>
      <c r="CU124" s="5">
        <f t="shared" si="79"/>
        <v>0</v>
      </c>
      <c r="CV124" s="5">
        <f t="shared" si="79"/>
        <v>0</v>
      </c>
      <c r="CW124" s="5">
        <f t="shared" si="79"/>
        <v>0</v>
      </c>
      <c r="CX124" s="4">
        <f t="shared" si="52"/>
        <v>0</v>
      </c>
      <c r="CY124" s="5">
        <f t="shared" si="53"/>
        <v>0</v>
      </c>
      <c r="CZ124" s="5">
        <f t="shared" si="54"/>
        <v>4.090440028845569E-3</v>
      </c>
      <c r="DA124" s="5">
        <f t="shared" si="55"/>
        <v>0</v>
      </c>
      <c r="DB124" s="9">
        <f t="shared" si="56"/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3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5</v>
      </c>
      <c r="DP124">
        <v>3</v>
      </c>
      <c r="DQ124">
        <v>4</v>
      </c>
      <c r="DR124" s="3">
        <f t="shared" si="78"/>
        <v>0</v>
      </c>
      <c r="DS124" s="3">
        <f t="shared" si="78"/>
        <v>0</v>
      </c>
      <c r="DT124" s="3">
        <f t="shared" si="78"/>
        <v>0</v>
      </c>
      <c r="DU124" s="3">
        <f t="shared" si="78"/>
        <v>0</v>
      </c>
      <c r="DV124" s="3">
        <f t="shared" si="76"/>
        <v>0</v>
      </c>
      <c r="DW124" s="3">
        <f t="shared" si="76"/>
        <v>0</v>
      </c>
      <c r="DX124" s="3">
        <f t="shared" si="76"/>
        <v>4.2857142857142858E-2</v>
      </c>
      <c r="DY124" s="3">
        <f t="shared" si="76"/>
        <v>0</v>
      </c>
      <c r="DZ124" s="3">
        <f t="shared" si="76"/>
        <v>0</v>
      </c>
      <c r="EA124" s="3">
        <f t="shared" si="70"/>
        <v>0</v>
      </c>
      <c r="EB124" s="3">
        <f t="shared" si="70"/>
        <v>0</v>
      </c>
      <c r="EC124" s="3">
        <f t="shared" si="70"/>
        <v>0</v>
      </c>
      <c r="ED124" s="3">
        <f t="shared" si="70"/>
        <v>7.1428571428571425E-2</v>
      </c>
      <c r="EE124" s="3">
        <f t="shared" si="70"/>
        <v>4.2857142857142858E-2</v>
      </c>
      <c r="EF124" s="3">
        <f t="shared" si="70"/>
        <v>5.7142857142857141E-2</v>
      </c>
      <c r="EG124" s="4">
        <f t="shared" si="72"/>
        <v>0</v>
      </c>
      <c r="EH124" s="5">
        <f t="shared" si="72"/>
        <v>0</v>
      </c>
      <c r="EI124" s="5">
        <f t="shared" si="72"/>
        <v>0</v>
      </c>
      <c r="EJ124" s="5">
        <f t="shared" si="72"/>
        <v>0</v>
      </c>
      <c r="EK124" s="5">
        <f t="shared" si="72"/>
        <v>0</v>
      </c>
      <c r="EL124" s="5">
        <f t="shared" si="72"/>
        <v>0</v>
      </c>
      <c r="EM124" s="5">
        <f t="shared" si="72"/>
        <v>1.3968655235786819E-3</v>
      </c>
      <c r="EN124" s="5">
        <f t="shared" si="72"/>
        <v>0</v>
      </c>
      <c r="EO124" s="5">
        <f t="shared" si="72"/>
        <v>0</v>
      </c>
      <c r="EP124" s="5">
        <f t="shared" si="72"/>
        <v>0</v>
      </c>
      <c r="EQ124" s="5">
        <f t="shared" si="72"/>
        <v>0</v>
      </c>
      <c r="ER124" s="5">
        <f t="shared" si="72"/>
        <v>0</v>
      </c>
      <c r="ES124" s="5">
        <f t="shared" si="80"/>
        <v>6.7428137090633118E-3</v>
      </c>
      <c r="ET124" s="5">
        <f t="shared" si="80"/>
        <v>3.5498590110726799E-3</v>
      </c>
      <c r="EU124" s="5">
        <f t="shared" si="80"/>
        <v>4.9231032440223005E-3</v>
      </c>
      <c r="EV124" s="4">
        <f t="shared" si="58"/>
        <v>0</v>
      </c>
      <c r="EW124" s="5">
        <f t="shared" si="64"/>
        <v>0</v>
      </c>
      <c r="EX124" s="5">
        <f t="shared" si="59"/>
        <v>4.6562184119289398E-4</v>
      </c>
      <c r="EY124" s="5">
        <f t="shared" si="60"/>
        <v>0</v>
      </c>
      <c r="EZ124" s="9">
        <f t="shared" si="61"/>
        <v>5.0719253213860971E-3</v>
      </c>
    </row>
    <row r="125" spans="1:208" x14ac:dyDescent="0.25">
      <c r="A125">
        <v>121</v>
      </c>
      <c r="B125" t="s">
        <v>693</v>
      </c>
      <c r="C125" t="s">
        <v>694</v>
      </c>
      <c r="D125">
        <v>17</v>
      </c>
      <c r="E125">
        <v>9.35</v>
      </c>
      <c r="F125" t="s">
        <v>120</v>
      </c>
      <c r="G125">
        <v>2</v>
      </c>
      <c r="H125">
        <v>3</v>
      </c>
      <c r="I125">
        <v>2</v>
      </c>
      <c r="J125">
        <v>0</v>
      </c>
      <c r="K125">
        <v>2</v>
      </c>
      <c r="L125">
        <v>2</v>
      </c>
      <c r="M125">
        <v>0</v>
      </c>
      <c r="N125">
        <v>0</v>
      </c>
      <c r="O125">
        <v>0</v>
      </c>
      <c r="P125">
        <v>0</v>
      </c>
      <c r="Q125">
        <v>2</v>
      </c>
      <c r="R125">
        <v>2</v>
      </c>
      <c r="S125">
        <v>0</v>
      </c>
      <c r="T125">
        <v>0</v>
      </c>
      <c r="U125">
        <v>0</v>
      </c>
      <c r="V125" s="3">
        <f t="shared" si="81"/>
        <v>0.11764705882352941</v>
      </c>
      <c r="W125" s="3">
        <f t="shared" si="81"/>
        <v>0.17647058823529413</v>
      </c>
      <c r="X125" s="3">
        <f t="shared" si="81"/>
        <v>0.11764705882352941</v>
      </c>
      <c r="Y125" s="3">
        <f t="shared" si="81"/>
        <v>0</v>
      </c>
      <c r="Z125" s="3">
        <f t="shared" si="81"/>
        <v>0.11764705882352941</v>
      </c>
      <c r="AA125" s="3">
        <f t="shared" si="81"/>
        <v>0.11764705882352941</v>
      </c>
      <c r="AB125" s="3">
        <f t="shared" si="81"/>
        <v>0</v>
      </c>
      <c r="AC125" s="3">
        <f t="shared" si="81"/>
        <v>0</v>
      </c>
      <c r="AD125" s="3">
        <f t="shared" si="81"/>
        <v>0</v>
      </c>
      <c r="AE125" s="3">
        <f t="shared" si="81"/>
        <v>0</v>
      </c>
      <c r="AF125" s="3">
        <f t="shared" si="81"/>
        <v>0.11764705882352941</v>
      </c>
      <c r="AG125" s="3">
        <f t="shared" si="81"/>
        <v>0.11764705882352941</v>
      </c>
      <c r="AH125" s="3">
        <f t="shared" si="81"/>
        <v>0</v>
      </c>
      <c r="AI125" s="3">
        <f t="shared" si="81"/>
        <v>0</v>
      </c>
      <c r="AJ125" s="3">
        <f t="shared" si="81"/>
        <v>0</v>
      </c>
      <c r="AK125" s="4">
        <f t="shared" si="82"/>
        <v>5.5398419649190685E-3</v>
      </c>
      <c r="AL125" s="5">
        <f t="shared" si="82"/>
        <v>7.8984850016912064E-3</v>
      </c>
      <c r="AM125" s="5">
        <f t="shared" si="82"/>
        <v>5.3060485079357072E-3</v>
      </c>
      <c r="AN125" s="5">
        <f t="shared" si="82"/>
        <v>0</v>
      </c>
      <c r="AO125" s="5">
        <f t="shared" si="82"/>
        <v>5.7259895467046433E-3</v>
      </c>
      <c r="AP125" s="5">
        <f t="shared" si="82"/>
        <v>5.5798694847866903E-3</v>
      </c>
      <c r="AQ125" s="5">
        <f t="shared" si="82"/>
        <v>0</v>
      </c>
      <c r="AR125" s="5">
        <f t="shared" si="82"/>
        <v>0</v>
      </c>
      <c r="AS125" s="5">
        <f t="shared" si="82"/>
        <v>0</v>
      </c>
      <c r="AT125" s="5">
        <f t="shared" si="82"/>
        <v>0</v>
      </c>
      <c r="AU125" s="5">
        <f t="shared" si="82"/>
        <v>3.1842267446265714E-3</v>
      </c>
      <c r="AV125" s="5">
        <f t="shared" si="82"/>
        <v>3.2710316128907102E-3</v>
      </c>
      <c r="AW125" s="5">
        <f t="shared" si="82"/>
        <v>0</v>
      </c>
      <c r="AX125" s="5">
        <f t="shared" si="82"/>
        <v>0</v>
      </c>
      <c r="AY125" s="5">
        <f t="shared" si="82"/>
        <v>0</v>
      </c>
      <c r="AZ125" s="4">
        <f t="shared" si="46"/>
        <v>6.2481251581819946E-3</v>
      </c>
      <c r="BA125" s="5">
        <f t="shared" si="47"/>
        <v>3.7686196771637777E-3</v>
      </c>
      <c r="BB125" s="5">
        <f t="shared" si="48"/>
        <v>0</v>
      </c>
      <c r="BC125" s="5">
        <f t="shared" si="49"/>
        <v>2.1517527858390937E-3</v>
      </c>
      <c r="BD125" s="9">
        <f t="shared" si="50"/>
        <v>0</v>
      </c>
      <c r="BE125">
        <v>0</v>
      </c>
      <c r="BF125">
        <v>0</v>
      </c>
      <c r="BG125">
        <v>0</v>
      </c>
      <c r="BH125">
        <v>0</v>
      </c>
      <c r="BI125">
        <v>2</v>
      </c>
      <c r="BJ125">
        <v>2</v>
      </c>
      <c r="BK125">
        <v>0</v>
      </c>
      <c r="BL125">
        <v>2</v>
      </c>
      <c r="BM125">
        <v>2</v>
      </c>
      <c r="BN125">
        <v>3</v>
      </c>
      <c r="BO125">
        <v>3</v>
      </c>
      <c r="BP125">
        <v>2</v>
      </c>
      <c r="BQ125">
        <v>2</v>
      </c>
      <c r="BR125">
        <v>0</v>
      </c>
      <c r="BS125">
        <v>0</v>
      </c>
      <c r="BT125" s="3">
        <f t="shared" si="77"/>
        <v>0</v>
      </c>
      <c r="BU125" s="3">
        <f t="shared" si="77"/>
        <v>0</v>
      </c>
      <c r="BV125" s="3">
        <f t="shared" si="77"/>
        <v>0</v>
      </c>
      <c r="BW125" s="3">
        <f t="shared" si="77"/>
        <v>0</v>
      </c>
      <c r="BX125" s="3">
        <f t="shared" si="75"/>
        <v>0.11764705882352941</v>
      </c>
      <c r="BY125" s="3">
        <f t="shared" si="75"/>
        <v>0.11764705882352941</v>
      </c>
      <c r="BZ125" s="3">
        <f t="shared" si="75"/>
        <v>0</v>
      </c>
      <c r="CA125" s="3">
        <f t="shared" si="75"/>
        <v>0.11764705882352941</v>
      </c>
      <c r="CB125" s="3">
        <f t="shared" si="75"/>
        <v>0.11764705882352941</v>
      </c>
      <c r="CC125" s="3">
        <f t="shared" si="69"/>
        <v>0.17647058823529413</v>
      </c>
      <c r="CD125" s="3">
        <f t="shared" si="69"/>
        <v>0.17647058823529413</v>
      </c>
      <c r="CE125" s="3">
        <f t="shared" si="69"/>
        <v>0.11764705882352941</v>
      </c>
      <c r="CF125" s="3">
        <f t="shared" si="69"/>
        <v>0.11764705882352941</v>
      </c>
      <c r="CG125" s="3">
        <f t="shared" si="69"/>
        <v>0</v>
      </c>
      <c r="CH125" s="3">
        <f t="shared" si="69"/>
        <v>0</v>
      </c>
      <c r="CI125" s="4">
        <f t="shared" si="71"/>
        <v>0</v>
      </c>
      <c r="CJ125" s="5">
        <f t="shared" si="71"/>
        <v>0</v>
      </c>
      <c r="CK125" s="5">
        <f t="shared" si="71"/>
        <v>0</v>
      </c>
      <c r="CL125" s="5">
        <f t="shared" si="71"/>
        <v>0</v>
      </c>
      <c r="CM125" s="5">
        <f t="shared" si="71"/>
        <v>3.1930529637226434E-3</v>
      </c>
      <c r="CN125" s="5">
        <f t="shared" si="71"/>
        <v>3.3440404679824106E-3</v>
      </c>
      <c r="CO125" s="5">
        <f t="shared" ref="CO125:CT167" si="83">BZ125/CO$3</f>
        <v>0</v>
      </c>
      <c r="CP125" s="5">
        <f t="shared" si="83"/>
        <v>4.6824352005388056E-3</v>
      </c>
      <c r="CQ125" s="5">
        <f t="shared" si="83"/>
        <v>4.8827945244442157E-3</v>
      </c>
      <c r="CR125" s="5">
        <f t="shared" si="83"/>
        <v>3.8981496508634214E-3</v>
      </c>
      <c r="CS125" s="5">
        <f t="shared" si="83"/>
        <v>3.6512351060263037E-3</v>
      </c>
      <c r="CT125" s="5">
        <f t="shared" si="83"/>
        <v>2.3711843496532635E-3</v>
      </c>
      <c r="CU125" s="5">
        <f t="shared" si="79"/>
        <v>3.6091934215477391E-3</v>
      </c>
      <c r="CV125" s="5">
        <f t="shared" si="79"/>
        <v>0</v>
      </c>
      <c r="CW125" s="5">
        <f t="shared" si="79"/>
        <v>0</v>
      </c>
      <c r="CX125" s="4">
        <f t="shared" si="52"/>
        <v>0</v>
      </c>
      <c r="CY125" s="5">
        <f t="shared" si="53"/>
        <v>2.1790311439016849E-3</v>
      </c>
      <c r="CZ125" s="5">
        <f t="shared" si="54"/>
        <v>3.1884099083276736E-3</v>
      </c>
      <c r="DA125" s="5">
        <f t="shared" si="55"/>
        <v>3.3068563688476629E-3</v>
      </c>
      <c r="DB125" s="9">
        <f t="shared" si="56"/>
        <v>1.2030644738492463E-3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 s="3">
        <f t="shared" si="78"/>
        <v>0</v>
      </c>
      <c r="DS125" s="3">
        <f t="shared" si="78"/>
        <v>0</v>
      </c>
      <c r="DT125" s="3">
        <f t="shared" si="78"/>
        <v>0</v>
      </c>
      <c r="DU125" s="3">
        <f t="shared" si="78"/>
        <v>0</v>
      </c>
      <c r="DV125" s="3">
        <f t="shared" si="76"/>
        <v>0</v>
      </c>
      <c r="DW125" s="3">
        <f t="shared" si="76"/>
        <v>0</v>
      </c>
      <c r="DX125" s="3">
        <f t="shared" si="76"/>
        <v>0</v>
      </c>
      <c r="DY125" s="3">
        <f t="shared" si="76"/>
        <v>0</v>
      </c>
      <c r="DZ125" s="3">
        <f t="shared" si="76"/>
        <v>0</v>
      </c>
      <c r="EA125" s="3">
        <f t="shared" si="70"/>
        <v>0</v>
      </c>
      <c r="EB125" s="3">
        <f t="shared" si="70"/>
        <v>0</v>
      </c>
      <c r="EC125" s="3">
        <f t="shared" si="70"/>
        <v>0</v>
      </c>
      <c r="ED125" s="3">
        <f t="shared" si="70"/>
        <v>0</v>
      </c>
      <c r="EE125" s="3">
        <f t="shared" si="70"/>
        <v>0</v>
      </c>
      <c r="EF125" s="3">
        <f t="shared" si="70"/>
        <v>0</v>
      </c>
      <c r="EG125" s="4">
        <f t="shared" si="72"/>
        <v>0</v>
      </c>
      <c r="EH125" s="5">
        <f t="shared" si="72"/>
        <v>0</v>
      </c>
      <c r="EI125" s="5">
        <f t="shared" si="72"/>
        <v>0</v>
      </c>
      <c r="EJ125" s="5">
        <f t="shared" si="72"/>
        <v>0</v>
      </c>
      <c r="EK125" s="5">
        <f t="shared" si="72"/>
        <v>0</v>
      </c>
      <c r="EL125" s="5">
        <f t="shared" si="72"/>
        <v>0</v>
      </c>
      <c r="EM125" s="5">
        <f t="shared" ref="EM125:ER167" si="84">DX125/EM$3</f>
        <v>0</v>
      </c>
      <c r="EN125" s="5">
        <f t="shared" si="84"/>
        <v>0</v>
      </c>
      <c r="EO125" s="5">
        <f t="shared" si="84"/>
        <v>0</v>
      </c>
      <c r="EP125" s="5">
        <f t="shared" si="84"/>
        <v>0</v>
      </c>
      <c r="EQ125" s="5">
        <f t="shared" si="84"/>
        <v>0</v>
      </c>
      <c r="ER125" s="5">
        <f t="shared" si="84"/>
        <v>0</v>
      </c>
      <c r="ES125" s="5">
        <f t="shared" si="80"/>
        <v>0</v>
      </c>
      <c r="ET125" s="5">
        <f t="shared" si="80"/>
        <v>0</v>
      </c>
      <c r="EU125" s="5">
        <f t="shared" si="80"/>
        <v>0</v>
      </c>
      <c r="EV125" s="4">
        <f t="shared" si="58"/>
        <v>0</v>
      </c>
      <c r="EW125" s="5">
        <f t="shared" si="64"/>
        <v>0</v>
      </c>
      <c r="EX125" s="5">
        <f t="shared" si="59"/>
        <v>0</v>
      </c>
      <c r="EY125" s="5">
        <f t="shared" si="60"/>
        <v>0</v>
      </c>
      <c r="EZ125" s="9">
        <f t="shared" si="61"/>
        <v>0</v>
      </c>
      <c r="FB125" t="s">
        <v>161</v>
      </c>
      <c r="FD125" t="s">
        <v>413</v>
      </c>
      <c r="FE125" t="s">
        <v>413</v>
      </c>
      <c r="FL125" t="s">
        <v>309</v>
      </c>
      <c r="FM125" t="s">
        <v>161</v>
      </c>
      <c r="FQ125" t="s">
        <v>309</v>
      </c>
      <c r="FY125" t="s">
        <v>45</v>
      </c>
      <c r="GJ125" t="s">
        <v>451</v>
      </c>
      <c r="GK125" t="s">
        <v>695</v>
      </c>
      <c r="GR125" t="s">
        <v>695</v>
      </c>
    </row>
    <row r="126" spans="1:208" x14ac:dyDescent="0.25">
      <c r="A126">
        <v>122</v>
      </c>
      <c r="B126" t="s">
        <v>696</v>
      </c>
      <c r="C126" t="s">
        <v>697</v>
      </c>
      <c r="D126">
        <v>11</v>
      </c>
      <c r="E126">
        <v>6.5</v>
      </c>
      <c r="F126" t="s">
        <v>120</v>
      </c>
      <c r="G126">
        <v>3</v>
      </c>
      <c r="H126">
        <v>0</v>
      </c>
      <c r="I126">
        <v>0</v>
      </c>
      <c r="J126">
        <v>0</v>
      </c>
      <c r="K126">
        <v>2</v>
      </c>
      <c r="L126">
        <v>2</v>
      </c>
      <c r="M126">
        <v>0</v>
      </c>
      <c r="N126">
        <v>0</v>
      </c>
      <c r="O126">
        <v>0</v>
      </c>
      <c r="P126">
        <v>2</v>
      </c>
      <c r="Q126">
        <v>0</v>
      </c>
      <c r="R126">
        <v>0</v>
      </c>
      <c r="S126">
        <v>0</v>
      </c>
      <c r="T126">
        <v>0</v>
      </c>
      <c r="U126">
        <v>4</v>
      </c>
      <c r="V126" s="3">
        <f t="shared" si="81"/>
        <v>0.27272727272727271</v>
      </c>
      <c r="W126" s="3">
        <f t="shared" si="81"/>
        <v>0</v>
      </c>
      <c r="X126" s="3">
        <f t="shared" si="81"/>
        <v>0</v>
      </c>
      <c r="Y126" s="3">
        <f t="shared" si="81"/>
        <v>0</v>
      </c>
      <c r="Z126" s="3">
        <f t="shared" si="81"/>
        <v>0.18181818181818182</v>
      </c>
      <c r="AA126" s="3">
        <f t="shared" si="81"/>
        <v>0.18181818181818182</v>
      </c>
      <c r="AB126" s="3">
        <f t="shared" si="81"/>
        <v>0</v>
      </c>
      <c r="AC126" s="3">
        <f t="shared" si="81"/>
        <v>0</v>
      </c>
      <c r="AD126" s="3">
        <f t="shared" si="81"/>
        <v>0</v>
      </c>
      <c r="AE126" s="3">
        <f t="shared" si="81"/>
        <v>0.18181818181818182</v>
      </c>
      <c r="AF126" s="3">
        <f t="shared" si="81"/>
        <v>0</v>
      </c>
      <c r="AG126" s="3">
        <f t="shared" si="81"/>
        <v>0</v>
      </c>
      <c r="AH126" s="3">
        <f t="shared" si="81"/>
        <v>0</v>
      </c>
      <c r="AI126" s="3">
        <f t="shared" si="81"/>
        <v>0</v>
      </c>
      <c r="AJ126" s="3">
        <f t="shared" si="81"/>
        <v>0.36363636363636365</v>
      </c>
      <c r="AK126" s="4">
        <f t="shared" si="82"/>
        <v>1.2842360918676021E-2</v>
      </c>
      <c r="AL126" s="5">
        <f t="shared" si="82"/>
        <v>0</v>
      </c>
      <c r="AM126" s="5">
        <f t="shared" si="82"/>
        <v>0</v>
      </c>
      <c r="AN126" s="5">
        <f t="shared" si="82"/>
        <v>0</v>
      </c>
      <c r="AO126" s="5">
        <f t="shared" si="82"/>
        <v>8.8492565721799039E-3</v>
      </c>
      <c r="AP126" s="5">
        <f t="shared" si="82"/>
        <v>8.6234346583067036E-3</v>
      </c>
      <c r="AQ126" s="5">
        <f t="shared" si="82"/>
        <v>0</v>
      </c>
      <c r="AR126" s="5">
        <f t="shared" si="82"/>
        <v>0</v>
      </c>
      <c r="AS126" s="5">
        <f t="shared" si="82"/>
        <v>0</v>
      </c>
      <c r="AT126" s="5">
        <f t="shared" si="82"/>
        <v>4.9126329755695541E-3</v>
      </c>
      <c r="AU126" s="5">
        <f t="shared" si="82"/>
        <v>0</v>
      </c>
      <c r="AV126" s="5">
        <f t="shared" si="82"/>
        <v>0</v>
      </c>
      <c r="AW126" s="5">
        <f t="shared" si="82"/>
        <v>0</v>
      </c>
      <c r="AX126" s="5">
        <f t="shared" si="82"/>
        <v>0</v>
      </c>
      <c r="AY126" s="5">
        <f t="shared" si="82"/>
        <v>8.6250680344351748E-3</v>
      </c>
      <c r="AZ126" s="4">
        <f t="shared" si="46"/>
        <v>4.2807869728920074E-3</v>
      </c>
      <c r="BA126" s="5">
        <f t="shared" si="47"/>
        <v>5.8242304101622025E-3</v>
      </c>
      <c r="BB126" s="5">
        <f t="shared" si="48"/>
        <v>0</v>
      </c>
      <c r="BC126" s="5">
        <f t="shared" si="49"/>
        <v>1.6375443251898513E-3</v>
      </c>
      <c r="BD126" s="9">
        <f t="shared" si="50"/>
        <v>2.8750226781450584E-3</v>
      </c>
      <c r="BE126">
        <v>0</v>
      </c>
      <c r="BF126">
        <v>0</v>
      </c>
      <c r="BG126">
        <v>0</v>
      </c>
      <c r="BH126">
        <v>2</v>
      </c>
      <c r="BI126">
        <v>2</v>
      </c>
      <c r="BJ126">
        <v>0</v>
      </c>
      <c r="BK126">
        <v>3</v>
      </c>
      <c r="BL126">
        <v>2</v>
      </c>
      <c r="BM126">
        <v>2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4</v>
      </c>
      <c r="BT126" s="3">
        <f t="shared" si="77"/>
        <v>0</v>
      </c>
      <c r="BU126" s="3">
        <f t="shared" si="77"/>
        <v>0</v>
      </c>
      <c r="BV126" s="3">
        <f t="shared" si="77"/>
        <v>0</v>
      </c>
      <c r="BW126" s="3">
        <f t="shared" si="77"/>
        <v>0.18181818181818182</v>
      </c>
      <c r="BX126" s="3">
        <f t="shared" si="75"/>
        <v>0.18181818181818182</v>
      </c>
      <c r="BY126" s="3">
        <f t="shared" si="75"/>
        <v>0</v>
      </c>
      <c r="BZ126" s="3">
        <f t="shared" si="75"/>
        <v>0.27272727272727271</v>
      </c>
      <c r="CA126" s="3">
        <f t="shared" si="75"/>
        <v>0.18181818181818182</v>
      </c>
      <c r="CB126" s="3">
        <f t="shared" si="75"/>
        <v>0.18181818181818182</v>
      </c>
      <c r="CC126" s="3">
        <f t="shared" si="69"/>
        <v>0</v>
      </c>
      <c r="CD126" s="3">
        <f t="shared" si="69"/>
        <v>0</v>
      </c>
      <c r="CE126" s="3">
        <f t="shared" si="69"/>
        <v>0</v>
      </c>
      <c r="CF126" s="3">
        <f t="shared" si="69"/>
        <v>0</v>
      </c>
      <c r="CG126" s="3">
        <f t="shared" si="69"/>
        <v>0</v>
      </c>
      <c r="CH126" s="3">
        <f t="shared" si="69"/>
        <v>0.36363636363636365</v>
      </c>
      <c r="CI126" s="4">
        <f t="shared" ref="CI126:CN168" si="85">BT126/CI$3</f>
        <v>0</v>
      </c>
      <c r="CJ126" s="5">
        <f t="shared" si="85"/>
        <v>0</v>
      </c>
      <c r="CK126" s="5">
        <f t="shared" si="85"/>
        <v>0</v>
      </c>
      <c r="CL126" s="5">
        <f t="shared" si="85"/>
        <v>5.1551459731762226E-3</v>
      </c>
      <c r="CM126" s="5">
        <f t="shared" si="85"/>
        <v>4.9347182166622674E-3</v>
      </c>
      <c r="CN126" s="5">
        <f t="shared" si="85"/>
        <v>0</v>
      </c>
      <c r="CO126" s="5">
        <f t="shared" si="83"/>
        <v>1.1293294964457651E-2</v>
      </c>
      <c r="CP126" s="5">
        <f t="shared" si="83"/>
        <v>7.2364907644690626E-3</v>
      </c>
      <c r="CQ126" s="5">
        <f t="shared" si="83"/>
        <v>7.5461369923228794E-3</v>
      </c>
      <c r="CR126" s="5">
        <f t="shared" si="83"/>
        <v>0</v>
      </c>
      <c r="CS126" s="5">
        <f t="shared" si="83"/>
        <v>0</v>
      </c>
      <c r="CT126" s="5">
        <f t="shared" si="83"/>
        <v>0</v>
      </c>
      <c r="CU126" s="5">
        <f t="shared" si="79"/>
        <v>0</v>
      </c>
      <c r="CV126" s="5">
        <f t="shared" si="79"/>
        <v>0</v>
      </c>
      <c r="CW126" s="5">
        <f t="shared" si="79"/>
        <v>1.0369397710687693E-2</v>
      </c>
      <c r="CX126" s="4">
        <f t="shared" si="52"/>
        <v>0</v>
      </c>
      <c r="CY126" s="5">
        <f t="shared" si="53"/>
        <v>3.3632880632794965E-3</v>
      </c>
      <c r="CZ126" s="5">
        <f t="shared" si="54"/>
        <v>8.6919742404165303E-3</v>
      </c>
      <c r="DA126" s="5">
        <f t="shared" si="55"/>
        <v>0</v>
      </c>
      <c r="DB126" s="9">
        <f t="shared" si="56"/>
        <v>3.4564659035625643E-3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 s="3">
        <f t="shared" si="78"/>
        <v>0</v>
      </c>
      <c r="DS126" s="3">
        <f t="shared" si="78"/>
        <v>0</v>
      </c>
      <c r="DT126" s="3">
        <f t="shared" si="78"/>
        <v>0</v>
      </c>
      <c r="DU126" s="3">
        <f t="shared" si="78"/>
        <v>0</v>
      </c>
      <c r="DV126" s="3">
        <f t="shared" si="76"/>
        <v>0</v>
      </c>
      <c r="DW126" s="3">
        <f t="shared" si="76"/>
        <v>0</v>
      </c>
      <c r="DX126" s="3">
        <f t="shared" si="76"/>
        <v>0</v>
      </c>
      <c r="DY126" s="3">
        <f t="shared" si="76"/>
        <v>0</v>
      </c>
      <c r="DZ126" s="3">
        <f t="shared" si="76"/>
        <v>0</v>
      </c>
      <c r="EA126" s="3">
        <f t="shared" si="70"/>
        <v>0</v>
      </c>
      <c r="EB126" s="3">
        <f t="shared" si="70"/>
        <v>0</v>
      </c>
      <c r="EC126" s="3">
        <f t="shared" si="70"/>
        <v>0</v>
      </c>
      <c r="ED126" s="3">
        <f t="shared" si="70"/>
        <v>0</v>
      </c>
      <c r="EE126" s="3">
        <f t="shared" si="70"/>
        <v>0</v>
      </c>
      <c r="EF126" s="3">
        <f t="shared" si="70"/>
        <v>0</v>
      </c>
      <c r="EG126" s="4">
        <f t="shared" ref="EG126:EL168" si="86">DR126/EG$3</f>
        <v>0</v>
      </c>
      <c r="EH126" s="5">
        <f t="shared" si="86"/>
        <v>0</v>
      </c>
      <c r="EI126" s="5">
        <f t="shared" si="86"/>
        <v>0</v>
      </c>
      <c r="EJ126" s="5">
        <f t="shared" si="86"/>
        <v>0</v>
      </c>
      <c r="EK126" s="5">
        <f t="shared" si="86"/>
        <v>0</v>
      </c>
      <c r="EL126" s="5">
        <f t="shared" si="86"/>
        <v>0</v>
      </c>
      <c r="EM126" s="5">
        <f t="shared" si="84"/>
        <v>0</v>
      </c>
      <c r="EN126" s="5">
        <f t="shared" si="84"/>
        <v>0</v>
      </c>
      <c r="EO126" s="5">
        <f t="shared" si="84"/>
        <v>0</v>
      </c>
      <c r="EP126" s="5">
        <f t="shared" si="84"/>
        <v>0</v>
      </c>
      <c r="EQ126" s="5">
        <f t="shared" si="84"/>
        <v>0</v>
      </c>
      <c r="ER126" s="5">
        <f t="shared" si="84"/>
        <v>0</v>
      </c>
      <c r="ES126" s="5">
        <f t="shared" si="80"/>
        <v>0</v>
      </c>
      <c r="ET126" s="5">
        <f t="shared" si="80"/>
        <v>0</v>
      </c>
      <c r="EU126" s="5">
        <f t="shared" si="80"/>
        <v>0</v>
      </c>
      <c r="EV126" s="4">
        <f t="shared" si="58"/>
        <v>0</v>
      </c>
      <c r="EW126" s="5">
        <f t="shared" si="64"/>
        <v>0</v>
      </c>
      <c r="EX126" s="5">
        <f t="shared" si="59"/>
        <v>0</v>
      </c>
      <c r="EY126" s="5">
        <f t="shared" si="60"/>
        <v>0</v>
      </c>
      <c r="EZ126" s="9">
        <f t="shared" si="61"/>
        <v>0</v>
      </c>
      <c r="FB126" t="s">
        <v>140</v>
      </c>
      <c r="FD126" t="s">
        <v>122</v>
      </c>
      <c r="FF126" t="s">
        <v>122</v>
      </c>
      <c r="FH126" t="s">
        <v>148</v>
      </c>
      <c r="FI126" t="s">
        <v>122</v>
      </c>
      <c r="FK126" t="s">
        <v>140</v>
      </c>
      <c r="FQ126" t="s">
        <v>142</v>
      </c>
      <c r="FY126" t="s">
        <v>45</v>
      </c>
      <c r="GA126" t="s">
        <v>52</v>
      </c>
      <c r="GF126" t="s">
        <v>52</v>
      </c>
      <c r="GJ126" t="s">
        <v>143</v>
      </c>
      <c r="GR126" t="s">
        <v>143</v>
      </c>
    </row>
    <row r="127" spans="1:208" x14ac:dyDescent="0.25">
      <c r="A127">
        <v>123</v>
      </c>
      <c r="B127" t="s">
        <v>698</v>
      </c>
      <c r="C127" t="s">
        <v>699</v>
      </c>
      <c r="D127">
        <v>11</v>
      </c>
      <c r="E127">
        <v>6.6</v>
      </c>
      <c r="F127" t="s">
        <v>120</v>
      </c>
      <c r="G127">
        <v>2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2</v>
      </c>
      <c r="T127">
        <v>3</v>
      </c>
      <c r="U127">
        <v>0</v>
      </c>
      <c r="V127" s="3">
        <f t="shared" si="81"/>
        <v>0.18181818181818182</v>
      </c>
      <c r="W127" s="3">
        <f t="shared" si="81"/>
        <v>0</v>
      </c>
      <c r="X127" s="3">
        <f t="shared" si="81"/>
        <v>0</v>
      </c>
      <c r="Y127" s="3">
        <f t="shared" si="81"/>
        <v>0</v>
      </c>
      <c r="Z127" s="3">
        <f t="shared" si="81"/>
        <v>0</v>
      </c>
      <c r="AA127" s="3">
        <f t="shared" si="81"/>
        <v>0</v>
      </c>
      <c r="AB127" s="3">
        <f t="shared" si="81"/>
        <v>0</v>
      </c>
      <c r="AC127" s="3">
        <f t="shared" si="81"/>
        <v>0</v>
      </c>
      <c r="AD127" s="3">
        <f t="shared" si="81"/>
        <v>0</v>
      </c>
      <c r="AE127" s="3">
        <f t="shared" si="81"/>
        <v>0</v>
      </c>
      <c r="AF127" s="3">
        <f t="shared" si="81"/>
        <v>0</v>
      </c>
      <c r="AG127" s="3">
        <f t="shared" si="81"/>
        <v>0</v>
      </c>
      <c r="AH127" s="3">
        <f t="shared" si="81"/>
        <v>0.18181818181818182</v>
      </c>
      <c r="AI127" s="3">
        <f t="shared" si="81"/>
        <v>0.27272727272727271</v>
      </c>
      <c r="AJ127" s="3">
        <f t="shared" si="81"/>
        <v>0</v>
      </c>
      <c r="AK127" s="4">
        <f t="shared" si="82"/>
        <v>8.5615739457840147E-3</v>
      </c>
      <c r="AL127" s="5">
        <f t="shared" si="82"/>
        <v>0</v>
      </c>
      <c r="AM127" s="5">
        <f t="shared" si="82"/>
        <v>0</v>
      </c>
      <c r="AN127" s="5">
        <f t="shared" si="82"/>
        <v>0</v>
      </c>
      <c r="AO127" s="5">
        <f t="shared" si="82"/>
        <v>0</v>
      </c>
      <c r="AP127" s="5">
        <f t="shared" si="82"/>
        <v>0</v>
      </c>
      <c r="AQ127" s="5">
        <f t="shared" si="82"/>
        <v>0</v>
      </c>
      <c r="AR127" s="5">
        <f t="shared" si="82"/>
        <v>0</v>
      </c>
      <c r="AS127" s="5">
        <f t="shared" si="82"/>
        <v>0</v>
      </c>
      <c r="AT127" s="5">
        <f t="shared" si="82"/>
        <v>0</v>
      </c>
      <c r="AU127" s="5">
        <f t="shared" si="82"/>
        <v>0</v>
      </c>
      <c r="AV127" s="5">
        <f t="shared" si="82"/>
        <v>0</v>
      </c>
      <c r="AW127" s="5">
        <f t="shared" si="82"/>
        <v>4.287117169824297E-3</v>
      </c>
      <c r="AX127" s="5">
        <f t="shared" si="82"/>
        <v>6.4968033420422996E-3</v>
      </c>
      <c r="AY127" s="5">
        <f t="shared" si="82"/>
        <v>0</v>
      </c>
      <c r="AZ127" s="4">
        <f t="shared" si="46"/>
        <v>2.8538579819280051E-3</v>
      </c>
      <c r="BA127" s="5">
        <f t="shared" si="47"/>
        <v>0</v>
      </c>
      <c r="BB127" s="5">
        <f t="shared" si="48"/>
        <v>0</v>
      </c>
      <c r="BC127" s="5">
        <f t="shared" si="49"/>
        <v>0</v>
      </c>
      <c r="BD127" s="9">
        <f t="shared" si="50"/>
        <v>3.5946401706221987E-3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 s="3">
        <f t="shared" si="77"/>
        <v>0</v>
      </c>
      <c r="BU127" s="3">
        <f t="shared" si="77"/>
        <v>0</v>
      </c>
      <c r="BV127" s="3">
        <f t="shared" si="77"/>
        <v>0</v>
      </c>
      <c r="BW127" s="3">
        <f t="shared" si="77"/>
        <v>0</v>
      </c>
      <c r="BX127" s="3">
        <f t="shared" si="75"/>
        <v>0</v>
      </c>
      <c r="BY127" s="3">
        <f t="shared" si="75"/>
        <v>0</v>
      </c>
      <c r="BZ127" s="3">
        <f t="shared" si="75"/>
        <v>0</v>
      </c>
      <c r="CA127" s="3">
        <f t="shared" si="75"/>
        <v>0</v>
      </c>
      <c r="CB127" s="3">
        <f t="shared" si="75"/>
        <v>0</v>
      </c>
      <c r="CC127" s="3">
        <f t="shared" si="69"/>
        <v>0</v>
      </c>
      <c r="CD127" s="3">
        <f t="shared" si="69"/>
        <v>0</v>
      </c>
      <c r="CE127" s="3">
        <f t="shared" si="69"/>
        <v>0</v>
      </c>
      <c r="CF127" s="3">
        <f t="shared" si="69"/>
        <v>0</v>
      </c>
      <c r="CG127" s="3">
        <f t="shared" si="69"/>
        <v>0</v>
      </c>
      <c r="CH127" s="3">
        <f t="shared" si="69"/>
        <v>0</v>
      </c>
      <c r="CI127" s="4">
        <f t="shared" si="85"/>
        <v>0</v>
      </c>
      <c r="CJ127" s="5">
        <f t="shared" si="85"/>
        <v>0</v>
      </c>
      <c r="CK127" s="5">
        <f t="shared" si="85"/>
        <v>0</v>
      </c>
      <c r="CL127" s="5">
        <f t="shared" si="85"/>
        <v>0</v>
      </c>
      <c r="CM127" s="5">
        <f t="shared" si="85"/>
        <v>0</v>
      </c>
      <c r="CN127" s="5">
        <f t="shared" si="85"/>
        <v>0</v>
      </c>
      <c r="CO127" s="5">
        <f t="shared" si="83"/>
        <v>0</v>
      </c>
      <c r="CP127" s="5">
        <f t="shared" si="83"/>
        <v>0</v>
      </c>
      <c r="CQ127" s="5">
        <f t="shared" si="83"/>
        <v>0</v>
      </c>
      <c r="CR127" s="5">
        <f t="shared" si="83"/>
        <v>0</v>
      </c>
      <c r="CS127" s="5">
        <f t="shared" si="83"/>
        <v>0</v>
      </c>
      <c r="CT127" s="5">
        <f t="shared" si="83"/>
        <v>0</v>
      </c>
      <c r="CU127" s="5">
        <f t="shared" si="79"/>
        <v>0</v>
      </c>
      <c r="CV127" s="5">
        <f t="shared" si="79"/>
        <v>0</v>
      </c>
      <c r="CW127" s="5">
        <f t="shared" si="79"/>
        <v>0</v>
      </c>
      <c r="CX127" s="4">
        <f t="shared" si="52"/>
        <v>0</v>
      </c>
      <c r="CY127" s="5">
        <f t="shared" si="53"/>
        <v>0</v>
      </c>
      <c r="CZ127" s="5">
        <f t="shared" si="54"/>
        <v>0</v>
      </c>
      <c r="DA127" s="5">
        <f t="shared" si="55"/>
        <v>0</v>
      </c>
      <c r="DB127" s="9">
        <f t="shared" si="56"/>
        <v>0</v>
      </c>
      <c r="DC127">
        <v>3</v>
      </c>
      <c r="DD127">
        <v>0</v>
      </c>
      <c r="DE127">
        <v>2</v>
      </c>
      <c r="DF127">
        <v>5</v>
      </c>
      <c r="DG127">
        <v>7</v>
      </c>
      <c r="DH127">
        <v>3</v>
      </c>
      <c r="DI127">
        <v>2</v>
      </c>
      <c r="DJ127">
        <v>2</v>
      </c>
      <c r="DK127">
        <v>2</v>
      </c>
      <c r="DL127">
        <v>3</v>
      </c>
      <c r="DM127">
        <v>4</v>
      </c>
      <c r="DN127">
        <v>4</v>
      </c>
      <c r="DO127">
        <v>0</v>
      </c>
      <c r="DP127">
        <v>0</v>
      </c>
      <c r="DQ127">
        <v>0</v>
      </c>
      <c r="DR127" s="3">
        <f t="shared" si="78"/>
        <v>0.27272727272727271</v>
      </c>
      <c r="DS127" s="3">
        <f t="shared" si="78"/>
        <v>0</v>
      </c>
      <c r="DT127" s="3">
        <f t="shared" si="78"/>
        <v>0.18181818181818182</v>
      </c>
      <c r="DU127" s="3">
        <f t="shared" si="78"/>
        <v>0.45454545454545453</v>
      </c>
      <c r="DV127" s="3">
        <f t="shared" si="76"/>
        <v>0.63636363636363635</v>
      </c>
      <c r="DW127" s="3">
        <f t="shared" si="76"/>
        <v>0.27272727272727271</v>
      </c>
      <c r="DX127" s="3">
        <f t="shared" si="76"/>
        <v>0.18181818181818182</v>
      </c>
      <c r="DY127" s="3">
        <f t="shared" si="76"/>
        <v>0.18181818181818182</v>
      </c>
      <c r="DZ127" s="3">
        <f t="shared" si="76"/>
        <v>0.18181818181818182</v>
      </c>
      <c r="EA127" s="3">
        <f t="shared" si="70"/>
        <v>0.27272727272727271</v>
      </c>
      <c r="EB127" s="3">
        <f t="shared" si="70"/>
        <v>0.36363636363636365</v>
      </c>
      <c r="EC127" s="3">
        <f t="shared" si="70"/>
        <v>0.36363636363636365</v>
      </c>
      <c r="ED127" s="3">
        <f t="shared" si="70"/>
        <v>0</v>
      </c>
      <c r="EE127" s="3">
        <f t="shared" si="70"/>
        <v>0</v>
      </c>
      <c r="EF127" s="3">
        <f t="shared" si="70"/>
        <v>0</v>
      </c>
      <c r="EG127" s="4">
        <f t="shared" si="86"/>
        <v>8.7558011799661762E-3</v>
      </c>
      <c r="EH127" s="5">
        <f t="shared" si="86"/>
        <v>0</v>
      </c>
      <c r="EI127" s="5">
        <f t="shared" si="86"/>
        <v>5.9720605900817712E-3</v>
      </c>
      <c r="EJ127" s="5">
        <f t="shared" si="86"/>
        <v>9.3663037708958275E-3</v>
      </c>
      <c r="EK127" s="5">
        <f t="shared" si="86"/>
        <v>1.302728620473018E-2</v>
      </c>
      <c r="EL127" s="5">
        <f t="shared" si="86"/>
        <v>4.2828912061629743E-3</v>
      </c>
      <c r="EM127" s="5">
        <f t="shared" si="84"/>
        <v>5.9260961606368324E-3</v>
      </c>
      <c r="EN127" s="5">
        <f t="shared" si="84"/>
        <v>5.7996310934452589E-3</v>
      </c>
      <c r="EO127" s="5">
        <f t="shared" si="84"/>
        <v>6.0524978459833905E-3</v>
      </c>
      <c r="EP127" s="5">
        <f t="shared" si="84"/>
        <v>5.3039900651815604E-3</v>
      </c>
      <c r="EQ127" s="5">
        <f t="shared" si="84"/>
        <v>7.2259012261341304E-3</v>
      </c>
      <c r="ER127" s="5">
        <f t="shared" si="84"/>
        <v>7.305214283484034E-3</v>
      </c>
      <c r="ES127" s="5">
        <f t="shared" si="80"/>
        <v>0</v>
      </c>
      <c r="ET127" s="5">
        <f t="shared" si="80"/>
        <v>0</v>
      </c>
      <c r="EU127" s="5">
        <f t="shared" si="80"/>
        <v>0</v>
      </c>
      <c r="EV127" s="4">
        <f t="shared" si="58"/>
        <v>4.9092872566826491E-3</v>
      </c>
      <c r="EW127" s="5">
        <f t="shared" si="64"/>
        <v>8.8921603939296611E-3</v>
      </c>
      <c r="EX127" s="5">
        <f t="shared" si="59"/>
        <v>5.9260750333551609E-3</v>
      </c>
      <c r="EY127" s="5">
        <f t="shared" si="60"/>
        <v>6.6117018582665761E-3</v>
      </c>
      <c r="EZ127" s="9">
        <f t="shared" si="61"/>
        <v>0</v>
      </c>
      <c r="FB127" t="s">
        <v>700</v>
      </c>
      <c r="FD127" t="s">
        <v>672</v>
      </c>
      <c r="FE127" t="s">
        <v>334</v>
      </c>
      <c r="FF127" t="s">
        <v>493</v>
      </c>
      <c r="FI127" t="s">
        <v>493</v>
      </c>
      <c r="FK127" t="s">
        <v>701</v>
      </c>
      <c r="FM127" t="s">
        <v>129</v>
      </c>
      <c r="FQ127" t="s">
        <v>702</v>
      </c>
      <c r="FS127" t="s">
        <v>39</v>
      </c>
      <c r="FU127" t="s">
        <v>403</v>
      </c>
      <c r="FX127" t="s">
        <v>133</v>
      </c>
      <c r="FY127" t="s">
        <v>45</v>
      </c>
      <c r="FZ127" t="s">
        <v>133</v>
      </c>
      <c r="GE127" t="s">
        <v>250</v>
      </c>
      <c r="GJ127" t="s">
        <v>522</v>
      </c>
      <c r="GP127" t="s">
        <v>339</v>
      </c>
      <c r="GR127" t="s">
        <v>385</v>
      </c>
      <c r="GZ127" t="s">
        <v>227</v>
      </c>
    </row>
    <row r="128" spans="1:208" x14ac:dyDescent="0.25">
      <c r="A128">
        <v>124</v>
      </c>
      <c r="B128" t="s">
        <v>703</v>
      </c>
      <c r="C128" t="s">
        <v>704</v>
      </c>
      <c r="D128">
        <v>12</v>
      </c>
      <c r="E128">
        <v>6.46</v>
      </c>
      <c r="F128" t="s">
        <v>514</v>
      </c>
      <c r="G128">
        <v>0</v>
      </c>
      <c r="H128">
        <v>0</v>
      </c>
      <c r="I128">
        <v>0</v>
      </c>
      <c r="J128">
        <v>2</v>
      </c>
      <c r="K128">
        <v>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2</v>
      </c>
      <c r="R128">
        <v>2</v>
      </c>
      <c r="S128">
        <v>0</v>
      </c>
      <c r="T128">
        <v>0</v>
      </c>
      <c r="U128">
        <v>2</v>
      </c>
      <c r="V128" s="3">
        <f t="shared" si="81"/>
        <v>0</v>
      </c>
      <c r="W128" s="3">
        <f t="shared" si="81"/>
        <v>0</v>
      </c>
      <c r="X128" s="3">
        <f t="shared" si="81"/>
        <v>0</v>
      </c>
      <c r="Y128" s="3">
        <f t="shared" si="81"/>
        <v>0.16666666666666666</v>
      </c>
      <c r="Z128" s="3">
        <f t="shared" si="81"/>
        <v>0.16666666666666666</v>
      </c>
      <c r="AA128" s="3">
        <f t="shared" si="81"/>
        <v>0</v>
      </c>
      <c r="AB128" s="3">
        <f t="shared" si="81"/>
        <v>0</v>
      </c>
      <c r="AC128" s="3">
        <f t="shared" si="81"/>
        <v>0</v>
      </c>
      <c r="AD128" s="3">
        <f t="shared" si="81"/>
        <v>0</v>
      </c>
      <c r="AE128" s="3">
        <f t="shared" si="81"/>
        <v>0</v>
      </c>
      <c r="AF128" s="3">
        <f t="shared" si="81"/>
        <v>0.16666666666666666</v>
      </c>
      <c r="AG128" s="3">
        <f t="shared" si="81"/>
        <v>0.16666666666666666</v>
      </c>
      <c r="AH128" s="3">
        <f t="shared" si="81"/>
        <v>0</v>
      </c>
      <c r="AI128" s="3">
        <f t="shared" si="81"/>
        <v>0</v>
      </c>
      <c r="AJ128" s="3">
        <f t="shared" si="81"/>
        <v>0.16666666666666666</v>
      </c>
      <c r="AK128" s="4">
        <f t="shared" si="82"/>
        <v>0</v>
      </c>
      <c r="AL128" s="5">
        <f t="shared" si="82"/>
        <v>0</v>
      </c>
      <c r="AM128" s="5">
        <f t="shared" si="82"/>
        <v>0</v>
      </c>
      <c r="AN128" s="5">
        <f t="shared" si="82"/>
        <v>7.6710566525938651E-3</v>
      </c>
      <c r="AO128" s="5">
        <f t="shared" si="82"/>
        <v>8.111818524498245E-3</v>
      </c>
      <c r="AP128" s="5">
        <f t="shared" si="82"/>
        <v>0</v>
      </c>
      <c r="AQ128" s="5">
        <f t="shared" si="82"/>
        <v>0</v>
      </c>
      <c r="AR128" s="5">
        <f t="shared" si="82"/>
        <v>0</v>
      </c>
      <c r="AS128" s="5">
        <f t="shared" si="82"/>
        <v>0</v>
      </c>
      <c r="AT128" s="5">
        <f t="shared" si="82"/>
        <v>0</v>
      </c>
      <c r="AU128" s="5">
        <f t="shared" si="82"/>
        <v>4.5109878882209761E-3</v>
      </c>
      <c r="AV128" s="5">
        <f t="shared" si="82"/>
        <v>4.6339614515951725E-3</v>
      </c>
      <c r="AW128" s="5">
        <f t="shared" si="82"/>
        <v>0</v>
      </c>
      <c r="AX128" s="5">
        <f t="shared" si="82"/>
        <v>0</v>
      </c>
      <c r="AY128" s="5">
        <f t="shared" si="82"/>
        <v>3.9531561824494551E-3</v>
      </c>
      <c r="AZ128" s="4">
        <f t="shared" si="46"/>
        <v>0</v>
      </c>
      <c r="BA128" s="5">
        <f t="shared" si="47"/>
        <v>5.2609583923640367E-3</v>
      </c>
      <c r="BB128" s="5">
        <f t="shared" si="48"/>
        <v>0</v>
      </c>
      <c r="BC128" s="5">
        <f t="shared" si="49"/>
        <v>3.048316446605383E-3</v>
      </c>
      <c r="BD128" s="9">
        <f t="shared" si="50"/>
        <v>1.3177187274831517E-3</v>
      </c>
      <c r="BE128">
        <v>0</v>
      </c>
      <c r="BF128">
        <v>0</v>
      </c>
      <c r="BG128">
        <v>0</v>
      </c>
      <c r="BH128">
        <v>2</v>
      </c>
      <c r="BI128">
        <v>0</v>
      </c>
      <c r="BJ128">
        <v>2</v>
      </c>
      <c r="BK128">
        <v>0</v>
      </c>
      <c r="BL128">
        <v>2</v>
      </c>
      <c r="BM128">
        <v>0</v>
      </c>
      <c r="BN128">
        <v>2</v>
      </c>
      <c r="BO128">
        <v>4</v>
      </c>
      <c r="BP128">
        <v>3</v>
      </c>
      <c r="BQ128">
        <v>0</v>
      </c>
      <c r="BR128">
        <v>0</v>
      </c>
      <c r="BS128">
        <v>2</v>
      </c>
      <c r="BT128" s="3">
        <f t="shared" si="77"/>
        <v>0</v>
      </c>
      <c r="BU128" s="3">
        <f t="shared" si="77"/>
        <v>0</v>
      </c>
      <c r="BV128" s="3">
        <f t="shared" si="77"/>
        <v>0</v>
      </c>
      <c r="BW128" s="3">
        <f t="shared" si="77"/>
        <v>0.16666666666666666</v>
      </c>
      <c r="BX128" s="3">
        <f t="shared" si="75"/>
        <v>0</v>
      </c>
      <c r="BY128" s="3">
        <f t="shared" si="75"/>
        <v>0.16666666666666666</v>
      </c>
      <c r="BZ128" s="3">
        <f t="shared" si="75"/>
        <v>0</v>
      </c>
      <c r="CA128" s="3">
        <f t="shared" si="75"/>
        <v>0.16666666666666666</v>
      </c>
      <c r="CB128" s="3">
        <f t="shared" si="75"/>
        <v>0</v>
      </c>
      <c r="CC128" s="3">
        <f t="shared" si="69"/>
        <v>0.16666666666666666</v>
      </c>
      <c r="CD128" s="3">
        <f t="shared" si="69"/>
        <v>0.33333333333333331</v>
      </c>
      <c r="CE128" s="3">
        <f t="shared" si="69"/>
        <v>0.25</v>
      </c>
      <c r="CF128" s="3">
        <f t="shared" si="69"/>
        <v>0</v>
      </c>
      <c r="CG128" s="3">
        <f t="shared" si="69"/>
        <v>0</v>
      </c>
      <c r="CH128" s="3">
        <f t="shared" si="69"/>
        <v>0.16666666666666666</v>
      </c>
      <c r="CI128" s="4">
        <f t="shared" si="85"/>
        <v>0</v>
      </c>
      <c r="CJ128" s="5">
        <f t="shared" si="85"/>
        <v>0</v>
      </c>
      <c r="CK128" s="5">
        <f t="shared" si="85"/>
        <v>0</v>
      </c>
      <c r="CL128" s="5">
        <f t="shared" si="85"/>
        <v>4.7255504754115368E-3</v>
      </c>
      <c r="CM128" s="5">
        <f t="shared" si="85"/>
        <v>0</v>
      </c>
      <c r="CN128" s="5">
        <f t="shared" si="85"/>
        <v>4.7373906629750813E-3</v>
      </c>
      <c r="CO128" s="5">
        <f t="shared" si="83"/>
        <v>0</v>
      </c>
      <c r="CP128" s="5">
        <f t="shared" si="83"/>
        <v>6.6334498674299738E-3</v>
      </c>
      <c r="CQ128" s="5">
        <f t="shared" si="83"/>
        <v>0</v>
      </c>
      <c r="CR128" s="5">
        <f t="shared" si="83"/>
        <v>3.6815857813710085E-3</v>
      </c>
      <c r="CS128" s="5">
        <f t="shared" si="83"/>
        <v>6.8967774224941289E-3</v>
      </c>
      <c r="CT128" s="5">
        <f t="shared" si="83"/>
        <v>5.0387667430131849E-3</v>
      </c>
      <c r="CU128" s="5">
        <f t="shared" si="79"/>
        <v>0</v>
      </c>
      <c r="CV128" s="5">
        <f t="shared" si="79"/>
        <v>0</v>
      </c>
      <c r="CW128" s="5">
        <f t="shared" si="79"/>
        <v>4.7526406173985262E-3</v>
      </c>
      <c r="CX128" s="4">
        <f t="shared" si="52"/>
        <v>0</v>
      </c>
      <c r="CY128" s="5">
        <f t="shared" si="53"/>
        <v>3.1543137127955389E-3</v>
      </c>
      <c r="CZ128" s="5">
        <f t="shared" si="54"/>
        <v>2.2111499558099914E-3</v>
      </c>
      <c r="DA128" s="5">
        <f t="shared" si="55"/>
        <v>5.2057099822927742E-3</v>
      </c>
      <c r="DB128" s="9">
        <f t="shared" si="56"/>
        <v>1.584213539132842E-3</v>
      </c>
      <c r="DC128">
        <v>0</v>
      </c>
      <c r="DD128">
        <v>0</v>
      </c>
      <c r="DE128">
        <v>0</v>
      </c>
      <c r="DF128">
        <v>0</v>
      </c>
      <c r="DG128">
        <v>2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 s="3">
        <f t="shared" si="78"/>
        <v>0</v>
      </c>
      <c r="DS128" s="3">
        <f t="shared" si="78"/>
        <v>0</v>
      </c>
      <c r="DT128" s="3">
        <f t="shared" si="78"/>
        <v>0</v>
      </c>
      <c r="DU128" s="3">
        <f t="shared" si="78"/>
        <v>0</v>
      </c>
      <c r="DV128" s="3">
        <f t="shared" si="76"/>
        <v>0.16666666666666666</v>
      </c>
      <c r="DW128" s="3">
        <f t="shared" si="76"/>
        <v>0</v>
      </c>
      <c r="DX128" s="3">
        <f t="shared" si="76"/>
        <v>0</v>
      </c>
      <c r="DY128" s="3">
        <f t="shared" si="76"/>
        <v>0</v>
      </c>
      <c r="DZ128" s="3">
        <f t="shared" si="76"/>
        <v>0</v>
      </c>
      <c r="EA128" s="3">
        <f t="shared" si="70"/>
        <v>0</v>
      </c>
      <c r="EB128" s="3">
        <f t="shared" si="70"/>
        <v>0</v>
      </c>
      <c r="EC128" s="3">
        <f t="shared" si="70"/>
        <v>0</v>
      </c>
      <c r="ED128" s="3">
        <f t="shared" si="70"/>
        <v>0</v>
      </c>
      <c r="EE128" s="3">
        <f t="shared" si="70"/>
        <v>0</v>
      </c>
      <c r="EF128" s="3">
        <f t="shared" si="70"/>
        <v>0</v>
      </c>
      <c r="EG128" s="4">
        <f t="shared" si="86"/>
        <v>0</v>
      </c>
      <c r="EH128" s="5">
        <f t="shared" si="86"/>
        <v>0</v>
      </c>
      <c r="EI128" s="5">
        <f t="shared" si="86"/>
        <v>0</v>
      </c>
      <c r="EJ128" s="5">
        <f t="shared" si="86"/>
        <v>0</v>
      </c>
      <c r="EK128" s="5">
        <f t="shared" si="86"/>
        <v>3.411908291715047E-3</v>
      </c>
      <c r="EL128" s="5">
        <f t="shared" si="86"/>
        <v>0</v>
      </c>
      <c r="EM128" s="5">
        <f t="shared" si="84"/>
        <v>0</v>
      </c>
      <c r="EN128" s="5">
        <f t="shared" si="84"/>
        <v>0</v>
      </c>
      <c r="EO128" s="5">
        <f t="shared" si="84"/>
        <v>0</v>
      </c>
      <c r="EP128" s="5">
        <f t="shared" si="84"/>
        <v>0</v>
      </c>
      <c r="EQ128" s="5">
        <f t="shared" si="84"/>
        <v>0</v>
      </c>
      <c r="ER128" s="5">
        <f t="shared" si="84"/>
        <v>0</v>
      </c>
      <c r="ES128" s="5">
        <f t="shared" si="80"/>
        <v>0</v>
      </c>
      <c r="ET128" s="5">
        <f t="shared" si="80"/>
        <v>0</v>
      </c>
      <c r="EU128" s="5">
        <f t="shared" si="80"/>
        <v>0</v>
      </c>
      <c r="EV128" s="4">
        <f t="shared" si="58"/>
        <v>0</v>
      </c>
      <c r="EW128" s="5">
        <f t="shared" si="64"/>
        <v>1.1373027639050156E-3</v>
      </c>
      <c r="EX128" s="5">
        <f t="shared" si="59"/>
        <v>0</v>
      </c>
      <c r="EY128" s="5">
        <f t="shared" si="60"/>
        <v>0</v>
      </c>
      <c r="EZ128" s="9">
        <f t="shared" si="61"/>
        <v>0</v>
      </c>
    </row>
    <row r="129" spans="1:208" x14ac:dyDescent="0.25">
      <c r="A129">
        <v>125</v>
      </c>
      <c r="B129" t="s">
        <v>705</v>
      </c>
      <c r="C129" t="s">
        <v>706</v>
      </c>
      <c r="D129">
        <v>13</v>
      </c>
      <c r="E129">
        <v>10.02</v>
      </c>
      <c r="F129" t="s">
        <v>120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2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2</v>
      </c>
      <c r="T129">
        <v>0</v>
      </c>
      <c r="U129">
        <v>0</v>
      </c>
      <c r="V129" s="3">
        <f t="shared" si="81"/>
        <v>0</v>
      </c>
      <c r="W129" s="3">
        <f t="shared" si="81"/>
        <v>0</v>
      </c>
      <c r="X129" s="3">
        <f t="shared" si="81"/>
        <v>0</v>
      </c>
      <c r="Y129" s="3">
        <f t="shared" si="81"/>
        <v>0</v>
      </c>
      <c r="Z129" s="3">
        <f t="shared" si="81"/>
        <v>0</v>
      </c>
      <c r="AA129" s="3">
        <f t="shared" si="81"/>
        <v>0.15384615384615385</v>
      </c>
      <c r="AB129" s="3">
        <f t="shared" si="81"/>
        <v>0</v>
      </c>
      <c r="AC129" s="3">
        <f t="shared" si="81"/>
        <v>0</v>
      </c>
      <c r="AD129" s="3">
        <f t="shared" si="81"/>
        <v>0</v>
      </c>
      <c r="AE129" s="3">
        <f t="shared" si="81"/>
        <v>0</v>
      </c>
      <c r="AF129" s="3">
        <f t="shared" si="81"/>
        <v>0</v>
      </c>
      <c r="AG129" s="3">
        <f t="shared" si="81"/>
        <v>0</v>
      </c>
      <c r="AH129" s="3">
        <f t="shared" si="81"/>
        <v>0.15384615384615385</v>
      </c>
      <c r="AI129" s="3">
        <f t="shared" si="81"/>
        <v>0</v>
      </c>
      <c r="AJ129" s="3">
        <f t="shared" si="81"/>
        <v>0</v>
      </c>
      <c r="AK129" s="4">
        <f t="shared" si="82"/>
        <v>0</v>
      </c>
      <c r="AL129" s="5">
        <f t="shared" si="82"/>
        <v>0</v>
      </c>
      <c r="AM129" s="5">
        <f t="shared" si="82"/>
        <v>0</v>
      </c>
      <c r="AN129" s="5">
        <f t="shared" si="82"/>
        <v>0</v>
      </c>
      <c r="AO129" s="5">
        <f t="shared" si="82"/>
        <v>0</v>
      </c>
      <c r="AP129" s="5">
        <f t="shared" si="82"/>
        <v>7.2967524031825959E-3</v>
      </c>
      <c r="AQ129" s="5">
        <f t="shared" si="82"/>
        <v>0</v>
      </c>
      <c r="AR129" s="5">
        <f t="shared" si="82"/>
        <v>0</v>
      </c>
      <c r="AS129" s="5">
        <f t="shared" si="82"/>
        <v>0</v>
      </c>
      <c r="AT129" s="5">
        <f t="shared" si="82"/>
        <v>0</v>
      </c>
      <c r="AU129" s="5">
        <f t="shared" si="82"/>
        <v>0</v>
      </c>
      <c r="AV129" s="5">
        <f t="shared" si="82"/>
        <v>0</v>
      </c>
      <c r="AW129" s="5">
        <f t="shared" si="82"/>
        <v>3.6275606821590208E-3</v>
      </c>
      <c r="AX129" s="5">
        <f t="shared" si="82"/>
        <v>0</v>
      </c>
      <c r="AY129" s="5">
        <f t="shared" si="82"/>
        <v>0</v>
      </c>
      <c r="AZ129" s="4">
        <f t="shared" si="46"/>
        <v>0</v>
      </c>
      <c r="BA129" s="5">
        <f t="shared" si="47"/>
        <v>2.4322508010608652E-3</v>
      </c>
      <c r="BB129" s="5">
        <f t="shared" si="48"/>
        <v>0</v>
      </c>
      <c r="BC129" s="5">
        <f t="shared" si="49"/>
        <v>0</v>
      </c>
      <c r="BD129" s="9">
        <f t="shared" si="50"/>
        <v>1.2091868940530069E-3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2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2</v>
      </c>
      <c r="BS129">
        <v>0</v>
      </c>
      <c r="BT129" s="3">
        <f t="shared" si="77"/>
        <v>0</v>
      </c>
      <c r="BU129" s="3">
        <f t="shared" si="77"/>
        <v>0</v>
      </c>
      <c r="BV129" s="3">
        <f t="shared" si="77"/>
        <v>0</v>
      </c>
      <c r="BW129" s="3">
        <f t="shared" si="77"/>
        <v>0</v>
      </c>
      <c r="BX129" s="3">
        <f t="shared" si="75"/>
        <v>0</v>
      </c>
      <c r="BY129" s="3">
        <f t="shared" si="75"/>
        <v>0.15384615384615385</v>
      </c>
      <c r="BZ129" s="3">
        <f t="shared" si="75"/>
        <v>0</v>
      </c>
      <c r="CA129" s="3">
        <f t="shared" si="75"/>
        <v>0</v>
      </c>
      <c r="CB129" s="3">
        <f t="shared" si="75"/>
        <v>0</v>
      </c>
      <c r="CC129" s="3">
        <f t="shared" si="69"/>
        <v>0</v>
      </c>
      <c r="CD129" s="3">
        <f t="shared" si="69"/>
        <v>0</v>
      </c>
      <c r="CE129" s="3">
        <f t="shared" si="69"/>
        <v>0</v>
      </c>
      <c r="CF129" s="3">
        <f t="shared" si="69"/>
        <v>0</v>
      </c>
      <c r="CG129" s="3">
        <f t="shared" si="69"/>
        <v>0.15384615384615385</v>
      </c>
      <c r="CH129" s="3">
        <f t="shared" si="69"/>
        <v>0</v>
      </c>
      <c r="CI129" s="4">
        <f t="shared" si="85"/>
        <v>0</v>
      </c>
      <c r="CJ129" s="5">
        <f t="shared" si="85"/>
        <v>0</v>
      </c>
      <c r="CK129" s="5">
        <f t="shared" si="85"/>
        <v>0</v>
      </c>
      <c r="CL129" s="5">
        <f t="shared" si="85"/>
        <v>0</v>
      </c>
      <c r="CM129" s="5">
        <f t="shared" si="85"/>
        <v>0</v>
      </c>
      <c r="CN129" s="5">
        <f t="shared" si="85"/>
        <v>4.3729759965923836E-3</v>
      </c>
      <c r="CO129" s="5">
        <f t="shared" si="83"/>
        <v>0</v>
      </c>
      <c r="CP129" s="5">
        <f t="shared" si="83"/>
        <v>0</v>
      </c>
      <c r="CQ129" s="5">
        <f t="shared" si="83"/>
        <v>0</v>
      </c>
      <c r="CR129" s="5">
        <f t="shared" si="83"/>
        <v>0</v>
      </c>
      <c r="CS129" s="5">
        <f t="shared" si="83"/>
        <v>0</v>
      </c>
      <c r="CT129" s="5">
        <f t="shared" si="83"/>
        <v>0</v>
      </c>
      <c r="CU129" s="5">
        <f t="shared" si="79"/>
        <v>0</v>
      </c>
      <c r="CV129" s="5">
        <f t="shared" si="79"/>
        <v>4.5817825933967627E-3</v>
      </c>
      <c r="CW129" s="5">
        <f t="shared" si="79"/>
        <v>0</v>
      </c>
      <c r="CX129" s="4">
        <f t="shared" si="52"/>
        <v>0</v>
      </c>
      <c r="CY129" s="5">
        <f t="shared" si="53"/>
        <v>1.4576586655307945E-3</v>
      </c>
      <c r="CZ129" s="5">
        <f t="shared" si="54"/>
        <v>0</v>
      </c>
      <c r="DA129" s="5">
        <f t="shared" si="55"/>
        <v>0</v>
      </c>
      <c r="DB129" s="9">
        <f t="shared" si="56"/>
        <v>1.5272608644655876E-3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 s="3">
        <f t="shared" si="78"/>
        <v>0</v>
      </c>
      <c r="DS129" s="3">
        <f t="shared" si="78"/>
        <v>0</v>
      </c>
      <c r="DT129" s="3">
        <f t="shared" si="78"/>
        <v>0</v>
      </c>
      <c r="DU129" s="3">
        <f t="shared" si="78"/>
        <v>0</v>
      </c>
      <c r="DV129" s="3">
        <f t="shared" si="76"/>
        <v>0</v>
      </c>
      <c r="DW129" s="3">
        <f t="shared" si="76"/>
        <v>0</v>
      </c>
      <c r="DX129" s="3">
        <f t="shared" si="76"/>
        <v>0</v>
      </c>
      <c r="DY129" s="3">
        <f t="shared" si="76"/>
        <v>0</v>
      </c>
      <c r="DZ129" s="3">
        <f t="shared" si="76"/>
        <v>0</v>
      </c>
      <c r="EA129" s="3">
        <f t="shared" si="70"/>
        <v>0</v>
      </c>
      <c r="EB129" s="3">
        <f t="shared" si="70"/>
        <v>0</v>
      </c>
      <c r="EC129" s="3">
        <f t="shared" si="70"/>
        <v>0</v>
      </c>
      <c r="ED129" s="3">
        <f t="shared" si="70"/>
        <v>0</v>
      </c>
      <c r="EE129" s="3">
        <f t="shared" si="70"/>
        <v>0</v>
      </c>
      <c r="EF129" s="3">
        <f t="shared" si="70"/>
        <v>0</v>
      </c>
      <c r="EG129" s="4">
        <f t="shared" si="86"/>
        <v>0</v>
      </c>
      <c r="EH129" s="5">
        <f t="shared" si="86"/>
        <v>0</v>
      </c>
      <c r="EI129" s="5">
        <f t="shared" si="86"/>
        <v>0</v>
      </c>
      <c r="EJ129" s="5">
        <f t="shared" si="86"/>
        <v>0</v>
      </c>
      <c r="EK129" s="5">
        <f t="shared" si="86"/>
        <v>0</v>
      </c>
      <c r="EL129" s="5">
        <f t="shared" si="86"/>
        <v>0</v>
      </c>
      <c r="EM129" s="5">
        <f t="shared" si="84"/>
        <v>0</v>
      </c>
      <c r="EN129" s="5">
        <f t="shared" si="84"/>
        <v>0</v>
      </c>
      <c r="EO129" s="5">
        <f t="shared" si="84"/>
        <v>0</v>
      </c>
      <c r="EP129" s="5">
        <f t="shared" si="84"/>
        <v>0</v>
      </c>
      <c r="EQ129" s="5">
        <f t="shared" si="84"/>
        <v>0</v>
      </c>
      <c r="ER129" s="5">
        <f t="shared" si="84"/>
        <v>0</v>
      </c>
      <c r="ES129" s="5">
        <f t="shared" si="80"/>
        <v>0</v>
      </c>
      <c r="ET129" s="5">
        <f t="shared" si="80"/>
        <v>0</v>
      </c>
      <c r="EU129" s="5">
        <f t="shared" si="80"/>
        <v>0</v>
      </c>
      <c r="EV129" s="4">
        <f t="shared" si="58"/>
        <v>0</v>
      </c>
      <c r="EW129" s="5">
        <f t="shared" si="64"/>
        <v>0</v>
      </c>
      <c r="EX129" s="5">
        <f t="shared" si="59"/>
        <v>0</v>
      </c>
      <c r="EY129" s="5">
        <f t="shared" si="60"/>
        <v>0</v>
      </c>
      <c r="EZ129" s="9">
        <f t="shared" si="61"/>
        <v>0</v>
      </c>
      <c r="FB129" t="s">
        <v>140</v>
      </c>
      <c r="FD129" t="s">
        <v>122</v>
      </c>
      <c r="FF129" t="s">
        <v>122</v>
      </c>
      <c r="FH129" t="s">
        <v>148</v>
      </c>
      <c r="FI129" t="s">
        <v>122</v>
      </c>
      <c r="FK129" t="s">
        <v>140</v>
      </c>
      <c r="FQ129" t="s">
        <v>142</v>
      </c>
      <c r="FY129" t="s">
        <v>45</v>
      </c>
      <c r="GA129" t="s">
        <v>52</v>
      </c>
      <c r="GF129" t="s">
        <v>52</v>
      </c>
      <c r="GJ129" t="s">
        <v>143</v>
      </c>
      <c r="GR129" t="s">
        <v>143</v>
      </c>
    </row>
    <row r="130" spans="1:208" x14ac:dyDescent="0.25">
      <c r="A130">
        <v>126</v>
      </c>
      <c r="B130" t="s">
        <v>707</v>
      </c>
      <c r="C130" t="s">
        <v>708</v>
      </c>
      <c r="D130">
        <v>67</v>
      </c>
      <c r="E130">
        <v>8.17</v>
      </c>
      <c r="F130" t="s">
        <v>120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s="3">
        <f t="shared" si="81"/>
        <v>0</v>
      </c>
      <c r="W130" s="3">
        <f t="shared" si="81"/>
        <v>0</v>
      </c>
      <c r="X130" s="3">
        <f t="shared" si="81"/>
        <v>0</v>
      </c>
      <c r="Y130" s="3">
        <f t="shared" si="81"/>
        <v>0</v>
      </c>
      <c r="Z130" s="3">
        <f t="shared" si="81"/>
        <v>0</v>
      </c>
      <c r="AA130" s="3">
        <f t="shared" si="81"/>
        <v>0</v>
      </c>
      <c r="AB130" s="3">
        <f t="shared" si="81"/>
        <v>0</v>
      </c>
      <c r="AC130" s="3">
        <f t="shared" si="81"/>
        <v>0</v>
      </c>
      <c r="AD130" s="3">
        <f t="shared" si="81"/>
        <v>0</v>
      </c>
      <c r="AE130" s="3">
        <f t="shared" si="81"/>
        <v>0</v>
      </c>
      <c r="AF130" s="3">
        <f t="shared" si="81"/>
        <v>0</v>
      </c>
      <c r="AG130" s="3">
        <f t="shared" si="81"/>
        <v>0</v>
      </c>
      <c r="AH130" s="3">
        <f t="shared" si="81"/>
        <v>0</v>
      </c>
      <c r="AI130" s="3">
        <f t="shared" si="81"/>
        <v>0</v>
      </c>
      <c r="AJ130" s="3">
        <f t="shared" si="81"/>
        <v>0</v>
      </c>
      <c r="AK130" s="4">
        <f t="shared" si="82"/>
        <v>0</v>
      </c>
      <c r="AL130" s="5">
        <f t="shared" si="82"/>
        <v>0</v>
      </c>
      <c r="AM130" s="5">
        <f t="shared" si="82"/>
        <v>0</v>
      </c>
      <c r="AN130" s="5">
        <f t="shared" si="82"/>
        <v>0</v>
      </c>
      <c r="AO130" s="5">
        <f t="shared" si="82"/>
        <v>0</v>
      </c>
      <c r="AP130" s="5">
        <f t="shared" si="82"/>
        <v>0</v>
      </c>
      <c r="AQ130" s="5">
        <f t="shared" si="82"/>
        <v>0</v>
      </c>
      <c r="AR130" s="5">
        <f t="shared" si="82"/>
        <v>0</v>
      </c>
      <c r="AS130" s="5">
        <f t="shared" si="82"/>
        <v>0</v>
      </c>
      <c r="AT130" s="5">
        <f t="shared" si="82"/>
        <v>0</v>
      </c>
      <c r="AU130" s="5">
        <f t="shared" si="82"/>
        <v>0</v>
      </c>
      <c r="AV130" s="5">
        <f t="shared" si="82"/>
        <v>0</v>
      </c>
      <c r="AW130" s="5">
        <f t="shared" si="82"/>
        <v>0</v>
      </c>
      <c r="AX130" s="5">
        <f t="shared" si="82"/>
        <v>0</v>
      </c>
      <c r="AY130" s="5">
        <f t="shared" si="82"/>
        <v>0</v>
      </c>
      <c r="AZ130" s="4">
        <f t="shared" si="46"/>
        <v>0</v>
      </c>
      <c r="BA130" s="5">
        <f t="shared" si="47"/>
        <v>0</v>
      </c>
      <c r="BB130" s="5">
        <f t="shared" si="48"/>
        <v>0</v>
      </c>
      <c r="BC130" s="5">
        <f t="shared" si="49"/>
        <v>0</v>
      </c>
      <c r="BD130" s="9">
        <f t="shared" si="50"/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 s="3">
        <f t="shared" si="77"/>
        <v>0</v>
      </c>
      <c r="BU130" s="3">
        <f t="shared" si="77"/>
        <v>0</v>
      </c>
      <c r="BV130" s="3">
        <f t="shared" si="77"/>
        <v>0</v>
      </c>
      <c r="BW130" s="3">
        <f t="shared" si="77"/>
        <v>0</v>
      </c>
      <c r="BX130" s="3">
        <f t="shared" si="75"/>
        <v>0</v>
      </c>
      <c r="BY130" s="3">
        <f t="shared" si="75"/>
        <v>0</v>
      </c>
      <c r="BZ130" s="3">
        <f t="shared" si="75"/>
        <v>0</v>
      </c>
      <c r="CA130" s="3">
        <f t="shared" si="75"/>
        <v>0</v>
      </c>
      <c r="CB130" s="3">
        <f t="shared" si="75"/>
        <v>0</v>
      </c>
      <c r="CC130" s="3">
        <f t="shared" si="69"/>
        <v>0</v>
      </c>
      <c r="CD130" s="3">
        <f t="shared" si="69"/>
        <v>0</v>
      </c>
      <c r="CE130" s="3">
        <f t="shared" si="69"/>
        <v>0</v>
      </c>
      <c r="CF130" s="3">
        <f t="shared" si="69"/>
        <v>0</v>
      </c>
      <c r="CG130" s="3">
        <f t="shared" si="69"/>
        <v>0</v>
      </c>
      <c r="CH130" s="3">
        <f t="shared" si="69"/>
        <v>0</v>
      </c>
      <c r="CI130" s="4">
        <f t="shared" si="85"/>
        <v>0</v>
      </c>
      <c r="CJ130" s="5">
        <f t="shared" si="85"/>
        <v>0</v>
      </c>
      <c r="CK130" s="5">
        <f t="shared" si="85"/>
        <v>0</v>
      </c>
      <c r="CL130" s="5">
        <f t="shared" si="85"/>
        <v>0</v>
      </c>
      <c r="CM130" s="5">
        <f t="shared" si="85"/>
        <v>0</v>
      </c>
      <c r="CN130" s="5">
        <f t="shared" si="85"/>
        <v>0</v>
      </c>
      <c r="CO130" s="5">
        <f t="shared" si="83"/>
        <v>0</v>
      </c>
      <c r="CP130" s="5">
        <f t="shared" si="83"/>
        <v>0</v>
      </c>
      <c r="CQ130" s="5">
        <f t="shared" si="83"/>
        <v>0</v>
      </c>
      <c r="CR130" s="5">
        <f t="shared" si="83"/>
        <v>0</v>
      </c>
      <c r="CS130" s="5">
        <f t="shared" si="83"/>
        <v>0</v>
      </c>
      <c r="CT130" s="5">
        <f t="shared" si="83"/>
        <v>0</v>
      </c>
      <c r="CU130" s="5">
        <f t="shared" si="79"/>
        <v>0</v>
      </c>
      <c r="CV130" s="5">
        <f t="shared" si="79"/>
        <v>0</v>
      </c>
      <c r="CW130" s="5">
        <f t="shared" si="79"/>
        <v>0</v>
      </c>
      <c r="CX130" s="4">
        <f t="shared" si="52"/>
        <v>0</v>
      </c>
      <c r="CY130" s="5">
        <f t="shared" si="53"/>
        <v>0</v>
      </c>
      <c r="CZ130" s="5">
        <f t="shared" si="54"/>
        <v>0</v>
      </c>
      <c r="DA130" s="5">
        <f t="shared" si="55"/>
        <v>0</v>
      </c>
      <c r="DB130" s="9">
        <f t="shared" si="56"/>
        <v>0</v>
      </c>
      <c r="DC130">
        <v>2</v>
      </c>
      <c r="DD130">
        <v>2</v>
      </c>
      <c r="DE130">
        <v>2</v>
      </c>
      <c r="DF130">
        <v>6</v>
      </c>
      <c r="DG130">
        <v>7</v>
      </c>
      <c r="DH130">
        <v>9</v>
      </c>
      <c r="DI130">
        <v>3</v>
      </c>
      <c r="DJ130">
        <v>3</v>
      </c>
      <c r="DK130">
        <v>3</v>
      </c>
      <c r="DL130">
        <v>5</v>
      </c>
      <c r="DM130">
        <v>5</v>
      </c>
      <c r="DN130">
        <v>6</v>
      </c>
      <c r="DO130">
        <v>0</v>
      </c>
      <c r="DP130">
        <v>0</v>
      </c>
      <c r="DQ130">
        <v>0</v>
      </c>
      <c r="DR130" s="3">
        <f t="shared" si="78"/>
        <v>2.9850746268656716E-2</v>
      </c>
      <c r="DS130" s="3">
        <f t="shared" si="78"/>
        <v>2.9850746268656716E-2</v>
      </c>
      <c r="DT130" s="3">
        <f t="shared" si="78"/>
        <v>2.9850746268656716E-2</v>
      </c>
      <c r="DU130" s="3">
        <f t="shared" si="78"/>
        <v>8.9552238805970144E-2</v>
      </c>
      <c r="DV130" s="3">
        <f t="shared" si="76"/>
        <v>0.1044776119402985</v>
      </c>
      <c r="DW130" s="3">
        <f t="shared" si="76"/>
        <v>0.13432835820895522</v>
      </c>
      <c r="DX130" s="3">
        <f t="shared" si="76"/>
        <v>4.4776119402985072E-2</v>
      </c>
      <c r="DY130" s="3">
        <f t="shared" si="76"/>
        <v>4.4776119402985072E-2</v>
      </c>
      <c r="DZ130" s="3">
        <f t="shared" si="76"/>
        <v>4.4776119402985072E-2</v>
      </c>
      <c r="EA130" s="3">
        <f t="shared" si="70"/>
        <v>7.4626865671641784E-2</v>
      </c>
      <c r="EB130" s="3">
        <f t="shared" si="70"/>
        <v>7.4626865671641784E-2</v>
      </c>
      <c r="EC130" s="3">
        <f t="shared" si="70"/>
        <v>8.9552238805970144E-2</v>
      </c>
      <c r="ED130" s="3">
        <f t="shared" si="70"/>
        <v>0</v>
      </c>
      <c r="EE130" s="3">
        <f t="shared" si="70"/>
        <v>0</v>
      </c>
      <c r="EF130" s="3">
        <f t="shared" si="70"/>
        <v>0</v>
      </c>
      <c r="EG130" s="4">
        <f t="shared" si="86"/>
        <v>9.5834639780724331E-4</v>
      </c>
      <c r="EH130" s="5">
        <f t="shared" si="86"/>
        <v>9.9332334301246734E-4</v>
      </c>
      <c r="EI130" s="5">
        <f t="shared" si="86"/>
        <v>9.8048755956566393E-4</v>
      </c>
      <c r="EJ130" s="5">
        <f t="shared" si="86"/>
        <v>1.8453016384451482E-3</v>
      </c>
      <c r="EK130" s="5">
        <f t="shared" si="86"/>
        <v>2.1388081828661492E-3</v>
      </c>
      <c r="EL130" s="5">
        <f t="shared" si="86"/>
        <v>2.1094837284086291E-3</v>
      </c>
      <c r="EM130" s="5">
        <f t="shared" si="84"/>
        <v>1.4594117410523541E-3</v>
      </c>
      <c r="EN130" s="5">
        <f t="shared" si="84"/>
        <v>1.4282673588335338E-3</v>
      </c>
      <c r="EO130" s="5">
        <f t="shared" si="84"/>
        <v>1.4905405143093423E-3</v>
      </c>
      <c r="EP130" s="5">
        <f t="shared" si="84"/>
        <v>1.4513405650994318E-3</v>
      </c>
      <c r="EQ130" s="5">
        <f t="shared" si="84"/>
        <v>1.4829274904379743E-3</v>
      </c>
      <c r="ER130" s="5">
        <f t="shared" si="84"/>
        <v>1.7990453086192022E-3</v>
      </c>
      <c r="ES130" s="5">
        <f t="shared" si="80"/>
        <v>0</v>
      </c>
      <c r="ET130" s="5">
        <f t="shared" si="80"/>
        <v>0</v>
      </c>
      <c r="EU130" s="5">
        <f t="shared" si="80"/>
        <v>0</v>
      </c>
      <c r="EV130" s="4">
        <f t="shared" si="58"/>
        <v>9.7738576679512489E-4</v>
      </c>
      <c r="EW130" s="5">
        <f t="shared" si="64"/>
        <v>2.0311978499066422E-3</v>
      </c>
      <c r="EX130" s="5">
        <f t="shared" si="59"/>
        <v>1.4594065380650768E-3</v>
      </c>
      <c r="EY130" s="5">
        <f t="shared" si="60"/>
        <v>1.5777711213855363E-3</v>
      </c>
      <c r="EZ130" s="9">
        <f t="shared" si="61"/>
        <v>0</v>
      </c>
      <c r="FB130" t="s">
        <v>215</v>
      </c>
      <c r="FD130" t="s">
        <v>215</v>
      </c>
      <c r="FE130" t="s">
        <v>413</v>
      </c>
      <c r="FH130" t="s">
        <v>148</v>
      </c>
      <c r="FK130" t="s">
        <v>215</v>
      </c>
      <c r="FQ130" t="s">
        <v>148</v>
      </c>
      <c r="FY130" t="s">
        <v>45</v>
      </c>
      <c r="GA130" t="s">
        <v>47</v>
      </c>
      <c r="GF130" t="s">
        <v>416</v>
      </c>
    </row>
    <row r="131" spans="1:208" x14ac:dyDescent="0.25">
      <c r="A131">
        <v>127</v>
      </c>
      <c r="B131" t="s">
        <v>709</v>
      </c>
      <c r="C131" t="s">
        <v>1256</v>
      </c>
      <c r="D131">
        <v>8</v>
      </c>
      <c r="E131">
        <v>8.49</v>
      </c>
      <c r="F131" t="s">
        <v>514</v>
      </c>
      <c r="G131">
        <v>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3</v>
      </c>
      <c r="N131">
        <v>4</v>
      </c>
      <c r="O131">
        <v>3</v>
      </c>
      <c r="P131">
        <v>2</v>
      </c>
      <c r="Q131">
        <v>0</v>
      </c>
      <c r="R131">
        <v>2</v>
      </c>
      <c r="S131">
        <v>0</v>
      </c>
      <c r="T131">
        <v>0</v>
      </c>
      <c r="U131">
        <v>4</v>
      </c>
      <c r="V131" s="3">
        <f t="shared" si="81"/>
        <v>0.5</v>
      </c>
      <c r="W131" s="3">
        <f t="shared" si="81"/>
        <v>0</v>
      </c>
      <c r="X131" s="3">
        <f t="shared" si="81"/>
        <v>0</v>
      </c>
      <c r="Y131" s="3">
        <f t="shared" si="81"/>
        <v>0</v>
      </c>
      <c r="Z131" s="3">
        <f t="shared" si="81"/>
        <v>0</v>
      </c>
      <c r="AA131" s="3">
        <f t="shared" si="81"/>
        <v>0</v>
      </c>
      <c r="AB131" s="3">
        <f t="shared" si="81"/>
        <v>0.375</v>
      </c>
      <c r="AC131" s="3">
        <f t="shared" si="81"/>
        <v>0.5</v>
      </c>
      <c r="AD131" s="3">
        <f t="shared" si="81"/>
        <v>0.375</v>
      </c>
      <c r="AE131" s="3">
        <f t="shared" si="81"/>
        <v>0.25</v>
      </c>
      <c r="AF131" s="3">
        <f t="shared" si="81"/>
        <v>0</v>
      </c>
      <c r="AG131" s="3">
        <f t="shared" si="81"/>
        <v>0.25</v>
      </c>
      <c r="AH131" s="3">
        <f t="shared" si="81"/>
        <v>0</v>
      </c>
      <c r="AI131" s="3">
        <f t="shared" si="81"/>
        <v>0</v>
      </c>
      <c r="AJ131" s="3">
        <f t="shared" si="81"/>
        <v>0.5</v>
      </c>
      <c r="AK131" s="4">
        <f t="shared" si="82"/>
        <v>2.354432835090604E-2</v>
      </c>
      <c r="AL131" s="5">
        <f t="shared" si="82"/>
        <v>0</v>
      </c>
      <c r="AM131" s="5">
        <f t="shared" si="82"/>
        <v>0</v>
      </c>
      <c r="AN131" s="5">
        <f t="shared" si="82"/>
        <v>0</v>
      </c>
      <c r="AO131" s="5">
        <f t="shared" si="82"/>
        <v>0</v>
      </c>
      <c r="AP131" s="5">
        <f t="shared" si="82"/>
        <v>0</v>
      </c>
      <c r="AQ131" s="5">
        <f t="shared" si="82"/>
        <v>2.1503054625813863E-2</v>
      </c>
      <c r="AR131" s="5">
        <f t="shared" si="82"/>
        <v>2.8630889281346265E-2</v>
      </c>
      <c r="AS131" s="5">
        <f t="shared" si="82"/>
        <v>2.2882723005551477E-2</v>
      </c>
      <c r="AT131" s="5">
        <f t="shared" si="82"/>
        <v>6.7548703414081366E-3</v>
      </c>
      <c r="AU131" s="5">
        <f t="shared" si="82"/>
        <v>0</v>
      </c>
      <c r="AV131" s="5">
        <f t="shared" si="82"/>
        <v>6.9509421773927601E-3</v>
      </c>
      <c r="AW131" s="5">
        <f t="shared" si="82"/>
        <v>0</v>
      </c>
      <c r="AX131" s="5">
        <f t="shared" si="82"/>
        <v>0</v>
      </c>
      <c r="AY131" s="5">
        <f t="shared" si="82"/>
        <v>1.1859468547348366E-2</v>
      </c>
      <c r="AZ131" s="4">
        <f t="shared" si="46"/>
        <v>7.8481094503020134E-3</v>
      </c>
      <c r="BA131" s="5">
        <f t="shared" si="47"/>
        <v>0</v>
      </c>
      <c r="BB131" s="5">
        <f t="shared" si="48"/>
        <v>2.4338888970903871E-2</v>
      </c>
      <c r="BC131" s="5">
        <f t="shared" si="49"/>
        <v>4.5686041729336322E-3</v>
      </c>
      <c r="BD131" s="9">
        <f t="shared" si="50"/>
        <v>3.9531561824494551E-3</v>
      </c>
      <c r="BE131">
        <v>0</v>
      </c>
      <c r="BF131">
        <v>0</v>
      </c>
      <c r="BG131">
        <v>0</v>
      </c>
      <c r="BH131">
        <v>2</v>
      </c>
      <c r="BI131">
        <v>0</v>
      </c>
      <c r="BJ131">
        <v>2</v>
      </c>
      <c r="BK131">
        <v>0</v>
      </c>
      <c r="BL131">
        <v>0</v>
      </c>
      <c r="BM131">
        <v>0</v>
      </c>
      <c r="BN131">
        <v>2</v>
      </c>
      <c r="BO131">
        <v>0</v>
      </c>
      <c r="BP131">
        <v>2</v>
      </c>
      <c r="BQ131">
        <v>3</v>
      </c>
      <c r="BR131">
        <v>0</v>
      </c>
      <c r="BS131">
        <v>0</v>
      </c>
      <c r="BT131" s="3">
        <f t="shared" si="77"/>
        <v>0</v>
      </c>
      <c r="BU131" s="3">
        <f t="shared" si="77"/>
        <v>0</v>
      </c>
      <c r="BV131" s="3">
        <f t="shared" si="77"/>
        <v>0</v>
      </c>
      <c r="BW131" s="3">
        <f t="shared" si="77"/>
        <v>0.25</v>
      </c>
      <c r="BX131" s="3">
        <f t="shared" si="75"/>
        <v>0</v>
      </c>
      <c r="BY131" s="3">
        <f t="shared" si="75"/>
        <v>0.25</v>
      </c>
      <c r="BZ131" s="3">
        <f t="shared" si="75"/>
        <v>0</v>
      </c>
      <c r="CA131" s="3">
        <f t="shared" si="75"/>
        <v>0</v>
      </c>
      <c r="CB131" s="3">
        <f t="shared" si="75"/>
        <v>0</v>
      </c>
      <c r="CC131" s="3">
        <f t="shared" si="69"/>
        <v>0.25</v>
      </c>
      <c r="CD131" s="3">
        <f t="shared" si="69"/>
        <v>0</v>
      </c>
      <c r="CE131" s="3">
        <f t="shared" si="69"/>
        <v>0.25</v>
      </c>
      <c r="CF131" s="3">
        <f t="shared" si="69"/>
        <v>0.375</v>
      </c>
      <c r="CG131" s="3">
        <f t="shared" si="69"/>
        <v>0</v>
      </c>
      <c r="CH131" s="3">
        <f t="shared" si="69"/>
        <v>0</v>
      </c>
      <c r="CI131" s="4">
        <f t="shared" si="85"/>
        <v>0</v>
      </c>
      <c r="CJ131" s="5">
        <f t="shared" si="85"/>
        <v>0</v>
      </c>
      <c r="CK131" s="5">
        <f t="shared" si="85"/>
        <v>0</v>
      </c>
      <c r="CL131" s="5">
        <f t="shared" si="85"/>
        <v>7.088325713117306E-3</v>
      </c>
      <c r="CM131" s="5">
        <f t="shared" si="85"/>
        <v>0</v>
      </c>
      <c r="CN131" s="5">
        <f t="shared" si="85"/>
        <v>7.1060859944626223E-3</v>
      </c>
      <c r="CO131" s="5">
        <f t="shared" si="83"/>
        <v>0</v>
      </c>
      <c r="CP131" s="5">
        <f t="shared" si="83"/>
        <v>0</v>
      </c>
      <c r="CQ131" s="5">
        <f t="shared" si="83"/>
        <v>0</v>
      </c>
      <c r="CR131" s="5">
        <f t="shared" si="83"/>
        <v>5.5223786720565134E-3</v>
      </c>
      <c r="CS131" s="5">
        <f t="shared" si="83"/>
        <v>0</v>
      </c>
      <c r="CT131" s="5">
        <f t="shared" si="83"/>
        <v>5.0387667430131849E-3</v>
      </c>
      <c r="CU131" s="5">
        <f t="shared" si="79"/>
        <v>1.1504304031183419E-2</v>
      </c>
      <c r="CV131" s="5">
        <f t="shared" si="79"/>
        <v>0</v>
      </c>
      <c r="CW131" s="5">
        <f t="shared" si="79"/>
        <v>0</v>
      </c>
      <c r="CX131" s="4">
        <f t="shared" si="52"/>
        <v>0</v>
      </c>
      <c r="CY131" s="5">
        <f t="shared" si="53"/>
        <v>4.7314705691933094E-3</v>
      </c>
      <c r="CZ131" s="5">
        <f t="shared" si="54"/>
        <v>0</v>
      </c>
      <c r="DA131" s="5">
        <f t="shared" si="55"/>
        <v>3.5203818050232329E-3</v>
      </c>
      <c r="DB131" s="9">
        <f t="shared" si="56"/>
        <v>3.8347680103944727E-3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 s="3">
        <f t="shared" si="78"/>
        <v>0</v>
      </c>
      <c r="DS131" s="3">
        <f t="shared" si="78"/>
        <v>0</v>
      </c>
      <c r="DT131" s="3">
        <f t="shared" si="78"/>
        <v>0</v>
      </c>
      <c r="DU131" s="3">
        <f t="shared" si="78"/>
        <v>0</v>
      </c>
      <c r="DV131" s="3">
        <f t="shared" si="76"/>
        <v>0</v>
      </c>
      <c r="DW131" s="3">
        <f t="shared" si="76"/>
        <v>0</v>
      </c>
      <c r="DX131" s="3">
        <f t="shared" si="76"/>
        <v>0</v>
      </c>
      <c r="DY131" s="3">
        <f t="shared" si="76"/>
        <v>0</v>
      </c>
      <c r="DZ131" s="3">
        <f t="shared" si="76"/>
        <v>0</v>
      </c>
      <c r="EA131" s="3">
        <f t="shared" si="70"/>
        <v>0</v>
      </c>
      <c r="EB131" s="3">
        <f t="shared" si="70"/>
        <v>0</v>
      </c>
      <c r="EC131" s="3">
        <f t="shared" si="70"/>
        <v>0</v>
      </c>
      <c r="ED131" s="3">
        <f t="shared" si="70"/>
        <v>0</v>
      </c>
      <c r="EE131" s="3">
        <f t="shared" si="70"/>
        <v>0</v>
      </c>
      <c r="EF131" s="3">
        <f t="shared" si="70"/>
        <v>0</v>
      </c>
      <c r="EG131" s="4">
        <f t="shared" si="86"/>
        <v>0</v>
      </c>
      <c r="EH131" s="5">
        <f t="shared" si="86"/>
        <v>0</v>
      </c>
      <c r="EI131" s="5">
        <f t="shared" si="86"/>
        <v>0</v>
      </c>
      <c r="EJ131" s="5">
        <f t="shared" si="86"/>
        <v>0</v>
      </c>
      <c r="EK131" s="5">
        <f t="shared" si="86"/>
        <v>0</v>
      </c>
      <c r="EL131" s="5">
        <f t="shared" si="86"/>
        <v>0</v>
      </c>
      <c r="EM131" s="5">
        <f t="shared" si="84"/>
        <v>0</v>
      </c>
      <c r="EN131" s="5">
        <f t="shared" si="84"/>
        <v>0</v>
      </c>
      <c r="EO131" s="5">
        <f t="shared" si="84"/>
        <v>0</v>
      </c>
      <c r="EP131" s="5">
        <f t="shared" si="84"/>
        <v>0</v>
      </c>
      <c r="EQ131" s="5">
        <f t="shared" si="84"/>
        <v>0</v>
      </c>
      <c r="ER131" s="5">
        <f t="shared" si="84"/>
        <v>0</v>
      </c>
      <c r="ES131" s="5">
        <f t="shared" si="80"/>
        <v>0</v>
      </c>
      <c r="ET131" s="5">
        <f t="shared" si="80"/>
        <v>0</v>
      </c>
      <c r="EU131" s="5">
        <f t="shared" si="80"/>
        <v>0</v>
      </c>
      <c r="EV131" s="4">
        <f t="shared" si="58"/>
        <v>0</v>
      </c>
      <c r="EW131" s="5">
        <f t="shared" si="64"/>
        <v>0</v>
      </c>
      <c r="EX131" s="5">
        <f t="shared" si="59"/>
        <v>0</v>
      </c>
      <c r="EY131" s="5">
        <f t="shared" si="60"/>
        <v>0</v>
      </c>
      <c r="EZ131" s="9">
        <f t="shared" si="61"/>
        <v>0</v>
      </c>
    </row>
    <row r="132" spans="1:208" x14ac:dyDescent="0.25">
      <c r="A132">
        <v>128</v>
      </c>
      <c r="B132" t="s">
        <v>710</v>
      </c>
      <c r="C132" t="s">
        <v>711</v>
      </c>
      <c r="D132">
        <v>24</v>
      </c>
      <c r="E132">
        <v>8.4600000000000009</v>
      </c>
      <c r="F132" t="s">
        <v>120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s="3">
        <f t="shared" si="81"/>
        <v>0</v>
      </c>
      <c r="W132" s="3">
        <f t="shared" si="81"/>
        <v>0</v>
      </c>
      <c r="X132" s="3">
        <f t="shared" si="81"/>
        <v>0</v>
      </c>
      <c r="Y132" s="3">
        <f t="shared" si="81"/>
        <v>0</v>
      </c>
      <c r="Z132" s="3">
        <f t="shared" si="81"/>
        <v>0</v>
      </c>
      <c r="AA132" s="3">
        <f t="shared" si="81"/>
        <v>0</v>
      </c>
      <c r="AB132" s="3">
        <f t="shared" si="81"/>
        <v>0</v>
      </c>
      <c r="AC132" s="3">
        <f t="shared" si="81"/>
        <v>0</v>
      </c>
      <c r="AD132" s="3">
        <f t="shared" si="81"/>
        <v>0</v>
      </c>
      <c r="AE132" s="3">
        <f t="shared" si="81"/>
        <v>0</v>
      </c>
      <c r="AF132" s="3">
        <f t="shared" si="81"/>
        <v>0</v>
      </c>
      <c r="AG132" s="3">
        <f t="shared" si="81"/>
        <v>0</v>
      </c>
      <c r="AH132" s="3">
        <f t="shared" si="81"/>
        <v>0</v>
      </c>
      <c r="AI132" s="3">
        <f t="shared" si="81"/>
        <v>0</v>
      </c>
      <c r="AJ132" s="3">
        <f t="shared" si="81"/>
        <v>0</v>
      </c>
      <c r="AK132" s="4">
        <f t="shared" si="82"/>
        <v>0</v>
      </c>
      <c r="AL132" s="5">
        <f t="shared" si="82"/>
        <v>0</v>
      </c>
      <c r="AM132" s="5">
        <f t="shared" si="82"/>
        <v>0</v>
      </c>
      <c r="AN132" s="5">
        <f t="shared" si="82"/>
        <v>0</v>
      </c>
      <c r="AO132" s="5">
        <f t="shared" si="82"/>
        <v>0</v>
      </c>
      <c r="AP132" s="5">
        <f t="shared" si="82"/>
        <v>0</v>
      </c>
      <c r="AQ132" s="5">
        <f t="shared" si="82"/>
        <v>0</v>
      </c>
      <c r="AR132" s="5">
        <f t="shared" si="82"/>
        <v>0</v>
      </c>
      <c r="AS132" s="5">
        <f t="shared" si="82"/>
        <v>0</v>
      </c>
      <c r="AT132" s="5">
        <f t="shared" si="82"/>
        <v>0</v>
      </c>
      <c r="AU132" s="5">
        <f t="shared" si="82"/>
        <v>0</v>
      </c>
      <c r="AV132" s="5">
        <f t="shared" si="82"/>
        <v>0</v>
      </c>
      <c r="AW132" s="5">
        <f t="shared" si="82"/>
        <v>0</v>
      </c>
      <c r="AX132" s="5">
        <f t="shared" si="82"/>
        <v>0</v>
      </c>
      <c r="AY132" s="5">
        <f t="shared" si="82"/>
        <v>0</v>
      </c>
      <c r="AZ132" s="4">
        <f t="shared" si="46"/>
        <v>0</v>
      </c>
      <c r="BA132" s="5">
        <f t="shared" si="47"/>
        <v>0</v>
      </c>
      <c r="BB132" s="5">
        <f t="shared" si="48"/>
        <v>0</v>
      </c>
      <c r="BC132" s="5">
        <f t="shared" si="49"/>
        <v>0</v>
      </c>
      <c r="BD132" s="9">
        <f t="shared" si="50"/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 s="3">
        <f t="shared" si="77"/>
        <v>0</v>
      </c>
      <c r="BU132" s="3">
        <f t="shared" si="77"/>
        <v>0</v>
      </c>
      <c r="BV132" s="3">
        <f t="shared" si="77"/>
        <v>0</v>
      </c>
      <c r="BW132" s="3">
        <f t="shared" si="77"/>
        <v>0</v>
      </c>
      <c r="BX132" s="3">
        <f t="shared" si="75"/>
        <v>0</v>
      </c>
      <c r="BY132" s="3">
        <f t="shared" si="75"/>
        <v>0</v>
      </c>
      <c r="BZ132" s="3">
        <f t="shared" si="75"/>
        <v>0</v>
      </c>
      <c r="CA132" s="3">
        <f t="shared" si="75"/>
        <v>0</v>
      </c>
      <c r="CB132" s="3">
        <f t="shared" si="75"/>
        <v>0</v>
      </c>
      <c r="CC132" s="3">
        <f t="shared" si="69"/>
        <v>0</v>
      </c>
      <c r="CD132" s="3">
        <f t="shared" si="69"/>
        <v>0</v>
      </c>
      <c r="CE132" s="3">
        <f t="shared" si="69"/>
        <v>0</v>
      </c>
      <c r="CF132" s="3">
        <f t="shared" si="69"/>
        <v>0</v>
      </c>
      <c r="CG132" s="3">
        <f t="shared" si="69"/>
        <v>0</v>
      </c>
      <c r="CH132" s="3">
        <f t="shared" si="69"/>
        <v>0</v>
      </c>
      <c r="CI132" s="4">
        <f t="shared" si="85"/>
        <v>0</v>
      </c>
      <c r="CJ132" s="5">
        <f t="shared" si="85"/>
        <v>0</v>
      </c>
      <c r="CK132" s="5">
        <f t="shared" si="85"/>
        <v>0</v>
      </c>
      <c r="CL132" s="5">
        <f t="shared" si="85"/>
        <v>0</v>
      </c>
      <c r="CM132" s="5">
        <f t="shared" si="85"/>
        <v>0</v>
      </c>
      <c r="CN132" s="5">
        <f t="shared" si="85"/>
        <v>0</v>
      </c>
      <c r="CO132" s="5">
        <f t="shared" si="83"/>
        <v>0</v>
      </c>
      <c r="CP132" s="5">
        <f t="shared" si="83"/>
        <v>0</v>
      </c>
      <c r="CQ132" s="5">
        <f t="shared" si="83"/>
        <v>0</v>
      </c>
      <c r="CR132" s="5">
        <f t="shared" si="83"/>
        <v>0</v>
      </c>
      <c r="CS132" s="5">
        <f t="shared" si="83"/>
        <v>0</v>
      </c>
      <c r="CT132" s="5">
        <f t="shared" si="83"/>
        <v>0</v>
      </c>
      <c r="CU132" s="5">
        <f t="shared" si="79"/>
        <v>0</v>
      </c>
      <c r="CV132" s="5">
        <f t="shared" si="79"/>
        <v>0</v>
      </c>
      <c r="CW132" s="5">
        <f t="shared" si="79"/>
        <v>0</v>
      </c>
      <c r="CX132" s="4">
        <f t="shared" si="52"/>
        <v>0</v>
      </c>
      <c r="CY132" s="5">
        <f t="shared" si="53"/>
        <v>0</v>
      </c>
      <c r="CZ132" s="5">
        <f t="shared" si="54"/>
        <v>0</v>
      </c>
      <c r="DA132" s="5">
        <f t="shared" si="55"/>
        <v>0</v>
      </c>
      <c r="DB132" s="9">
        <f t="shared" si="56"/>
        <v>0</v>
      </c>
      <c r="DC132">
        <v>6</v>
      </c>
      <c r="DD132">
        <v>5</v>
      </c>
      <c r="DE132">
        <v>5</v>
      </c>
      <c r="DF132">
        <v>9</v>
      </c>
      <c r="DG132">
        <v>7</v>
      </c>
      <c r="DH132">
        <v>7</v>
      </c>
      <c r="DI132">
        <v>0</v>
      </c>
      <c r="DJ132">
        <v>0</v>
      </c>
      <c r="DK132">
        <v>0</v>
      </c>
      <c r="DL132">
        <v>6</v>
      </c>
      <c r="DM132">
        <v>5</v>
      </c>
      <c r="DN132">
        <v>6</v>
      </c>
      <c r="DO132">
        <v>0</v>
      </c>
      <c r="DP132">
        <v>0</v>
      </c>
      <c r="DQ132">
        <v>0</v>
      </c>
      <c r="DR132" s="3">
        <f t="shared" si="78"/>
        <v>0.25</v>
      </c>
      <c r="DS132" s="3">
        <f t="shared" si="78"/>
        <v>0.20833333333333334</v>
      </c>
      <c r="DT132" s="3">
        <f t="shared" si="78"/>
        <v>0.20833333333333334</v>
      </c>
      <c r="DU132" s="3">
        <f t="shared" si="78"/>
        <v>0.375</v>
      </c>
      <c r="DV132" s="3">
        <f t="shared" si="76"/>
        <v>0.29166666666666669</v>
      </c>
      <c r="DW132" s="3">
        <f t="shared" si="76"/>
        <v>0.29166666666666669</v>
      </c>
      <c r="DX132" s="3">
        <f t="shared" si="76"/>
        <v>0</v>
      </c>
      <c r="DY132" s="3">
        <f t="shared" si="76"/>
        <v>0</v>
      </c>
      <c r="DZ132" s="3">
        <f t="shared" si="76"/>
        <v>0</v>
      </c>
      <c r="EA132" s="3">
        <f t="shared" si="70"/>
        <v>0.25</v>
      </c>
      <c r="EB132" s="3">
        <f t="shared" si="70"/>
        <v>0.20833333333333334</v>
      </c>
      <c r="EC132" s="3">
        <f t="shared" si="70"/>
        <v>0.25</v>
      </c>
      <c r="ED132" s="3">
        <f t="shared" si="70"/>
        <v>0</v>
      </c>
      <c r="EE132" s="3">
        <f t="shared" si="70"/>
        <v>0</v>
      </c>
      <c r="EF132" s="3">
        <f t="shared" si="70"/>
        <v>0</v>
      </c>
      <c r="EG132" s="4">
        <f t="shared" si="86"/>
        <v>8.0261510816356622E-3</v>
      </c>
      <c r="EH132" s="5">
        <f t="shared" si="86"/>
        <v>6.9325691647745121E-3</v>
      </c>
      <c r="EI132" s="5">
        <f t="shared" si="86"/>
        <v>6.8429860928020296E-3</v>
      </c>
      <c r="EJ132" s="5">
        <f t="shared" si="86"/>
        <v>7.727200610989058E-3</v>
      </c>
      <c r="EK132" s="5">
        <f t="shared" si="86"/>
        <v>5.9708395105013334E-3</v>
      </c>
      <c r="EL132" s="5">
        <f t="shared" si="86"/>
        <v>4.580314206590959E-3</v>
      </c>
      <c r="EM132" s="5">
        <f t="shared" si="84"/>
        <v>0</v>
      </c>
      <c r="EN132" s="5">
        <f t="shared" si="84"/>
        <v>0</v>
      </c>
      <c r="EO132" s="5">
        <f t="shared" si="84"/>
        <v>0</v>
      </c>
      <c r="EP132" s="5">
        <f t="shared" si="84"/>
        <v>4.8619908930830971E-3</v>
      </c>
      <c r="EQ132" s="5">
        <f t="shared" si="84"/>
        <v>4.1398392441393452E-3</v>
      </c>
      <c r="ER132" s="5">
        <f t="shared" si="84"/>
        <v>5.022334819895273E-3</v>
      </c>
      <c r="ES132" s="5">
        <f t="shared" si="80"/>
        <v>0</v>
      </c>
      <c r="ET132" s="5">
        <f t="shared" si="80"/>
        <v>0</v>
      </c>
      <c r="EU132" s="5">
        <f t="shared" si="80"/>
        <v>0</v>
      </c>
      <c r="EV132" s="4">
        <f t="shared" si="58"/>
        <v>7.2672354464040677E-3</v>
      </c>
      <c r="EW132" s="5">
        <f t="shared" si="64"/>
        <v>6.0927847760271171E-3</v>
      </c>
      <c r="EX132" s="5">
        <f t="shared" si="59"/>
        <v>0</v>
      </c>
      <c r="EY132" s="5">
        <f t="shared" si="60"/>
        <v>4.6747216523725715E-3</v>
      </c>
      <c r="EZ132" s="9">
        <f t="shared" si="61"/>
        <v>0</v>
      </c>
      <c r="FD132" t="s">
        <v>712</v>
      </c>
      <c r="FE132" t="s">
        <v>479</v>
      </c>
      <c r="FM132" t="s">
        <v>479</v>
      </c>
      <c r="FY132" t="s">
        <v>236</v>
      </c>
      <c r="GP132" t="s">
        <v>151</v>
      </c>
      <c r="GR132" t="s">
        <v>151</v>
      </c>
    </row>
    <row r="133" spans="1:208" x14ac:dyDescent="0.25">
      <c r="A133">
        <v>129</v>
      </c>
      <c r="B133" t="s">
        <v>713</v>
      </c>
      <c r="C133" t="s">
        <v>714</v>
      </c>
      <c r="D133">
        <v>248</v>
      </c>
      <c r="E133">
        <v>8.35</v>
      </c>
      <c r="F133" t="s">
        <v>120</v>
      </c>
      <c r="G133">
        <v>2</v>
      </c>
      <c r="H133">
        <v>2</v>
      </c>
      <c r="I133">
        <v>2</v>
      </c>
      <c r="J133">
        <v>2</v>
      </c>
      <c r="K133">
        <v>2</v>
      </c>
      <c r="L133">
        <v>2</v>
      </c>
      <c r="M133">
        <v>2</v>
      </c>
      <c r="N133">
        <v>2</v>
      </c>
      <c r="O133">
        <v>0</v>
      </c>
      <c r="P133">
        <v>2</v>
      </c>
      <c r="Q133">
        <v>0</v>
      </c>
      <c r="R133">
        <v>0</v>
      </c>
      <c r="S133">
        <v>0</v>
      </c>
      <c r="T133">
        <v>0</v>
      </c>
      <c r="U133">
        <v>3</v>
      </c>
      <c r="V133" s="3">
        <f t="shared" si="81"/>
        <v>8.0645161290322578E-3</v>
      </c>
      <c r="W133" s="3">
        <f t="shared" si="81"/>
        <v>8.0645161290322578E-3</v>
      </c>
      <c r="X133" s="3">
        <f t="shared" si="81"/>
        <v>8.0645161290322578E-3</v>
      </c>
      <c r="Y133" s="3">
        <f t="shared" si="81"/>
        <v>8.0645161290322578E-3</v>
      </c>
      <c r="Z133" s="3">
        <f t="shared" si="81"/>
        <v>8.0645161290322578E-3</v>
      </c>
      <c r="AA133" s="3">
        <f t="shared" si="81"/>
        <v>8.0645161290322578E-3</v>
      </c>
      <c r="AB133" s="3">
        <f t="shared" si="81"/>
        <v>8.0645161290322578E-3</v>
      </c>
      <c r="AC133" s="3">
        <f t="shared" si="81"/>
        <v>8.0645161290322578E-3</v>
      </c>
      <c r="AD133" s="3">
        <f t="shared" si="81"/>
        <v>0</v>
      </c>
      <c r="AE133" s="3">
        <f t="shared" si="81"/>
        <v>8.0645161290322578E-3</v>
      </c>
      <c r="AF133" s="3">
        <f t="shared" si="81"/>
        <v>0</v>
      </c>
      <c r="AG133" s="3">
        <f t="shared" si="81"/>
        <v>0</v>
      </c>
      <c r="AH133" s="3">
        <f t="shared" si="81"/>
        <v>0</v>
      </c>
      <c r="AI133" s="3">
        <f t="shared" si="81"/>
        <v>0</v>
      </c>
      <c r="AJ133" s="3">
        <f t="shared" si="81"/>
        <v>1.2096774193548387E-2</v>
      </c>
      <c r="AK133" s="4">
        <f t="shared" si="82"/>
        <v>3.7974723146622644E-4</v>
      </c>
      <c r="AL133" s="5">
        <f t="shared" si="82"/>
        <v>3.6095227158266266E-4</v>
      </c>
      <c r="AM133" s="5">
        <f t="shared" si="82"/>
        <v>3.6372106707623797E-4</v>
      </c>
      <c r="AN133" s="5">
        <f t="shared" si="82"/>
        <v>3.7118016060938059E-4</v>
      </c>
      <c r="AO133" s="5">
        <f t="shared" si="82"/>
        <v>3.9250734795959251E-4</v>
      </c>
      <c r="AP133" s="5">
        <f t="shared" si="82"/>
        <v>3.8249105339263606E-4</v>
      </c>
      <c r="AQ133" s="5">
        <f t="shared" si="82"/>
        <v>4.6243128227556693E-4</v>
      </c>
      <c r="AR133" s="5">
        <f t="shared" si="82"/>
        <v>4.6178853679590751E-4</v>
      </c>
      <c r="AS133" s="5">
        <f t="shared" si="82"/>
        <v>0</v>
      </c>
      <c r="AT133" s="5">
        <f t="shared" si="82"/>
        <v>2.1789904327123021E-4</v>
      </c>
      <c r="AU133" s="5">
        <f t="shared" si="82"/>
        <v>0</v>
      </c>
      <c r="AV133" s="5">
        <f t="shared" si="82"/>
        <v>0</v>
      </c>
      <c r="AW133" s="5">
        <f t="shared" si="82"/>
        <v>0</v>
      </c>
      <c r="AX133" s="5">
        <f t="shared" si="82"/>
        <v>0</v>
      </c>
      <c r="AY133" s="5">
        <f t="shared" si="82"/>
        <v>2.8692262614552497E-4</v>
      </c>
      <c r="AZ133" s="4">
        <f t="shared" si="46"/>
        <v>3.6814019004170902E-4</v>
      </c>
      <c r="BA133" s="5">
        <f t="shared" si="47"/>
        <v>3.820595206538697E-4</v>
      </c>
      <c r="BB133" s="5">
        <f t="shared" si="48"/>
        <v>3.0807327302382481E-4</v>
      </c>
      <c r="BC133" s="5">
        <f t="shared" si="49"/>
        <v>7.2633014423743403E-5</v>
      </c>
      <c r="BD133" s="9">
        <f t="shared" si="50"/>
        <v>9.5640875381841652E-5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2</v>
      </c>
      <c r="BL133">
        <v>0</v>
      </c>
      <c r="BM133">
        <v>0</v>
      </c>
      <c r="BN133">
        <v>4</v>
      </c>
      <c r="BO133">
        <v>4</v>
      </c>
      <c r="BP133">
        <v>3</v>
      </c>
      <c r="BQ133">
        <v>0</v>
      </c>
      <c r="BR133">
        <v>2</v>
      </c>
      <c r="BS133">
        <v>0</v>
      </c>
      <c r="BT133" s="3">
        <f t="shared" si="77"/>
        <v>0</v>
      </c>
      <c r="BU133" s="3">
        <f t="shared" si="77"/>
        <v>0</v>
      </c>
      <c r="BV133" s="3">
        <f t="shared" si="77"/>
        <v>0</v>
      </c>
      <c r="BW133" s="3">
        <f t="shared" si="77"/>
        <v>0</v>
      </c>
      <c r="BX133" s="3">
        <f t="shared" si="75"/>
        <v>0</v>
      </c>
      <c r="BY133" s="3">
        <f t="shared" si="75"/>
        <v>0</v>
      </c>
      <c r="BZ133" s="3">
        <f t="shared" si="75"/>
        <v>8.0645161290322578E-3</v>
      </c>
      <c r="CA133" s="3">
        <f t="shared" si="75"/>
        <v>0</v>
      </c>
      <c r="CB133" s="3">
        <f t="shared" si="75"/>
        <v>0</v>
      </c>
      <c r="CC133" s="3">
        <f t="shared" si="69"/>
        <v>1.6129032258064516E-2</v>
      </c>
      <c r="CD133" s="3">
        <f t="shared" si="69"/>
        <v>1.6129032258064516E-2</v>
      </c>
      <c r="CE133" s="3">
        <f t="shared" si="69"/>
        <v>1.2096774193548387E-2</v>
      </c>
      <c r="CF133" s="3">
        <f t="shared" si="69"/>
        <v>0</v>
      </c>
      <c r="CG133" s="3">
        <f t="shared" si="69"/>
        <v>8.0645161290322578E-3</v>
      </c>
      <c r="CH133" s="3">
        <f t="shared" si="69"/>
        <v>0</v>
      </c>
      <c r="CI133" s="4">
        <f t="shared" si="85"/>
        <v>0</v>
      </c>
      <c r="CJ133" s="5">
        <f t="shared" si="85"/>
        <v>0</v>
      </c>
      <c r="CK133" s="5">
        <f t="shared" si="85"/>
        <v>0</v>
      </c>
      <c r="CL133" s="5">
        <f t="shared" si="85"/>
        <v>0</v>
      </c>
      <c r="CM133" s="5">
        <f t="shared" si="85"/>
        <v>0</v>
      </c>
      <c r="CN133" s="5">
        <f t="shared" si="85"/>
        <v>0</v>
      </c>
      <c r="CO133" s="5">
        <f t="shared" si="83"/>
        <v>3.3394151776622088E-4</v>
      </c>
      <c r="CP133" s="5">
        <f t="shared" si="83"/>
        <v>0</v>
      </c>
      <c r="CQ133" s="5">
        <f t="shared" si="83"/>
        <v>0</v>
      </c>
      <c r="CR133" s="5">
        <f t="shared" si="83"/>
        <v>3.5628249497138796E-4</v>
      </c>
      <c r="CS133" s="5">
        <f t="shared" si="83"/>
        <v>3.3371503657229657E-4</v>
      </c>
      <c r="CT133" s="5">
        <f t="shared" si="83"/>
        <v>2.4381129401676702E-4</v>
      </c>
      <c r="CU133" s="5">
        <f t="shared" si="79"/>
        <v>0</v>
      </c>
      <c r="CV133" s="5">
        <f t="shared" si="79"/>
        <v>2.4017408755708835E-4</v>
      </c>
      <c r="CW133" s="5">
        <f t="shared" si="79"/>
        <v>0</v>
      </c>
      <c r="CX133" s="4">
        <f t="shared" si="52"/>
        <v>0</v>
      </c>
      <c r="CY133" s="5">
        <f t="shared" si="53"/>
        <v>0</v>
      </c>
      <c r="CZ133" s="5">
        <f t="shared" si="54"/>
        <v>1.1131383925540696E-4</v>
      </c>
      <c r="DA133" s="5">
        <f t="shared" si="55"/>
        <v>3.1126960852015053E-4</v>
      </c>
      <c r="DB133" s="9">
        <f t="shared" si="56"/>
        <v>8.0058029185696122E-5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 s="3">
        <f t="shared" si="78"/>
        <v>0</v>
      </c>
      <c r="DS133" s="3">
        <f t="shared" si="78"/>
        <v>0</v>
      </c>
      <c r="DT133" s="3">
        <f t="shared" si="78"/>
        <v>0</v>
      </c>
      <c r="DU133" s="3">
        <f t="shared" si="78"/>
        <v>0</v>
      </c>
      <c r="DV133" s="3">
        <f t="shared" si="76"/>
        <v>0</v>
      </c>
      <c r="DW133" s="3">
        <f t="shared" si="76"/>
        <v>0</v>
      </c>
      <c r="DX133" s="3">
        <f t="shared" si="76"/>
        <v>0</v>
      </c>
      <c r="DY133" s="3">
        <f t="shared" si="76"/>
        <v>0</v>
      </c>
      <c r="DZ133" s="3">
        <f t="shared" si="76"/>
        <v>0</v>
      </c>
      <c r="EA133" s="3">
        <f t="shared" si="70"/>
        <v>0</v>
      </c>
      <c r="EB133" s="3">
        <f t="shared" si="70"/>
        <v>0</v>
      </c>
      <c r="EC133" s="3">
        <f t="shared" si="70"/>
        <v>0</v>
      </c>
      <c r="ED133" s="3">
        <f t="shared" si="70"/>
        <v>0</v>
      </c>
      <c r="EE133" s="3">
        <f t="shared" si="70"/>
        <v>0</v>
      </c>
      <c r="EF133" s="3">
        <f t="shared" si="70"/>
        <v>0</v>
      </c>
      <c r="EG133" s="4">
        <f t="shared" si="86"/>
        <v>0</v>
      </c>
      <c r="EH133" s="5">
        <f t="shared" si="86"/>
        <v>0</v>
      </c>
      <c r="EI133" s="5">
        <f t="shared" si="86"/>
        <v>0</v>
      </c>
      <c r="EJ133" s="5">
        <f t="shared" si="86"/>
        <v>0</v>
      </c>
      <c r="EK133" s="5">
        <f t="shared" si="86"/>
        <v>0</v>
      </c>
      <c r="EL133" s="5">
        <f t="shared" si="86"/>
        <v>0</v>
      </c>
      <c r="EM133" s="5">
        <f t="shared" si="84"/>
        <v>0</v>
      </c>
      <c r="EN133" s="5">
        <f t="shared" si="84"/>
        <v>0</v>
      </c>
      <c r="EO133" s="5">
        <f t="shared" si="84"/>
        <v>0</v>
      </c>
      <c r="EP133" s="5">
        <f t="shared" si="84"/>
        <v>0</v>
      </c>
      <c r="EQ133" s="5">
        <f t="shared" si="84"/>
        <v>0</v>
      </c>
      <c r="ER133" s="5">
        <f t="shared" si="84"/>
        <v>0</v>
      </c>
      <c r="ES133" s="5">
        <f t="shared" si="80"/>
        <v>0</v>
      </c>
      <c r="ET133" s="5">
        <f t="shared" si="80"/>
        <v>0</v>
      </c>
      <c r="EU133" s="5">
        <f t="shared" si="80"/>
        <v>0</v>
      </c>
      <c r="EV133" s="4">
        <f t="shared" si="58"/>
        <v>0</v>
      </c>
      <c r="EW133" s="5">
        <f t="shared" si="64"/>
        <v>0</v>
      </c>
      <c r="EX133" s="5">
        <f t="shared" si="59"/>
        <v>0</v>
      </c>
      <c r="EY133" s="5">
        <f t="shared" si="60"/>
        <v>0</v>
      </c>
      <c r="EZ133" s="9">
        <f t="shared" si="61"/>
        <v>0</v>
      </c>
      <c r="FU133" t="s">
        <v>41</v>
      </c>
      <c r="FY133" t="s">
        <v>236</v>
      </c>
      <c r="FZ133" t="s">
        <v>49</v>
      </c>
      <c r="GC133" t="s">
        <v>49</v>
      </c>
      <c r="GJ133" t="s">
        <v>251</v>
      </c>
      <c r="GR133" t="s">
        <v>69</v>
      </c>
      <c r="GW133" t="s">
        <v>69</v>
      </c>
    </row>
    <row r="134" spans="1:208" x14ac:dyDescent="0.25">
      <c r="A134">
        <v>130</v>
      </c>
      <c r="B134" t="s">
        <v>715</v>
      </c>
      <c r="C134" t="s">
        <v>716</v>
      </c>
      <c r="D134">
        <v>9</v>
      </c>
      <c r="E134">
        <v>9.17</v>
      </c>
      <c r="F134" t="s">
        <v>120</v>
      </c>
      <c r="G134">
        <v>0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2</v>
      </c>
      <c r="U134">
        <v>4</v>
      </c>
      <c r="V134" s="3">
        <f t="shared" si="81"/>
        <v>0</v>
      </c>
      <c r="W134" s="3">
        <f t="shared" si="81"/>
        <v>0.22222222222222221</v>
      </c>
      <c r="X134" s="3">
        <f t="shared" si="81"/>
        <v>0</v>
      </c>
      <c r="Y134" s="3">
        <f t="shared" si="81"/>
        <v>0</v>
      </c>
      <c r="Z134" s="3">
        <f t="shared" si="81"/>
        <v>0</v>
      </c>
      <c r="AA134" s="3">
        <f t="shared" si="81"/>
        <v>0</v>
      </c>
      <c r="AB134" s="3">
        <f t="shared" si="81"/>
        <v>0</v>
      </c>
      <c r="AC134" s="3">
        <f t="shared" si="81"/>
        <v>0</v>
      </c>
      <c r="AD134" s="3">
        <f t="shared" si="81"/>
        <v>0</v>
      </c>
      <c r="AE134" s="3">
        <f t="shared" si="81"/>
        <v>0</v>
      </c>
      <c r="AF134" s="3">
        <f t="shared" si="81"/>
        <v>0</v>
      </c>
      <c r="AG134" s="3">
        <f t="shared" si="81"/>
        <v>0</v>
      </c>
      <c r="AH134" s="3">
        <f t="shared" si="81"/>
        <v>0</v>
      </c>
      <c r="AI134" s="3">
        <f t="shared" si="81"/>
        <v>0.22222222222222221</v>
      </c>
      <c r="AJ134" s="3">
        <f t="shared" si="81"/>
        <v>0.44444444444444442</v>
      </c>
      <c r="AK134" s="4">
        <f t="shared" si="82"/>
        <v>0</v>
      </c>
      <c r="AL134" s="5">
        <f t="shared" si="82"/>
        <v>9.946240372500038E-3</v>
      </c>
      <c r="AM134" s="5">
        <f t="shared" si="82"/>
        <v>0</v>
      </c>
      <c r="AN134" s="5">
        <f t="shared" si="82"/>
        <v>0</v>
      </c>
      <c r="AO134" s="5">
        <f t="shared" si="82"/>
        <v>0</v>
      </c>
      <c r="AP134" s="5">
        <f t="shared" si="82"/>
        <v>0</v>
      </c>
      <c r="AQ134" s="5">
        <f t="shared" si="82"/>
        <v>0</v>
      </c>
      <c r="AR134" s="5">
        <f t="shared" si="82"/>
        <v>0</v>
      </c>
      <c r="AS134" s="5">
        <f t="shared" si="82"/>
        <v>0</v>
      </c>
      <c r="AT134" s="5">
        <f t="shared" si="82"/>
        <v>0</v>
      </c>
      <c r="AU134" s="5">
        <f t="shared" si="82"/>
        <v>0</v>
      </c>
      <c r="AV134" s="5">
        <f t="shared" si="82"/>
        <v>0</v>
      </c>
      <c r="AW134" s="5">
        <f t="shared" si="82"/>
        <v>0</v>
      </c>
      <c r="AX134" s="5">
        <f t="shared" si="82"/>
        <v>5.2936916120344662E-3</v>
      </c>
      <c r="AY134" s="5">
        <f t="shared" si="82"/>
        <v>1.0541749819865213E-2</v>
      </c>
      <c r="AZ134" s="4">
        <f t="shared" ref="AZ134:AZ197" si="87">AVERAGE(AK134:AM134)</f>
        <v>3.3154134575000128E-3</v>
      </c>
      <c r="BA134" s="5">
        <f t="shared" ref="BA134:BA197" si="88">AVERAGE(AN134:AP134)</f>
        <v>0</v>
      </c>
      <c r="BB134" s="5">
        <f t="shared" ref="BB134:BB197" si="89">AVERAGE(AQ134:AS134)</f>
        <v>0</v>
      </c>
      <c r="BC134" s="5">
        <f t="shared" ref="BC134:BC197" si="90">AVERAGE(AT134:AV134)</f>
        <v>0</v>
      </c>
      <c r="BD134" s="9">
        <f t="shared" ref="BD134:BD197" si="91">AVERAGE(AW134:AY134)</f>
        <v>5.2784804772998935E-3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 s="3">
        <f t="shared" si="77"/>
        <v>0</v>
      </c>
      <c r="BU134" s="3">
        <f t="shared" si="77"/>
        <v>0</v>
      </c>
      <c r="BV134" s="3">
        <f t="shared" si="77"/>
        <v>0</v>
      </c>
      <c r="BW134" s="3">
        <f t="shared" si="77"/>
        <v>0</v>
      </c>
      <c r="BX134" s="3">
        <f t="shared" si="75"/>
        <v>0</v>
      </c>
      <c r="BY134" s="3">
        <f t="shared" si="75"/>
        <v>0</v>
      </c>
      <c r="BZ134" s="3">
        <f t="shared" si="75"/>
        <v>0</v>
      </c>
      <c r="CA134" s="3">
        <f t="shared" si="75"/>
        <v>0</v>
      </c>
      <c r="CB134" s="3">
        <f t="shared" si="75"/>
        <v>0</v>
      </c>
      <c r="CC134" s="3">
        <f t="shared" si="69"/>
        <v>0</v>
      </c>
      <c r="CD134" s="3">
        <f t="shared" si="69"/>
        <v>0</v>
      </c>
      <c r="CE134" s="3">
        <f t="shared" si="69"/>
        <v>0</v>
      </c>
      <c r="CF134" s="3">
        <f t="shared" si="69"/>
        <v>0</v>
      </c>
      <c r="CG134" s="3">
        <f t="shared" si="69"/>
        <v>0</v>
      </c>
      <c r="CH134" s="3">
        <f t="shared" si="69"/>
        <v>0</v>
      </c>
      <c r="CI134" s="4">
        <f t="shared" si="85"/>
        <v>0</v>
      </c>
      <c r="CJ134" s="5">
        <f t="shared" si="85"/>
        <v>0</v>
      </c>
      <c r="CK134" s="5">
        <f t="shared" si="85"/>
        <v>0</v>
      </c>
      <c r="CL134" s="5">
        <f t="shared" si="85"/>
        <v>0</v>
      </c>
      <c r="CM134" s="5">
        <f t="shared" si="85"/>
        <v>0</v>
      </c>
      <c r="CN134" s="5">
        <f t="shared" si="85"/>
        <v>0</v>
      </c>
      <c r="CO134" s="5">
        <f t="shared" si="83"/>
        <v>0</v>
      </c>
      <c r="CP134" s="5">
        <f t="shared" si="83"/>
        <v>0</v>
      </c>
      <c r="CQ134" s="5">
        <f t="shared" si="83"/>
        <v>0</v>
      </c>
      <c r="CR134" s="5">
        <f t="shared" si="83"/>
        <v>0</v>
      </c>
      <c r="CS134" s="5">
        <f t="shared" si="83"/>
        <v>0</v>
      </c>
      <c r="CT134" s="5">
        <f t="shared" si="83"/>
        <v>0</v>
      </c>
      <c r="CU134" s="5">
        <f t="shared" si="79"/>
        <v>0</v>
      </c>
      <c r="CV134" s="5">
        <f t="shared" si="79"/>
        <v>0</v>
      </c>
      <c r="CW134" s="5">
        <f t="shared" si="79"/>
        <v>0</v>
      </c>
      <c r="CX134" s="4">
        <f t="shared" ref="CX134:CX197" si="92">AVERAGE(CI134:CK134)</f>
        <v>0</v>
      </c>
      <c r="CY134" s="5">
        <f t="shared" ref="CY134:CY197" si="93">AVERAGE(CL134:CN134)</f>
        <v>0</v>
      </c>
      <c r="CZ134" s="5">
        <f t="shared" ref="CZ134:CZ197" si="94">AVERAGE(CO134:CQ134)</f>
        <v>0</v>
      </c>
      <c r="DA134" s="5">
        <f t="shared" ref="DA134:DA197" si="95">AVERAGE(CR134:CT134)</f>
        <v>0</v>
      </c>
      <c r="DB134" s="9">
        <f t="shared" ref="DB134:DB197" si="96">AVERAGE(CU134:CW134)</f>
        <v>0</v>
      </c>
      <c r="DC134">
        <v>0</v>
      </c>
      <c r="DD134">
        <v>0</v>
      </c>
      <c r="DE134">
        <v>0</v>
      </c>
      <c r="DF134">
        <v>3</v>
      </c>
      <c r="DG134">
        <v>3</v>
      </c>
      <c r="DH134">
        <v>3</v>
      </c>
      <c r="DI134">
        <v>0</v>
      </c>
      <c r="DJ134">
        <v>0</v>
      </c>
      <c r="DK134">
        <v>0</v>
      </c>
      <c r="DL134">
        <v>2</v>
      </c>
      <c r="DM134">
        <v>2</v>
      </c>
      <c r="DN134">
        <v>0</v>
      </c>
      <c r="DO134">
        <v>0</v>
      </c>
      <c r="DP134">
        <v>0</v>
      </c>
      <c r="DQ134">
        <v>0</v>
      </c>
      <c r="DR134" s="3">
        <f t="shared" si="78"/>
        <v>0</v>
      </c>
      <c r="DS134" s="3">
        <f t="shared" si="78"/>
        <v>0</v>
      </c>
      <c r="DT134" s="3">
        <f t="shared" si="78"/>
        <v>0</v>
      </c>
      <c r="DU134" s="3">
        <f t="shared" si="78"/>
        <v>0.33333333333333331</v>
      </c>
      <c r="DV134" s="3">
        <f t="shared" si="76"/>
        <v>0.33333333333333331</v>
      </c>
      <c r="DW134" s="3">
        <f t="shared" si="76"/>
        <v>0.33333333333333331</v>
      </c>
      <c r="DX134" s="3">
        <f t="shared" si="76"/>
        <v>0</v>
      </c>
      <c r="DY134" s="3">
        <f t="shared" si="76"/>
        <v>0</v>
      </c>
      <c r="DZ134" s="3">
        <f t="shared" si="76"/>
        <v>0</v>
      </c>
      <c r="EA134" s="3">
        <f t="shared" si="70"/>
        <v>0.22222222222222221</v>
      </c>
      <c r="EB134" s="3">
        <f t="shared" si="70"/>
        <v>0.22222222222222221</v>
      </c>
      <c r="EC134" s="3">
        <f t="shared" si="70"/>
        <v>0</v>
      </c>
      <c r="ED134" s="3">
        <f t="shared" si="70"/>
        <v>0</v>
      </c>
      <c r="EE134" s="3">
        <f t="shared" si="70"/>
        <v>0</v>
      </c>
      <c r="EF134" s="3">
        <f t="shared" si="70"/>
        <v>0</v>
      </c>
      <c r="EG134" s="4">
        <f t="shared" si="86"/>
        <v>0</v>
      </c>
      <c r="EH134" s="5">
        <f t="shared" si="86"/>
        <v>0</v>
      </c>
      <c r="EI134" s="5">
        <f t="shared" si="86"/>
        <v>0</v>
      </c>
      <c r="EJ134" s="5">
        <f t="shared" si="86"/>
        <v>6.868622765323607E-3</v>
      </c>
      <c r="EK134" s="5">
        <f t="shared" si="86"/>
        <v>6.8238165834300941E-3</v>
      </c>
      <c r="EL134" s="5">
        <f t="shared" si="86"/>
        <v>5.2346448075325245E-3</v>
      </c>
      <c r="EM134" s="5">
        <f t="shared" si="84"/>
        <v>0</v>
      </c>
      <c r="EN134" s="5">
        <f t="shared" si="84"/>
        <v>0</v>
      </c>
      <c r="EO134" s="5">
        <f t="shared" si="84"/>
        <v>0</v>
      </c>
      <c r="EP134" s="5">
        <f t="shared" si="84"/>
        <v>4.3217696827405304E-3</v>
      </c>
      <c r="EQ134" s="5">
        <f t="shared" si="84"/>
        <v>4.4158285270819676E-3</v>
      </c>
      <c r="ER134" s="5">
        <f t="shared" si="84"/>
        <v>0</v>
      </c>
      <c r="ES134" s="5">
        <f t="shared" si="80"/>
        <v>0</v>
      </c>
      <c r="ET134" s="5">
        <f t="shared" si="80"/>
        <v>0</v>
      </c>
      <c r="EU134" s="5">
        <f t="shared" si="80"/>
        <v>0</v>
      </c>
      <c r="EV134" s="4">
        <f t="shared" ref="EV134:EV197" si="97">AVERAGE(EG134:EI134)</f>
        <v>0</v>
      </c>
      <c r="EW134" s="5">
        <f t="shared" si="64"/>
        <v>6.3090280520954082E-3</v>
      </c>
      <c r="EX134" s="5">
        <f t="shared" ref="EX134:EX197" si="98">AVERAGE(EM134:EO134)</f>
        <v>0</v>
      </c>
      <c r="EY134" s="5">
        <f t="shared" ref="EY134:EY197" si="99">AVERAGE(EP134:ER134)</f>
        <v>2.9125327366074996E-3</v>
      </c>
      <c r="EZ134" s="9">
        <f t="shared" ref="EZ134:EZ197" si="100">AVERAGE(ES134:EU134)</f>
        <v>0</v>
      </c>
      <c r="FB134" t="s">
        <v>717</v>
      </c>
      <c r="FD134" t="s">
        <v>672</v>
      </c>
      <c r="FF134" t="s">
        <v>493</v>
      </c>
      <c r="FI134" t="s">
        <v>493</v>
      </c>
      <c r="FK134" t="s">
        <v>177</v>
      </c>
      <c r="FU134" t="s">
        <v>43</v>
      </c>
      <c r="FW134" t="s">
        <v>43</v>
      </c>
      <c r="FY134" t="s">
        <v>236</v>
      </c>
      <c r="FZ134" t="s">
        <v>43</v>
      </c>
      <c r="GJ134" t="s">
        <v>718</v>
      </c>
      <c r="GP134" t="s">
        <v>385</v>
      </c>
      <c r="GR134" t="s">
        <v>719</v>
      </c>
    </row>
    <row r="135" spans="1:208" x14ac:dyDescent="0.25">
      <c r="A135">
        <v>131</v>
      </c>
      <c r="B135" t="s">
        <v>720</v>
      </c>
      <c r="C135" t="s">
        <v>721</v>
      </c>
      <c r="D135">
        <v>12</v>
      </c>
      <c r="E135">
        <v>9.5299999999999994</v>
      </c>
      <c r="F135" t="s">
        <v>120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3</v>
      </c>
      <c r="T135">
        <v>0</v>
      </c>
      <c r="U135">
        <v>0</v>
      </c>
      <c r="V135" s="3">
        <f t="shared" si="81"/>
        <v>0</v>
      </c>
      <c r="W135" s="3">
        <f t="shared" si="81"/>
        <v>0</v>
      </c>
      <c r="X135" s="3">
        <f t="shared" si="81"/>
        <v>0</v>
      </c>
      <c r="Y135" s="3">
        <f t="shared" si="81"/>
        <v>0</v>
      </c>
      <c r="Z135" s="3">
        <f t="shared" si="81"/>
        <v>0</v>
      </c>
      <c r="AA135" s="3">
        <f t="shared" si="81"/>
        <v>0</v>
      </c>
      <c r="AB135" s="3">
        <f t="shared" si="81"/>
        <v>0</v>
      </c>
      <c r="AC135" s="3">
        <f t="shared" si="81"/>
        <v>0</v>
      </c>
      <c r="AD135" s="3">
        <f t="shared" si="81"/>
        <v>0</v>
      </c>
      <c r="AE135" s="3">
        <f t="shared" si="81"/>
        <v>0</v>
      </c>
      <c r="AF135" s="3">
        <f t="shared" si="81"/>
        <v>0</v>
      </c>
      <c r="AG135" s="3">
        <f t="shared" si="81"/>
        <v>0</v>
      </c>
      <c r="AH135" s="3">
        <f t="shared" si="81"/>
        <v>0.25</v>
      </c>
      <c r="AI135" s="3">
        <f t="shared" si="81"/>
        <v>0</v>
      </c>
      <c r="AJ135" s="3">
        <f t="shared" si="81"/>
        <v>0</v>
      </c>
      <c r="AK135" s="4">
        <f t="shared" si="82"/>
        <v>0</v>
      </c>
      <c r="AL135" s="5">
        <f t="shared" si="82"/>
        <v>0</v>
      </c>
      <c r="AM135" s="5">
        <f t="shared" si="82"/>
        <v>0</v>
      </c>
      <c r="AN135" s="5">
        <f t="shared" si="82"/>
        <v>0</v>
      </c>
      <c r="AO135" s="5">
        <f t="shared" si="82"/>
        <v>0</v>
      </c>
      <c r="AP135" s="5">
        <f t="shared" si="82"/>
        <v>0</v>
      </c>
      <c r="AQ135" s="5">
        <f t="shared" si="82"/>
        <v>0</v>
      </c>
      <c r="AR135" s="5">
        <f t="shared" si="82"/>
        <v>0</v>
      </c>
      <c r="AS135" s="5">
        <f t="shared" si="82"/>
        <v>0</v>
      </c>
      <c r="AT135" s="5">
        <f t="shared" si="82"/>
        <v>0</v>
      </c>
      <c r="AU135" s="5">
        <f t="shared" si="82"/>
        <v>0</v>
      </c>
      <c r="AV135" s="5">
        <f t="shared" si="82"/>
        <v>0</v>
      </c>
      <c r="AW135" s="5">
        <f t="shared" si="82"/>
        <v>5.8947861085084088E-3</v>
      </c>
      <c r="AX135" s="5">
        <f t="shared" si="82"/>
        <v>0</v>
      </c>
      <c r="AY135" s="5">
        <f t="shared" si="82"/>
        <v>0</v>
      </c>
      <c r="AZ135" s="4">
        <f t="shared" si="87"/>
        <v>0</v>
      </c>
      <c r="BA135" s="5">
        <f t="shared" si="88"/>
        <v>0</v>
      </c>
      <c r="BB135" s="5">
        <f t="shared" si="89"/>
        <v>0</v>
      </c>
      <c r="BC135" s="5">
        <f t="shared" si="90"/>
        <v>0</v>
      </c>
      <c r="BD135" s="9">
        <f t="shared" si="91"/>
        <v>1.9649287028361364E-3</v>
      </c>
      <c r="BE135">
        <v>0</v>
      </c>
      <c r="BF135">
        <v>0</v>
      </c>
      <c r="BG135">
        <v>0</v>
      </c>
      <c r="BH135">
        <v>0</v>
      </c>
      <c r="BI135">
        <v>2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4</v>
      </c>
      <c r="BQ135">
        <v>2</v>
      </c>
      <c r="BR135">
        <v>0</v>
      </c>
      <c r="BS135">
        <v>3</v>
      </c>
      <c r="BT135" s="3">
        <f t="shared" si="77"/>
        <v>0</v>
      </c>
      <c r="BU135" s="3">
        <f t="shared" si="77"/>
        <v>0</v>
      </c>
      <c r="BV135" s="3">
        <f t="shared" si="77"/>
        <v>0</v>
      </c>
      <c r="BW135" s="3">
        <f t="shared" si="77"/>
        <v>0</v>
      </c>
      <c r="BX135" s="3">
        <f t="shared" si="75"/>
        <v>0.16666666666666666</v>
      </c>
      <c r="BY135" s="3">
        <f t="shared" si="75"/>
        <v>0</v>
      </c>
      <c r="BZ135" s="3">
        <f t="shared" si="75"/>
        <v>0</v>
      </c>
      <c r="CA135" s="3">
        <f t="shared" si="75"/>
        <v>0</v>
      </c>
      <c r="CB135" s="3">
        <f t="shared" si="75"/>
        <v>0</v>
      </c>
      <c r="CC135" s="3">
        <f t="shared" si="69"/>
        <v>0</v>
      </c>
      <c r="CD135" s="3">
        <f t="shared" si="69"/>
        <v>0</v>
      </c>
      <c r="CE135" s="3">
        <f t="shared" si="69"/>
        <v>0.33333333333333331</v>
      </c>
      <c r="CF135" s="3">
        <f t="shared" si="69"/>
        <v>0.16666666666666666</v>
      </c>
      <c r="CG135" s="3">
        <f t="shared" si="69"/>
        <v>0</v>
      </c>
      <c r="CH135" s="3">
        <f t="shared" si="69"/>
        <v>0.25</v>
      </c>
      <c r="CI135" s="4">
        <f t="shared" si="85"/>
        <v>0</v>
      </c>
      <c r="CJ135" s="5">
        <f t="shared" si="85"/>
        <v>0</v>
      </c>
      <c r="CK135" s="5">
        <f t="shared" si="85"/>
        <v>0</v>
      </c>
      <c r="CL135" s="5">
        <f t="shared" si="85"/>
        <v>0</v>
      </c>
      <c r="CM135" s="5">
        <f t="shared" si="85"/>
        <v>4.5234916986070777E-3</v>
      </c>
      <c r="CN135" s="5">
        <f t="shared" si="85"/>
        <v>0</v>
      </c>
      <c r="CO135" s="5">
        <f t="shared" si="83"/>
        <v>0</v>
      </c>
      <c r="CP135" s="5">
        <f t="shared" si="83"/>
        <v>0</v>
      </c>
      <c r="CQ135" s="5">
        <f t="shared" si="83"/>
        <v>0</v>
      </c>
      <c r="CR135" s="5">
        <f t="shared" si="83"/>
        <v>0</v>
      </c>
      <c r="CS135" s="5">
        <f t="shared" si="83"/>
        <v>0</v>
      </c>
      <c r="CT135" s="5">
        <f t="shared" si="83"/>
        <v>6.7183556573509129E-3</v>
      </c>
      <c r="CU135" s="5">
        <f t="shared" si="79"/>
        <v>5.1130240138592964E-3</v>
      </c>
      <c r="CV135" s="5">
        <f t="shared" si="79"/>
        <v>0</v>
      </c>
      <c r="CW135" s="5">
        <f t="shared" si="79"/>
        <v>7.1289609260977898E-3</v>
      </c>
      <c r="CX135" s="4">
        <f t="shared" si="92"/>
        <v>0</v>
      </c>
      <c r="CY135" s="5">
        <f t="shared" si="93"/>
        <v>1.5078305662023592E-3</v>
      </c>
      <c r="CZ135" s="5">
        <f t="shared" si="94"/>
        <v>0</v>
      </c>
      <c r="DA135" s="5">
        <f t="shared" si="95"/>
        <v>2.2394518857836378E-3</v>
      </c>
      <c r="DB135" s="9">
        <f t="shared" si="96"/>
        <v>4.080661646652362E-3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 s="3">
        <f t="shared" si="78"/>
        <v>0</v>
      </c>
      <c r="DS135" s="3">
        <f t="shared" si="78"/>
        <v>0</v>
      </c>
      <c r="DT135" s="3">
        <f t="shared" si="78"/>
        <v>0</v>
      </c>
      <c r="DU135" s="3">
        <f t="shared" si="78"/>
        <v>0</v>
      </c>
      <c r="DV135" s="3">
        <f t="shared" si="76"/>
        <v>0</v>
      </c>
      <c r="DW135" s="3">
        <f t="shared" si="76"/>
        <v>0</v>
      </c>
      <c r="DX135" s="3">
        <f t="shared" si="76"/>
        <v>0</v>
      </c>
      <c r="DY135" s="3">
        <f t="shared" si="76"/>
        <v>0</v>
      </c>
      <c r="DZ135" s="3">
        <f t="shared" si="76"/>
        <v>0</v>
      </c>
      <c r="EA135" s="3">
        <f t="shared" si="70"/>
        <v>0</v>
      </c>
      <c r="EB135" s="3">
        <f t="shared" si="70"/>
        <v>0</v>
      </c>
      <c r="EC135" s="3">
        <f t="shared" si="70"/>
        <v>0</v>
      </c>
      <c r="ED135" s="3">
        <f t="shared" si="70"/>
        <v>0</v>
      </c>
      <c r="EE135" s="3">
        <f t="shared" si="70"/>
        <v>0</v>
      </c>
      <c r="EF135" s="3">
        <f t="shared" si="70"/>
        <v>0</v>
      </c>
      <c r="EG135" s="4">
        <f t="shared" si="86"/>
        <v>0</v>
      </c>
      <c r="EH135" s="5">
        <f t="shared" si="86"/>
        <v>0</v>
      </c>
      <c r="EI135" s="5">
        <f t="shared" si="86"/>
        <v>0</v>
      </c>
      <c r="EJ135" s="5">
        <f t="shared" si="86"/>
        <v>0</v>
      </c>
      <c r="EK135" s="5">
        <f t="shared" si="86"/>
        <v>0</v>
      </c>
      <c r="EL135" s="5">
        <f t="shared" si="86"/>
        <v>0</v>
      </c>
      <c r="EM135" s="5">
        <f t="shared" si="84"/>
        <v>0</v>
      </c>
      <c r="EN135" s="5">
        <f t="shared" si="84"/>
        <v>0</v>
      </c>
      <c r="EO135" s="5">
        <f t="shared" si="84"/>
        <v>0</v>
      </c>
      <c r="EP135" s="5">
        <f t="shared" si="84"/>
        <v>0</v>
      </c>
      <c r="EQ135" s="5">
        <f t="shared" si="84"/>
        <v>0</v>
      </c>
      <c r="ER135" s="5">
        <f t="shared" si="84"/>
        <v>0</v>
      </c>
      <c r="ES135" s="5">
        <f t="shared" si="80"/>
        <v>0</v>
      </c>
      <c r="ET135" s="5">
        <f t="shared" si="80"/>
        <v>0</v>
      </c>
      <c r="EU135" s="5">
        <f t="shared" si="80"/>
        <v>0</v>
      </c>
      <c r="EV135" s="4">
        <f t="shared" si="97"/>
        <v>0</v>
      </c>
      <c r="EW135" s="5">
        <f t="shared" ref="EW135:EW198" si="101">AVERAGE(EJ135:EL135)</f>
        <v>0</v>
      </c>
      <c r="EX135" s="5">
        <f t="shared" si="98"/>
        <v>0</v>
      </c>
      <c r="EY135" s="5">
        <f t="shared" si="99"/>
        <v>0</v>
      </c>
      <c r="EZ135" s="9">
        <f t="shared" si="100"/>
        <v>0</v>
      </c>
      <c r="FB135" t="s">
        <v>140</v>
      </c>
      <c r="FD135" t="s">
        <v>122</v>
      </c>
      <c r="FF135" t="s">
        <v>122</v>
      </c>
      <c r="FH135" t="s">
        <v>141</v>
      </c>
      <c r="FI135" t="s">
        <v>122</v>
      </c>
      <c r="FK135" t="s">
        <v>140</v>
      </c>
      <c r="FQ135" t="s">
        <v>142</v>
      </c>
      <c r="FY135" t="s">
        <v>45</v>
      </c>
      <c r="GA135" t="s">
        <v>52</v>
      </c>
      <c r="GF135" t="s">
        <v>52</v>
      </c>
      <c r="GJ135" t="s">
        <v>143</v>
      </c>
      <c r="GR135" t="s">
        <v>143</v>
      </c>
    </row>
    <row r="136" spans="1:208" x14ac:dyDescent="0.25">
      <c r="A136">
        <v>132</v>
      </c>
      <c r="B136" t="s">
        <v>722</v>
      </c>
      <c r="C136" t="s">
        <v>723</v>
      </c>
      <c r="D136">
        <v>22</v>
      </c>
      <c r="E136">
        <v>8.48</v>
      </c>
      <c r="F136" t="s">
        <v>120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s="3">
        <f t="shared" si="81"/>
        <v>0</v>
      </c>
      <c r="W136" s="3">
        <f t="shared" si="81"/>
        <v>0</v>
      </c>
      <c r="X136" s="3">
        <f t="shared" si="81"/>
        <v>0</v>
      </c>
      <c r="Y136" s="3">
        <f t="shared" si="81"/>
        <v>0</v>
      </c>
      <c r="Z136" s="3">
        <f t="shared" si="81"/>
        <v>0</v>
      </c>
      <c r="AA136" s="3">
        <f t="shared" si="81"/>
        <v>0</v>
      </c>
      <c r="AB136" s="3">
        <f t="shared" si="81"/>
        <v>0</v>
      </c>
      <c r="AC136" s="3">
        <f t="shared" si="81"/>
        <v>0</v>
      </c>
      <c r="AD136" s="3">
        <f t="shared" si="81"/>
        <v>0</v>
      </c>
      <c r="AE136" s="3">
        <f t="shared" si="81"/>
        <v>0</v>
      </c>
      <c r="AF136" s="3">
        <f t="shared" si="81"/>
        <v>0</v>
      </c>
      <c r="AG136" s="3">
        <f t="shared" si="81"/>
        <v>0</v>
      </c>
      <c r="AH136" s="3">
        <f t="shared" si="81"/>
        <v>0</v>
      </c>
      <c r="AI136" s="3">
        <f t="shared" si="81"/>
        <v>0</v>
      </c>
      <c r="AJ136" s="3">
        <f t="shared" si="81"/>
        <v>0</v>
      </c>
      <c r="AK136" s="4">
        <f t="shared" si="82"/>
        <v>0</v>
      </c>
      <c r="AL136" s="5">
        <f t="shared" si="82"/>
        <v>0</v>
      </c>
      <c r="AM136" s="5">
        <f t="shared" si="82"/>
        <v>0</v>
      </c>
      <c r="AN136" s="5">
        <f t="shared" si="82"/>
        <v>0</v>
      </c>
      <c r="AO136" s="5">
        <f t="shared" si="82"/>
        <v>0</v>
      </c>
      <c r="AP136" s="5">
        <f t="shared" si="82"/>
        <v>0</v>
      </c>
      <c r="AQ136" s="5">
        <f t="shared" si="82"/>
        <v>0</v>
      </c>
      <c r="AR136" s="5">
        <f t="shared" si="82"/>
        <v>0</v>
      </c>
      <c r="AS136" s="5">
        <f t="shared" si="82"/>
        <v>0</v>
      </c>
      <c r="AT136" s="5">
        <f t="shared" si="82"/>
        <v>0</v>
      </c>
      <c r="AU136" s="5">
        <f t="shared" si="82"/>
        <v>0</v>
      </c>
      <c r="AV136" s="5">
        <f t="shared" si="82"/>
        <v>0</v>
      </c>
      <c r="AW136" s="5">
        <f t="shared" si="82"/>
        <v>0</v>
      </c>
      <c r="AX136" s="5">
        <f t="shared" si="82"/>
        <v>0</v>
      </c>
      <c r="AY136" s="5">
        <f t="shared" si="82"/>
        <v>0</v>
      </c>
      <c r="AZ136" s="4">
        <f t="shared" si="87"/>
        <v>0</v>
      </c>
      <c r="BA136" s="5">
        <f t="shared" si="88"/>
        <v>0</v>
      </c>
      <c r="BB136" s="5">
        <f t="shared" si="89"/>
        <v>0</v>
      </c>
      <c r="BC136" s="5">
        <f t="shared" si="90"/>
        <v>0</v>
      </c>
      <c r="BD136" s="9">
        <f t="shared" si="91"/>
        <v>0</v>
      </c>
      <c r="BE136">
        <v>0</v>
      </c>
      <c r="BF136">
        <v>0</v>
      </c>
      <c r="BG136">
        <v>2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 s="3">
        <f t="shared" si="77"/>
        <v>0</v>
      </c>
      <c r="BU136" s="3">
        <f t="shared" si="77"/>
        <v>0</v>
      </c>
      <c r="BV136" s="3">
        <f t="shared" si="77"/>
        <v>9.0909090909090912E-2</v>
      </c>
      <c r="BW136" s="3">
        <f t="shared" si="77"/>
        <v>0</v>
      </c>
      <c r="BX136" s="3">
        <f t="shared" si="75"/>
        <v>0</v>
      </c>
      <c r="BY136" s="3">
        <f t="shared" si="75"/>
        <v>0</v>
      </c>
      <c r="BZ136" s="3">
        <f t="shared" si="75"/>
        <v>0</v>
      </c>
      <c r="CA136" s="3">
        <f t="shared" si="75"/>
        <v>0</v>
      </c>
      <c r="CB136" s="3">
        <f t="shared" si="75"/>
        <v>0</v>
      </c>
      <c r="CC136" s="3">
        <f t="shared" si="69"/>
        <v>0</v>
      </c>
      <c r="CD136" s="3">
        <f t="shared" si="69"/>
        <v>0</v>
      </c>
      <c r="CE136" s="3">
        <f t="shared" si="69"/>
        <v>0</v>
      </c>
      <c r="CF136" s="3">
        <f t="shared" si="69"/>
        <v>0</v>
      </c>
      <c r="CG136" s="3">
        <f t="shared" si="69"/>
        <v>0</v>
      </c>
      <c r="CH136" s="3">
        <f t="shared" si="69"/>
        <v>0</v>
      </c>
      <c r="CI136" s="4">
        <f t="shared" si="85"/>
        <v>0</v>
      </c>
      <c r="CJ136" s="5">
        <f t="shared" si="85"/>
        <v>0</v>
      </c>
      <c r="CK136" s="5">
        <f t="shared" si="85"/>
        <v>5.850613564082556E-3</v>
      </c>
      <c r="CL136" s="5">
        <f t="shared" si="85"/>
        <v>0</v>
      </c>
      <c r="CM136" s="5">
        <f t="shared" si="85"/>
        <v>0</v>
      </c>
      <c r="CN136" s="5">
        <f t="shared" si="85"/>
        <v>0</v>
      </c>
      <c r="CO136" s="5">
        <f t="shared" si="83"/>
        <v>0</v>
      </c>
      <c r="CP136" s="5">
        <f t="shared" si="83"/>
        <v>0</v>
      </c>
      <c r="CQ136" s="5">
        <f t="shared" si="83"/>
        <v>0</v>
      </c>
      <c r="CR136" s="5">
        <f t="shared" si="83"/>
        <v>0</v>
      </c>
      <c r="CS136" s="5">
        <f t="shared" si="83"/>
        <v>0</v>
      </c>
      <c r="CT136" s="5">
        <f t="shared" si="83"/>
        <v>0</v>
      </c>
      <c r="CU136" s="5">
        <f t="shared" si="79"/>
        <v>0</v>
      </c>
      <c r="CV136" s="5">
        <f t="shared" si="79"/>
        <v>0</v>
      </c>
      <c r="CW136" s="5">
        <f t="shared" si="79"/>
        <v>0</v>
      </c>
      <c r="CX136" s="4">
        <f t="shared" si="92"/>
        <v>1.9502045213608519E-3</v>
      </c>
      <c r="CY136" s="5">
        <f t="shared" si="93"/>
        <v>0</v>
      </c>
      <c r="CZ136" s="5">
        <f t="shared" si="94"/>
        <v>0</v>
      </c>
      <c r="DA136" s="5">
        <f t="shared" si="95"/>
        <v>0</v>
      </c>
      <c r="DB136" s="9">
        <f t="shared" si="96"/>
        <v>0</v>
      </c>
      <c r="DC136">
        <v>3</v>
      </c>
      <c r="DD136">
        <v>4</v>
      </c>
      <c r="DE136">
        <v>3</v>
      </c>
      <c r="DF136">
        <v>3</v>
      </c>
      <c r="DG136">
        <v>4</v>
      </c>
      <c r="DH136">
        <v>4</v>
      </c>
      <c r="DI136">
        <v>4</v>
      </c>
      <c r="DJ136">
        <v>2</v>
      </c>
      <c r="DK136">
        <v>3</v>
      </c>
      <c r="DL136">
        <v>4</v>
      </c>
      <c r="DM136">
        <v>2</v>
      </c>
      <c r="DN136">
        <v>4</v>
      </c>
      <c r="DO136">
        <v>0</v>
      </c>
      <c r="DP136">
        <v>0</v>
      </c>
      <c r="DQ136">
        <v>0</v>
      </c>
      <c r="DR136" s="3">
        <f t="shared" si="78"/>
        <v>0.13636363636363635</v>
      </c>
      <c r="DS136" s="3">
        <f t="shared" si="78"/>
        <v>0.18181818181818182</v>
      </c>
      <c r="DT136" s="3">
        <f t="shared" si="78"/>
        <v>0.13636363636363635</v>
      </c>
      <c r="DU136" s="3">
        <f t="shared" si="78"/>
        <v>0.13636363636363635</v>
      </c>
      <c r="DV136" s="3">
        <f t="shared" si="76"/>
        <v>0.18181818181818182</v>
      </c>
      <c r="DW136" s="3">
        <f t="shared" si="76"/>
        <v>0.18181818181818182</v>
      </c>
      <c r="DX136" s="3">
        <f t="shared" si="76"/>
        <v>0.18181818181818182</v>
      </c>
      <c r="DY136" s="3">
        <f t="shared" si="76"/>
        <v>9.0909090909090912E-2</v>
      </c>
      <c r="DZ136" s="3">
        <f t="shared" si="76"/>
        <v>0.13636363636363635</v>
      </c>
      <c r="EA136" s="3">
        <f t="shared" si="70"/>
        <v>0.18181818181818182</v>
      </c>
      <c r="EB136" s="3">
        <f t="shared" si="70"/>
        <v>9.0909090909090912E-2</v>
      </c>
      <c r="EC136" s="3">
        <f t="shared" si="70"/>
        <v>0.18181818181818182</v>
      </c>
      <c r="ED136" s="3">
        <f t="shared" si="70"/>
        <v>0</v>
      </c>
      <c r="EE136" s="3">
        <f t="shared" si="70"/>
        <v>0</v>
      </c>
      <c r="EF136" s="3">
        <f t="shared" si="70"/>
        <v>0</v>
      </c>
      <c r="EG136" s="4">
        <f t="shared" si="86"/>
        <v>4.3779005899830881E-3</v>
      </c>
      <c r="EH136" s="5">
        <f t="shared" si="86"/>
        <v>6.0502421801668467E-3</v>
      </c>
      <c r="EI136" s="5">
        <f t="shared" si="86"/>
        <v>4.4790454425613279E-3</v>
      </c>
      <c r="EJ136" s="5">
        <f t="shared" si="86"/>
        <v>2.8098911312687482E-3</v>
      </c>
      <c r="EK136" s="5">
        <f t="shared" si="86"/>
        <v>3.7220817727800517E-3</v>
      </c>
      <c r="EL136" s="5">
        <f t="shared" si="86"/>
        <v>2.8552608041086495E-3</v>
      </c>
      <c r="EM136" s="5">
        <f t="shared" si="84"/>
        <v>5.9260961606368324E-3</v>
      </c>
      <c r="EN136" s="5">
        <f t="shared" si="84"/>
        <v>2.8998155467226294E-3</v>
      </c>
      <c r="EO136" s="5">
        <f t="shared" si="84"/>
        <v>4.5393733844875427E-3</v>
      </c>
      <c r="EP136" s="5">
        <f t="shared" si="84"/>
        <v>3.5359933767877072E-3</v>
      </c>
      <c r="EQ136" s="5">
        <f t="shared" si="84"/>
        <v>1.8064753065335326E-3</v>
      </c>
      <c r="ER136" s="5">
        <f t="shared" si="84"/>
        <v>3.652607141742017E-3</v>
      </c>
      <c r="ES136" s="5">
        <f t="shared" si="80"/>
        <v>0</v>
      </c>
      <c r="ET136" s="5">
        <f t="shared" si="80"/>
        <v>0</v>
      </c>
      <c r="EU136" s="5">
        <f t="shared" si="80"/>
        <v>0</v>
      </c>
      <c r="EV136" s="4">
        <f t="shared" si="97"/>
        <v>4.9690627375704212E-3</v>
      </c>
      <c r="EW136" s="5">
        <f t="shared" si="101"/>
        <v>3.1290779027191499E-3</v>
      </c>
      <c r="EX136" s="5">
        <f t="shared" si="98"/>
        <v>4.455095030615668E-3</v>
      </c>
      <c r="EY136" s="5">
        <f t="shared" si="99"/>
        <v>2.9983586083544185E-3</v>
      </c>
      <c r="EZ136" s="9">
        <f t="shared" si="100"/>
        <v>0</v>
      </c>
      <c r="FB136" t="s">
        <v>724</v>
      </c>
      <c r="FD136" t="s">
        <v>215</v>
      </c>
      <c r="FE136" t="s">
        <v>413</v>
      </c>
      <c r="FH136" t="s">
        <v>141</v>
      </c>
      <c r="FK136" t="s">
        <v>215</v>
      </c>
      <c r="FQ136" t="s">
        <v>142</v>
      </c>
      <c r="FY136" t="s">
        <v>45</v>
      </c>
      <c r="GA136" t="s">
        <v>416</v>
      </c>
      <c r="GF136" t="s">
        <v>416</v>
      </c>
      <c r="GJ136" t="s">
        <v>725</v>
      </c>
      <c r="GR136" t="s">
        <v>725</v>
      </c>
    </row>
    <row r="137" spans="1:208" x14ac:dyDescent="0.25">
      <c r="A137">
        <v>133</v>
      </c>
      <c r="B137" t="s">
        <v>726</v>
      </c>
      <c r="C137" t="s">
        <v>727</v>
      </c>
      <c r="D137">
        <v>27</v>
      </c>
      <c r="E137">
        <v>6.49</v>
      </c>
      <c r="F137" t="s">
        <v>514</v>
      </c>
      <c r="G137">
        <v>0</v>
      </c>
      <c r="H137">
        <v>3</v>
      </c>
      <c r="I137">
        <v>3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2</v>
      </c>
      <c r="T137">
        <v>2</v>
      </c>
      <c r="U137">
        <v>2</v>
      </c>
      <c r="V137" s="3">
        <f t="shared" si="81"/>
        <v>0</v>
      </c>
      <c r="W137" s="3">
        <f t="shared" si="81"/>
        <v>0.1111111111111111</v>
      </c>
      <c r="X137" s="3">
        <f t="shared" si="81"/>
        <v>0.1111111111111111</v>
      </c>
      <c r="Y137" s="3">
        <f t="shared" si="81"/>
        <v>0</v>
      </c>
      <c r="Z137" s="3">
        <f t="shared" si="81"/>
        <v>0</v>
      </c>
      <c r="AA137" s="3">
        <f t="shared" si="81"/>
        <v>0</v>
      </c>
      <c r="AB137" s="3">
        <f t="shared" si="81"/>
        <v>0</v>
      </c>
      <c r="AC137" s="3">
        <f t="shared" si="81"/>
        <v>0</v>
      </c>
      <c r="AD137" s="3">
        <f t="shared" si="81"/>
        <v>0</v>
      </c>
      <c r="AE137" s="3">
        <f t="shared" si="81"/>
        <v>0</v>
      </c>
      <c r="AF137" s="3">
        <f t="shared" si="81"/>
        <v>0</v>
      </c>
      <c r="AG137" s="3">
        <f t="shared" si="81"/>
        <v>0</v>
      </c>
      <c r="AH137" s="3">
        <f t="shared" si="81"/>
        <v>7.407407407407407E-2</v>
      </c>
      <c r="AI137" s="3">
        <f t="shared" si="81"/>
        <v>7.407407407407407E-2</v>
      </c>
      <c r="AJ137" s="3">
        <f t="shared" si="81"/>
        <v>7.407407407407407E-2</v>
      </c>
      <c r="AK137" s="4">
        <f t="shared" si="82"/>
        <v>0</v>
      </c>
      <c r="AL137" s="5">
        <f t="shared" si="82"/>
        <v>4.973120186250019E-3</v>
      </c>
      <c r="AM137" s="5">
        <f t="shared" si="82"/>
        <v>5.0112680352726122E-3</v>
      </c>
      <c r="AN137" s="5">
        <f t="shared" si="82"/>
        <v>0</v>
      </c>
      <c r="AO137" s="5">
        <f t="shared" si="82"/>
        <v>0</v>
      </c>
      <c r="AP137" s="5">
        <f t="shared" si="82"/>
        <v>0</v>
      </c>
      <c r="AQ137" s="5">
        <f t="shared" si="82"/>
        <v>0</v>
      </c>
      <c r="AR137" s="5">
        <f t="shared" si="82"/>
        <v>0</v>
      </c>
      <c r="AS137" s="5">
        <f t="shared" si="82"/>
        <v>0</v>
      </c>
      <c r="AT137" s="5">
        <f t="shared" si="82"/>
        <v>0</v>
      </c>
      <c r="AU137" s="5">
        <f t="shared" si="82"/>
        <v>0</v>
      </c>
      <c r="AV137" s="5">
        <f t="shared" si="82"/>
        <v>0</v>
      </c>
      <c r="AW137" s="5">
        <f t="shared" si="82"/>
        <v>1.7466032914098988E-3</v>
      </c>
      <c r="AX137" s="5">
        <f t="shared" si="82"/>
        <v>1.7645638706781555E-3</v>
      </c>
      <c r="AY137" s="5">
        <f t="shared" si="82"/>
        <v>1.7569583033108689E-3</v>
      </c>
      <c r="AZ137" s="4">
        <f t="shared" si="87"/>
        <v>3.3281294071742101E-3</v>
      </c>
      <c r="BA137" s="5">
        <f t="shared" si="88"/>
        <v>0</v>
      </c>
      <c r="BB137" s="5">
        <f t="shared" si="89"/>
        <v>0</v>
      </c>
      <c r="BC137" s="5">
        <f t="shared" si="90"/>
        <v>0</v>
      </c>
      <c r="BD137" s="9">
        <f t="shared" si="91"/>
        <v>1.756041821799641E-3</v>
      </c>
      <c r="BE137">
        <v>0</v>
      </c>
      <c r="BF137">
        <v>0</v>
      </c>
      <c r="BG137">
        <v>3</v>
      </c>
      <c r="BH137">
        <v>2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2</v>
      </c>
      <c r="BQ137">
        <v>0</v>
      </c>
      <c r="BR137">
        <v>2</v>
      </c>
      <c r="BS137">
        <v>2</v>
      </c>
      <c r="BT137" s="3">
        <f t="shared" si="77"/>
        <v>0</v>
      </c>
      <c r="BU137" s="3">
        <f t="shared" si="77"/>
        <v>0</v>
      </c>
      <c r="BV137" s="3">
        <f t="shared" si="77"/>
        <v>0.1111111111111111</v>
      </c>
      <c r="BW137" s="3">
        <f t="shared" si="77"/>
        <v>7.407407407407407E-2</v>
      </c>
      <c r="BX137" s="3">
        <f t="shared" si="75"/>
        <v>0</v>
      </c>
      <c r="BY137" s="3">
        <f t="shared" si="75"/>
        <v>0</v>
      </c>
      <c r="BZ137" s="3">
        <f t="shared" si="75"/>
        <v>0</v>
      </c>
      <c r="CA137" s="3">
        <f t="shared" si="75"/>
        <v>0</v>
      </c>
      <c r="CB137" s="3">
        <f t="shared" si="75"/>
        <v>0</v>
      </c>
      <c r="CC137" s="3">
        <f t="shared" si="69"/>
        <v>0</v>
      </c>
      <c r="CD137" s="3">
        <f t="shared" si="69"/>
        <v>0</v>
      </c>
      <c r="CE137" s="3">
        <f t="shared" si="69"/>
        <v>7.407407407407407E-2</v>
      </c>
      <c r="CF137" s="3">
        <f t="shared" si="69"/>
        <v>0</v>
      </c>
      <c r="CG137" s="3">
        <f t="shared" si="69"/>
        <v>7.407407407407407E-2</v>
      </c>
      <c r="CH137" s="3">
        <f t="shared" si="69"/>
        <v>7.407407407407407E-2</v>
      </c>
      <c r="CI137" s="4">
        <f t="shared" si="85"/>
        <v>0</v>
      </c>
      <c r="CJ137" s="5">
        <f t="shared" si="85"/>
        <v>0</v>
      </c>
      <c r="CK137" s="5">
        <f t="shared" si="85"/>
        <v>7.1507499116564566E-3</v>
      </c>
      <c r="CL137" s="5">
        <f t="shared" si="85"/>
        <v>2.1002446557384607E-3</v>
      </c>
      <c r="CM137" s="5">
        <f t="shared" si="85"/>
        <v>0</v>
      </c>
      <c r="CN137" s="5">
        <f t="shared" si="85"/>
        <v>0</v>
      </c>
      <c r="CO137" s="5">
        <f t="shared" si="83"/>
        <v>0</v>
      </c>
      <c r="CP137" s="5">
        <f t="shared" si="83"/>
        <v>0</v>
      </c>
      <c r="CQ137" s="5">
        <f t="shared" si="83"/>
        <v>0</v>
      </c>
      <c r="CR137" s="5">
        <f t="shared" si="83"/>
        <v>0</v>
      </c>
      <c r="CS137" s="5">
        <f t="shared" si="83"/>
        <v>0</v>
      </c>
      <c r="CT137" s="5">
        <f t="shared" si="83"/>
        <v>1.4929679238557586E-3</v>
      </c>
      <c r="CU137" s="5">
        <f t="shared" si="79"/>
        <v>0</v>
      </c>
      <c r="CV137" s="5">
        <f t="shared" si="79"/>
        <v>2.2060434708947372E-3</v>
      </c>
      <c r="CW137" s="5">
        <f t="shared" si="79"/>
        <v>2.1122847188437895E-3</v>
      </c>
      <c r="CX137" s="4">
        <f t="shared" si="92"/>
        <v>2.3835833038854857E-3</v>
      </c>
      <c r="CY137" s="5">
        <f t="shared" si="93"/>
        <v>7.0008155191282021E-4</v>
      </c>
      <c r="CZ137" s="5">
        <f t="shared" si="94"/>
        <v>0</v>
      </c>
      <c r="DA137" s="5">
        <f t="shared" si="95"/>
        <v>4.976559746185862E-4</v>
      </c>
      <c r="DB137" s="9">
        <f t="shared" si="96"/>
        <v>1.4394427299128422E-3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 s="3">
        <f t="shared" si="78"/>
        <v>0</v>
      </c>
      <c r="DS137" s="3">
        <f t="shared" si="78"/>
        <v>0</v>
      </c>
      <c r="DT137" s="3">
        <f t="shared" si="78"/>
        <v>0</v>
      </c>
      <c r="DU137" s="3">
        <f t="shared" si="78"/>
        <v>0</v>
      </c>
      <c r="DV137" s="3">
        <f t="shared" si="76"/>
        <v>0</v>
      </c>
      <c r="DW137" s="3">
        <f t="shared" si="76"/>
        <v>0</v>
      </c>
      <c r="DX137" s="3">
        <f t="shared" si="76"/>
        <v>0</v>
      </c>
      <c r="DY137" s="3">
        <f t="shared" si="76"/>
        <v>0</v>
      </c>
      <c r="DZ137" s="3">
        <f t="shared" si="76"/>
        <v>0</v>
      </c>
      <c r="EA137" s="3">
        <f t="shared" si="70"/>
        <v>0</v>
      </c>
      <c r="EB137" s="3">
        <f t="shared" si="70"/>
        <v>0</v>
      </c>
      <c r="EC137" s="3">
        <f t="shared" si="70"/>
        <v>0</v>
      </c>
      <c r="ED137" s="3">
        <f t="shared" si="70"/>
        <v>0</v>
      </c>
      <c r="EE137" s="3">
        <f t="shared" si="70"/>
        <v>0</v>
      </c>
      <c r="EF137" s="3">
        <f t="shared" si="70"/>
        <v>0</v>
      </c>
      <c r="EG137" s="4">
        <f t="shared" si="86"/>
        <v>0</v>
      </c>
      <c r="EH137" s="5">
        <f t="shared" si="86"/>
        <v>0</v>
      </c>
      <c r="EI137" s="5">
        <f t="shared" si="86"/>
        <v>0</v>
      </c>
      <c r="EJ137" s="5">
        <f t="shared" si="86"/>
        <v>0</v>
      </c>
      <c r="EK137" s="5">
        <f t="shared" si="86"/>
        <v>0</v>
      </c>
      <c r="EL137" s="5">
        <f t="shared" si="86"/>
        <v>0</v>
      </c>
      <c r="EM137" s="5">
        <f t="shared" si="84"/>
        <v>0</v>
      </c>
      <c r="EN137" s="5">
        <f t="shared" si="84"/>
        <v>0</v>
      </c>
      <c r="EO137" s="5">
        <f t="shared" si="84"/>
        <v>0</v>
      </c>
      <c r="EP137" s="5">
        <f t="shared" si="84"/>
        <v>0</v>
      </c>
      <c r="EQ137" s="5">
        <f t="shared" si="84"/>
        <v>0</v>
      </c>
      <c r="ER137" s="5">
        <f t="shared" si="84"/>
        <v>0</v>
      </c>
      <c r="ES137" s="5">
        <f t="shared" si="80"/>
        <v>0</v>
      </c>
      <c r="ET137" s="5">
        <f t="shared" si="80"/>
        <v>0</v>
      </c>
      <c r="EU137" s="5">
        <f t="shared" si="80"/>
        <v>0</v>
      </c>
      <c r="EV137" s="4">
        <f t="shared" si="97"/>
        <v>0</v>
      </c>
      <c r="EW137" s="5">
        <f t="shared" si="101"/>
        <v>0</v>
      </c>
      <c r="EX137" s="5">
        <f t="shared" si="98"/>
        <v>0</v>
      </c>
      <c r="EY137" s="5">
        <f t="shared" si="99"/>
        <v>0</v>
      </c>
      <c r="EZ137" s="9">
        <f t="shared" si="100"/>
        <v>0</v>
      </c>
    </row>
    <row r="138" spans="1:208" x14ac:dyDescent="0.25">
      <c r="A138">
        <v>134</v>
      </c>
      <c r="B138" t="s">
        <v>728</v>
      </c>
      <c r="C138" t="s">
        <v>729</v>
      </c>
      <c r="D138">
        <v>124</v>
      </c>
      <c r="E138">
        <v>8.42</v>
      </c>
      <c r="F138" t="s">
        <v>514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3</v>
      </c>
      <c r="T138">
        <v>0</v>
      </c>
      <c r="U138">
        <v>0</v>
      </c>
      <c r="V138" s="3">
        <f t="shared" si="81"/>
        <v>0</v>
      </c>
      <c r="W138" s="3">
        <f t="shared" si="81"/>
        <v>0</v>
      </c>
      <c r="X138" s="3">
        <f t="shared" si="81"/>
        <v>0</v>
      </c>
      <c r="Y138" s="3">
        <f t="shared" si="81"/>
        <v>0</v>
      </c>
      <c r="Z138" s="3">
        <f t="shared" si="81"/>
        <v>0</v>
      </c>
      <c r="AA138" s="3">
        <f t="shared" si="81"/>
        <v>0</v>
      </c>
      <c r="AB138" s="3">
        <f t="shared" si="81"/>
        <v>0</v>
      </c>
      <c r="AC138" s="3">
        <f t="shared" si="81"/>
        <v>0</v>
      </c>
      <c r="AD138" s="3">
        <f t="shared" si="81"/>
        <v>0</v>
      </c>
      <c r="AE138" s="3">
        <f t="shared" si="81"/>
        <v>0</v>
      </c>
      <c r="AF138" s="3">
        <f t="shared" si="81"/>
        <v>0</v>
      </c>
      <c r="AG138" s="3">
        <f t="shared" si="81"/>
        <v>0</v>
      </c>
      <c r="AH138" s="3">
        <f t="shared" si="81"/>
        <v>2.4193548387096774E-2</v>
      </c>
      <c r="AI138" s="3">
        <f t="shared" si="81"/>
        <v>0</v>
      </c>
      <c r="AJ138" s="3">
        <f t="shared" si="81"/>
        <v>0</v>
      </c>
      <c r="AK138" s="4">
        <f t="shared" si="82"/>
        <v>0</v>
      </c>
      <c r="AL138" s="5">
        <f t="shared" si="82"/>
        <v>0</v>
      </c>
      <c r="AM138" s="5">
        <f t="shared" si="82"/>
        <v>0</v>
      </c>
      <c r="AN138" s="5">
        <f t="shared" si="82"/>
        <v>0</v>
      </c>
      <c r="AO138" s="5">
        <f t="shared" si="82"/>
        <v>0</v>
      </c>
      <c r="AP138" s="5">
        <f t="shared" si="82"/>
        <v>0</v>
      </c>
      <c r="AQ138" s="5">
        <f t="shared" si="82"/>
        <v>0</v>
      </c>
      <c r="AR138" s="5">
        <f t="shared" si="82"/>
        <v>0</v>
      </c>
      <c r="AS138" s="5">
        <f t="shared" si="82"/>
        <v>0</v>
      </c>
      <c r="AT138" s="5">
        <f t="shared" si="82"/>
        <v>0</v>
      </c>
      <c r="AU138" s="5">
        <f t="shared" si="82"/>
        <v>0</v>
      </c>
      <c r="AV138" s="5">
        <f t="shared" si="82"/>
        <v>0</v>
      </c>
      <c r="AW138" s="5">
        <f t="shared" si="82"/>
        <v>5.7046317179113633E-4</v>
      </c>
      <c r="AX138" s="5">
        <f t="shared" si="82"/>
        <v>0</v>
      </c>
      <c r="AY138" s="5">
        <f t="shared" si="82"/>
        <v>0</v>
      </c>
      <c r="AZ138" s="4">
        <f t="shared" si="87"/>
        <v>0</v>
      </c>
      <c r="BA138" s="5">
        <f t="shared" si="88"/>
        <v>0</v>
      </c>
      <c r="BB138" s="5">
        <f t="shared" si="89"/>
        <v>0</v>
      </c>
      <c r="BC138" s="5">
        <f t="shared" si="90"/>
        <v>0</v>
      </c>
      <c r="BD138" s="9">
        <f t="shared" si="91"/>
        <v>1.9015439059704545E-4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 s="3">
        <f t="shared" si="77"/>
        <v>0</v>
      </c>
      <c r="BU138" s="3">
        <f t="shared" si="77"/>
        <v>0</v>
      </c>
      <c r="BV138" s="3">
        <f t="shared" si="77"/>
        <v>0</v>
      </c>
      <c r="BW138" s="3">
        <f t="shared" si="77"/>
        <v>0</v>
      </c>
      <c r="BX138" s="3">
        <f t="shared" si="75"/>
        <v>0</v>
      </c>
      <c r="BY138" s="3">
        <f t="shared" si="75"/>
        <v>0</v>
      </c>
      <c r="BZ138" s="3">
        <f t="shared" si="75"/>
        <v>0</v>
      </c>
      <c r="CA138" s="3">
        <f t="shared" si="75"/>
        <v>0</v>
      </c>
      <c r="CB138" s="3">
        <f t="shared" si="75"/>
        <v>0</v>
      </c>
      <c r="CC138" s="3">
        <f t="shared" si="69"/>
        <v>0</v>
      </c>
      <c r="CD138" s="3">
        <f t="shared" si="69"/>
        <v>0</v>
      </c>
      <c r="CE138" s="3">
        <f t="shared" si="69"/>
        <v>0</v>
      </c>
      <c r="CF138" s="3">
        <f t="shared" si="69"/>
        <v>0</v>
      </c>
      <c r="CG138" s="3">
        <f t="shared" si="69"/>
        <v>0</v>
      </c>
      <c r="CH138" s="3">
        <f t="shared" si="69"/>
        <v>0</v>
      </c>
      <c r="CI138" s="4">
        <f t="shared" si="85"/>
        <v>0</v>
      </c>
      <c r="CJ138" s="5">
        <f t="shared" si="85"/>
        <v>0</v>
      </c>
      <c r="CK138" s="5">
        <f t="shared" si="85"/>
        <v>0</v>
      </c>
      <c r="CL138" s="5">
        <f t="shared" si="85"/>
        <v>0</v>
      </c>
      <c r="CM138" s="5">
        <f t="shared" si="85"/>
        <v>0</v>
      </c>
      <c r="CN138" s="5">
        <f t="shared" si="85"/>
        <v>0</v>
      </c>
      <c r="CO138" s="5">
        <f t="shared" si="83"/>
        <v>0</v>
      </c>
      <c r="CP138" s="5">
        <f t="shared" si="83"/>
        <v>0</v>
      </c>
      <c r="CQ138" s="5">
        <f t="shared" si="83"/>
        <v>0</v>
      </c>
      <c r="CR138" s="5">
        <f t="shared" si="83"/>
        <v>0</v>
      </c>
      <c r="CS138" s="5">
        <f t="shared" si="83"/>
        <v>0</v>
      </c>
      <c r="CT138" s="5">
        <f t="shared" si="83"/>
        <v>0</v>
      </c>
      <c r="CU138" s="5">
        <f t="shared" si="79"/>
        <v>0</v>
      </c>
      <c r="CV138" s="5">
        <f t="shared" si="79"/>
        <v>0</v>
      </c>
      <c r="CW138" s="5">
        <f t="shared" si="79"/>
        <v>0</v>
      </c>
      <c r="CX138" s="4">
        <f t="shared" si="92"/>
        <v>0</v>
      </c>
      <c r="CY138" s="5">
        <f t="shared" si="93"/>
        <v>0</v>
      </c>
      <c r="CZ138" s="5">
        <f t="shared" si="94"/>
        <v>0</v>
      </c>
      <c r="DA138" s="5">
        <f t="shared" si="95"/>
        <v>0</v>
      </c>
      <c r="DB138" s="9">
        <f t="shared" si="96"/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 s="3">
        <f t="shared" si="78"/>
        <v>0</v>
      </c>
      <c r="DS138" s="3">
        <f t="shared" si="78"/>
        <v>0</v>
      </c>
      <c r="DT138" s="3">
        <f t="shared" si="78"/>
        <v>0</v>
      </c>
      <c r="DU138" s="3">
        <f t="shared" si="78"/>
        <v>0</v>
      </c>
      <c r="DV138" s="3">
        <f t="shared" si="76"/>
        <v>0</v>
      </c>
      <c r="DW138" s="3">
        <f t="shared" si="76"/>
        <v>0</v>
      </c>
      <c r="DX138" s="3">
        <f t="shared" si="76"/>
        <v>0</v>
      </c>
      <c r="DY138" s="3">
        <f t="shared" si="76"/>
        <v>0</v>
      </c>
      <c r="DZ138" s="3">
        <f t="shared" si="76"/>
        <v>0</v>
      </c>
      <c r="EA138" s="3">
        <f t="shared" si="70"/>
        <v>0</v>
      </c>
      <c r="EB138" s="3">
        <f t="shared" si="70"/>
        <v>0</v>
      </c>
      <c r="EC138" s="3">
        <f t="shared" si="70"/>
        <v>0</v>
      </c>
      <c r="ED138" s="3">
        <f t="shared" si="70"/>
        <v>0</v>
      </c>
      <c r="EE138" s="3">
        <f t="shared" si="70"/>
        <v>0</v>
      </c>
      <c r="EF138" s="3">
        <f t="shared" si="70"/>
        <v>0</v>
      </c>
      <c r="EG138" s="4">
        <f t="shared" si="86"/>
        <v>0</v>
      </c>
      <c r="EH138" s="5">
        <f t="shared" si="86"/>
        <v>0</v>
      </c>
      <c r="EI138" s="5">
        <f t="shared" si="86"/>
        <v>0</v>
      </c>
      <c r="EJ138" s="5">
        <f t="shared" si="86"/>
        <v>0</v>
      </c>
      <c r="EK138" s="5">
        <f t="shared" si="86"/>
        <v>0</v>
      </c>
      <c r="EL138" s="5">
        <f t="shared" si="86"/>
        <v>0</v>
      </c>
      <c r="EM138" s="5">
        <f t="shared" si="84"/>
        <v>0</v>
      </c>
      <c r="EN138" s="5">
        <f t="shared" si="84"/>
        <v>0</v>
      </c>
      <c r="EO138" s="5">
        <f t="shared" si="84"/>
        <v>0</v>
      </c>
      <c r="EP138" s="5">
        <f t="shared" si="84"/>
        <v>0</v>
      </c>
      <c r="EQ138" s="5">
        <f t="shared" si="84"/>
        <v>0</v>
      </c>
      <c r="ER138" s="5">
        <f t="shared" si="84"/>
        <v>0</v>
      </c>
      <c r="ES138" s="5">
        <f t="shared" si="80"/>
        <v>0</v>
      </c>
      <c r="ET138" s="5">
        <f t="shared" si="80"/>
        <v>0</v>
      </c>
      <c r="EU138" s="5">
        <f t="shared" si="80"/>
        <v>0</v>
      </c>
      <c r="EV138" s="4">
        <f t="shared" si="97"/>
        <v>0</v>
      </c>
      <c r="EW138" s="5">
        <f t="shared" si="101"/>
        <v>0</v>
      </c>
      <c r="EX138" s="5">
        <f t="shared" si="98"/>
        <v>0</v>
      </c>
      <c r="EY138" s="5">
        <f t="shared" si="99"/>
        <v>0</v>
      </c>
      <c r="EZ138" s="9">
        <f t="shared" si="100"/>
        <v>0</v>
      </c>
    </row>
    <row r="139" spans="1:208" x14ac:dyDescent="0.25">
      <c r="A139">
        <v>135</v>
      </c>
      <c r="B139" t="s">
        <v>730</v>
      </c>
      <c r="C139" t="s">
        <v>731</v>
      </c>
      <c r="D139">
        <v>56</v>
      </c>
      <c r="E139">
        <v>6.49</v>
      </c>
      <c r="F139" t="s">
        <v>514</v>
      </c>
      <c r="G139">
        <v>0</v>
      </c>
      <c r="H139">
        <v>0</v>
      </c>
      <c r="I139">
        <v>0</v>
      </c>
      <c r="J139">
        <v>8</v>
      </c>
      <c r="K139">
        <v>5</v>
      </c>
      <c r="L139">
        <v>8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s="3">
        <f t="shared" ref="V139:AJ155" si="102">G139/$D139</f>
        <v>0</v>
      </c>
      <c r="W139" s="3">
        <f t="shared" si="102"/>
        <v>0</v>
      </c>
      <c r="X139" s="3">
        <f t="shared" si="102"/>
        <v>0</v>
      </c>
      <c r="Y139" s="3">
        <f t="shared" si="102"/>
        <v>0.14285714285714285</v>
      </c>
      <c r="Z139" s="3">
        <f t="shared" si="102"/>
        <v>8.9285714285714288E-2</v>
      </c>
      <c r="AA139" s="3">
        <f t="shared" si="102"/>
        <v>0.14285714285714285</v>
      </c>
      <c r="AB139" s="3">
        <f t="shared" si="102"/>
        <v>0</v>
      </c>
      <c r="AC139" s="3">
        <f t="shared" si="102"/>
        <v>0</v>
      </c>
      <c r="AD139" s="3">
        <f t="shared" si="102"/>
        <v>0</v>
      </c>
      <c r="AE139" s="3">
        <f t="shared" si="102"/>
        <v>0</v>
      </c>
      <c r="AF139" s="3">
        <f t="shared" si="102"/>
        <v>0</v>
      </c>
      <c r="AG139" s="3">
        <f t="shared" si="102"/>
        <v>0</v>
      </c>
      <c r="AH139" s="3">
        <f t="shared" si="102"/>
        <v>0</v>
      </c>
      <c r="AI139" s="3">
        <f t="shared" si="102"/>
        <v>0</v>
      </c>
      <c r="AJ139" s="3">
        <f t="shared" si="102"/>
        <v>0</v>
      </c>
      <c r="AK139" s="4">
        <f t="shared" ref="AK139:AY155" si="103">V139/AK$3</f>
        <v>0</v>
      </c>
      <c r="AL139" s="5">
        <f t="shared" si="103"/>
        <v>0</v>
      </c>
      <c r="AM139" s="5">
        <f t="shared" si="103"/>
        <v>0</v>
      </c>
      <c r="AN139" s="5">
        <f t="shared" si="103"/>
        <v>6.5751914165090271E-3</v>
      </c>
      <c r="AO139" s="5">
        <f t="shared" si="103"/>
        <v>4.3456170666954881E-3</v>
      </c>
      <c r="AP139" s="5">
        <f t="shared" si="103"/>
        <v>6.7755558029552665E-3</v>
      </c>
      <c r="AQ139" s="5">
        <f t="shared" si="103"/>
        <v>0</v>
      </c>
      <c r="AR139" s="5">
        <f t="shared" si="103"/>
        <v>0</v>
      </c>
      <c r="AS139" s="5">
        <f t="shared" si="103"/>
        <v>0</v>
      </c>
      <c r="AT139" s="5">
        <f t="shared" si="103"/>
        <v>0</v>
      </c>
      <c r="AU139" s="5">
        <f t="shared" si="103"/>
        <v>0</v>
      </c>
      <c r="AV139" s="5">
        <f t="shared" si="103"/>
        <v>0</v>
      </c>
      <c r="AW139" s="5">
        <f t="shared" si="103"/>
        <v>0</v>
      </c>
      <c r="AX139" s="5">
        <f t="shared" si="103"/>
        <v>0</v>
      </c>
      <c r="AY139" s="5">
        <f t="shared" si="103"/>
        <v>0</v>
      </c>
      <c r="AZ139" s="4">
        <f t="shared" si="87"/>
        <v>0</v>
      </c>
      <c r="BA139" s="5">
        <f t="shared" si="88"/>
        <v>5.8987880953865939E-3</v>
      </c>
      <c r="BB139" s="5">
        <f t="shared" si="89"/>
        <v>0</v>
      </c>
      <c r="BC139" s="5">
        <f t="shared" si="90"/>
        <v>0</v>
      </c>
      <c r="BD139" s="9">
        <f t="shared" si="91"/>
        <v>0</v>
      </c>
      <c r="BE139">
        <v>2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7</v>
      </c>
      <c r="BL139">
        <v>5</v>
      </c>
      <c r="BM139">
        <v>3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 s="3">
        <f t="shared" si="77"/>
        <v>3.5714285714285712E-2</v>
      </c>
      <c r="BU139" s="3">
        <f t="shared" si="77"/>
        <v>0</v>
      </c>
      <c r="BV139" s="3">
        <f t="shared" si="77"/>
        <v>0</v>
      </c>
      <c r="BW139" s="3">
        <f t="shared" si="77"/>
        <v>0</v>
      </c>
      <c r="BX139" s="3">
        <f t="shared" si="75"/>
        <v>0</v>
      </c>
      <c r="BY139" s="3">
        <f t="shared" si="75"/>
        <v>0</v>
      </c>
      <c r="BZ139" s="3">
        <f t="shared" si="75"/>
        <v>0.125</v>
      </c>
      <c r="CA139" s="3">
        <f t="shared" si="75"/>
        <v>8.9285714285714288E-2</v>
      </c>
      <c r="CB139" s="3">
        <f t="shared" si="75"/>
        <v>5.3571428571428568E-2</v>
      </c>
      <c r="CC139" s="3">
        <f t="shared" si="69"/>
        <v>0</v>
      </c>
      <c r="CD139" s="3">
        <f t="shared" si="69"/>
        <v>0</v>
      </c>
      <c r="CE139" s="3">
        <f t="shared" si="69"/>
        <v>0</v>
      </c>
      <c r="CF139" s="3">
        <f t="shared" si="69"/>
        <v>0</v>
      </c>
      <c r="CG139" s="3">
        <f t="shared" si="69"/>
        <v>0</v>
      </c>
      <c r="CH139" s="3">
        <f t="shared" si="69"/>
        <v>0</v>
      </c>
      <c r="CI139" s="4">
        <f t="shared" si="85"/>
        <v>2.2063515789793021E-3</v>
      </c>
      <c r="CJ139" s="5">
        <f t="shared" si="85"/>
        <v>0</v>
      </c>
      <c r="CK139" s="5">
        <f t="shared" si="85"/>
        <v>0</v>
      </c>
      <c r="CL139" s="5">
        <f t="shared" si="85"/>
        <v>0</v>
      </c>
      <c r="CM139" s="5">
        <f t="shared" si="85"/>
        <v>0</v>
      </c>
      <c r="CN139" s="5">
        <f t="shared" si="85"/>
        <v>0</v>
      </c>
      <c r="CO139" s="5">
        <f t="shared" si="83"/>
        <v>5.1760935253764235E-3</v>
      </c>
      <c r="CP139" s="5">
        <f t="shared" si="83"/>
        <v>3.5536338575517718E-3</v>
      </c>
      <c r="CQ139" s="5">
        <f t="shared" si="83"/>
        <v>2.2234153638094195E-3</v>
      </c>
      <c r="CR139" s="5">
        <f t="shared" si="83"/>
        <v>0</v>
      </c>
      <c r="CS139" s="5">
        <f t="shared" si="83"/>
        <v>0</v>
      </c>
      <c r="CT139" s="5">
        <f t="shared" si="83"/>
        <v>0</v>
      </c>
      <c r="CU139" s="5">
        <f t="shared" si="79"/>
        <v>0</v>
      </c>
      <c r="CV139" s="5">
        <f t="shared" si="79"/>
        <v>0</v>
      </c>
      <c r="CW139" s="5">
        <f t="shared" si="79"/>
        <v>0</v>
      </c>
      <c r="CX139" s="4">
        <f t="shared" si="92"/>
        <v>7.3545052632643406E-4</v>
      </c>
      <c r="CY139" s="5">
        <f t="shared" si="93"/>
        <v>0</v>
      </c>
      <c r="CZ139" s="5">
        <f t="shared" si="94"/>
        <v>3.6510475822458719E-3</v>
      </c>
      <c r="DA139" s="5">
        <f t="shared" si="95"/>
        <v>0</v>
      </c>
      <c r="DB139" s="9">
        <f t="shared" si="96"/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 s="3">
        <f t="shared" si="78"/>
        <v>0</v>
      </c>
      <c r="DS139" s="3">
        <f t="shared" si="78"/>
        <v>0</v>
      </c>
      <c r="DT139" s="3">
        <f t="shared" si="78"/>
        <v>0</v>
      </c>
      <c r="DU139" s="3">
        <f t="shared" si="78"/>
        <v>0</v>
      </c>
      <c r="DV139" s="3">
        <f t="shared" si="76"/>
        <v>0</v>
      </c>
      <c r="DW139" s="3">
        <f t="shared" si="76"/>
        <v>0</v>
      </c>
      <c r="DX139" s="3">
        <f t="shared" si="76"/>
        <v>0</v>
      </c>
      <c r="DY139" s="3">
        <f t="shared" si="76"/>
        <v>0</v>
      </c>
      <c r="DZ139" s="3">
        <f t="shared" si="76"/>
        <v>0</v>
      </c>
      <c r="EA139" s="3">
        <f t="shared" si="70"/>
        <v>0</v>
      </c>
      <c r="EB139" s="3">
        <f t="shared" si="70"/>
        <v>0</v>
      </c>
      <c r="EC139" s="3">
        <f t="shared" si="70"/>
        <v>0</v>
      </c>
      <c r="ED139" s="3">
        <f t="shared" si="70"/>
        <v>0</v>
      </c>
      <c r="EE139" s="3">
        <f t="shared" si="70"/>
        <v>0</v>
      </c>
      <c r="EF139" s="3">
        <f t="shared" si="70"/>
        <v>0</v>
      </c>
      <c r="EG139" s="4">
        <f t="shared" si="86"/>
        <v>0</v>
      </c>
      <c r="EH139" s="5">
        <f t="shared" si="86"/>
        <v>0</v>
      </c>
      <c r="EI139" s="5">
        <f t="shared" si="86"/>
        <v>0</v>
      </c>
      <c r="EJ139" s="5">
        <f t="shared" si="86"/>
        <v>0</v>
      </c>
      <c r="EK139" s="5">
        <f t="shared" si="86"/>
        <v>0</v>
      </c>
      <c r="EL139" s="5">
        <f t="shared" si="86"/>
        <v>0</v>
      </c>
      <c r="EM139" s="5">
        <f t="shared" si="84"/>
        <v>0</v>
      </c>
      <c r="EN139" s="5">
        <f t="shared" si="84"/>
        <v>0</v>
      </c>
      <c r="EO139" s="5">
        <f t="shared" si="84"/>
        <v>0</v>
      </c>
      <c r="EP139" s="5">
        <f t="shared" si="84"/>
        <v>0</v>
      </c>
      <c r="EQ139" s="5">
        <f t="shared" si="84"/>
        <v>0</v>
      </c>
      <c r="ER139" s="5">
        <f t="shared" si="84"/>
        <v>0</v>
      </c>
      <c r="ES139" s="5">
        <f t="shared" si="80"/>
        <v>0</v>
      </c>
      <c r="ET139" s="5">
        <f t="shared" si="80"/>
        <v>0</v>
      </c>
      <c r="EU139" s="5">
        <f t="shared" si="80"/>
        <v>0</v>
      </c>
      <c r="EV139" s="4">
        <f t="shared" si="97"/>
        <v>0</v>
      </c>
      <c r="EW139" s="5">
        <f t="shared" si="101"/>
        <v>0</v>
      </c>
      <c r="EX139" s="5">
        <f t="shared" si="98"/>
        <v>0</v>
      </c>
      <c r="EY139" s="5">
        <f t="shared" si="99"/>
        <v>0</v>
      </c>
      <c r="EZ139" s="9">
        <f t="shared" si="100"/>
        <v>0</v>
      </c>
    </row>
    <row r="140" spans="1:208" x14ac:dyDescent="0.25">
      <c r="A140">
        <v>136</v>
      </c>
      <c r="B140" t="s">
        <v>732</v>
      </c>
      <c r="C140" t="s">
        <v>733</v>
      </c>
      <c r="D140">
        <v>65</v>
      </c>
      <c r="E140">
        <v>4.9000000000000004</v>
      </c>
      <c r="F140" t="s">
        <v>514</v>
      </c>
      <c r="G140">
        <v>0</v>
      </c>
      <c r="H140">
        <v>0</v>
      </c>
      <c r="I140">
        <v>0</v>
      </c>
      <c r="J140">
        <v>2</v>
      </c>
      <c r="K140">
        <v>3</v>
      </c>
      <c r="L140">
        <v>0</v>
      </c>
      <c r="M140">
        <v>0</v>
      </c>
      <c r="N140">
        <v>0</v>
      </c>
      <c r="O140">
        <v>0</v>
      </c>
      <c r="P140">
        <v>4</v>
      </c>
      <c r="Q140">
        <v>4</v>
      </c>
      <c r="R140">
        <v>5</v>
      </c>
      <c r="S140">
        <v>0</v>
      </c>
      <c r="T140">
        <v>0</v>
      </c>
      <c r="U140">
        <v>0</v>
      </c>
      <c r="V140" s="3">
        <f t="shared" si="102"/>
        <v>0</v>
      </c>
      <c r="W140" s="3">
        <f t="shared" si="102"/>
        <v>0</v>
      </c>
      <c r="X140" s="3">
        <f t="shared" si="102"/>
        <v>0</v>
      </c>
      <c r="Y140" s="3">
        <f t="shared" si="102"/>
        <v>3.0769230769230771E-2</v>
      </c>
      <c r="Z140" s="3">
        <f t="shared" si="102"/>
        <v>4.6153846153846156E-2</v>
      </c>
      <c r="AA140" s="3">
        <f t="shared" si="102"/>
        <v>0</v>
      </c>
      <c r="AB140" s="3">
        <f t="shared" si="102"/>
        <v>0</v>
      </c>
      <c r="AC140" s="3">
        <f t="shared" si="102"/>
        <v>0</v>
      </c>
      <c r="AD140" s="3">
        <f t="shared" si="102"/>
        <v>0</v>
      </c>
      <c r="AE140" s="3">
        <f t="shared" si="102"/>
        <v>6.1538461538461542E-2</v>
      </c>
      <c r="AF140" s="3">
        <f t="shared" si="102"/>
        <v>6.1538461538461542E-2</v>
      </c>
      <c r="AG140" s="3">
        <f t="shared" si="102"/>
        <v>7.6923076923076927E-2</v>
      </c>
      <c r="AH140" s="3">
        <f t="shared" si="102"/>
        <v>0</v>
      </c>
      <c r="AI140" s="3">
        <f t="shared" si="102"/>
        <v>0</v>
      </c>
      <c r="AJ140" s="3">
        <f t="shared" si="102"/>
        <v>0</v>
      </c>
      <c r="AK140" s="4">
        <f t="shared" si="103"/>
        <v>0</v>
      </c>
      <c r="AL140" s="5">
        <f t="shared" si="103"/>
        <v>0</v>
      </c>
      <c r="AM140" s="5">
        <f t="shared" si="103"/>
        <v>0</v>
      </c>
      <c r="AN140" s="5">
        <f t="shared" si="103"/>
        <v>1.4161950743250213E-3</v>
      </c>
      <c r="AO140" s="5">
        <f t="shared" si="103"/>
        <v>2.246349745245668E-3</v>
      </c>
      <c r="AP140" s="5">
        <f t="shared" si="103"/>
        <v>0</v>
      </c>
      <c r="AQ140" s="5">
        <f t="shared" si="103"/>
        <v>0</v>
      </c>
      <c r="AR140" s="5">
        <f t="shared" si="103"/>
        <v>0</v>
      </c>
      <c r="AS140" s="5">
        <f t="shared" si="103"/>
        <v>0</v>
      </c>
      <c r="AT140" s="5">
        <f t="shared" si="103"/>
        <v>1.6627373148081568E-3</v>
      </c>
      <c r="AU140" s="5">
        <f t="shared" si="103"/>
        <v>1.6655955279585143E-3</v>
      </c>
      <c r="AV140" s="5">
        <f t="shared" si="103"/>
        <v>2.1387514391977723E-3</v>
      </c>
      <c r="AW140" s="5">
        <f t="shared" si="103"/>
        <v>0</v>
      </c>
      <c r="AX140" s="5">
        <f t="shared" si="103"/>
        <v>0</v>
      </c>
      <c r="AY140" s="5">
        <f t="shared" si="103"/>
        <v>0</v>
      </c>
      <c r="AZ140" s="4">
        <f t="shared" si="87"/>
        <v>0</v>
      </c>
      <c r="BA140" s="5">
        <f t="shared" si="88"/>
        <v>1.2208482731902298E-3</v>
      </c>
      <c r="BB140" s="5">
        <f t="shared" si="89"/>
        <v>0</v>
      </c>
      <c r="BC140" s="5">
        <f t="shared" si="90"/>
        <v>1.8223614273214811E-3</v>
      </c>
      <c r="BD140" s="9">
        <f t="shared" si="91"/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2</v>
      </c>
      <c r="BO140">
        <v>2</v>
      </c>
      <c r="BP140">
        <v>3</v>
      </c>
      <c r="BQ140">
        <v>0</v>
      </c>
      <c r="BR140">
        <v>0</v>
      </c>
      <c r="BS140">
        <v>0</v>
      </c>
      <c r="BT140" s="3">
        <f t="shared" si="77"/>
        <v>0</v>
      </c>
      <c r="BU140" s="3">
        <f t="shared" si="77"/>
        <v>0</v>
      </c>
      <c r="BV140" s="3">
        <f t="shared" si="77"/>
        <v>0</v>
      </c>
      <c r="BW140" s="3">
        <f t="shared" si="77"/>
        <v>0</v>
      </c>
      <c r="BX140" s="3">
        <f t="shared" si="75"/>
        <v>0</v>
      </c>
      <c r="BY140" s="3">
        <f t="shared" si="75"/>
        <v>0</v>
      </c>
      <c r="BZ140" s="3">
        <f t="shared" si="75"/>
        <v>0</v>
      </c>
      <c r="CA140" s="3">
        <f t="shared" si="75"/>
        <v>0</v>
      </c>
      <c r="CB140" s="3">
        <f t="shared" si="75"/>
        <v>0</v>
      </c>
      <c r="CC140" s="3">
        <f t="shared" si="69"/>
        <v>3.0769230769230771E-2</v>
      </c>
      <c r="CD140" s="3">
        <f t="shared" ref="CD140:CH190" si="104">BO140/$D140</f>
        <v>3.0769230769230771E-2</v>
      </c>
      <c r="CE140" s="3">
        <f t="shared" si="104"/>
        <v>4.6153846153846156E-2</v>
      </c>
      <c r="CF140" s="3">
        <f t="shared" si="104"/>
        <v>0</v>
      </c>
      <c r="CG140" s="3">
        <f t="shared" si="104"/>
        <v>0</v>
      </c>
      <c r="CH140" s="3">
        <f t="shared" si="104"/>
        <v>0</v>
      </c>
      <c r="CI140" s="4">
        <f t="shared" si="85"/>
        <v>0</v>
      </c>
      <c r="CJ140" s="5">
        <f t="shared" si="85"/>
        <v>0</v>
      </c>
      <c r="CK140" s="5">
        <f t="shared" si="85"/>
        <v>0</v>
      </c>
      <c r="CL140" s="5">
        <f t="shared" si="85"/>
        <v>0</v>
      </c>
      <c r="CM140" s="5">
        <f t="shared" si="85"/>
        <v>0</v>
      </c>
      <c r="CN140" s="5">
        <f t="shared" si="85"/>
        <v>0</v>
      </c>
      <c r="CO140" s="5">
        <f t="shared" si="83"/>
        <v>0</v>
      </c>
      <c r="CP140" s="5">
        <f t="shared" si="83"/>
        <v>0</v>
      </c>
      <c r="CQ140" s="5">
        <f t="shared" si="83"/>
        <v>0</v>
      </c>
      <c r="CR140" s="5">
        <f t="shared" si="83"/>
        <v>6.7967737502234006E-4</v>
      </c>
      <c r="CS140" s="5">
        <f t="shared" si="83"/>
        <v>6.3662560823022729E-4</v>
      </c>
      <c r="CT140" s="5">
        <f t="shared" si="83"/>
        <v>9.3023386024858811E-4</v>
      </c>
      <c r="CU140" s="5">
        <f t="shared" si="79"/>
        <v>0</v>
      </c>
      <c r="CV140" s="5">
        <f t="shared" si="79"/>
        <v>0</v>
      </c>
      <c r="CW140" s="5">
        <f t="shared" si="79"/>
        <v>0</v>
      </c>
      <c r="CX140" s="4">
        <f t="shared" si="92"/>
        <v>0</v>
      </c>
      <c r="CY140" s="5">
        <f t="shared" si="93"/>
        <v>0</v>
      </c>
      <c r="CZ140" s="5">
        <f t="shared" si="94"/>
        <v>0</v>
      </c>
      <c r="DA140" s="5">
        <f t="shared" si="95"/>
        <v>7.4884561450038519E-4</v>
      </c>
      <c r="DB140" s="9">
        <f t="shared" si="96"/>
        <v>0</v>
      </c>
      <c r="DC140">
        <v>2</v>
      </c>
      <c r="DD140">
        <v>3</v>
      </c>
      <c r="DE140">
        <v>2</v>
      </c>
      <c r="DF140">
        <v>0</v>
      </c>
      <c r="DG140">
        <v>0</v>
      </c>
      <c r="DH140">
        <v>3</v>
      </c>
      <c r="DI140">
        <v>0</v>
      </c>
      <c r="DJ140">
        <v>3</v>
      </c>
      <c r="DK140">
        <v>0</v>
      </c>
      <c r="DL140">
        <v>2</v>
      </c>
      <c r="DM140">
        <v>2</v>
      </c>
      <c r="DN140">
        <v>0</v>
      </c>
      <c r="DO140">
        <v>0</v>
      </c>
      <c r="DP140">
        <v>0</v>
      </c>
      <c r="DQ140">
        <v>0</v>
      </c>
      <c r="DR140" s="3">
        <f t="shared" si="78"/>
        <v>3.0769230769230771E-2</v>
      </c>
      <c r="DS140" s="3">
        <f t="shared" si="78"/>
        <v>4.6153846153846156E-2</v>
      </c>
      <c r="DT140" s="3">
        <f t="shared" si="78"/>
        <v>3.0769230769230771E-2</v>
      </c>
      <c r="DU140" s="3">
        <f t="shared" si="78"/>
        <v>0</v>
      </c>
      <c r="DV140" s="3">
        <f t="shared" si="76"/>
        <v>0</v>
      </c>
      <c r="DW140" s="3">
        <f t="shared" si="76"/>
        <v>4.6153846153846156E-2</v>
      </c>
      <c r="DX140" s="3">
        <f t="shared" si="76"/>
        <v>0</v>
      </c>
      <c r="DY140" s="3">
        <f t="shared" si="76"/>
        <v>4.6153846153846156E-2</v>
      </c>
      <c r="DZ140" s="3">
        <f t="shared" si="76"/>
        <v>0</v>
      </c>
      <c r="EA140" s="3">
        <f t="shared" si="70"/>
        <v>3.0769230769230771E-2</v>
      </c>
      <c r="EB140" s="3">
        <f t="shared" ref="EB140:EF190" si="105">DM140/$D140</f>
        <v>3.0769230769230771E-2</v>
      </c>
      <c r="EC140" s="3">
        <f t="shared" si="105"/>
        <v>0</v>
      </c>
      <c r="ED140" s="3">
        <f t="shared" si="105"/>
        <v>0</v>
      </c>
      <c r="EE140" s="3">
        <f t="shared" si="105"/>
        <v>0</v>
      </c>
      <c r="EF140" s="3">
        <f t="shared" si="105"/>
        <v>0</v>
      </c>
      <c r="EG140" s="4">
        <f t="shared" si="86"/>
        <v>9.8783397927823557E-4</v>
      </c>
      <c r="EH140" s="5">
        <f t="shared" si="86"/>
        <v>1.5358307072731226E-3</v>
      </c>
      <c r="EI140" s="5">
        <f t="shared" si="86"/>
        <v>1.0106564075522998E-3</v>
      </c>
      <c r="EJ140" s="5">
        <f t="shared" si="86"/>
        <v>0</v>
      </c>
      <c r="EK140" s="5">
        <f t="shared" si="86"/>
        <v>0</v>
      </c>
      <c r="EL140" s="5">
        <f t="shared" si="86"/>
        <v>7.2479697335065723E-4</v>
      </c>
      <c r="EM140" s="5">
        <f t="shared" si="84"/>
        <v>0</v>
      </c>
      <c r="EN140" s="5">
        <f t="shared" si="84"/>
        <v>1.4722140467976427E-3</v>
      </c>
      <c r="EO140" s="5">
        <f t="shared" si="84"/>
        <v>0</v>
      </c>
      <c r="EP140" s="5">
        <f t="shared" si="84"/>
        <v>5.9839887914868895E-4</v>
      </c>
      <c r="EQ140" s="5">
        <f t="shared" si="84"/>
        <v>6.1142241144211869E-4</v>
      </c>
      <c r="ER140" s="5">
        <f t="shared" si="84"/>
        <v>0</v>
      </c>
      <c r="ES140" s="5">
        <f t="shared" si="80"/>
        <v>0</v>
      </c>
      <c r="ET140" s="5">
        <f t="shared" si="80"/>
        <v>0</v>
      </c>
      <c r="EU140" s="5">
        <f t="shared" si="80"/>
        <v>0</v>
      </c>
      <c r="EV140" s="4">
        <f t="shared" si="97"/>
        <v>1.178107031367886E-3</v>
      </c>
      <c r="EW140" s="5">
        <f t="shared" si="101"/>
        <v>2.4159899111688573E-4</v>
      </c>
      <c r="EX140" s="5">
        <f t="shared" si="98"/>
        <v>4.907380155992142E-4</v>
      </c>
      <c r="EY140" s="5">
        <f t="shared" si="99"/>
        <v>4.0327376353026923E-4</v>
      </c>
      <c r="EZ140" s="9">
        <f t="shared" si="100"/>
        <v>0</v>
      </c>
    </row>
    <row r="141" spans="1:208" x14ac:dyDescent="0.25">
      <c r="A141">
        <v>137</v>
      </c>
      <c r="B141" t="s">
        <v>734</v>
      </c>
      <c r="C141" t="s">
        <v>735</v>
      </c>
      <c r="D141">
        <v>24</v>
      </c>
      <c r="E141">
        <v>4.66</v>
      </c>
      <c r="F141" t="s">
        <v>120</v>
      </c>
      <c r="G141">
        <v>2</v>
      </c>
      <c r="H141">
        <v>0</v>
      </c>
      <c r="I141">
        <v>2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2</v>
      </c>
      <c r="U141">
        <v>0</v>
      </c>
      <c r="V141" s="3">
        <f t="shared" si="102"/>
        <v>8.3333333333333329E-2</v>
      </c>
      <c r="W141" s="3">
        <f t="shared" si="102"/>
        <v>0</v>
      </c>
      <c r="X141" s="3">
        <f t="shared" si="102"/>
        <v>8.3333333333333329E-2</v>
      </c>
      <c r="Y141" s="3">
        <f t="shared" si="102"/>
        <v>0</v>
      </c>
      <c r="Z141" s="3">
        <f t="shared" si="102"/>
        <v>0</v>
      </c>
      <c r="AA141" s="3">
        <f t="shared" si="102"/>
        <v>0</v>
      </c>
      <c r="AB141" s="3">
        <f t="shared" si="102"/>
        <v>0</v>
      </c>
      <c r="AC141" s="3">
        <f t="shared" si="102"/>
        <v>0</v>
      </c>
      <c r="AD141" s="3">
        <f t="shared" si="102"/>
        <v>0</v>
      </c>
      <c r="AE141" s="3">
        <f t="shared" si="102"/>
        <v>0</v>
      </c>
      <c r="AF141" s="3">
        <f t="shared" si="102"/>
        <v>0</v>
      </c>
      <c r="AG141" s="3">
        <f t="shared" si="102"/>
        <v>0</v>
      </c>
      <c r="AH141" s="3">
        <f t="shared" si="102"/>
        <v>0</v>
      </c>
      <c r="AI141" s="3">
        <f t="shared" si="102"/>
        <v>8.3333333333333329E-2</v>
      </c>
      <c r="AJ141" s="3">
        <f t="shared" si="102"/>
        <v>0</v>
      </c>
      <c r="AK141" s="4">
        <f t="shared" si="103"/>
        <v>3.9240547251510067E-3</v>
      </c>
      <c r="AL141" s="5">
        <f t="shared" si="103"/>
        <v>0</v>
      </c>
      <c r="AM141" s="5">
        <f t="shared" si="103"/>
        <v>3.7584510264544587E-3</v>
      </c>
      <c r="AN141" s="5">
        <f t="shared" si="103"/>
        <v>0</v>
      </c>
      <c r="AO141" s="5">
        <f t="shared" si="103"/>
        <v>0</v>
      </c>
      <c r="AP141" s="5">
        <f t="shared" si="103"/>
        <v>0</v>
      </c>
      <c r="AQ141" s="5">
        <f t="shared" si="103"/>
        <v>0</v>
      </c>
      <c r="AR141" s="5">
        <f t="shared" si="103"/>
        <v>0</v>
      </c>
      <c r="AS141" s="5">
        <f t="shared" si="103"/>
        <v>0</v>
      </c>
      <c r="AT141" s="5">
        <f t="shared" si="103"/>
        <v>0</v>
      </c>
      <c r="AU141" s="5">
        <f t="shared" si="103"/>
        <v>0</v>
      </c>
      <c r="AV141" s="5">
        <f t="shared" si="103"/>
        <v>0</v>
      </c>
      <c r="AW141" s="5">
        <f t="shared" si="103"/>
        <v>0</v>
      </c>
      <c r="AX141" s="5">
        <f t="shared" si="103"/>
        <v>1.985134354512925E-3</v>
      </c>
      <c r="AY141" s="5">
        <f t="shared" si="103"/>
        <v>0</v>
      </c>
      <c r="AZ141" s="4">
        <f t="shared" si="87"/>
        <v>2.5608352505351551E-3</v>
      </c>
      <c r="BA141" s="5">
        <f t="shared" si="88"/>
        <v>0</v>
      </c>
      <c r="BB141" s="5">
        <f t="shared" si="89"/>
        <v>0</v>
      </c>
      <c r="BC141" s="5">
        <f t="shared" si="90"/>
        <v>0</v>
      </c>
      <c r="BD141" s="9">
        <f t="shared" si="91"/>
        <v>6.6171145150430838E-4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 s="3">
        <f t="shared" si="77"/>
        <v>0</v>
      </c>
      <c r="BU141" s="3">
        <f t="shared" si="77"/>
        <v>0</v>
      </c>
      <c r="BV141" s="3">
        <f t="shared" si="77"/>
        <v>0</v>
      </c>
      <c r="BW141" s="3">
        <f t="shared" si="77"/>
        <v>0</v>
      </c>
      <c r="BX141" s="3">
        <f t="shared" si="75"/>
        <v>0</v>
      </c>
      <c r="BY141" s="3">
        <f t="shared" si="75"/>
        <v>0</v>
      </c>
      <c r="BZ141" s="3">
        <f t="shared" si="75"/>
        <v>0</v>
      </c>
      <c r="CA141" s="3">
        <f t="shared" si="75"/>
        <v>0</v>
      </c>
      <c r="CB141" s="3">
        <f t="shared" si="75"/>
        <v>0</v>
      </c>
      <c r="CC141" s="3">
        <f t="shared" si="75"/>
        <v>0</v>
      </c>
      <c r="CD141" s="3">
        <f t="shared" si="104"/>
        <v>0</v>
      </c>
      <c r="CE141" s="3">
        <f t="shared" si="104"/>
        <v>0</v>
      </c>
      <c r="CF141" s="3">
        <f t="shared" si="104"/>
        <v>0</v>
      </c>
      <c r="CG141" s="3">
        <f t="shared" si="104"/>
        <v>0</v>
      </c>
      <c r="CH141" s="3">
        <f t="shared" si="104"/>
        <v>0</v>
      </c>
      <c r="CI141" s="4">
        <f t="shared" si="85"/>
        <v>0</v>
      </c>
      <c r="CJ141" s="5">
        <f t="shared" si="85"/>
        <v>0</v>
      </c>
      <c r="CK141" s="5">
        <f t="shared" si="85"/>
        <v>0</v>
      </c>
      <c r="CL141" s="5">
        <f t="shared" si="85"/>
        <v>0</v>
      </c>
      <c r="CM141" s="5">
        <f t="shared" si="85"/>
        <v>0</v>
      </c>
      <c r="CN141" s="5">
        <f t="shared" si="85"/>
        <v>0</v>
      </c>
      <c r="CO141" s="5">
        <f t="shared" si="83"/>
        <v>0</v>
      </c>
      <c r="CP141" s="5">
        <f t="shared" si="83"/>
        <v>0</v>
      </c>
      <c r="CQ141" s="5">
        <f t="shared" si="83"/>
        <v>0</v>
      </c>
      <c r="CR141" s="5">
        <f t="shared" si="83"/>
        <v>0</v>
      </c>
      <c r="CS141" s="5">
        <f t="shared" si="83"/>
        <v>0</v>
      </c>
      <c r="CT141" s="5">
        <f t="shared" si="83"/>
        <v>0</v>
      </c>
      <c r="CU141" s="5">
        <f t="shared" si="79"/>
        <v>0</v>
      </c>
      <c r="CV141" s="5">
        <f t="shared" si="79"/>
        <v>0</v>
      </c>
      <c r="CW141" s="5">
        <f t="shared" si="79"/>
        <v>0</v>
      </c>
      <c r="CX141" s="4">
        <f t="shared" si="92"/>
        <v>0</v>
      </c>
      <c r="CY141" s="5">
        <f t="shared" si="93"/>
        <v>0</v>
      </c>
      <c r="CZ141" s="5">
        <f t="shared" si="94"/>
        <v>0</v>
      </c>
      <c r="DA141" s="5">
        <f t="shared" si="95"/>
        <v>0</v>
      </c>
      <c r="DB141" s="9">
        <f t="shared" si="96"/>
        <v>0</v>
      </c>
      <c r="DC141">
        <v>2</v>
      </c>
      <c r="DD141">
        <v>0</v>
      </c>
      <c r="DE141">
        <v>0</v>
      </c>
      <c r="DF141">
        <v>2</v>
      </c>
      <c r="DG141">
        <v>0</v>
      </c>
      <c r="DH141">
        <v>0</v>
      </c>
      <c r="DI141">
        <v>0</v>
      </c>
      <c r="DJ141">
        <v>2</v>
      </c>
      <c r="DK141">
        <v>3</v>
      </c>
      <c r="DL141">
        <v>3</v>
      </c>
      <c r="DM141">
        <v>3</v>
      </c>
      <c r="DN141">
        <v>3</v>
      </c>
      <c r="DO141">
        <v>0</v>
      </c>
      <c r="DP141">
        <v>0</v>
      </c>
      <c r="DQ141">
        <v>0</v>
      </c>
      <c r="DR141" s="3">
        <f t="shared" si="78"/>
        <v>8.3333333333333329E-2</v>
      </c>
      <c r="DS141" s="3">
        <f t="shared" si="78"/>
        <v>0</v>
      </c>
      <c r="DT141" s="3">
        <f t="shared" si="78"/>
        <v>0</v>
      </c>
      <c r="DU141" s="3">
        <f t="shared" si="78"/>
        <v>8.3333333333333329E-2</v>
      </c>
      <c r="DV141" s="3">
        <f t="shared" si="76"/>
        <v>0</v>
      </c>
      <c r="DW141" s="3">
        <f t="shared" si="76"/>
        <v>0</v>
      </c>
      <c r="DX141" s="3">
        <f t="shared" si="76"/>
        <v>0</v>
      </c>
      <c r="DY141" s="3">
        <f t="shared" si="76"/>
        <v>8.3333333333333329E-2</v>
      </c>
      <c r="DZ141" s="3">
        <f t="shared" si="76"/>
        <v>0.125</v>
      </c>
      <c r="EA141" s="3">
        <f t="shared" si="76"/>
        <v>0.125</v>
      </c>
      <c r="EB141" s="3">
        <f t="shared" si="105"/>
        <v>0.125</v>
      </c>
      <c r="EC141" s="3">
        <f t="shared" si="105"/>
        <v>0.125</v>
      </c>
      <c r="ED141" s="3">
        <f t="shared" si="105"/>
        <v>0</v>
      </c>
      <c r="EE141" s="3">
        <f t="shared" si="105"/>
        <v>0</v>
      </c>
      <c r="EF141" s="3">
        <f t="shared" si="105"/>
        <v>0</v>
      </c>
      <c r="EG141" s="4">
        <f t="shared" si="86"/>
        <v>2.6753836938785539E-3</v>
      </c>
      <c r="EH141" s="5">
        <f t="shared" si="86"/>
        <v>0</v>
      </c>
      <c r="EI141" s="5">
        <f t="shared" si="86"/>
        <v>0</v>
      </c>
      <c r="EJ141" s="5">
        <f t="shared" si="86"/>
        <v>1.7171556913309018E-3</v>
      </c>
      <c r="EK141" s="5">
        <f t="shared" si="86"/>
        <v>0</v>
      </c>
      <c r="EL141" s="5">
        <f t="shared" si="86"/>
        <v>0</v>
      </c>
      <c r="EM141" s="5">
        <f t="shared" si="84"/>
        <v>0</v>
      </c>
      <c r="EN141" s="5">
        <f t="shared" si="84"/>
        <v>2.6581642511624101E-3</v>
      </c>
      <c r="EO141" s="5">
        <f t="shared" si="84"/>
        <v>4.1610922691135812E-3</v>
      </c>
      <c r="EP141" s="5">
        <f t="shared" si="84"/>
        <v>2.4309954465415486E-3</v>
      </c>
      <c r="EQ141" s="5">
        <f t="shared" si="84"/>
        <v>2.483903546483607E-3</v>
      </c>
      <c r="ER141" s="5">
        <f t="shared" si="84"/>
        <v>2.5111674099476365E-3</v>
      </c>
      <c r="ES141" s="5">
        <f t="shared" si="80"/>
        <v>0</v>
      </c>
      <c r="ET141" s="5">
        <f t="shared" si="80"/>
        <v>0</v>
      </c>
      <c r="EU141" s="5">
        <f t="shared" si="80"/>
        <v>0</v>
      </c>
      <c r="EV141" s="4">
        <f t="shared" si="97"/>
        <v>8.9179456462618468E-4</v>
      </c>
      <c r="EW141" s="5">
        <f t="shared" si="101"/>
        <v>5.7238523044363392E-4</v>
      </c>
      <c r="EX141" s="5">
        <f t="shared" si="98"/>
        <v>2.2730855067586639E-3</v>
      </c>
      <c r="EY141" s="5">
        <f t="shared" si="99"/>
        <v>2.4753554676575974E-3</v>
      </c>
      <c r="EZ141" s="9">
        <f t="shared" si="100"/>
        <v>0</v>
      </c>
      <c r="FB141" t="s">
        <v>736</v>
      </c>
      <c r="FF141" t="s">
        <v>175</v>
      </c>
      <c r="FI141" t="s">
        <v>175</v>
      </c>
      <c r="FQ141" t="s">
        <v>189</v>
      </c>
      <c r="FY141" t="s">
        <v>45</v>
      </c>
    </row>
    <row r="142" spans="1:208" x14ac:dyDescent="0.25">
      <c r="A142">
        <v>138</v>
      </c>
      <c r="B142" t="s">
        <v>737</v>
      </c>
      <c r="C142" t="s">
        <v>738</v>
      </c>
      <c r="D142">
        <v>45</v>
      </c>
      <c r="E142">
        <v>5.87</v>
      </c>
      <c r="F142" t="s">
        <v>120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s="3">
        <f t="shared" si="102"/>
        <v>0</v>
      </c>
      <c r="W142" s="3">
        <f t="shared" si="102"/>
        <v>0</v>
      </c>
      <c r="X142" s="3">
        <f t="shared" si="102"/>
        <v>0</v>
      </c>
      <c r="Y142" s="3">
        <f t="shared" si="102"/>
        <v>0</v>
      </c>
      <c r="Z142" s="3">
        <f t="shared" si="102"/>
        <v>0</v>
      </c>
      <c r="AA142" s="3">
        <f t="shared" si="102"/>
        <v>0</v>
      </c>
      <c r="AB142" s="3">
        <f t="shared" si="102"/>
        <v>0</v>
      </c>
      <c r="AC142" s="3">
        <f t="shared" si="102"/>
        <v>0</v>
      </c>
      <c r="AD142" s="3">
        <f t="shared" si="102"/>
        <v>0</v>
      </c>
      <c r="AE142" s="3">
        <f t="shared" si="102"/>
        <v>0</v>
      </c>
      <c r="AF142" s="3">
        <f t="shared" si="102"/>
        <v>0</v>
      </c>
      <c r="AG142" s="3">
        <f t="shared" si="102"/>
        <v>0</v>
      </c>
      <c r="AH142" s="3">
        <f t="shared" si="102"/>
        <v>0</v>
      </c>
      <c r="AI142" s="3">
        <f t="shared" si="102"/>
        <v>0</v>
      </c>
      <c r="AJ142" s="3">
        <f t="shared" si="102"/>
        <v>0</v>
      </c>
      <c r="AK142" s="4">
        <f t="shared" si="103"/>
        <v>0</v>
      </c>
      <c r="AL142" s="5">
        <f t="shared" si="103"/>
        <v>0</v>
      </c>
      <c r="AM142" s="5">
        <f t="shared" si="103"/>
        <v>0</v>
      </c>
      <c r="AN142" s="5">
        <f t="shared" si="103"/>
        <v>0</v>
      </c>
      <c r="AO142" s="5">
        <f t="shared" si="103"/>
        <v>0</v>
      </c>
      <c r="AP142" s="5">
        <f t="shared" si="103"/>
        <v>0</v>
      </c>
      <c r="AQ142" s="5">
        <f t="shared" si="103"/>
        <v>0</v>
      </c>
      <c r="AR142" s="5">
        <f t="shared" si="103"/>
        <v>0</v>
      </c>
      <c r="AS142" s="5">
        <f t="shared" si="103"/>
        <v>0</v>
      </c>
      <c r="AT142" s="5">
        <f t="shared" si="103"/>
        <v>0</v>
      </c>
      <c r="AU142" s="5">
        <f t="shared" si="103"/>
        <v>0</v>
      </c>
      <c r="AV142" s="5">
        <f t="shared" si="103"/>
        <v>0</v>
      </c>
      <c r="AW142" s="5">
        <f t="shared" si="103"/>
        <v>0</v>
      </c>
      <c r="AX142" s="5">
        <f t="shared" si="103"/>
        <v>0</v>
      </c>
      <c r="AY142" s="5">
        <f t="shared" si="103"/>
        <v>0</v>
      </c>
      <c r="AZ142" s="4">
        <f t="shared" si="87"/>
        <v>0</v>
      </c>
      <c r="BA142" s="5">
        <f t="shared" si="88"/>
        <v>0</v>
      </c>
      <c r="BB142" s="5">
        <f t="shared" si="89"/>
        <v>0</v>
      </c>
      <c r="BC142" s="5">
        <f t="shared" si="90"/>
        <v>0</v>
      </c>
      <c r="BD142" s="9">
        <f t="shared" si="91"/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 s="3">
        <f t="shared" si="77"/>
        <v>0</v>
      </c>
      <c r="BU142" s="3">
        <f t="shared" si="77"/>
        <v>0</v>
      </c>
      <c r="BV142" s="3">
        <f t="shared" si="77"/>
        <v>0</v>
      </c>
      <c r="BW142" s="3">
        <f t="shared" si="77"/>
        <v>0</v>
      </c>
      <c r="BX142" s="3">
        <f t="shared" si="75"/>
        <v>0</v>
      </c>
      <c r="BY142" s="3">
        <f t="shared" si="75"/>
        <v>0</v>
      </c>
      <c r="BZ142" s="3">
        <f t="shared" si="75"/>
        <v>0</v>
      </c>
      <c r="CA142" s="3">
        <f t="shared" si="75"/>
        <v>0</v>
      </c>
      <c r="CB142" s="3">
        <f t="shared" si="75"/>
        <v>0</v>
      </c>
      <c r="CC142" s="3">
        <f t="shared" si="75"/>
        <v>0</v>
      </c>
      <c r="CD142" s="3">
        <f t="shared" si="104"/>
        <v>0</v>
      </c>
      <c r="CE142" s="3">
        <f t="shared" si="104"/>
        <v>0</v>
      </c>
      <c r="CF142" s="3">
        <f t="shared" si="104"/>
        <v>0</v>
      </c>
      <c r="CG142" s="3">
        <f t="shared" si="104"/>
        <v>0</v>
      </c>
      <c r="CH142" s="3">
        <f t="shared" si="104"/>
        <v>0</v>
      </c>
      <c r="CI142" s="4">
        <f t="shared" si="85"/>
        <v>0</v>
      </c>
      <c r="CJ142" s="5">
        <f t="shared" si="85"/>
        <v>0</v>
      </c>
      <c r="CK142" s="5">
        <f t="shared" si="85"/>
        <v>0</v>
      </c>
      <c r="CL142" s="5">
        <f t="shared" si="85"/>
        <v>0</v>
      </c>
      <c r="CM142" s="5">
        <f t="shared" si="85"/>
        <v>0</v>
      </c>
      <c r="CN142" s="5">
        <f t="shared" si="85"/>
        <v>0</v>
      </c>
      <c r="CO142" s="5">
        <f t="shared" si="83"/>
        <v>0</v>
      </c>
      <c r="CP142" s="5">
        <f t="shared" si="83"/>
        <v>0</v>
      </c>
      <c r="CQ142" s="5">
        <f t="shared" si="83"/>
        <v>0</v>
      </c>
      <c r="CR142" s="5">
        <f t="shared" si="83"/>
        <v>0</v>
      </c>
      <c r="CS142" s="5">
        <f t="shared" si="83"/>
        <v>0</v>
      </c>
      <c r="CT142" s="5">
        <f t="shared" si="83"/>
        <v>0</v>
      </c>
      <c r="CU142" s="5">
        <f t="shared" si="79"/>
        <v>0</v>
      </c>
      <c r="CV142" s="5">
        <f t="shared" si="79"/>
        <v>0</v>
      </c>
      <c r="CW142" s="5">
        <f t="shared" si="79"/>
        <v>0</v>
      </c>
      <c r="CX142" s="4">
        <f t="shared" si="92"/>
        <v>0</v>
      </c>
      <c r="CY142" s="5">
        <f t="shared" si="93"/>
        <v>0</v>
      </c>
      <c r="CZ142" s="5">
        <f t="shared" si="94"/>
        <v>0</v>
      </c>
      <c r="DA142" s="5">
        <f t="shared" si="95"/>
        <v>0</v>
      </c>
      <c r="DB142" s="9">
        <f t="shared" si="96"/>
        <v>0</v>
      </c>
      <c r="DC142">
        <v>4</v>
      </c>
      <c r="DD142">
        <v>3</v>
      </c>
      <c r="DE142">
        <v>6</v>
      </c>
      <c r="DF142">
        <v>9</v>
      </c>
      <c r="DG142">
        <v>5</v>
      </c>
      <c r="DH142">
        <v>7</v>
      </c>
      <c r="DI142">
        <v>2</v>
      </c>
      <c r="DJ142">
        <v>2</v>
      </c>
      <c r="DK142">
        <v>4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 s="3">
        <f t="shared" si="78"/>
        <v>8.8888888888888892E-2</v>
      </c>
      <c r="DS142" s="3">
        <f t="shared" si="78"/>
        <v>6.6666666666666666E-2</v>
      </c>
      <c r="DT142" s="3">
        <f t="shared" si="78"/>
        <v>0.13333333333333333</v>
      </c>
      <c r="DU142" s="3">
        <f t="shared" si="78"/>
        <v>0.2</v>
      </c>
      <c r="DV142" s="3">
        <f t="shared" si="76"/>
        <v>0.1111111111111111</v>
      </c>
      <c r="DW142" s="3">
        <f t="shared" si="76"/>
        <v>0.15555555555555556</v>
      </c>
      <c r="DX142" s="3">
        <f t="shared" si="76"/>
        <v>4.4444444444444446E-2</v>
      </c>
      <c r="DY142" s="3">
        <f t="shared" si="76"/>
        <v>4.4444444444444446E-2</v>
      </c>
      <c r="DZ142" s="3">
        <f t="shared" si="76"/>
        <v>8.8888888888888892E-2</v>
      </c>
      <c r="EA142" s="3">
        <f t="shared" si="76"/>
        <v>0</v>
      </c>
      <c r="EB142" s="3">
        <f t="shared" si="105"/>
        <v>0</v>
      </c>
      <c r="EC142" s="3">
        <f t="shared" si="105"/>
        <v>0</v>
      </c>
      <c r="ED142" s="3">
        <f t="shared" si="105"/>
        <v>0</v>
      </c>
      <c r="EE142" s="3">
        <f t="shared" si="105"/>
        <v>0</v>
      </c>
      <c r="EF142" s="3">
        <f t="shared" si="105"/>
        <v>0</v>
      </c>
      <c r="EG142" s="4">
        <f t="shared" si="86"/>
        <v>2.8537426068037915E-3</v>
      </c>
      <c r="EH142" s="5">
        <f t="shared" si="86"/>
        <v>2.2184221327278437E-3</v>
      </c>
      <c r="EI142" s="5">
        <f t="shared" si="86"/>
        <v>4.3795110993932991E-3</v>
      </c>
      <c r="EJ142" s="5">
        <f t="shared" si="86"/>
        <v>4.1211736591941651E-3</v>
      </c>
      <c r="EK142" s="5">
        <f t="shared" si="86"/>
        <v>2.2746055278100312E-3</v>
      </c>
      <c r="EL142" s="5">
        <f t="shared" si="86"/>
        <v>2.4428342435151781E-3</v>
      </c>
      <c r="EM142" s="5">
        <f t="shared" si="84"/>
        <v>1.4486012837112256E-3</v>
      </c>
      <c r="EN142" s="5">
        <f t="shared" si="84"/>
        <v>1.4176876006199522E-3</v>
      </c>
      <c r="EO142" s="5">
        <f t="shared" si="84"/>
        <v>2.9589989469252132E-3</v>
      </c>
      <c r="EP142" s="5">
        <f t="shared" si="84"/>
        <v>0</v>
      </c>
      <c r="EQ142" s="5">
        <f t="shared" si="84"/>
        <v>0</v>
      </c>
      <c r="ER142" s="5">
        <f t="shared" si="84"/>
        <v>0</v>
      </c>
      <c r="ES142" s="5">
        <f t="shared" si="80"/>
        <v>0</v>
      </c>
      <c r="ET142" s="5">
        <f t="shared" si="80"/>
        <v>0</v>
      </c>
      <c r="EU142" s="5">
        <f t="shared" si="80"/>
        <v>0</v>
      </c>
      <c r="EV142" s="4">
        <f t="shared" si="97"/>
        <v>3.150558612974978E-3</v>
      </c>
      <c r="EW142" s="5">
        <f t="shared" si="101"/>
        <v>2.9462044768397912E-3</v>
      </c>
      <c r="EX142" s="5">
        <f t="shared" si="98"/>
        <v>1.9417626104187968E-3</v>
      </c>
      <c r="EY142" s="5">
        <f t="shared" si="99"/>
        <v>0</v>
      </c>
      <c r="EZ142" s="9">
        <f t="shared" si="100"/>
        <v>0</v>
      </c>
      <c r="FB142" t="s">
        <v>205</v>
      </c>
      <c r="FD142" t="s">
        <v>486</v>
      </c>
      <c r="FK142" t="s">
        <v>248</v>
      </c>
      <c r="FM142" t="s">
        <v>205</v>
      </c>
      <c r="FQ142" t="s">
        <v>205</v>
      </c>
      <c r="FT142" t="s">
        <v>249</v>
      </c>
      <c r="FU142" t="s">
        <v>249</v>
      </c>
      <c r="FY142" t="s">
        <v>236</v>
      </c>
      <c r="FZ142" t="s">
        <v>249</v>
      </c>
      <c r="GE142" t="s">
        <v>250</v>
      </c>
      <c r="GJ142" t="s">
        <v>251</v>
      </c>
      <c r="GK142" t="s">
        <v>252</v>
      </c>
      <c r="GR142" t="s">
        <v>252</v>
      </c>
    </row>
    <row r="143" spans="1:208" x14ac:dyDescent="0.25">
      <c r="A143">
        <v>139</v>
      </c>
      <c r="B143" t="s">
        <v>739</v>
      </c>
      <c r="C143" t="s">
        <v>740</v>
      </c>
      <c r="D143">
        <v>54</v>
      </c>
      <c r="E143">
        <v>7.24</v>
      </c>
      <c r="F143" t="s">
        <v>120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</v>
      </c>
      <c r="N143">
        <v>2</v>
      </c>
      <c r="O143">
        <v>3</v>
      </c>
      <c r="P143">
        <v>2</v>
      </c>
      <c r="Q143">
        <v>2</v>
      </c>
      <c r="R143">
        <v>2</v>
      </c>
      <c r="S143">
        <v>4</v>
      </c>
      <c r="T143">
        <v>5</v>
      </c>
      <c r="U143">
        <v>3</v>
      </c>
      <c r="V143" s="3">
        <f t="shared" si="102"/>
        <v>0</v>
      </c>
      <c r="W143" s="3">
        <f t="shared" si="102"/>
        <v>0</v>
      </c>
      <c r="X143" s="3">
        <f t="shared" si="102"/>
        <v>0</v>
      </c>
      <c r="Y143" s="3">
        <f t="shared" si="102"/>
        <v>0</v>
      </c>
      <c r="Z143" s="3">
        <f t="shared" si="102"/>
        <v>0</v>
      </c>
      <c r="AA143" s="3">
        <f t="shared" si="102"/>
        <v>0</v>
      </c>
      <c r="AB143" s="3">
        <f t="shared" si="102"/>
        <v>3.7037037037037035E-2</v>
      </c>
      <c r="AC143" s="3">
        <f t="shared" si="102"/>
        <v>3.7037037037037035E-2</v>
      </c>
      <c r="AD143" s="3">
        <f t="shared" si="102"/>
        <v>5.5555555555555552E-2</v>
      </c>
      <c r="AE143" s="3">
        <f t="shared" si="102"/>
        <v>3.7037037037037035E-2</v>
      </c>
      <c r="AF143" s="3">
        <f t="shared" si="102"/>
        <v>3.7037037037037035E-2</v>
      </c>
      <c r="AG143" s="3">
        <f t="shared" si="102"/>
        <v>3.7037037037037035E-2</v>
      </c>
      <c r="AH143" s="3">
        <f t="shared" si="102"/>
        <v>7.407407407407407E-2</v>
      </c>
      <c r="AI143" s="3">
        <f t="shared" si="102"/>
        <v>9.2592592592592587E-2</v>
      </c>
      <c r="AJ143" s="3">
        <f t="shared" si="102"/>
        <v>5.5555555555555552E-2</v>
      </c>
      <c r="AK143" s="4">
        <f t="shared" si="103"/>
        <v>0</v>
      </c>
      <c r="AL143" s="5">
        <f t="shared" si="103"/>
        <v>0</v>
      </c>
      <c r="AM143" s="5">
        <f t="shared" si="103"/>
        <v>0</v>
      </c>
      <c r="AN143" s="5">
        <f t="shared" si="103"/>
        <v>0</v>
      </c>
      <c r="AO143" s="5">
        <f t="shared" si="103"/>
        <v>0</v>
      </c>
      <c r="AP143" s="5">
        <f t="shared" si="103"/>
        <v>0</v>
      </c>
      <c r="AQ143" s="5">
        <f t="shared" si="103"/>
        <v>2.1237584815618628E-3</v>
      </c>
      <c r="AR143" s="5">
        <f t="shared" si="103"/>
        <v>2.1208066134330568E-3</v>
      </c>
      <c r="AS143" s="5">
        <f t="shared" si="103"/>
        <v>3.3900330378594779E-3</v>
      </c>
      <c r="AT143" s="5">
        <f t="shared" si="103"/>
        <v>1.0007215320604647E-3</v>
      </c>
      <c r="AU143" s="5">
        <f t="shared" si="103"/>
        <v>1.0024417529379947E-3</v>
      </c>
      <c r="AV143" s="5">
        <f t="shared" si="103"/>
        <v>1.029769211465594E-3</v>
      </c>
      <c r="AW143" s="5">
        <f t="shared" si="103"/>
        <v>1.7466032914098988E-3</v>
      </c>
      <c r="AX143" s="5">
        <f t="shared" si="103"/>
        <v>2.2057048383476944E-3</v>
      </c>
      <c r="AY143" s="5">
        <f t="shared" si="103"/>
        <v>1.3177187274831517E-3</v>
      </c>
      <c r="AZ143" s="4">
        <f t="shared" si="87"/>
        <v>0</v>
      </c>
      <c r="BA143" s="5">
        <f t="shared" si="88"/>
        <v>0</v>
      </c>
      <c r="BB143" s="5">
        <f t="shared" si="89"/>
        <v>2.5448660442847991E-3</v>
      </c>
      <c r="BC143" s="5">
        <f t="shared" si="90"/>
        <v>1.0109774988213511E-3</v>
      </c>
      <c r="BD143" s="9">
        <f t="shared" si="91"/>
        <v>1.7566756190802483E-3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2</v>
      </c>
      <c r="BO143">
        <v>2</v>
      </c>
      <c r="BP143">
        <v>2</v>
      </c>
      <c r="BQ143">
        <v>3</v>
      </c>
      <c r="BR143">
        <v>4</v>
      </c>
      <c r="BS143">
        <v>3</v>
      </c>
      <c r="BT143" s="3">
        <f t="shared" si="77"/>
        <v>0</v>
      </c>
      <c r="BU143" s="3">
        <f t="shared" si="77"/>
        <v>0</v>
      </c>
      <c r="BV143" s="3">
        <f t="shared" si="77"/>
        <v>0</v>
      </c>
      <c r="BW143" s="3">
        <f t="shared" si="77"/>
        <v>0</v>
      </c>
      <c r="BX143" s="3">
        <f t="shared" si="75"/>
        <v>0</v>
      </c>
      <c r="BY143" s="3">
        <f t="shared" si="75"/>
        <v>0</v>
      </c>
      <c r="BZ143" s="3">
        <f t="shared" si="75"/>
        <v>0</v>
      </c>
      <c r="CA143" s="3">
        <f t="shared" si="75"/>
        <v>0</v>
      </c>
      <c r="CB143" s="3">
        <f t="shared" si="75"/>
        <v>0</v>
      </c>
      <c r="CC143" s="3">
        <f t="shared" si="75"/>
        <v>3.7037037037037035E-2</v>
      </c>
      <c r="CD143" s="3">
        <f t="shared" si="104"/>
        <v>3.7037037037037035E-2</v>
      </c>
      <c r="CE143" s="3">
        <f t="shared" si="104"/>
        <v>3.7037037037037035E-2</v>
      </c>
      <c r="CF143" s="3">
        <f t="shared" si="104"/>
        <v>5.5555555555555552E-2</v>
      </c>
      <c r="CG143" s="3">
        <f t="shared" si="104"/>
        <v>7.407407407407407E-2</v>
      </c>
      <c r="CH143" s="3">
        <f t="shared" si="104"/>
        <v>5.5555555555555552E-2</v>
      </c>
      <c r="CI143" s="4">
        <f t="shared" si="85"/>
        <v>0</v>
      </c>
      <c r="CJ143" s="5">
        <f t="shared" si="85"/>
        <v>0</v>
      </c>
      <c r="CK143" s="5">
        <f t="shared" si="85"/>
        <v>0</v>
      </c>
      <c r="CL143" s="5">
        <f t="shared" si="85"/>
        <v>0</v>
      </c>
      <c r="CM143" s="5">
        <f t="shared" si="85"/>
        <v>0</v>
      </c>
      <c r="CN143" s="5">
        <f t="shared" si="85"/>
        <v>0</v>
      </c>
      <c r="CO143" s="5">
        <f t="shared" si="83"/>
        <v>0</v>
      </c>
      <c r="CP143" s="5">
        <f t="shared" si="83"/>
        <v>0</v>
      </c>
      <c r="CQ143" s="5">
        <f t="shared" si="83"/>
        <v>0</v>
      </c>
      <c r="CR143" s="5">
        <f t="shared" si="83"/>
        <v>8.181301736380019E-4</v>
      </c>
      <c r="CS143" s="5">
        <f t="shared" si="83"/>
        <v>7.6630860249934766E-4</v>
      </c>
      <c r="CT143" s="5">
        <f t="shared" si="83"/>
        <v>7.464839619278793E-4</v>
      </c>
      <c r="CU143" s="5">
        <f t="shared" si="79"/>
        <v>1.7043413379530989E-3</v>
      </c>
      <c r="CV143" s="5">
        <f t="shared" si="79"/>
        <v>2.2060434708947372E-3</v>
      </c>
      <c r="CW143" s="5">
        <f t="shared" si="79"/>
        <v>1.584213539132842E-3</v>
      </c>
      <c r="CX143" s="4">
        <f t="shared" si="92"/>
        <v>0</v>
      </c>
      <c r="CY143" s="5">
        <f t="shared" si="93"/>
        <v>0</v>
      </c>
      <c r="CZ143" s="5">
        <f t="shared" si="94"/>
        <v>0</v>
      </c>
      <c r="DA143" s="5">
        <f t="shared" si="95"/>
        <v>7.7697424602174295E-4</v>
      </c>
      <c r="DB143" s="9">
        <f t="shared" si="96"/>
        <v>1.831532782660226E-3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 s="3">
        <f t="shared" si="78"/>
        <v>0</v>
      </c>
      <c r="DS143" s="3">
        <f t="shared" si="78"/>
        <v>0</v>
      </c>
      <c r="DT143" s="3">
        <f t="shared" si="78"/>
        <v>0</v>
      </c>
      <c r="DU143" s="3">
        <f t="shared" si="78"/>
        <v>0</v>
      </c>
      <c r="DV143" s="3">
        <f t="shared" si="76"/>
        <v>0</v>
      </c>
      <c r="DW143" s="3">
        <f t="shared" si="76"/>
        <v>0</v>
      </c>
      <c r="DX143" s="3">
        <f t="shared" si="76"/>
        <v>0</v>
      </c>
      <c r="DY143" s="3">
        <f t="shared" si="76"/>
        <v>0</v>
      </c>
      <c r="DZ143" s="3">
        <f t="shared" si="76"/>
        <v>0</v>
      </c>
      <c r="EA143" s="3">
        <f t="shared" si="76"/>
        <v>0</v>
      </c>
      <c r="EB143" s="3">
        <f t="shared" si="105"/>
        <v>0</v>
      </c>
      <c r="EC143" s="3">
        <f t="shared" si="105"/>
        <v>0</v>
      </c>
      <c r="ED143" s="3">
        <f t="shared" si="105"/>
        <v>0</v>
      </c>
      <c r="EE143" s="3">
        <f t="shared" si="105"/>
        <v>0</v>
      </c>
      <c r="EF143" s="3">
        <f t="shared" si="105"/>
        <v>0</v>
      </c>
      <c r="EG143" s="4">
        <f t="shared" si="86"/>
        <v>0</v>
      </c>
      <c r="EH143" s="5">
        <f t="shared" si="86"/>
        <v>0</v>
      </c>
      <c r="EI143" s="5">
        <f t="shared" si="86"/>
        <v>0</v>
      </c>
      <c r="EJ143" s="5">
        <f t="shared" si="86"/>
        <v>0</v>
      </c>
      <c r="EK143" s="5">
        <f t="shared" si="86"/>
        <v>0</v>
      </c>
      <c r="EL143" s="5">
        <f t="shared" si="86"/>
        <v>0</v>
      </c>
      <c r="EM143" s="5">
        <f t="shared" si="84"/>
        <v>0</v>
      </c>
      <c r="EN143" s="5">
        <f t="shared" si="84"/>
        <v>0</v>
      </c>
      <c r="EO143" s="5">
        <f t="shared" si="84"/>
        <v>0</v>
      </c>
      <c r="EP143" s="5">
        <f t="shared" si="84"/>
        <v>0</v>
      </c>
      <c r="EQ143" s="5">
        <f t="shared" si="84"/>
        <v>0</v>
      </c>
      <c r="ER143" s="5">
        <f t="shared" si="84"/>
        <v>0</v>
      </c>
      <c r="ES143" s="5">
        <f t="shared" si="80"/>
        <v>0</v>
      </c>
      <c r="ET143" s="5">
        <f t="shared" si="80"/>
        <v>0</v>
      </c>
      <c r="EU143" s="5">
        <f t="shared" si="80"/>
        <v>0</v>
      </c>
      <c r="EV143" s="4">
        <f t="shared" si="97"/>
        <v>0</v>
      </c>
      <c r="EW143" s="5">
        <f t="shared" si="101"/>
        <v>0</v>
      </c>
      <c r="EX143" s="5">
        <f t="shared" si="98"/>
        <v>0</v>
      </c>
      <c r="EY143" s="5">
        <f t="shared" si="99"/>
        <v>0</v>
      </c>
      <c r="EZ143" s="9">
        <f t="shared" si="100"/>
        <v>0</v>
      </c>
      <c r="FD143" t="s">
        <v>406</v>
      </c>
      <c r="FF143" t="s">
        <v>741</v>
      </c>
      <c r="FI143" t="s">
        <v>741</v>
      </c>
      <c r="FK143" t="s">
        <v>742</v>
      </c>
      <c r="FY143" t="s">
        <v>236</v>
      </c>
      <c r="GA143" t="s">
        <v>52</v>
      </c>
      <c r="GF143" t="s">
        <v>52</v>
      </c>
      <c r="GR143" t="s">
        <v>743</v>
      </c>
      <c r="GZ143" t="s">
        <v>743</v>
      </c>
    </row>
    <row r="144" spans="1:208" x14ac:dyDescent="0.25">
      <c r="A144">
        <v>140</v>
      </c>
      <c r="B144" t="s">
        <v>744</v>
      </c>
      <c r="C144" t="s">
        <v>745</v>
      </c>
      <c r="D144">
        <v>100</v>
      </c>
      <c r="E144">
        <v>5.08</v>
      </c>
      <c r="F144" t="s">
        <v>120</v>
      </c>
      <c r="G144">
        <v>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</v>
      </c>
      <c r="N144">
        <v>0</v>
      </c>
      <c r="O144">
        <v>0</v>
      </c>
      <c r="P144">
        <v>2</v>
      </c>
      <c r="Q144">
        <v>0</v>
      </c>
      <c r="R144">
        <v>2</v>
      </c>
      <c r="S144">
        <v>2</v>
      </c>
      <c r="T144">
        <v>3</v>
      </c>
      <c r="U144">
        <v>0</v>
      </c>
      <c r="V144" s="3">
        <f t="shared" si="102"/>
        <v>0.02</v>
      </c>
      <c r="W144" s="3">
        <f t="shared" si="102"/>
        <v>0</v>
      </c>
      <c r="X144" s="3">
        <f t="shared" si="102"/>
        <v>0</v>
      </c>
      <c r="Y144" s="3">
        <f t="shared" si="102"/>
        <v>0</v>
      </c>
      <c r="Z144" s="3">
        <f t="shared" si="102"/>
        <v>0</v>
      </c>
      <c r="AA144" s="3">
        <f t="shared" si="102"/>
        <v>0</v>
      </c>
      <c r="AB144" s="3">
        <f t="shared" si="102"/>
        <v>0.02</v>
      </c>
      <c r="AC144" s="3">
        <f t="shared" si="102"/>
        <v>0</v>
      </c>
      <c r="AD144" s="3">
        <f t="shared" si="102"/>
        <v>0</v>
      </c>
      <c r="AE144" s="3">
        <f t="shared" si="102"/>
        <v>0.02</v>
      </c>
      <c r="AF144" s="3">
        <f t="shared" si="102"/>
        <v>0</v>
      </c>
      <c r="AG144" s="3">
        <f t="shared" si="102"/>
        <v>0.02</v>
      </c>
      <c r="AH144" s="3">
        <f t="shared" si="102"/>
        <v>0.02</v>
      </c>
      <c r="AI144" s="3">
        <f t="shared" si="102"/>
        <v>0.03</v>
      </c>
      <c r="AJ144" s="3">
        <f t="shared" si="102"/>
        <v>0</v>
      </c>
      <c r="AK144" s="4">
        <f t="shared" si="103"/>
        <v>9.4177313403624166E-4</v>
      </c>
      <c r="AL144" s="5">
        <f t="shared" si="103"/>
        <v>0</v>
      </c>
      <c r="AM144" s="5">
        <f t="shared" si="103"/>
        <v>0</v>
      </c>
      <c r="AN144" s="5">
        <f t="shared" si="103"/>
        <v>0</v>
      </c>
      <c r="AO144" s="5">
        <f t="shared" si="103"/>
        <v>0</v>
      </c>
      <c r="AP144" s="5">
        <f t="shared" si="103"/>
        <v>0</v>
      </c>
      <c r="AQ144" s="5">
        <f t="shared" si="103"/>
        <v>1.1468295800434059E-3</v>
      </c>
      <c r="AR144" s="5">
        <f t="shared" si="103"/>
        <v>0</v>
      </c>
      <c r="AS144" s="5">
        <f t="shared" si="103"/>
        <v>0</v>
      </c>
      <c r="AT144" s="5">
        <f t="shared" si="103"/>
        <v>5.4038962731265089E-4</v>
      </c>
      <c r="AU144" s="5">
        <f t="shared" si="103"/>
        <v>0</v>
      </c>
      <c r="AV144" s="5">
        <f t="shared" si="103"/>
        <v>5.5607537419142075E-4</v>
      </c>
      <c r="AW144" s="5">
        <f t="shared" si="103"/>
        <v>4.7158288868067268E-4</v>
      </c>
      <c r="AX144" s="5">
        <f t="shared" si="103"/>
        <v>7.1464836762465296E-4</v>
      </c>
      <c r="AY144" s="5">
        <f t="shared" si="103"/>
        <v>0</v>
      </c>
      <c r="AZ144" s="4">
        <f t="shared" si="87"/>
        <v>3.1392437801208055E-4</v>
      </c>
      <c r="BA144" s="5">
        <f t="shared" si="88"/>
        <v>0</v>
      </c>
      <c r="BB144" s="5">
        <f t="shared" si="89"/>
        <v>3.8227652668113531E-4</v>
      </c>
      <c r="BC144" s="5">
        <f t="shared" si="90"/>
        <v>3.6548833383469054E-4</v>
      </c>
      <c r="BD144" s="9">
        <f t="shared" si="91"/>
        <v>3.9541041876844192E-4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2</v>
      </c>
      <c r="BP144">
        <v>3</v>
      </c>
      <c r="BQ144">
        <v>0</v>
      </c>
      <c r="BR144">
        <v>0</v>
      </c>
      <c r="BS144">
        <v>0</v>
      </c>
      <c r="BT144" s="3">
        <f t="shared" si="77"/>
        <v>0</v>
      </c>
      <c r="BU144" s="3">
        <f t="shared" si="77"/>
        <v>0</v>
      </c>
      <c r="BV144" s="3">
        <f t="shared" si="77"/>
        <v>0</v>
      </c>
      <c r="BW144" s="3">
        <f t="shared" si="77"/>
        <v>0</v>
      </c>
      <c r="BX144" s="3">
        <f t="shared" si="75"/>
        <v>0</v>
      </c>
      <c r="BY144" s="3">
        <f t="shared" si="75"/>
        <v>0</v>
      </c>
      <c r="BZ144" s="3">
        <f t="shared" si="75"/>
        <v>0</v>
      </c>
      <c r="CA144" s="3">
        <f t="shared" si="75"/>
        <v>0</v>
      </c>
      <c r="CB144" s="3">
        <f t="shared" si="75"/>
        <v>0</v>
      </c>
      <c r="CC144" s="3">
        <f t="shared" si="75"/>
        <v>0</v>
      </c>
      <c r="CD144" s="3">
        <f t="shared" si="104"/>
        <v>0.02</v>
      </c>
      <c r="CE144" s="3">
        <f t="shared" si="104"/>
        <v>0.03</v>
      </c>
      <c r="CF144" s="3">
        <f t="shared" si="104"/>
        <v>0</v>
      </c>
      <c r="CG144" s="3">
        <f t="shared" si="104"/>
        <v>0</v>
      </c>
      <c r="CH144" s="3">
        <f t="shared" si="104"/>
        <v>0</v>
      </c>
      <c r="CI144" s="4">
        <f t="shared" si="85"/>
        <v>0</v>
      </c>
      <c r="CJ144" s="5">
        <f t="shared" si="85"/>
        <v>0</v>
      </c>
      <c r="CK144" s="5">
        <f t="shared" si="85"/>
        <v>0</v>
      </c>
      <c r="CL144" s="5">
        <f t="shared" si="85"/>
        <v>0</v>
      </c>
      <c r="CM144" s="5">
        <f t="shared" si="85"/>
        <v>0</v>
      </c>
      <c r="CN144" s="5">
        <f t="shared" si="85"/>
        <v>0</v>
      </c>
      <c r="CO144" s="5">
        <f t="shared" si="83"/>
        <v>0</v>
      </c>
      <c r="CP144" s="5">
        <f t="shared" si="83"/>
        <v>0</v>
      </c>
      <c r="CQ144" s="5">
        <f t="shared" si="83"/>
        <v>0</v>
      </c>
      <c r="CR144" s="5">
        <f t="shared" si="83"/>
        <v>0</v>
      </c>
      <c r="CS144" s="5">
        <f t="shared" si="83"/>
        <v>4.1380664534964776E-4</v>
      </c>
      <c r="CT144" s="5">
        <f t="shared" si="83"/>
        <v>6.046520091615822E-4</v>
      </c>
      <c r="CU144" s="5">
        <f t="shared" si="79"/>
        <v>0</v>
      </c>
      <c r="CV144" s="5">
        <f t="shared" si="79"/>
        <v>0</v>
      </c>
      <c r="CW144" s="5">
        <f t="shared" si="79"/>
        <v>0</v>
      </c>
      <c r="CX144" s="4">
        <f t="shared" si="92"/>
        <v>0</v>
      </c>
      <c r="CY144" s="5">
        <f t="shared" si="93"/>
        <v>0</v>
      </c>
      <c r="CZ144" s="5">
        <f t="shared" si="94"/>
        <v>0</v>
      </c>
      <c r="DA144" s="5">
        <f t="shared" si="95"/>
        <v>3.3948621817041002E-4</v>
      </c>
      <c r="DB144" s="9">
        <f t="shared" si="96"/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 s="3">
        <f t="shared" si="78"/>
        <v>0</v>
      </c>
      <c r="DS144" s="3">
        <f t="shared" si="78"/>
        <v>0</v>
      </c>
      <c r="DT144" s="3">
        <f t="shared" si="78"/>
        <v>0</v>
      </c>
      <c r="DU144" s="3">
        <f t="shared" si="78"/>
        <v>0</v>
      </c>
      <c r="DV144" s="3">
        <f t="shared" si="76"/>
        <v>0</v>
      </c>
      <c r="DW144" s="3">
        <f t="shared" si="76"/>
        <v>0</v>
      </c>
      <c r="DX144" s="3">
        <f t="shared" si="76"/>
        <v>0</v>
      </c>
      <c r="DY144" s="3">
        <f t="shared" si="76"/>
        <v>0</v>
      </c>
      <c r="DZ144" s="3">
        <f t="shared" si="76"/>
        <v>0</v>
      </c>
      <c r="EA144" s="3">
        <f t="shared" si="76"/>
        <v>0</v>
      </c>
      <c r="EB144" s="3">
        <f t="shared" si="105"/>
        <v>0</v>
      </c>
      <c r="EC144" s="3">
        <f t="shared" si="105"/>
        <v>0</v>
      </c>
      <c r="ED144" s="3">
        <f t="shared" si="105"/>
        <v>0</v>
      </c>
      <c r="EE144" s="3">
        <f t="shared" si="105"/>
        <v>0</v>
      </c>
      <c r="EF144" s="3">
        <f t="shared" si="105"/>
        <v>0</v>
      </c>
      <c r="EG144" s="4">
        <f t="shared" si="86"/>
        <v>0</v>
      </c>
      <c r="EH144" s="5">
        <f t="shared" si="86"/>
        <v>0</v>
      </c>
      <c r="EI144" s="5">
        <f t="shared" si="86"/>
        <v>0</v>
      </c>
      <c r="EJ144" s="5">
        <f t="shared" si="86"/>
        <v>0</v>
      </c>
      <c r="EK144" s="5">
        <f t="shared" si="86"/>
        <v>0</v>
      </c>
      <c r="EL144" s="5">
        <f t="shared" si="86"/>
        <v>0</v>
      </c>
      <c r="EM144" s="5">
        <f t="shared" si="84"/>
        <v>0</v>
      </c>
      <c r="EN144" s="5">
        <f t="shared" si="84"/>
        <v>0</v>
      </c>
      <c r="EO144" s="5">
        <f t="shared" si="84"/>
        <v>0</v>
      </c>
      <c r="EP144" s="5">
        <f t="shared" si="84"/>
        <v>0</v>
      </c>
      <c r="EQ144" s="5">
        <f t="shared" si="84"/>
        <v>0</v>
      </c>
      <c r="ER144" s="5">
        <f t="shared" si="84"/>
        <v>0</v>
      </c>
      <c r="ES144" s="5">
        <f t="shared" si="80"/>
        <v>0</v>
      </c>
      <c r="ET144" s="5">
        <f t="shared" si="80"/>
        <v>0</v>
      </c>
      <c r="EU144" s="5">
        <f t="shared" si="80"/>
        <v>0</v>
      </c>
      <c r="EV144" s="4">
        <f t="shared" si="97"/>
        <v>0</v>
      </c>
      <c r="EW144" s="5">
        <f t="shared" si="101"/>
        <v>0</v>
      </c>
      <c r="EX144" s="5">
        <f t="shared" si="98"/>
        <v>0</v>
      </c>
      <c r="EY144" s="5">
        <f t="shared" si="99"/>
        <v>0</v>
      </c>
      <c r="EZ144" s="9">
        <f t="shared" si="100"/>
        <v>0</v>
      </c>
      <c r="FA144" t="s">
        <v>746</v>
      </c>
      <c r="FD144" t="s">
        <v>746</v>
      </c>
      <c r="FY144" t="s">
        <v>236</v>
      </c>
      <c r="GA144" t="s">
        <v>47</v>
      </c>
      <c r="GF144" t="s">
        <v>52</v>
      </c>
      <c r="GJ144" t="s">
        <v>251</v>
      </c>
      <c r="GR144" t="s">
        <v>251</v>
      </c>
    </row>
    <row r="145" spans="1:208" x14ac:dyDescent="0.25">
      <c r="A145">
        <v>141</v>
      </c>
      <c r="B145" t="s">
        <v>747</v>
      </c>
      <c r="C145" t="s">
        <v>748</v>
      </c>
      <c r="D145">
        <v>57</v>
      </c>
      <c r="E145">
        <v>5.07</v>
      </c>
      <c r="F145" t="s">
        <v>120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2</v>
      </c>
      <c r="Q145">
        <v>2</v>
      </c>
      <c r="R145">
        <v>0</v>
      </c>
      <c r="S145">
        <v>5</v>
      </c>
      <c r="T145">
        <v>0</v>
      </c>
      <c r="U145">
        <v>3</v>
      </c>
      <c r="V145" s="3">
        <f t="shared" si="102"/>
        <v>0</v>
      </c>
      <c r="W145" s="3">
        <f t="shared" si="102"/>
        <v>0</v>
      </c>
      <c r="X145" s="3">
        <f t="shared" si="102"/>
        <v>0</v>
      </c>
      <c r="Y145" s="3">
        <f t="shared" si="102"/>
        <v>0</v>
      </c>
      <c r="Z145" s="3">
        <f t="shared" si="102"/>
        <v>0</v>
      </c>
      <c r="AA145" s="3">
        <f t="shared" si="102"/>
        <v>0</v>
      </c>
      <c r="AB145" s="3">
        <f t="shared" si="102"/>
        <v>0</v>
      </c>
      <c r="AC145" s="3">
        <f t="shared" si="102"/>
        <v>0</v>
      </c>
      <c r="AD145" s="3">
        <f t="shared" si="102"/>
        <v>0</v>
      </c>
      <c r="AE145" s="3">
        <f t="shared" si="102"/>
        <v>3.5087719298245612E-2</v>
      </c>
      <c r="AF145" s="3">
        <f t="shared" si="102"/>
        <v>3.5087719298245612E-2</v>
      </c>
      <c r="AG145" s="3">
        <f t="shared" si="102"/>
        <v>0</v>
      </c>
      <c r="AH145" s="3">
        <f t="shared" si="102"/>
        <v>8.771929824561403E-2</v>
      </c>
      <c r="AI145" s="3">
        <f t="shared" si="102"/>
        <v>0</v>
      </c>
      <c r="AJ145" s="3">
        <f t="shared" si="102"/>
        <v>5.2631578947368418E-2</v>
      </c>
      <c r="AK145" s="4">
        <f t="shared" si="103"/>
        <v>0</v>
      </c>
      <c r="AL145" s="5">
        <f t="shared" si="103"/>
        <v>0</v>
      </c>
      <c r="AM145" s="5">
        <f t="shared" si="103"/>
        <v>0</v>
      </c>
      <c r="AN145" s="5">
        <f t="shared" si="103"/>
        <v>0</v>
      </c>
      <c r="AO145" s="5">
        <f t="shared" si="103"/>
        <v>0</v>
      </c>
      <c r="AP145" s="5">
        <f t="shared" si="103"/>
        <v>0</v>
      </c>
      <c r="AQ145" s="5">
        <f t="shared" si="103"/>
        <v>0</v>
      </c>
      <c r="AR145" s="5">
        <f t="shared" si="103"/>
        <v>0</v>
      </c>
      <c r="AS145" s="5">
        <f t="shared" si="103"/>
        <v>0</v>
      </c>
      <c r="AT145" s="5">
        <f t="shared" si="103"/>
        <v>9.480519777414928E-4</v>
      </c>
      <c r="AU145" s="5">
        <f t="shared" si="103"/>
        <v>9.4968166067810019E-4</v>
      </c>
      <c r="AV145" s="5">
        <f t="shared" si="103"/>
        <v>0</v>
      </c>
      <c r="AW145" s="5">
        <f t="shared" si="103"/>
        <v>2.0683460029854062E-3</v>
      </c>
      <c r="AX145" s="5">
        <f t="shared" si="103"/>
        <v>0</v>
      </c>
      <c r="AY145" s="5">
        <f t="shared" si="103"/>
        <v>1.2483651102471963E-3</v>
      </c>
      <c r="AZ145" s="4">
        <f t="shared" si="87"/>
        <v>0</v>
      </c>
      <c r="BA145" s="5">
        <f t="shared" si="88"/>
        <v>0</v>
      </c>
      <c r="BB145" s="5">
        <f t="shared" si="89"/>
        <v>0</v>
      </c>
      <c r="BC145" s="5">
        <f t="shared" si="90"/>
        <v>6.3257787947319766E-4</v>
      </c>
      <c r="BD145" s="9">
        <f t="shared" si="91"/>
        <v>1.1055703710775341E-3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2</v>
      </c>
      <c r="BK145">
        <v>3</v>
      </c>
      <c r="BL145">
        <v>3</v>
      </c>
      <c r="BM145">
        <v>3</v>
      </c>
      <c r="BN145">
        <v>2</v>
      </c>
      <c r="BO145">
        <v>2</v>
      </c>
      <c r="BP145">
        <v>2</v>
      </c>
      <c r="BQ145">
        <v>0</v>
      </c>
      <c r="BR145">
        <v>0</v>
      </c>
      <c r="BS145">
        <v>2</v>
      </c>
      <c r="BT145" s="3">
        <f t="shared" si="77"/>
        <v>0</v>
      </c>
      <c r="BU145" s="3">
        <f t="shared" si="77"/>
        <v>0</v>
      </c>
      <c r="BV145" s="3">
        <f t="shared" si="77"/>
        <v>0</v>
      </c>
      <c r="BW145" s="3">
        <f t="shared" si="77"/>
        <v>0</v>
      </c>
      <c r="BX145" s="3">
        <f t="shared" si="75"/>
        <v>0</v>
      </c>
      <c r="BY145" s="3">
        <f t="shared" si="75"/>
        <v>3.5087719298245612E-2</v>
      </c>
      <c r="BZ145" s="3">
        <f t="shared" si="75"/>
        <v>5.2631578947368418E-2</v>
      </c>
      <c r="CA145" s="3">
        <f t="shared" si="75"/>
        <v>5.2631578947368418E-2</v>
      </c>
      <c r="CB145" s="3">
        <f t="shared" si="75"/>
        <v>5.2631578947368418E-2</v>
      </c>
      <c r="CC145" s="3">
        <f t="shared" si="75"/>
        <v>3.5087719298245612E-2</v>
      </c>
      <c r="CD145" s="3">
        <f t="shared" si="104"/>
        <v>3.5087719298245612E-2</v>
      </c>
      <c r="CE145" s="3">
        <f t="shared" si="104"/>
        <v>3.5087719298245612E-2</v>
      </c>
      <c r="CF145" s="3">
        <f t="shared" si="104"/>
        <v>0</v>
      </c>
      <c r="CG145" s="3">
        <f t="shared" si="104"/>
        <v>0</v>
      </c>
      <c r="CH145" s="3">
        <f t="shared" si="104"/>
        <v>3.5087719298245612E-2</v>
      </c>
      <c r="CI145" s="4">
        <f t="shared" si="85"/>
        <v>0</v>
      </c>
      <c r="CJ145" s="5">
        <f t="shared" si="85"/>
        <v>0</v>
      </c>
      <c r="CK145" s="5">
        <f t="shared" si="85"/>
        <v>0</v>
      </c>
      <c r="CL145" s="5">
        <f t="shared" si="85"/>
        <v>0</v>
      </c>
      <c r="CM145" s="5">
        <f t="shared" si="85"/>
        <v>0</v>
      </c>
      <c r="CN145" s="5">
        <f t="shared" si="85"/>
        <v>9.9734540273159608E-4</v>
      </c>
      <c r="CO145" s="5">
        <f t="shared" si="83"/>
        <v>2.1794078001584941E-3</v>
      </c>
      <c r="CP145" s="5">
        <f t="shared" si="83"/>
        <v>2.0947736423463075E-3</v>
      </c>
      <c r="CQ145" s="5">
        <f t="shared" si="83"/>
        <v>2.1844080767250439E-3</v>
      </c>
      <c r="CR145" s="5">
        <f t="shared" si="83"/>
        <v>7.7507069081494918E-4</v>
      </c>
      <c r="CS145" s="5">
        <f t="shared" si="83"/>
        <v>7.2597657078885566E-4</v>
      </c>
      <c r="CT145" s="5">
        <f t="shared" si="83"/>
        <v>7.0719533235272768E-4</v>
      </c>
      <c r="CU145" s="5">
        <f t="shared" si="79"/>
        <v>0</v>
      </c>
      <c r="CV145" s="5">
        <f t="shared" si="79"/>
        <v>0</v>
      </c>
      <c r="CW145" s="5">
        <f t="shared" si="79"/>
        <v>1.0005559194523213E-3</v>
      </c>
      <c r="CX145" s="4">
        <f t="shared" si="92"/>
        <v>0</v>
      </c>
      <c r="CY145" s="5">
        <f t="shared" si="93"/>
        <v>3.3244846757719869E-4</v>
      </c>
      <c r="CZ145" s="5">
        <f t="shared" si="94"/>
        <v>2.1528631730766152E-3</v>
      </c>
      <c r="DA145" s="5">
        <f t="shared" si="95"/>
        <v>7.3608086465217751E-4</v>
      </c>
      <c r="DB145" s="9">
        <f t="shared" si="96"/>
        <v>3.3351863981744044E-4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 s="3">
        <f t="shared" si="78"/>
        <v>0</v>
      </c>
      <c r="DS145" s="3">
        <f t="shared" si="78"/>
        <v>0</v>
      </c>
      <c r="DT145" s="3">
        <f t="shared" si="78"/>
        <v>0</v>
      </c>
      <c r="DU145" s="3">
        <f t="shared" si="78"/>
        <v>0</v>
      </c>
      <c r="DV145" s="3">
        <f t="shared" si="76"/>
        <v>0</v>
      </c>
      <c r="DW145" s="3">
        <f t="shared" si="76"/>
        <v>0</v>
      </c>
      <c r="DX145" s="3">
        <f t="shared" si="76"/>
        <v>0</v>
      </c>
      <c r="DY145" s="3">
        <f t="shared" si="76"/>
        <v>0</v>
      </c>
      <c r="DZ145" s="3">
        <f t="shared" si="76"/>
        <v>0</v>
      </c>
      <c r="EA145" s="3">
        <f t="shared" si="76"/>
        <v>0</v>
      </c>
      <c r="EB145" s="3">
        <f t="shared" si="105"/>
        <v>0</v>
      </c>
      <c r="EC145" s="3">
        <f t="shared" si="105"/>
        <v>0</v>
      </c>
      <c r="ED145" s="3">
        <f t="shared" si="105"/>
        <v>0</v>
      </c>
      <c r="EE145" s="3">
        <f t="shared" si="105"/>
        <v>0</v>
      </c>
      <c r="EF145" s="3">
        <f t="shared" si="105"/>
        <v>0</v>
      </c>
      <c r="EG145" s="4">
        <f t="shared" si="86"/>
        <v>0</v>
      </c>
      <c r="EH145" s="5">
        <f t="shared" si="86"/>
        <v>0</v>
      </c>
      <c r="EI145" s="5">
        <f t="shared" si="86"/>
        <v>0</v>
      </c>
      <c r="EJ145" s="5">
        <f t="shared" si="86"/>
        <v>0</v>
      </c>
      <c r="EK145" s="5">
        <f t="shared" si="86"/>
        <v>0</v>
      </c>
      <c r="EL145" s="5">
        <f t="shared" si="86"/>
        <v>0</v>
      </c>
      <c r="EM145" s="5">
        <f t="shared" si="84"/>
        <v>0</v>
      </c>
      <c r="EN145" s="5">
        <f t="shared" si="84"/>
        <v>0</v>
      </c>
      <c r="EO145" s="5">
        <f t="shared" si="84"/>
        <v>0</v>
      </c>
      <c r="EP145" s="5">
        <f t="shared" si="84"/>
        <v>0</v>
      </c>
      <c r="EQ145" s="5">
        <f t="shared" si="84"/>
        <v>0</v>
      </c>
      <c r="ER145" s="5">
        <f t="shared" si="84"/>
        <v>0</v>
      </c>
      <c r="ES145" s="5">
        <f t="shared" si="80"/>
        <v>0</v>
      </c>
      <c r="ET145" s="5">
        <f t="shared" si="80"/>
        <v>0</v>
      </c>
      <c r="EU145" s="5">
        <f t="shared" si="80"/>
        <v>0</v>
      </c>
      <c r="EV145" s="4">
        <f t="shared" si="97"/>
        <v>0</v>
      </c>
      <c r="EW145" s="5">
        <f t="shared" si="101"/>
        <v>0</v>
      </c>
      <c r="EX145" s="5">
        <f t="shared" si="98"/>
        <v>0</v>
      </c>
      <c r="EY145" s="5">
        <f t="shared" si="99"/>
        <v>0</v>
      </c>
      <c r="EZ145" s="9">
        <f t="shared" si="100"/>
        <v>0</v>
      </c>
      <c r="FB145" t="s">
        <v>749</v>
      </c>
      <c r="FD145" t="s">
        <v>750</v>
      </c>
      <c r="FE145" t="s">
        <v>422</v>
      </c>
      <c r="FF145" t="s">
        <v>751</v>
      </c>
      <c r="FI145" t="s">
        <v>751</v>
      </c>
      <c r="FJ145" t="s">
        <v>752</v>
      </c>
      <c r="FK145" t="s">
        <v>750</v>
      </c>
      <c r="FM145" t="s">
        <v>547</v>
      </c>
      <c r="FU145" t="s">
        <v>753</v>
      </c>
      <c r="FY145" t="s">
        <v>236</v>
      </c>
      <c r="FZ145" t="s">
        <v>48</v>
      </c>
      <c r="GA145" t="s">
        <v>47</v>
      </c>
      <c r="GB145" t="s">
        <v>48</v>
      </c>
      <c r="GC145" t="s">
        <v>49</v>
      </c>
      <c r="GD145" t="s">
        <v>754</v>
      </c>
      <c r="GE145" t="s">
        <v>755</v>
      </c>
      <c r="GF145" t="s">
        <v>52</v>
      </c>
      <c r="GJ145" t="s">
        <v>756</v>
      </c>
      <c r="GK145" t="s">
        <v>757</v>
      </c>
      <c r="GR145" t="s">
        <v>757</v>
      </c>
      <c r="GZ145" t="s">
        <v>758</v>
      </c>
    </row>
    <row r="146" spans="1:208" x14ac:dyDescent="0.25">
      <c r="A146">
        <v>142</v>
      </c>
      <c r="B146" t="s">
        <v>759</v>
      </c>
      <c r="C146" t="s">
        <v>760</v>
      </c>
      <c r="D146">
        <v>57</v>
      </c>
      <c r="E146">
        <v>6.1</v>
      </c>
      <c r="F146" t="s">
        <v>514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2</v>
      </c>
      <c r="Q146">
        <v>4</v>
      </c>
      <c r="R146">
        <v>0</v>
      </c>
      <c r="S146">
        <v>4</v>
      </c>
      <c r="T146">
        <v>2</v>
      </c>
      <c r="U146">
        <v>0</v>
      </c>
      <c r="V146" s="3">
        <f t="shared" si="102"/>
        <v>0</v>
      </c>
      <c r="W146" s="3">
        <f t="shared" si="102"/>
        <v>0</v>
      </c>
      <c r="X146" s="3">
        <f t="shared" si="102"/>
        <v>0</v>
      </c>
      <c r="Y146" s="3">
        <f t="shared" si="102"/>
        <v>0</v>
      </c>
      <c r="Z146" s="3">
        <f t="shared" si="102"/>
        <v>0</v>
      </c>
      <c r="AA146" s="3">
        <f t="shared" si="102"/>
        <v>0</v>
      </c>
      <c r="AB146" s="3">
        <f t="shared" si="102"/>
        <v>0</v>
      </c>
      <c r="AC146" s="3">
        <f t="shared" si="102"/>
        <v>0</v>
      </c>
      <c r="AD146" s="3">
        <f t="shared" si="102"/>
        <v>0</v>
      </c>
      <c r="AE146" s="3">
        <f t="shared" si="102"/>
        <v>3.5087719298245612E-2</v>
      </c>
      <c r="AF146" s="3">
        <f t="shared" si="102"/>
        <v>7.0175438596491224E-2</v>
      </c>
      <c r="AG146" s="3">
        <f t="shared" si="102"/>
        <v>0</v>
      </c>
      <c r="AH146" s="3">
        <f t="shared" si="102"/>
        <v>7.0175438596491224E-2</v>
      </c>
      <c r="AI146" s="3">
        <f t="shared" si="102"/>
        <v>3.5087719298245612E-2</v>
      </c>
      <c r="AJ146" s="3">
        <f t="shared" si="102"/>
        <v>0</v>
      </c>
      <c r="AK146" s="4">
        <f t="shared" si="103"/>
        <v>0</v>
      </c>
      <c r="AL146" s="5">
        <f t="shared" si="103"/>
        <v>0</v>
      </c>
      <c r="AM146" s="5">
        <f t="shared" si="103"/>
        <v>0</v>
      </c>
      <c r="AN146" s="5">
        <f t="shared" si="103"/>
        <v>0</v>
      </c>
      <c r="AO146" s="5">
        <f t="shared" si="103"/>
        <v>0</v>
      </c>
      <c r="AP146" s="5">
        <f t="shared" si="103"/>
        <v>0</v>
      </c>
      <c r="AQ146" s="5">
        <f t="shared" si="103"/>
        <v>0</v>
      </c>
      <c r="AR146" s="5">
        <f t="shared" si="103"/>
        <v>0</v>
      </c>
      <c r="AS146" s="5">
        <f t="shared" si="103"/>
        <v>0</v>
      </c>
      <c r="AT146" s="5">
        <f t="shared" si="103"/>
        <v>9.480519777414928E-4</v>
      </c>
      <c r="AU146" s="5">
        <f t="shared" si="103"/>
        <v>1.8993633213562004E-3</v>
      </c>
      <c r="AV146" s="5">
        <f t="shared" si="103"/>
        <v>0</v>
      </c>
      <c r="AW146" s="5">
        <f t="shared" si="103"/>
        <v>1.6546768023883252E-3</v>
      </c>
      <c r="AX146" s="5">
        <f t="shared" si="103"/>
        <v>8.3584604400544209E-4</v>
      </c>
      <c r="AY146" s="5">
        <f t="shared" si="103"/>
        <v>0</v>
      </c>
      <c r="AZ146" s="4">
        <f t="shared" si="87"/>
        <v>0</v>
      </c>
      <c r="BA146" s="5">
        <f t="shared" si="88"/>
        <v>0</v>
      </c>
      <c r="BB146" s="5">
        <f t="shared" si="89"/>
        <v>0</v>
      </c>
      <c r="BC146" s="5">
        <f t="shared" si="90"/>
        <v>9.4913843303256432E-4</v>
      </c>
      <c r="BD146" s="9">
        <f t="shared" si="91"/>
        <v>8.3017428213125579E-4</v>
      </c>
      <c r="BE146">
        <v>0</v>
      </c>
      <c r="BF146">
        <v>0</v>
      </c>
      <c r="BG146">
        <v>0</v>
      </c>
      <c r="BH146">
        <v>3</v>
      </c>
      <c r="BI146">
        <v>4</v>
      </c>
      <c r="BJ146">
        <v>0</v>
      </c>
      <c r="BK146">
        <v>0</v>
      </c>
      <c r="BL146">
        <v>0</v>
      </c>
      <c r="BM146">
        <v>0</v>
      </c>
      <c r="BN146">
        <v>2</v>
      </c>
      <c r="BO146">
        <v>2</v>
      </c>
      <c r="BP146">
        <v>2</v>
      </c>
      <c r="BQ146">
        <v>0</v>
      </c>
      <c r="BR146">
        <v>2</v>
      </c>
      <c r="BS146">
        <v>2</v>
      </c>
      <c r="BT146" s="3">
        <f t="shared" si="77"/>
        <v>0</v>
      </c>
      <c r="BU146" s="3">
        <f t="shared" si="77"/>
        <v>0</v>
      </c>
      <c r="BV146" s="3">
        <f t="shared" si="77"/>
        <v>0</v>
      </c>
      <c r="BW146" s="3">
        <f t="shared" si="77"/>
        <v>5.2631578947368418E-2</v>
      </c>
      <c r="BX146" s="3">
        <f t="shared" si="75"/>
        <v>7.0175438596491224E-2</v>
      </c>
      <c r="BY146" s="3">
        <f t="shared" si="75"/>
        <v>0</v>
      </c>
      <c r="BZ146" s="3">
        <f t="shared" si="75"/>
        <v>0</v>
      </c>
      <c r="CA146" s="3">
        <f t="shared" si="75"/>
        <v>0</v>
      </c>
      <c r="CB146" s="3">
        <f t="shared" si="75"/>
        <v>0</v>
      </c>
      <c r="CC146" s="3">
        <f t="shared" si="75"/>
        <v>3.5087719298245612E-2</v>
      </c>
      <c r="CD146" s="3">
        <f t="shared" si="104"/>
        <v>3.5087719298245612E-2</v>
      </c>
      <c r="CE146" s="3">
        <f t="shared" si="104"/>
        <v>3.5087719298245612E-2</v>
      </c>
      <c r="CF146" s="3">
        <f t="shared" si="104"/>
        <v>0</v>
      </c>
      <c r="CG146" s="3">
        <f t="shared" si="104"/>
        <v>3.5087719298245612E-2</v>
      </c>
      <c r="CH146" s="3">
        <f t="shared" si="104"/>
        <v>3.5087719298245612E-2</v>
      </c>
      <c r="CI146" s="4">
        <f t="shared" si="85"/>
        <v>0</v>
      </c>
      <c r="CJ146" s="5">
        <f t="shared" si="85"/>
        <v>0</v>
      </c>
      <c r="CK146" s="5">
        <f t="shared" si="85"/>
        <v>0</v>
      </c>
      <c r="CL146" s="5">
        <f t="shared" si="85"/>
        <v>1.49227909749838E-3</v>
      </c>
      <c r="CM146" s="5">
        <f t="shared" si="85"/>
        <v>1.9046280836240328E-3</v>
      </c>
      <c r="CN146" s="5">
        <f t="shared" si="85"/>
        <v>0</v>
      </c>
      <c r="CO146" s="5">
        <f t="shared" si="83"/>
        <v>0</v>
      </c>
      <c r="CP146" s="5">
        <f t="shared" si="83"/>
        <v>0</v>
      </c>
      <c r="CQ146" s="5">
        <f t="shared" si="83"/>
        <v>0</v>
      </c>
      <c r="CR146" s="5">
        <f t="shared" si="83"/>
        <v>7.7507069081494918E-4</v>
      </c>
      <c r="CS146" s="5">
        <f t="shared" si="83"/>
        <v>7.2597657078885566E-4</v>
      </c>
      <c r="CT146" s="5">
        <f t="shared" si="83"/>
        <v>7.0719533235272768E-4</v>
      </c>
      <c r="CU146" s="5">
        <f t="shared" si="79"/>
        <v>0</v>
      </c>
      <c r="CV146" s="5">
        <f t="shared" si="79"/>
        <v>1.0449679598975071E-3</v>
      </c>
      <c r="CW146" s="5">
        <f t="shared" si="79"/>
        <v>1.0005559194523213E-3</v>
      </c>
      <c r="CX146" s="4">
        <f t="shared" si="92"/>
        <v>0</v>
      </c>
      <c r="CY146" s="5">
        <f t="shared" si="93"/>
        <v>1.1323023937074709E-3</v>
      </c>
      <c r="CZ146" s="5">
        <f t="shared" si="94"/>
        <v>0</v>
      </c>
      <c r="DA146" s="5">
        <f t="shared" si="95"/>
        <v>7.3608086465217751E-4</v>
      </c>
      <c r="DB146" s="9">
        <f t="shared" si="96"/>
        <v>6.8184129311660952E-4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2</v>
      </c>
      <c r="DM146">
        <v>2</v>
      </c>
      <c r="DN146">
        <v>2</v>
      </c>
      <c r="DO146">
        <v>0</v>
      </c>
      <c r="DP146">
        <v>0</v>
      </c>
      <c r="DQ146">
        <v>0</v>
      </c>
      <c r="DR146" s="3">
        <f t="shared" si="78"/>
        <v>0</v>
      </c>
      <c r="DS146" s="3">
        <f t="shared" si="78"/>
        <v>0</v>
      </c>
      <c r="DT146" s="3">
        <f t="shared" si="78"/>
        <v>0</v>
      </c>
      <c r="DU146" s="3">
        <f t="shared" si="78"/>
        <v>0</v>
      </c>
      <c r="DV146" s="3">
        <f t="shared" si="76"/>
        <v>0</v>
      </c>
      <c r="DW146" s="3">
        <f t="shared" si="76"/>
        <v>0</v>
      </c>
      <c r="DX146" s="3">
        <f t="shared" si="76"/>
        <v>0</v>
      </c>
      <c r="DY146" s="3">
        <f t="shared" si="76"/>
        <v>0</v>
      </c>
      <c r="DZ146" s="3">
        <f t="shared" si="76"/>
        <v>0</v>
      </c>
      <c r="EA146" s="3">
        <f t="shared" si="76"/>
        <v>3.5087719298245612E-2</v>
      </c>
      <c r="EB146" s="3">
        <f t="shared" si="105"/>
        <v>3.5087719298245612E-2</v>
      </c>
      <c r="EC146" s="3">
        <f t="shared" si="105"/>
        <v>3.5087719298245612E-2</v>
      </c>
      <c r="ED146" s="3">
        <f t="shared" si="105"/>
        <v>0</v>
      </c>
      <c r="EE146" s="3">
        <f t="shared" si="105"/>
        <v>0</v>
      </c>
      <c r="EF146" s="3">
        <f t="shared" si="105"/>
        <v>0</v>
      </c>
      <c r="EG146" s="4">
        <f t="shared" si="86"/>
        <v>0</v>
      </c>
      <c r="EH146" s="5">
        <f t="shared" si="86"/>
        <v>0</v>
      </c>
      <c r="EI146" s="5">
        <f t="shared" si="86"/>
        <v>0</v>
      </c>
      <c r="EJ146" s="5">
        <f t="shared" si="86"/>
        <v>0</v>
      </c>
      <c r="EK146" s="5">
        <f t="shared" si="86"/>
        <v>0</v>
      </c>
      <c r="EL146" s="5">
        <f t="shared" si="86"/>
        <v>0</v>
      </c>
      <c r="EM146" s="5">
        <f t="shared" si="84"/>
        <v>0</v>
      </c>
      <c r="EN146" s="5">
        <f t="shared" si="84"/>
        <v>0</v>
      </c>
      <c r="EO146" s="5">
        <f t="shared" si="84"/>
        <v>0</v>
      </c>
      <c r="EP146" s="5">
        <f t="shared" si="84"/>
        <v>6.8238468674850482E-4</v>
      </c>
      <c r="EQ146" s="5">
        <f t="shared" si="84"/>
        <v>6.9723608322346865E-4</v>
      </c>
      <c r="ER146" s="5">
        <f t="shared" si="84"/>
        <v>7.0488909752916117E-4</v>
      </c>
      <c r="ES146" s="5">
        <f t="shared" si="80"/>
        <v>0</v>
      </c>
      <c r="ET146" s="5">
        <f t="shared" si="80"/>
        <v>0</v>
      </c>
      <c r="EU146" s="5">
        <f t="shared" si="80"/>
        <v>0</v>
      </c>
      <c r="EV146" s="4">
        <f t="shared" si="97"/>
        <v>0</v>
      </c>
      <c r="EW146" s="5">
        <f t="shared" si="101"/>
        <v>0</v>
      </c>
      <c r="EX146" s="5">
        <f t="shared" si="98"/>
        <v>0</v>
      </c>
      <c r="EY146" s="5">
        <f t="shared" si="99"/>
        <v>6.9483662250037828E-4</v>
      </c>
      <c r="EZ146" s="9">
        <f t="shared" si="100"/>
        <v>0</v>
      </c>
    </row>
    <row r="147" spans="1:208" x14ac:dyDescent="0.25">
      <c r="A147">
        <v>143</v>
      </c>
      <c r="B147" t="s">
        <v>761</v>
      </c>
      <c r="C147" t="s">
        <v>762</v>
      </c>
      <c r="D147">
        <v>92</v>
      </c>
      <c r="E147">
        <v>6.33</v>
      </c>
      <c r="F147" t="s">
        <v>514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3">
        <f t="shared" si="102"/>
        <v>0</v>
      </c>
      <c r="W147" s="3">
        <f t="shared" si="102"/>
        <v>0</v>
      </c>
      <c r="X147" s="3">
        <f t="shared" si="102"/>
        <v>0</v>
      </c>
      <c r="Y147" s="3">
        <f t="shared" si="102"/>
        <v>0</v>
      </c>
      <c r="Z147" s="3">
        <f t="shared" si="102"/>
        <v>0</v>
      </c>
      <c r="AA147" s="3">
        <f t="shared" si="102"/>
        <v>0</v>
      </c>
      <c r="AB147" s="3">
        <f t="shared" si="102"/>
        <v>0</v>
      </c>
      <c r="AC147" s="3">
        <f t="shared" si="102"/>
        <v>0</v>
      </c>
      <c r="AD147" s="3">
        <f t="shared" si="102"/>
        <v>0</v>
      </c>
      <c r="AE147" s="3">
        <f t="shared" si="102"/>
        <v>0</v>
      </c>
      <c r="AF147" s="3">
        <f t="shared" si="102"/>
        <v>0</v>
      </c>
      <c r="AG147" s="3">
        <f t="shared" si="102"/>
        <v>0</v>
      </c>
      <c r="AH147" s="3">
        <f t="shared" si="102"/>
        <v>0</v>
      </c>
      <c r="AI147" s="3">
        <f t="shared" si="102"/>
        <v>0</v>
      </c>
      <c r="AJ147" s="3">
        <f t="shared" si="102"/>
        <v>0</v>
      </c>
      <c r="AK147" s="4">
        <f t="shared" si="103"/>
        <v>0</v>
      </c>
      <c r="AL147" s="5">
        <f t="shared" si="103"/>
        <v>0</v>
      </c>
      <c r="AM147" s="5">
        <f t="shared" si="103"/>
        <v>0</v>
      </c>
      <c r="AN147" s="5">
        <f t="shared" si="103"/>
        <v>0</v>
      </c>
      <c r="AO147" s="5">
        <f t="shared" si="103"/>
        <v>0</v>
      </c>
      <c r="AP147" s="5">
        <f t="shared" si="103"/>
        <v>0</v>
      </c>
      <c r="AQ147" s="5">
        <f t="shared" si="103"/>
        <v>0</v>
      </c>
      <c r="AR147" s="5">
        <f t="shared" si="103"/>
        <v>0</v>
      </c>
      <c r="AS147" s="5">
        <f t="shared" si="103"/>
        <v>0</v>
      </c>
      <c r="AT147" s="5">
        <f t="shared" si="103"/>
        <v>0</v>
      </c>
      <c r="AU147" s="5">
        <f t="shared" si="103"/>
        <v>0</v>
      </c>
      <c r="AV147" s="5">
        <f t="shared" si="103"/>
        <v>0</v>
      </c>
      <c r="AW147" s="5">
        <f t="shared" si="103"/>
        <v>0</v>
      </c>
      <c r="AX147" s="5">
        <f t="shared" si="103"/>
        <v>0</v>
      </c>
      <c r="AY147" s="5">
        <f t="shared" si="103"/>
        <v>0</v>
      </c>
      <c r="AZ147" s="4">
        <f t="shared" si="87"/>
        <v>0</v>
      </c>
      <c r="BA147" s="5">
        <f t="shared" si="88"/>
        <v>0</v>
      </c>
      <c r="BB147" s="5">
        <f t="shared" si="89"/>
        <v>0</v>
      </c>
      <c r="BC147" s="5">
        <f t="shared" si="90"/>
        <v>0</v>
      </c>
      <c r="BD147" s="9">
        <f t="shared" si="91"/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 s="3">
        <f t="shared" si="77"/>
        <v>0</v>
      </c>
      <c r="BU147" s="3">
        <f t="shared" si="77"/>
        <v>0</v>
      </c>
      <c r="BV147" s="3">
        <f t="shared" si="77"/>
        <v>0</v>
      </c>
      <c r="BW147" s="3">
        <f t="shared" si="77"/>
        <v>0</v>
      </c>
      <c r="BX147" s="3">
        <f t="shared" si="75"/>
        <v>0</v>
      </c>
      <c r="BY147" s="3">
        <f t="shared" si="75"/>
        <v>0</v>
      </c>
      <c r="BZ147" s="3">
        <f t="shared" si="75"/>
        <v>0</v>
      </c>
      <c r="CA147" s="3">
        <f t="shared" si="75"/>
        <v>0</v>
      </c>
      <c r="CB147" s="3">
        <f t="shared" si="75"/>
        <v>0</v>
      </c>
      <c r="CC147" s="3">
        <f t="shared" si="75"/>
        <v>0</v>
      </c>
      <c r="CD147" s="3">
        <f t="shared" si="104"/>
        <v>0</v>
      </c>
      <c r="CE147" s="3">
        <f t="shared" si="104"/>
        <v>0</v>
      </c>
      <c r="CF147" s="3">
        <f t="shared" si="104"/>
        <v>0</v>
      </c>
      <c r="CG147" s="3">
        <f t="shared" si="104"/>
        <v>0</v>
      </c>
      <c r="CH147" s="3">
        <f t="shared" si="104"/>
        <v>0</v>
      </c>
      <c r="CI147" s="4">
        <f t="shared" si="85"/>
        <v>0</v>
      </c>
      <c r="CJ147" s="5">
        <f t="shared" si="85"/>
        <v>0</v>
      </c>
      <c r="CK147" s="5">
        <f t="shared" si="85"/>
        <v>0</v>
      </c>
      <c r="CL147" s="5">
        <f t="shared" si="85"/>
        <v>0</v>
      </c>
      <c r="CM147" s="5">
        <f t="shared" si="85"/>
        <v>0</v>
      </c>
      <c r="CN147" s="5">
        <f t="shared" si="85"/>
        <v>0</v>
      </c>
      <c r="CO147" s="5">
        <f t="shared" si="83"/>
        <v>0</v>
      </c>
      <c r="CP147" s="5">
        <f t="shared" si="83"/>
        <v>0</v>
      </c>
      <c r="CQ147" s="5">
        <f t="shared" si="83"/>
        <v>0</v>
      </c>
      <c r="CR147" s="5">
        <f t="shared" si="83"/>
        <v>0</v>
      </c>
      <c r="CS147" s="5">
        <f t="shared" si="83"/>
        <v>0</v>
      </c>
      <c r="CT147" s="5">
        <f t="shared" si="83"/>
        <v>0</v>
      </c>
      <c r="CU147" s="5">
        <f t="shared" si="79"/>
        <v>0</v>
      </c>
      <c r="CV147" s="5">
        <f t="shared" si="79"/>
        <v>0</v>
      </c>
      <c r="CW147" s="5">
        <f t="shared" si="79"/>
        <v>0</v>
      </c>
      <c r="CX147" s="4">
        <f t="shared" si="92"/>
        <v>0</v>
      </c>
      <c r="CY147" s="5">
        <f t="shared" si="93"/>
        <v>0</v>
      </c>
      <c r="CZ147" s="5">
        <f t="shared" si="94"/>
        <v>0</v>
      </c>
      <c r="DA147" s="5">
        <f t="shared" si="95"/>
        <v>0</v>
      </c>
      <c r="DB147" s="9">
        <f t="shared" si="96"/>
        <v>0</v>
      </c>
      <c r="DC147">
        <v>2</v>
      </c>
      <c r="DD147">
        <v>2</v>
      </c>
      <c r="DE147">
        <v>2</v>
      </c>
      <c r="DF147">
        <v>4</v>
      </c>
      <c r="DG147">
        <v>4</v>
      </c>
      <c r="DH147">
        <v>4</v>
      </c>
      <c r="DI147">
        <v>5</v>
      </c>
      <c r="DJ147">
        <v>7</v>
      </c>
      <c r="DK147">
        <v>6</v>
      </c>
      <c r="DL147">
        <v>0</v>
      </c>
      <c r="DM147">
        <v>0</v>
      </c>
      <c r="DN147">
        <v>2</v>
      </c>
      <c r="DO147">
        <v>0</v>
      </c>
      <c r="DP147">
        <v>0</v>
      </c>
      <c r="DQ147">
        <v>0</v>
      </c>
      <c r="DR147" s="3">
        <f t="shared" si="78"/>
        <v>2.1739130434782608E-2</v>
      </c>
      <c r="DS147" s="3">
        <f t="shared" si="78"/>
        <v>2.1739130434782608E-2</v>
      </c>
      <c r="DT147" s="3">
        <f t="shared" si="78"/>
        <v>2.1739130434782608E-2</v>
      </c>
      <c r="DU147" s="3">
        <f t="shared" si="78"/>
        <v>4.3478260869565216E-2</v>
      </c>
      <c r="DV147" s="3">
        <f t="shared" si="76"/>
        <v>4.3478260869565216E-2</v>
      </c>
      <c r="DW147" s="3">
        <f t="shared" si="76"/>
        <v>4.3478260869565216E-2</v>
      </c>
      <c r="DX147" s="3">
        <f t="shared" si="76"/>
        <v>5.434782608695652E-2</v>
      </c>
      <c r="DY147" s="3">
        <f t="shared" si="76"/>
        <v>7.6086956521739135E-2</v>
      </c>
      <c r="DZ147" s="3">
        <f t="shared" si="76"/>
        <v>6.5217391304347824E-2</v>
      </c>
      <c r="EA147" s="3">
        <f t="shared" si="76"/>
        <v>0</v>
      </c>
      <c r="EB147" s="3">
        <f t="shared" si="105"/>
        <v>0</v>
      </c>
      <c r="EC147" s="3">
        <f t="shared" si="105"/>
        <v>2.1739130434782608E-2</v>
      </c>
      <c r="ED147" s="3">
        <f t="shared" si="105"/>
        <v>0</v>
      </c>
      <c r="EE147" s="3">
        <f t="shared" si="105"/>
        <v>0</v>
      </c>
      <c r="EF147" s="3">
        <f t="shared" si="105"/>
        <v>0</v>
      </c>
      <c r="EG147" s="4">
        <f t="shared" si="86"/>
        <v>6.9792618101179678E-4</v>
      </c>
      <c r="EH147" s="5">
        <f t="shared" si="86"/>
        <v>7.2339852154168819E-4</v>
      </c>
      <c r="EI147" s="5">
        <f t="shared" si="86"/>
        <v>7.140507227271683E-4</v>
      </c>
      <c r="EJ147" s="5">
        <f t="shared" si="86"/>
        <v>8.9590731721612266E-4</v>
      </c>
      <c r="EK147" s="5">
        <f t="shared" si="86"/>
        <v>8.9006303262131664E-4</v>
      </c>
      <c r="EL147" s="5">
        <f t="shared" si="86"/>
        <v>6.8277975750424228E-4</v>
      </c>
      <c r="EM147" s="5">
        <f t="shared" si="84"/>
        <v>1.7713874393207921E-3</v>
      </c>
      <c r="EN147" s="5">
        <f t="shared" si="84"/>
        <v>2.4270195336700269E-3</v>
      </c>
      <c r="EO147" s="5">
        <f t="shared" si="84"/>
        <v>2.1710046621462161E-3</v>
      </c>
      <c r="EP147" s="5">
        <f t="shared" si="84"/>
        <v>0</v>
      </c>
      <c r="EQ147" s="5">
        <f t="shared" si="84"/>
        <v>0</v>
      </c>
      <c r="ER147" s="5">
        <f t="shared" si="84"/>
        <v>4.3672476694741507E-4</v>
      </c>
      <c r="ES147" s="5">
        <f t="shared" si="80"/>
        <v>0</v>
      </c>
      <c r="ET147" s="5">
        <f t="shared" si="80"/>
        <v>0</v>
      </c>
      <c r="EU147" s="5">
        <f t="shared" si="80"/>
        <v>0</v>
      </c>
      <c r="EV147" s="4">
        <f t="shared" si="97"/>
        <v>7.1179180842688438E-4</v>
      </c>
      <c r="EW147" s="5">
        <f t="shared" si="101"/>
        <v>8.2291670244722716E-4</v>
      </c>
      <c r="EX147" s="5">
        <f t="shared" si="98"/>
        <v>2.1231372117123449E-3</v>
      </c>
      <c r="EY147" s="5">
        <f t="shared" si="99"/>
        <v>1.4557492231580501E-4</v>
      </c>
      <c r="EZ147" s="9">
        <f t="shared" si="100"/>
        <v>0</v>
      </c>
    </row>
    <row r="148" spans="1:208" x14ac:dyDescent="0.25">
      <c r="A148">
        <v>144</v>
      </c>
      <c r="B148" t="s">
        <v>763</v>
      </c>
      <c r="C148" t="s">
        <v>764</v>
      </c>
      <c r="D148">
        <v>60</v>
      </c>
      <c r="E148">
        <v>8.16</v>
      </c>
      <c r="F148" t="s">
        <v>120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23</v>
      </c>
      <c r="N148">
        <v>15</v>
      </c>
      <c r="O148">
        <v>21</v>
      </c>
      <c r="P148">
        <v>0</v>
      </c>
      <c r="Q148">
        <v>22</v>
      </c>
      <c r="R148">
        <v>23</v>
      </c>
      <c r="S148">
        <v>33</v>
      </c>
      <c r="T148">
        <v>32</v>
      </c>
      <c r="U148">
        <v>29</v>
      </c>
      <c r="V148" s="3">
        <f t="shared" si="102"/>
        <v>0</v>
      </c>
      <c r="W148" s="3">
        <f t="shared" si="102"/>
        <v>0</v>
      </c>
      <c r="X148" s="3">
        <f t="shared" si="102"/>
        <v>0</v>
      </c>
      <c r="Y148" s="3">
        <f t="shared" si="102"/>
        <v>0</v>
      </c>
      <c r="Z148" s="3">
        <f t="shared" si="102"/>
        <v>0</v>
      </c>
      <c r="AA148" s="3">
        <f t="shared" si="102"/>
        <v>0</v>
      </c>
      <c r="AB148" s="3">
        <f t="shared" si="102"/>
        <v>0.38333333333333336</v>
      </c>
      <c r="AC148" s="3">
        <f t="shared" si="102"/>
        <v>0.25</v>
      </c>
      <c r="AD148" s="3">
        <f t="shared" si="102"/>
        <v>0.35</v>
      </c>
      <c r="AE148" s="3">
        <f t="shared" si="102"/>
        <v>0</v>
      </c>
      <c r="AF148" s="3">
        <f t="shared" si="102"/>
        <v>0.36666666666666664</v>
      </c>
      <c r="AG148" s="3">
        <f t="shared" si="102"/>
        <v>0.38333333333333336</v>
      </c>
      <c r="AH148" s="3">
        <f t="shared" si="102"/>
        <v>0.55000000000000004</v>
      </c>
      <c r="AI148" s="3">
        <f t="shared" si="102"/>
        <v>0.53333333333333333</v>
      </c>
      <c r="AJ148" s="3">
        <f t="shared" si="102"/>
        <v>0.48333333333333334</v>
      </c>
      <c r="AK148" s="4">
        <f t="shared" si="103"/>
        <v>0</v>
      </c>
      <c r="AL148" s="5">
        <f t="shared" si="103"/>
        <v>0</v>
      </c>
      <c r="AM148" s="5">
        <f t="shared" si="103"/>
        <v>0</v>
      </c>
      <c r="AN148" s="5">
        <f t="shared" si="103"/>
        <v>0</v>
      </c>
      <c r="AO148" s="5">
        <f t="shared" si="103"/>
        <v>0</v>
      </c>
      <c r="AP148" s="5">
        <f t="shared" si="103"/>
        <v>0</v>
      </c>
      <c r="AQ148" s="5">
        <f t="shared" si="103"/>
        <v>2.1980900284165283E-2</v>
      </c>
      <c r="AR148" s="5">
        <f t="shared" si="103"/>
        <v>1.4315444640673133E-2</v>
      </c>
      <c r="AS148" s="5">
        <f t="shared" si="103"/>
        <v>2.1357208138514709E-2</v>
      </c>
      <c r="AT148" s="5">
        <f t="shared" si="103"/>
        <v>0</v>
      </c>
      <c r="AU148" s="5">
        <f t="shared" si="103"/>
        <v>9.9241733540861472E-3</v>
      </c>
      <c r="AV148" s="5">
        <f t="shared" si="103"/>
        <v>1.0658111338668898E-2</v>
      </c>
      <c r="AW148" s="5">
        <f t="shared" si="103"/>
        <v>1.29685294387185E-2</v>
      </c>
      <c r="AX148" s="5">
        <f t="shared" si="103"/>
        <v>1.270485986888272E-2</v>
      </c>
      <c r="AY148" s="5">
        <f t="shared" si="103"/>
        <v>1.1464152929103421E-2</v>
      </c>
      <c r="AZ148" s="4">
        <f t="shared" si="87"/>
        <v>0</v>
      </c>
      <c r="BA148" s="5">
        <f t="shared" si="88"/>
        <v>0</v>
      </c>
      <c r="BB148" s="5">
        <f t="shared" si="89"/>
        <v>1.9217851021117709E-2</v>
      </c>
      <c r="BC148" s="5">
        <f t="shared" si="90"/>
        <v>6.8607615642516826E-3</v>
      </c>
      <c r="BD148" s="9">
        <f t="shared" si="91"/>
        <v>1.2379180745568213E-2</v>
      </c>
      <c r="BE148">
        <v>0</v>
      </c>
      <c r="BF148">
        <v>0</v>
      </c>
      <c r="BG148">
        <v>0</v>
      </c>
      <c r="BH148">
        <v>16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43</v>
      </c>
      <c r="BP148">
        <v>37</v>
      </c>
      <c r="BQ148">
        <v>0</v>
      </c>
      <c r="BR148">
        <v>0</v>
      </c>
      <c r="BS148">
        <v>0</v>
      </c>
      <c r="BT148" s="3">
        <f t="shared" si="77"/>
        <v>0</v>
      </c>
      <c r="BU148" s="3">
        <f t="shared" si="77"/>
        <v>0</v>
      </c>
      <c r="BV148" s="3">
        <f t="shared" si="77"/>
        <v>0</v>
      </c>
      <c r="BW148" s="3">
        <f t="shared" si="77"/>
        <v>0.26666666666666666</v>
      </c>
      <c r="BX148" s="3">
        <f t="shared" si="75"/>
        <v>0</v>
      </c>
      <c r="BY148" s="3">
        <f t="shared" si="75"/>
        <v>0</v>
      </c>
      <c r="BZ148" s="3">
        <f t="shared" si="75"/>
        <v>0</v>
      </c>
      <c r="CA148" s="3">
        <f t="shared" si="75"/>
        <v>0</v>
      </c>
      <c r="CB148" s="3">
        <f t="shared" si="75"/>
        <v>0</v>
      </c>
      <c r="CC148" s="3">
        <f t="shared" si="75"/>
        <v>0</v>
      </c>
      <c r="CD148" s="3">
        <f t="shared" si="104"/>
        <v>0.71666666666666667</v>
      </c>
      <c r="CE148" s="3">
        <f t="shared" si="104"/>
        <v>0.6166666666666667</v>
      </c>
      <c r="CF148" s="3">
        <f t="shared" si="104"/>
        <v>0</v>
      </c>
      <c r="CG148" s="3">
        <f t="shared" si="104"/>
        <v>0</v>
      </c>
      <c r="CH148" s="3">
        <f t="shared" si="104"/>
        <v>0</v>
      </c>
      <c r="CI148" s="4">
        <f t="shared" si="85"/>
        <v>0</v>
      </c>
      <c r="CJ148" s="5">
        <f t="shared" si="85"/>
        <v>0</v>
      </c>
      <c r="CK148" s="5">
        <f t="shared" si="85"/>
        <v>0</v>
      </c>
      <c r="CL148" s="5">
        <f t="shared" si="85"/>
        <v>7.5608807606584597E-3</v>
      </c>
      <c r="CM148" s="5">
        <f t="shared" si="85"/>
        <v>0</v>
      </c>
      <c r="CN148" s="5">
        <f t="shared" si="85"/>
        <v>0</v>
      </c>
      <c r="CO148" s="5">
        <f t="shared" si="83"/>
        <v>0</v>
      </c>
      <c r="CP148" s="5">
        <f t="shared" si="83"/>
        <v>0</v>
      </c>
      <c r="CQ148" s="5">
        <f t="shared" si="83"/>
        <v>0</v>
      </c>
      <c r="CR148" s="5">
        <f t="shared" si="83"/>
        <v>0</v>
      </c>
      <c r="CS148" s="5">
        <f t="shared" si="83"/>
        <v>1.4828071458362378E-2</v>
      </c>
      <c r="CT148" s="5">
        <f t="shared" si="83"/>
        <v>1.2428957966099191E-2</v>
      </c>
      <c r="CU148" s="5">
        <f t="shared" si="79"/>
        <v>0</v>
      </c>
      <c r="CV148" s="5">
        <f t="shared" si="79"/>
        <v>0</v>
      </c>
      <c r="CW148" s="5">
        <f t="shared" si="79"/>
        <v>0</v>
      </c>
      <c r="CX148" s="4">
        <f t="shared" si="92"/>
        <v>0</v>
      </c>
      <c r="CY148" s="5">
        <f t="shared" si="93"/>
        <v>2.5202935868861532E-3</v>
      </c>
      <c r="CZ148" s="5">
        <f t="shared" si="94"/>
        <v>0</v>
      </c>
      <c r="DA148" s="5">
        <f t="shared" si="95"/>
        <v>9.0856764748205223E-3</v>
      </c>
      <c r="DB148" s="9">
        <f t="shared" si="96"/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 s="3">
        <f t="shared" si="78"/>
        <v>0</v>
      </c>
      <c r="DS148" s="3">
        <f t="shared" si="78"/>
        <v>0</v>
      </c>
      <c r="DT148" s="3">
        <f t="shared" si="78"/>
        <v>0</v>
      </c>
      <c r="DU148" s="3">
        <f t="shared" si="78"/>
        <v>0</v>
      </c>
      <c r="DV148" s="3">
        <f t="shared" si="76"/>
        <v>0</v>
      </c>
      <c r="DW148" s="3">
        <f t="shared" si="76"/>
        <v>0</v>
      </c>
      <c r="DX148" s="3">
        <f t="shared" si="76"/>
        <v>0</v>
      </c>
      <c r="DY148" s="3">
        <f t="shared" si="76"/>
        <v>0</v>
      </c>
      <c r="DZ148" s="3">
        <f t="shared" si="76"/>
        <v>0</v>
      </c>
      <c r="EA148" s="3">
        <f t="shared" si="76"/>
        <v>0</v>
      </c>
      <c r="EB148" s="3">
        <f t="shared" si="105"/>
        <v>0</v>
      </c>
      <c r="EC148" s="3">
        <f t="shared" si="105"/>
        <v>0</v>
      </c>
      <c r="ED148" s="3">
        <f t="shared" si="105"/>
        <v>0</v>
      </c>
      <c r="EE148" s="3">
        <f t="shared" si="105"/>
        <v>0</v>
      </c>
      <c r="EF148" s="3">
        <f t="shared" si="105"/>
        <v>0</v>
      </c>
      <c r="EG148" s="4">
        <f t="shared" si="86"/>
        <v>0</v>
      </c>
      <c r="EH148" s="5">
        <f t="shared" si="86"/>
        <v>0</v>
      </c>
      <c r="EI148" s="5">
        <f t="shared" si="86"/>
        <v>0</v>
      </c>
      <c r="EJ148" s="5">
        <f t="shared" si="86"/>
        <v>0</v>
      </c>
      <c r="EK148" s="5">
        <f t="shared" si="86"/>
        <v>0</v>
      </c>
      <c r="EL148" s="5">
        <f t="shared" si="86"/>
        <v>0</v>
      </c>
      <c r="EM148" s="5">
        <f t="shared" si="84"/>
        <v>0</v>
      </c>
      <c r="EN148" s="5">
        <f t="shared" si="84"/>
        <v>0</v>
      </c>
      <c r="EO148" s="5">
        <f t="shared" si="84"/>
        <v>0</v>
      </c>
      <c r="EP148" s="5">
        <f t="shared" si="84"/>
        <v>0</v>
      </c>
      <c r="EQ148" s="5">
        <f t="shared" si="84"/>
        <v>0</v>
      </c>
      <c r="ER148" s="5">
        <f t="shared" si="84"/>
        <v>0</v>
      </c>
      <c r="ES148" s="5">
        <f t="shared" si="80"/>
        <v>0</v>
      </c>
      <c r="ET148" s="5">
        <f t="shared" si="80"/>
        <v>0</v>
      </c>
      <c r="EU148" s="5">
        <f t="shared" si="80"/>
        <v>0</v>
      </c>
      <c r="EV148" s="4">
        <f t="shared" si="97"/>
        <v>0</v>
      </c>
      <c r="EW148" s="5">
        <f t="shared" si="101"/>
        <v>0</v>
      </c>
      <c r="EX148" s="5">
        <f t="shared" si="98"/>
        <v>0</v>
      </c>
      <c r="EY148" s="5">
        <f t="shared" si="99"/>
        <v>0</v>
      </c>
      <c r="EZ148" s="9">
        <f t="shared" si="100"/>
        <v>0</v>
      </c>
      <c r="FD148" t="s">
        <v>765</v>
      </c>
      <c r="FV148" t="s">
        <v>197</v>
      </c>
      <c r="FY148" t="s">
        <v>236</v>
      </c>
      <c r="FZ148" t="s">
        <v>197</v>
      </c>
      <c r="GE148" t="s">
        <v>166</v>
      </c>
      <c r="GR148" t="s">
        <v>69</v>
      </c>
      <c r="GW148" t="s">
        <v>69</v>
      </c>
    </row>
    <row r="149" spans="1:208" x14ac:dyDescent="0.25">
      <c r="A149">
        <v>145</v>
      </c>
      <c r="B149" t="s">
        <v>766</v>
      </c>
      <c r="C149" t="s">
        <v>767</v>
      </c>
      <c r="D149">
        <v>12</v>
      </c>
      <c r="E149">
        <v>9.48</v>
      </c>
      <c r="F149" t="s">
        <v>120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5</v>
      </c>
      <c r="T149">
        <v>4</v>
      </c>
      <c r="U149">
        <v>3</v>
      </c>
      <c r="V149" s="3">
        <f t="shared" si="102"/>
        <v>0</v>
      </c>
      <c r="W149" s="3">
        <f t="shared" si="102"/>
        <v>0</v>
      </c>
      <c r="X149" s="3">
        <f t="shared" si="102"/>
        <v>0</v>
      </c>
      <c r="Y149" s="3">
        <f t="shared" si="102"/>
        <v>0</v>
      </c>
      <c r="Z149" s="3">
        <f t="shared" si="102"/>
        <v>0</v>
      </c>
      <c r="AA149" s="3">
        <f t="shared" si="102"/>
        <v>0</v>
      </c>
      <c r="AB149" s="3">
        <f t="shared" si="102"/>
        <v>0</v>
      </c>
      <c r="AC149" s="3">
        <f t="shared" si="102"/>
        <v>0</v>
      </c>
      <c r="AD149" s="3">
        <f t="shared" si="102"/>
        <v>0</v>
      </c>
      <c r="AE149" s="3">
        <f t="shared" si="102"/>
        <v>0</v>
      </c>
      <c r="AF149" s="3">
        <f t="shared" si="102"/>
        <v>0</v>
      </c>
      <c r="AG149" s="3">
        <f t="shared" si="102"/>
        <v>0</v>
      </c>
      <c r="AH149" s="3">
        <f t="shared" si="102"/>
        <v>0.41666666666666669</v>
      </c>
      <c r="AI149" s="3">
        <f t="shared" si="102"/>
        <v>0.33333333333333331</v>
      </c>
      <c r="AJ149" s="3">
        <f t="shared" si="102"/>
        <v>0.25</v>
      </c>
      <c r="AK149" s="4">
        <f t="shared" si="103"/>
        <v>0</v>
      </c>
      <c r="AL149" s="5">
        <f t="shared" si="103"/>
        <v>0</v>
      </c>
      <c r="AM149" s="5">
        <f t="shared" si="103"/>
        <v>0</v>
      </c>
      <c r="AN149" s="5">
        <f t="shared" si="103"/>
        <v>0</v>
      </c>
      <c r="AO149" s="5">
        <f t="shared" si="103"/>
        <v>0</v>
      </c>
      <c r="AP149" s="5">
        <f t="shared" si="103"/>
        <v>0</v>
      </c>
      <c r="AQ149" s="5">
        <f t="shared" si="103"/>
        <v>0</v>
      </c>
      <c r="AR149" s="5">
        <f t="shared" si="103"/>
        <v>0</v>
      </c>
      <c r="AS149" s="5">
        <f t="shared" si="103"/>
        <v>0</v>
      </c>
      <c r="AT149" s="5">
        <f t="shared" si="103"/>
        <v>0</v>
      </c>
      <c r="AU149" s="5">
        <f t="shared" si="103"/>
        <v>0</v>
      </c>
      <c r="AV149" s="5">
        <f t="shared" si="103"/>
        <v>0</v>
      </c>
      <c r="AW149" s="5">
        <f t="shared" si="103"/>
        <v>9.8246435141806816E-3</v>
      </c>
      <c r="AX149" s="5">
        <f t="shared" si="103"/>
        <v>7.9405374180517001E-3</v>
      </c>
      <c r="AY149" s="5">
        <f t="shared" si="103"/>
        <v>5.929734273674183E-3</v>
      </c>
      <c r="AZ149" s="4">
        <f t="shared" si="87"/>
        <v>0</v>
      </c>
      <c r="BA149" s="5">
        <f t="shared" si="88"/>
        <v>0</v>
      </c>
      <c r="BB149" s="5">
        <f t="shared" si="89"/>
        <v>0</v>
      </c>
      <c r="BC149" s="5">
        <f t="shared" si="90"/>
        <v>0</v>
      </c>
      <c r="BD149" s="9">
        <f t="shared" si="91"/>
        <v>7.8983050686355204E-3</v>
      </c>
      <c r="BE149">
        <v>0</v>
      </c>
      <c r="BF149">
        <v>0</v>
      </c>
      <c r="BG149">
        <v>0</v>
      </c>
      <c r="BH149">
        <v>6</v>
      </c>
      <c r="BI149">
        <v>7</v>
      </c>
      <c r="BJ149">
        <v>7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4</v>
      </c>
      <c r="BR149">
        <v>4</v>
      </c>
      <c r="BS149">
        <v>5</v>
      </c>
      <c r="BT149" s="3">
        <f t="shared" si="77"/>
        <v>0</v>
      </c>
      <c r="BU149" s="3">
        <f t="shared" si="77"/>
        <v>0</v>
      </c>
      <c r="BV149" s="3">
        <f t="shared" si="77"/>
        <v>0</v>
      </c>
      <c r="BW149" s="3">
        <f t="shared" si="77"/>
        <v>0.5</v>
      </c>
      <c r="BX149" s="3">
        <f t="shared" si="75"/>
        <v>0.58333333333333337</v>
      </c>
      <c r="BY149" s="3">
        <f t="shared" si="75"/>
        <v>0.58333333333333337</v>
      </c>
      <c r="BZ149" s="3">
        <f t="shared" si="75"/>
        <v>0</v>
      </c>
      <c r="CA149" s="3">
        <f t="shared" si="75"/>
        <v>0</v>
      </c>
      <c r="CB149" s="3">
        <f t="shared" si="75"/>
        <v>0</v>
      </c>
      <c r="CC149" s="3">
        <f t="shared" si="75"/>
        <v>0</v>
      </c>
      <c r="CD149" s="3">
        <f t="shared" si="104"/>
        <v>0</v>
      </c>
      <c r="CE149" s="3">
        <f t="shared" si="104"/>
        <v>0</v>
      </c>
      <c r="CF149" s="3">
        <f t="shared" si="104"/>
        <v>0.33333333333333331</v>
      </c>
      <c r="CG149" s="3">
        <f t="shared" si="104"/>
        <v>0.33333333333333331</v>
      </c>
      <c r="CH149" s="3">
        <f t="shared" si="104"/>
        <v>0.41666666666666669</v>
      </c>
      <c r="CI149" s="4">
        <f t="shared" si="85"/>
        <v>0</v>
      </c>
      <c r="CJ149" s="5">
        <f t="shared" si="85"/>
        <v>0</v>
      </c>
      <c r="CK149" s="5">
        <f t="shared" si="85"/>
        <v>0</v>
      </c>
      <c r="CL149" s="5">
        <f t="shared" si="85"/>
        <v>1.4176651426234612E-2</v>
      </c>
      <c r="CM149" s="5">
        <f t="shared" si="85"/>
        <v>1.5832220945124775E-2</v>
      </c>
      <c r="CN149" s="5">
        <f t="shared" si="85"/>
        <v>1.6580867320412786E-2</v>
      </c>
      <c r="CO149" s="5">
        <f t="shared" si="83"/>
        <v>0</v>
      </c>
      <c r="CP149" s="5">
        <f t="shared" si="83"/>
        <v>0</v>
      </c>
      <c r="CQ149" s="5">
        <f t="shared" si="83"/>
        <v>0</v>
      </c>
      <c r="CR149" s="5">
        <f t="shared" si="83"/>
        <v>0</v>
      </c>
      <c r="CS149" s="5">
        <f t="shared" si="83"/>
        <v>0</v>
      </c>
      <c r="CT149" s="5">
        <f t="shared" si="83"/>
        <v>0</v>
      </c>
      <c r="CU149" s="5">
        <f t="shared" si="79"/>
        <v>1.0226048027718593E-2</v>
      </c>
      <c r="CV149" s="5">
        <f t="shared" si="79"/>
        <v>9.9271956190263178E-3</v>
      </c>
      <c r="CW149" s="5">
        <f t="shared" si="79"/>
        <v>1.1881601543496316E-2</v>
      </c>
      <c r="CX149" s="4">
        <f t="shared" si="92"/>
        <v>0</v>
      </c>
      <c r="CY149" s="5">
        <f t="shared" si="93"/>
        <v>1.5529913230590725E-2</v>
      </c>
      <c r="CZ149" s="5">
        <f t="shared" si="94"/>
        <v>0</v>
      </c>
      <c r="DA149" s="5">
        <f t="shared" si="95"/>
        <v>0</v>
      </c>
      <c r="DB149" s="9">
        <f t="shared" si="96"/>
        <v>1.0678281730080409E-2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 s="3">
        <f t="shared" si="78"/>
        <v>0</v>
      </c>
      <c r="DS149" s="3">
        <f t="shared" si="78"/>
        <v>0</v>
      </c>
      <c r="DT149" s="3">
        <f t="shared" si="78"/>
        <v>0</v>
      </c>
      <c r="DU149" s="3">
        <f t="shared" si="78"/>
        <v>0</v>
      </c>
      <c r="DV149" s="3">
        <f t="shared" si="76"/>
        <v>0</v>
      </c>
      <c r="DW149" s="3">
        <f t="shared" si="76"/>
        <v>0</v>
      </c>
      <c r="DX149" s="3">
        <f t="shared" si="76"/>
        <v>0</v>
      </c>
      <c r="DY149" s="3">
        <f t="shared" si="76"/>
        <v>0</v>
      </c>
      <c r="DZ149" s="3">
        <f t="shared" si="76"/>
        <v>0</v>
      </c>
      <c r="EA149" s="3">
        <f t="shared" si="76"/>
        <v>0</v>
      </c>
      <c r="EB149" s="3">
        <f t="shared" si="105"/>
        <v>0</v>
      </c>
      <c r="EC149" s="3">
        <f t="shared" si="105"/>
        <v>0</v>
      </c>
      <c r="ED149" s="3">
        <f t="shared" si="105"/>
        <v>0</v>
      </c>
      <c r="EE149" s="3">
        <f t="shared" si="105"/>
        <v>0</v>
      </c>
      <c r="EF149" s="3">
        <f t="shared" si="105"/>
        <v>0</v>
      </c>
      <c r="EG149" s="4">
        <f t="shared" si="86"/>
        <v>0</v>
      </c>
      <c r="EH149" s="5">
        <f t="shared" si="86"/>
        <v>0</v>
      </c>
      <c r="EI149" s="5">
        <f t="shared" si="86"/>
        <v>0</v>
      </c>
      <c r="EJ149" s="5">
        <f t="shared" si="86"/>
        <v>0</v>
      </c>
      <c r="EK149" s="5">
        <f t="shared" si="86"/>
        <v>0</v>
      </c>
      <c r="EL149" s="5">
        <f t="shared" si="86"/>
        <v>0</v>
      </c>
      <c r="EM149" s="5">
        <f t="shared" si="84"/>
        <v>0</v>
      </c>
      <c r="EN149" s="5">
        <f t="shared" si="84"/>
        <v>0</v>
      </c>
      <c r="EO149" s="5">
        <f t="shared" si="84"/>
        <v>0</v>
      </c>
      <c r="EP149" s="5">
        <f t="shared" si="84"/>
        <v>0</v>
      </c>
      <c r="EQ149" s="5">
        <f t="shared" si="84"/>
        <v>0</v>
      </c>
      <c r="ER149" s="5">
        <f t="shared" si="84"/>
        <v>0</v>
      </c>
      <c r="ES149" s="5">
        <f t="shared" si="80"/>
        <v>0</v>
      </c>
      <c r="ET149" s="5">
        <f t="shared" si="80"/>
        <v>0</v>
      </c>
      <c r="EU149" s="5">
        <f t="shared" si="80"/>
        <v>0</v>
      </c>
      <c r="EV149" s="4">
        <f t="shared" si="97"/>
        <v>0</v>
      </c>
      <c r="EW149" s="5">
        <f t="shared" si="101"/>
        <v>0</v>
      </c>
      <c r="EX149" s="5">
        <f t="shared" si="98"/>
        <v>0</v>
      </c>
      <c r="EY149" s="5">
        <f t="shared" si="99"/>
        <v>0</v>
      </c>
      <c r="EZ149" s="9">
        <f t="shared" si="100"/>
        <v>0</v>
      </c>
      <c r="FB149" t="s">
        <v>140</v>
      </c>
      <c r="FD149" t="s">
        <v>122</v>
      </c>
      <c r="FF149" t="s">
        <v>122</v>
      </c>
      <c r="FH149" t="s">
        <v>148</v>
      </c>
      <c r="FI149" t="s">
        <v>122</v>
      </c>
      <c r="FK149" t="s">
        <v>140</v>
      </c>
      <c r="FQ149" t="s">
        <v>142</v>
      </c>
      <c r="FY149" t="s">
        <v>45</v>
      </c>
      <c r="GA149" t="s">
        <v>52</v>
      </c>
      <c r="GF149" t="s">
        <v>52</v>
      </c>
      <c r="GJ149" t="s">
        <v>143</v>
      </c>
      <c r="GR149" t="s">
        <v>143</v>
      </c>
    </row>
    <row r="150" spans="1:208" x14ac:dyDescent="0.25">
      <c r="A150">
        <v>146</v>
      </c>
      <c r="B150" t="s">
        <v>768</v>
      </c>
      <c r="C150" t="s">
        <v>769</v>
      </c>
      <c r="D150">
        <v>52</v>
      </c>
      <c r="E150">
        <v>7.02</v>
      </c>
      <c r="F150" t="s">
        <v>120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s="3">
        <f t="shared" si="102"/>
        <v>0</v>
      </c>
      <c r="W150" s="3">
        <f t="shared" si="102"/>
        <v>0</v>
      </c>
      <c r="X150" s="3">
        <f t="shared" si="102"/>
        <v>0</v>
      </c>
      <c r="Y150" s="3">
        <f t="shared" si="102"/>
        <v>0</v>
      </c>
      <c r="Z150" s="3">
        <f t="shared" si="102"/>
        <v>0</v>
      </c>
      <c r="AA150" s="3">
        <f t="shared" si="102"/>
        <v>0</v>
      </c>
      <c r="AB150" s="3">
        <f t="shared" si="102"/>
        <v>0</v>
      </c>
      <c r="AC150" s="3">
        <f t="shared" si="102"/>
        <v>0</v>
      </c>
      <c r="AD150" s="3">
        <f t="shared" si="102"/>
        <v>0</v>
      </c>
      <c r="AE150" s="3">
        <f t="shared" si="102"/>
        <v>0</v>
      </c>
      <c r="AF150" s="3">
        <f t="shared" si="102"/>
        <v>0</v>
      </c>
      <c r="AG150" s="3">
        <f t="shared" si="102"/>
        <v>0</v>
      </c>
      <c r="AH150" s="3">
        <f t="shared" si="102"/>
        <v>0</v>
      </c>
      <c r="AI150" s="3">
        <f t="shared" si="102"/>
        <v>0</v>
      </c>
      <c r="AJ150" s="3">
        <f t="shared" si="102"/>
        <v>0</v>
      </c>
      <c r="AK150" s="4">
        <f t="shared" si="103"/>
        <v>0</v>
      </c>
      <c r="AL150" s="5">
        <f t="shared" si="103"/>
        <v>0</v>
      </c>
      <c r="AM150" s="5">
        <f t="shared" si="103"/>
        <v>0</v>
      </c>
      <c r="AN150" s="5">
        <f t="shared" si="103"/>
        <v>0</v>
      </c>
      <c r="AO150" s="5">
        <f t="shared" si="103"/>
        <v>0</v>
      </c>
      <c r="AP150" s="5">
        <f t="shared" si="103"/>
        <v>0</v>
      </c>
      <c r="AQ150" s="5">
        <f t="shared" si="103"/>
        <v>0</v>
      </c>
      <c r="AR150" s="5">
        <f t="shared" si="103"/>
        <v>0</v>
      </c>
      <c r="AS150" s="5">
        <f t="shared" si="103"/>
        <v>0</v>
      </c>
      <c r="AT150" s="5">
        <f t="shared" si="103"/>
        <v>0</v>
      </c>
      <c r="AU150" s="5">
        <f t="shared" si="103"/>
        <v>0</v>
      </c>
      <c r="AV150" s="5">
        <f t="shared" si="103"/>
        <v>0</v>
      </c>
      <c r="AW150" s="5">
        <f t="shared" si="103"/>
        <v>0</v>
      </c>
      <c r="AX150" s="5">
        <f t="shared" si="103"/>
        <v>0</v>
      </c>
      <c r="AY150" s="5">
        <f t="shared" si="103"/>
        <v>0</v>
      </c>
      <c r="AZ150" s="4">
        <f t="shared" si="87"/>
        <v>0</v>
      </c>
      <c r="BA150" s="5">
        <f t="shared" si="88"/>
        <v>0</v>
      </c>
      <c r="BB150" s="5">
        <f t="shared" si="89"/>
        <v>0</v>
      </c>
      <c r="BC150" s="5">
        <f t="shared" si="90"/>
        <v>0</v>
      </c>
      <c r="BD150" s="9">
        <f t="shared" si="91"/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 s="3">
        <f t="shared" si="77"/>
        <v>0</v>
      </c>
      <c r="BU150" s="3">
        <f t="shared" si="77"/>
        <v>0</v>
      </c>
      <c r="BV150" s="3">
        <f t="shared" si="77"/>
        <v>0</v>
      </c>
      <c r="BW150" s="3">
        <f t="shared" si="77"/>
        <v>0</v>
      </c>
      <c r="BX150" s="3">
        <f t="shared" si="75"/>
        <v>0</v>
      </c>
      <c r="BY150" s="3">
        <f t="shared" si="75"/>
        <v>0</v>
      </c>
      <c r="BZ150" s="3">
        <f t="shared" si="75"/>
        <v>0</v>
      </c>
      <c r="CA150" s="3">
        <f t="shared" si="75"/>
        <v>0</v>
      </c>
      <c r="CB150" s="3">
        <f t="shared" si="75"/>
        <v>0</v>
      </c>
      <c r="CC150" s="3">
        <f t="shared" si="75"/>
        <v>0</v>
      </c>
      <c r="CD150" s="3">
        <f t="shared" si="104"/>
        <v>0</v>
      </c>
      <c r="CE150" s="3">
        <f t="shared" si="104"/>
        <v>0</v>
      </c>
      <c r="CF150" s="3">
        <f t="shared" si="104"/>
        <v>0</v>
      </c>
      <c r="CG150" s="3">
        <f t="shared" si="104"/>
        <v>0</v>
      </c>
      <c r="CH150" s="3">
        <f t="shared" si="104"/>
        <v>0</v>
      </c>
      <c r="CI150" s="4">
        <f t="shared" si="85"/>
        <v>0</v>
      </c>
      <c r="CJ150" s="5">
        <f t="shared" si="85"/>
        <v>0</v>
      </c>
      <c r="CK150" s="5">
        <f t="shared" si="85"/>
        <v>0</v>
      </c>
      <c r="CL150" s="5">
        <f t="shared" si="85"/>
        <v>0</v>
      </c>
      <c r="CM150" s="5">
        <f t="shared" si="85"/>
        <v>0</v>
      </c>
      <c r="CN150" s="5">
        <f t="shared" si="85"/>
        <v>0</v>
      </c>
      <c r="CO150" s="5">
        <f t="shared" si="83"/>
        <v>0</v>
      </c>
      <c r="CP150" s="5">
        <f t="shared" si="83"/>
        <v>0</v>
      </c>
      <c r="CQ150" s="5">
        <f t="shared" si="83"/>
        <v>0</v>
      </c>
      <c r="CR150" s="5">
        <f t="shared" si="83"/>
        <v>0</v>
      </c>
      <c r="CS150" s="5">
        <f t="shared" si="83"/>
        <v>0</v>
      </c>
      <c r="CT150" s="5">
        <f t="shared" si="83"/>
        <v>0</v>
      </c>
      <c r="CU150" s="5">
        <f t="shared" si="79"/>
        <v>0</v>
      </c>
      <c r="CV150" s="5">
        <f t="shared" si="79"/>
        <v>0</v>
      </c>
      <c r="CW150" s="5">
        <f t="shared" si="79"/>
        <v>0</v>
      </c>
      <c r="CX150" s="4">
        <f t="shared" si="92"/>
        <v>0</v>
      </c>
      <c r="CY150" s="5">
        <f t="shared" si="93"/>
        <v>0</v>
      </c>
      <c r="CZ150" s="5">
        <f t="shared" si="94"/>
        <v>0</v>
      </c>
      <c r="DA150" s="5">
        <f t="shared" si="95"/>
        <v>0</v>
      </c>
      <c r="DB150" s="9">
        <f t="shared" si="96"/>
        <v>0</v>
      </c>
      <c r="DC150">
        <v>3</v>
      </c>
      <c r="DD150">
        <v>3</v>
      </c>
      <c r="DE150">
        <v>4</v>
      </c>
      <c r="DF150">
        <v>6</v>
      </c>
      <c r="DG150">
        <v>6</v>
      </c>
      <c r="DH150">
        <v>7</v>
      </c>
      <c r="DI150">
        <v>0</v>
      </c>
      <c r="DJ150">
        <v>0</v>
      </c>
      <c r="DK150">
        <v>0</v>
      </c>
      <c r="DL150">
        <v>3</v>
      </c>
      <c r="DM150">
        <v>4</v>
      </c>
      <c r="DN150">
        <v>3</v>
      </c>
      <c r="DO150">
        <v>0</v>
      </c>
      <c r="DP150">
        <v>0</v>
      </c>
      <c r="DQ150">
        <v>0</v>
      </c>
      <c r="DR150" s="3">
        <f t="shared" si="78"/>
        <v>5.7692307692307696E-2</v>
      </c>
      <c r="DS150" s="3">
        <f t="shared" si="78"/>
        <v>5.7692307692307696E-2</v>
      </c>
      <c r="DT150" s="3">
        <f t="shared" si="78"/>
        <v>7.6923076923076927E-2</v>
      </c>
      <c r="DU150" s="3">
        <f t="shared" si="78"/>
        <v>0.11538461538461539</v>
      </c>
      <c r="DV150" s="3">
        <f t="shared" si="76"/>
        <v>0.11538461538461539</v>
      </c>
      <c r="DW150" s="3">
        <f t="shared" si="76"/>
        <v>0.13461538461538461</v>
      </c>
      <c r="DX150" s="3">
        <f t="shared" si="76"/>
        <v>0</v>
      </c>
      <c r="DY150" s="3">
        <f t="shared" si="76"/>
        <v>0</v>
      </c>
      <c r="DZ150" s="3">
        <f t="shared" si="76"/>
        <v>0</v>
      </c>
      <c r="EA150" s="3">
        <f t="shared" si="76"/>
        <v>5.7692307692307696E-2</v>
      </c>
      <c r="EB150" s="3">
        <f t="shared" si="105"/>
        <v>7.6923076923076927E-2</v>
      </c>
      <c r="EC150" s="3">
        <f t="shared" si="105"/>
        <v>5.7692307692307696E-2</v>
      </c>
      <c r="ED150" s="3">
        <f t="shared" si="105"/>
        <v>0</v>
      </c>
      <c r="EE150" s="3">
        <f t="shared" si="105"/>
        <v>0</v>
      </c>
      <c r="EF150" s="3">
        <f t="shared" si="105"/>
        <v>0</v>
      </c>
      <c r="EG150" s="4">
        <f t="shared" si="86"/>
        <v>1.8521887111466915E-3</v>
      </c>
      <c r="EH150" s="5">
        <f t="shared" si="86"/>
        <v>1.9197883840914034E-3</v>
      </c>
      <c r="EI150" s="5">
        <f t="shared" si="86"/>
        <v>2.5266410188807494E-3</v>
      </c>
      <c r="EJ150" s="5">
        <f t="shared" si="86"/>
        <v>2.3776001879966336E-3</v>
      </c>
      <c r="EK150" s="5">
        <f t="shared" si="86"/>
        <v>2.3620903558027252E-3</v>
      </c>
      <c r="EL150" s="5">
        <f t="shared" si="86"/>
        <v>2.1139911722727503E-3</v>
      </c>
      <c r="EM150" s="5">
        <f t="shared" si="84"/>
        <v>0</v>
      </c>
      <c r="EN150" s="5">
        <f t="shared" si="84"/>
        <v>0</v>
      </c>
      <c r="EO150" s="5">
        <f t="shared" si="84"/>
        <v>0</v>
      </c>
      <c r="EP150" s="5">
        <f t="shared" si="84"/>
        <v>1.1219978984037917E-3</v>
      </c>
      <c r="EQ150" s="5">
        <f t="shared" si="84"/>
        <v>1.5285560286052967E-3</v>
      </c>
      <c r="ER150" s="5">
        <f t="shared" si="84"/>
        <v>1.1590003430527553E-3</v>
      </c>
      <c r="ES150" s="5">
        <f t="shared" si="80"/>
        <v>0</v>
      </c>
      <c r="ET150" s="5">
        <f t="shared" si="80"/>
        <v>0</v>
      </c>
      <c r="EU150" s="5">
        <f t="shared" si="80"/>
        <v>0</v>
      </c>
      <c r="EV150" s="4">
        <f t="shared" si="97"/>
        <v>2.0995393713729481E-3</v>
      </c>
      <c r="EW150" s="5">
        <f t="shared" si="101"/>
        <v>2.2845605720240368E-3</v>
      </c>
      <c r="EX150" s="5">
        <f t="shared" si="98"/>
        <v>0</v>
      </c>
      <c r="EY150" s="5">
        <f t="shared" si="99"/>
        <v>1.2698514233539478E-3</v>
      </c>
      <c r="EZ150" s="9">
        <f t="shared" si="100"/>
        <v>0</v>
      </c>
      <c r="FB150" t="s">
        <v>314</v>
      </c>
      <c r="FD150" t="s">
        <v>770</v>
      </c>
      <c r="FF150" t="s">
        <v>122</v>
      </c>
      <c r="FI150" t="s">
        <v>122</v>
      </c>
      <c r="FK150" t="s">
        <v>771</v>
      </c>
      <c r="FS150" t="s">
        <v>39</v>
      </c>
      <c r="FY150" t="s">
        <v>45</v>
      </c>
      <c r="GJ150" t="s">
        <v>574</v>
      </c>
      <c r="GR150" t="s">
        <v>574</v>
      </c>
      <c r="GZ150" t="s">
        <v>772</v>
      </c>
    </row>
    <row r="151" spans="1:208" x14ac:dyDescent="0.25">
      <c r="A151">
        <v>147</v>
      </c>
      <c r="B151" t="s">
        <v>773</v>
      </c>
      <c r="C151" t="s">
        <v>1257</v>
      </c>
      <c r="D151">
        <v>10</v>
      </c>
      <c r="E151">
        <v>7.04</v>
      </c>
      <c r="F151" t="s">
        <v>120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2</v>
      </c>
      <c r="R151">
        <v>0</v>
      </c>
      <c r="S151">
        <v>2</v>
      </c>
      <c r="T151">
        <v>0</v>
      </c>
      <c r="U151">
        <v>2</v>
      </c>
      <c r="V151" s="3">
        <f t="shared" si="102"/>
        <v>0</v>
      </c>
      <c r="W151" s="3">
        <f t="shared" si="102"/>
        <v>0</v>
      </c>
      <c r="X151" s="3">
        <f t="shared" si="102"/>
        <v>0</v>
      </c>
      <c r="Y151" s="3">
        <f t="shared" si="102"/>
        <v>0</v>
      </c>
      <c r="Z151" s="3">
        <f t="shared" si="102"/>
        <v>0</v>
      </c>
      <c r="AA151" s="3">
        <f t="shared" si="102"/>
        <v>0</v>
      </c>
      <c r="AB151" s="3">
        <f t="shared" si="102"/>
        <v>0</v>
      </c>
      <c r="AC151" s="3">
        <f t="shared" si="102"/>
        <v>0</v>
      </c>
      <c r="AD151" s="3">
        <f t="shared" si="102"/>
        <v>0</v>
      </c>
      <c r="AE151" s="3">
        <f t="shared" si="102"/>
        <v>0</v>
      </c>
      <c r="AF151" s="3">
        <f t="shared" si="102"/>
        <v>0.2</v>
      </c>
      <c r="AG151" s="3">
        <f t="shared" si="102"/>
        <v>0</v>
      </c>
      <c r="AH151" s="3">
        <f t="shared" si="102"/>
        <v>0.2</v>
      </c>
      <c r="AI151" s="3">
        <f t="shared" si="102"/>
        <v>0</v>
      </c>
      <c r="AJ151" s="3">
        <f t="shared" si="102"/>
        <v>0.2</v>
      </c>
      <c r="AK151" s="4">
        <f t="shared" si="103"/>
        <v>0</v>
      </c>
      <c r="AL151" s="5">
        <f t="shared" si="103"/>
        <v>0</v>
      </c>
      <c r="AM151" s="5">
        <f t="shared" si="103"/>
        <v>0</v>
      </c>
      <c r="AN151" s="5">
        <f t="shared" si="103"/>
        <v>0</v>
      </c>
      <c r="AO151" s="5">
        <f t="shared" si="103"/>
        <v>0</v>
      </c>
      <c r="AP151" s="5">
        <f t="shared" si="103"/>
        <v>0</v>
      </c>
      <c r="AQ151" s="5">
        <f t="shared" si="103"/>
        <v>0</v>
      </c>
      <c r="AR151" s="5">
        <f t="shared" si="103"/>
        <v>0</v>
      </c>
      <c r="AS151" s="5">
        <f t="shared" si="103"/>
        <v>0</v>
      </c>
      <c r="AT151" s="5">
        <f t="shared" si="103"/>
        <v>0</v>
      </c>
      <c r="AU151" s="5">
        <f t="shared" si="103"/>
        <v>5.413185465865172E-3</v>
      </c>
      <c r="AV151" s="5">
        <f t="shared" si="103"/>
        <v>0</v>
      </c>
      <c r="AW151" s="5">
        <f t="shared" si="103"/>
        <v>4.715828886806727E-3</v>
      </c>
      <c r="AX151" s="5">
        <f t="shared" si="103"/>
        <v>0</v>
      </c>
      <c r="AY151" s="5">
        <f t="shared" si="103"/>
        <v>4.7437874189393469E-3</v>
      </c>
      <c r="AZ151" s="4">
        <f t="shared" si="87"/>
        <v>0</v>
      </c>
      <c r="BA151" s="5">
        <f t="shared" si="88"/>
        <v>0</v>
      </c>
      <c r="BB151" s="5">
        <f t="shared" si="89"/>
        <v>0</v>
      </c>
      <c r="BC151" s="5">
        <f t="shared" si="90"/>
        <v>1.8043951552883907E-3</v>
      </c>
      <c r="BD151" s="9">
        <f t="shared" si="91"/>
        <v>3.1532054352486918E-3</v>
      </c>
      <c r="BE151">
        <v>0</v>
      </c>
      <c r="BF151">
        <v>0</v>
      </c>
      <c r="BG151">
        <v>0</v>
      </c>
      <c r="BH151">
        <v>3</v>
      </c>
      <c r="BI151">
        <v>2</v>
      </c>
      <c r="BJ151">
        <v>2</v>
      </c>
      <c r="BK151">
        <v>0</v>
      </c>
      <c r="BL151">
        <v>0</v>
      </c>
      <c r="BM151">
        <v>0</v>
      </c>
      <c r="BN151">
        <v>3</v>
      </c>
      <c r="BO151">
        <v>0</v>
      </c>
      <c r="BP151">
        <v>2</v>
      </c>
      <c r="BQ151">
        <v>0</v>
      </c>
      <c r="BR151">
        <v>0</v>
      </c>
      <c r="BS151">
        <v>0</v>
      </c>
      <c r="BT151" s="3">
        <f t="shared" si="77"/>
        <v>0</v>
      </c>
      <c r="BU151" s="3">
        <f t="shared" si="77"/>
        <v>0</v>
      </c>
      <c r="BV151" s="3">
        <f t="shared" si="77"/>
        <v>0</v>
      </c>
      <c r="BW151" s="3">
        <f t="shared" si="77"/>
        <v>0.3</v>
      </c>
      <c r="BX151" s="3">
        <f t="shared" si="75"/>
        <v>0.2</v>
      </c>
      <c r="BY151" s="3">
        <f t="shared" si="75"/>
        <v>0.2</v>
      </c>
      <c r="BZ151" s="3">
        <f t="shared" si="75"/>
        <v>0</v>
      </c>
      <c r="CA151" s="3">
        <f t="shared" si="75"/>
        <v>0</v>
      </c>
      <c r="CB151" s="3">
        <f t="shared" si="75"/>
        <v>0</v>
      </c>
      <c r="CC151" s="3">
        <f t="shared" si="75"/>
        <v>0.3</v>
      </c>
      <c r="CD151" s="3">
        <f t="shared" si="104"/>
        <v>0</v>
      </c>
      <c r="CE151" s="3">
        <f t="shared" si="104"/>
        <v>0.2</v>
      </c>
      <c r="CF151" s="3">
        <f t="shared" si="104"/>
        <v>0</v>
      </c>
      <c r="CG151" s="3">
        <f t="shared" si="104"/>
        <v>0</v>
      </c>
      <c r="CH151" s="3">
        <f t="shared" si="104"/>
        <v>0</v>
      </c>
      <c r="CI151" s="4">
        <f t="shared" si="85"/>
        <v>0</v>
      </c>
      <c r="CJ151" s="5">
        <f t="shared" si="85"/>
        <v>0</v>
      </c>
      <c r="CK151" s="5">
        <f t="shared" si="85"/>
        <v>0</v>
      </c>
      <c r="CL151" s="5">
        <f t="shared" si="85"/>
        <v>8.5059908557407662E-3</v>
      </c>
      <c r="CM151" s="5">
        <f t="shared" si="85"/>
        <v>5.4281900383284943E-3</v>
      </c>
      <c r="CN151" s="5">
        <f t="shared" si="85"/>
        <v>5.6848687955700986E-3</v>
      </c>
      <c r="CO151" s="5">
        <f t="shared" si="83"/>
        <v>0</v>
      </c>
      <c r="CP151" s="5">
        <f t="shared" si="83"/>
        <v>0</v>
      </c>
      <c r="CQ151" s="5">
        <f t="shared" si="83"/>
        <v>0</v>
      </c>
      <c r="CR151" s="5">
        <f t="shared" si="83"/>
        <v>6.6268544064678157E-3</v>
      </c>
      <c r="CS151" s="5">
        <f t="shared" si="83"/>
        <v>0</v>
      </c>
      <c r="CT151" s="5">
        <f t="shared" si="83"/>
        <v>4.0310133944105484E-3</v>
      </c>
      <c r="CU151" s="5">
        <f t="shared" si="79"/>
        <v>0</v>
      </c>
      <c r="CV151" s="5">
        <f t="shared" si="79"/>
        <v>0</v>
      </c>
      <c r="CW151" s="5">
        <f t="shared" si="79"/>
        <v>0</v>
      </c>
      <c r="CX151" s="4">
        <f t="shared" si="92"/>
        <v>0</v>
      </c>
      <c r="CY151" s="5">
        <f t="shared" si="93"/>
        <v>6.5396832298797863E-3</v>
      </c>
      <c r="CZ151" s="5">
        <f t="shared" si="94"/>
        <v>0</v>
      </c>
      <c r="DA151" s="5">
        <f t="shared" si="95"/>
        <v>3.5526226002927882E-3</v>
      </c>
      <c r="DB151" s="9">
        <f t="shared" si="96"/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 s="3">
        <f t="shared" si="78"/>
        <v>0</v>
      </c>
      <c r="DS151" s="3">
        <f t="shared" si="78"/>
        <v>0</v>
      </c>
      <c r="DT151" s="3">
        <f t="shared" si="78"/>
        <v>0</v>
      </c>
      <c r="DU151" s="3">
        <f t="shared" si="78"/>
        <v>0</v>
      </c>
      <c r="DV151" s="3">
        <f t="shared" si="76"/>
        <v>0</v>
      </c>
      <c r="DW151" s="3">
        <f t="shared" si="76"/>
        <v>0</v>
      </c>
      <c r="DX151" s="3">
        <f t="shared" si="76"/>
        <v>0</v>
      </c>
      <c r="DY151" s="3">
        <f t="shared" si="76"/>
        <v>0</v>
      </c>
      <c r="DZ151" s="3">
        <f t="shared" si="76"/>
        <v>0</v>
      </c>
      <c r="EA151" s="3">
        <f t="shared" si="76"/>
        <v>0</v>
      </c>
      <c r="EB151" s="3">
        <f t="shared" si="105"/>
        <v>0</v>
      </c>
      <c r="EC151" s="3">
        <f t="shared" si="105"/>
        <v>0</v>
      </c>
      <c r="ED151" s="3">
        <f t="shared" si="105"/>
        <v>0</v>
      </c>
      <c r="EE151" s="3">
        <f t="shared" si="105"/>
        <v>0</v>
      </c>
      <c r="EF151" s="3">
        <f t="shared" si="105"/>
        <v>0</v>
      </c>
      <c r="EG151" s="4">
        <f t="shared" si="86"/>
        <v>0</v>
      </c>
      <c r="EH151" s="5">
        <f t="shared" si="86"/>
        <v>0</v>
      </c>
      <c r="EI151" s="5">
        <f t="shared" si="86"/>
        <v>0</v>
      </c>
      <c r="EJ151" s="5">
        <f t="shared" si="86"/>
        <v>0</v>
      </c>
      <c r="EK151" s="5">
        <f t="shared" si="86"/>
        <v>0</v>
      </c>
      <c r="EL151" s="5">
        <f t="shared" si="86"/>
        <v>0</v>
      </c>
      <c r="EM151" s="5">
        <f t="shared" si="84"/>
        <v>0</v>
      </c>
      <c r="EN151" s="5">
        <f t="shared" si="84"/>
        <v>0</v>
      </c>
      <c r="EO151" s="5">
        <f t="shared" si="84"/>
        <v>0</v>
      </c>
      <c r="EP151" s="5">
        <f t="shared" si="84"/>
        <v>0</v>
      </c>
      <c r="EQ151" s="5">
        <f t="shared" si="84"/>
        <v>0</v>
      </c>
      <c r="ER151" s="5">
        <f t="shared" si="84"/>
        <v>0</v>
      </c>
      <c r="ES151" s="5">
        <f t="shared" si="80"/>
        <v>0</v>
      </c>
      <c r="ET151" s="5">
        <f t="shared" si="80"/>
        <v>0</v>
      </c>
      <c r="EU151" s="5">
        <f t="shared" si="80"/>
        <v>0</v>
      </c>
      <c r="EV151" s="4">
        <f t="shared" si="97"/>
        <v>0</v>
      </c>
      <c r="EW151" s="5">
        <f t="shared" si="101"/>
        <v>0</v>
      </c>
      <c r="EX151" s="5">
        <f t="shared" si="98"/>
        <v>0</v>
      </c>
      <c r="EY151" s="5">
        <f t="shared" si="99"/>
        <v>0</v>
      </c>
      <c r="EZ151" s="9">
        <f t="shared" si="100"/>
        <v>0</v>
      </c>
      <c r="FB151" t="s">
        <v>774</v>
      </c>
      <c r="FC151" t="s">
        <v>617</v>
      </c>
      <c r="FD151" t="s">
        <v>774</v>
      </c>
      <c r="FH151" t="s">
        <v>148</v>
      </c>
      <c r="FJ151" t="s">
        <v>465</v>
      </c>
      <c r="FL151" t="s">
        <v>617</v>
      </c>
      <c r="FQ151" t="s">
        <v>148</v>
      </c>
      <c r="FT151" t="s">
        <v>249</v>
      </c>
      <c r="FU151" t="s">
        <v>249</v>
      </c>
      <c r="FY151" t="s">
        <v>45</v>
      </c>
      <c r="FZ151" t="s">
        <v>249</v>
      </c>
      <c r="GE151" t="s">
        <v>249</v>
      </c>
    </row>
    <row r="152" spans="1:208" x14ac:dyDescent="0.25">
      <c r="A152">
        <v>148</v>
      </c>
      <c r="B152" t="s">
        <v>775</v>
      </c>
      <c r="C152" t="s">
        <v>776</v>
      </c>
      <c r="D152">
        <v>19</v>
      </c>
      <c r="E152">
        <v>5.3</v>
      </c>
      <c r="F152" t="s">
        <v>514</v>
      </c>
      <c r="G152">
        <v>3</v>
      </c>
      <c r="H152">
        <v>4</v>
      </c>
      <c r="I152">
        <v>2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2</v>
      </c>
      <c r="R152">
        <v>2</v>
      </c>
      <c r="S152">
        <v>0</v>
      </c>
      <c r="T152">
        <v>0</v>
      </c>
      <c r="U152">
        <v>0</v>
      </c>
      <c r="V152" s="3">
        <f t="shared" si="102"/>
        <v>0.15789473684210525</v>
      </c>
      <c r="W152" s="3">
        <f t="shared" si="102"/>
        <v>0.21052631578947367</v>
      </c>
      <c r="X152" s="3">
        <f t="shared" si="102"/>
        <v>0.10526315789473684</v>
      </c>
      <c r="Y152" s="3">
        <f t="shared" si="102"/>
        <v>0</v>
      </c>
      <c r="Z152" s="3">
        <f t="shared" si="102"/>
        <v>0</v>
      </c>
      <c r="AA152" s="3">
        <f t="shared" si="102"/>
        <v>0</v>
      </c>
      <c r="AB152" s="3">
        <f t="shared" si="102"/>
        <v>0</v>
      </c>
      <c r="AC152" s="3">
        <f t="shared" si="102"/>
        <v>0</v>
      </c>
      <c r="AD152" s="3">
        <f t="shared" si="102"/>
        <v>0</v>
      </c>
      <c r="AE152" s="3">
        <f t="shared" si="102"/>
        <v>0</v>
      </c>
      <c r="AF152" s="3">
        <f t="shared" si="102"/>
        <v>0.10526315789473684</v>
      </c>
      <c r="AG152" s="3">
        <f t="shared" si="102"/>
        <v>0.10526315789473684</v>
      </c>
      <c r="AH152" s="3">
        <f t="shared" si="102"/>
        <v>0</v>
      </c>
      <c r="AI152" s="3">
        <f t="shared" si="102"/>
        <v>0</v>
      </c>
      <c r="AJ152" s="3">
        <f t="shared" si="102"/>
        <v>0</v>
      </c>
      <c r="AK152" s="4">
        <f t="shared" si="103"/>
        <v>7.435051058180854E-3</v>
      </c>
      <c r="AL152" s="5">
        <f t="shared" si="103"/>
        <v>9.4227540371052982E-3</v>
      </c>
      <c r="AM152" s="5">
        <f t="shared" si="103"/>
        <v>4.7475170860477372E-3</v>
      </c>
      <c r="AN152" s="5">
        <f t="shared" si="103"/>
        <v>0</v>
      </c>
      <c r="AO152" s="5">
        <f t="shared" si="103"/>
        <v>0</v>
      </c>
      <c r="AP152" s="5">
        <f t="shared" si="103"/>
        <v>0</v>
      </c>
      <c r="AQ152" s="5">
        <f t="shared" si="103"/>
        <v>0</v>
      </c>
      <c r="AR152" s="5">
        <f t="shared" si="103"/>
        <v>0</v>
      </c>
      <c r="AS152" s="5">
        <f t="shared" si="103"/>
        <v>0</v>
      </c>
      <c r="AT152" s="5">
        <f t="shared" si="103"/>
        <v>0</v>
      </c>
      <c r="AU152" s="5">
        <f t="shared" si="103"/>
        <v>2.8490449820343005E-3</v>
      </c>
      <c r="AV152" s="5">
        <f t="shared" si="103"/>
        <v>2.9267124957443199E-3</v>
      </c>
      <c r="AW152" s="5">
        <f t="shared" si="103"/>
        <v>0</v>
      </c>
      <c r="AX152" s="5">
        <f t="shared" si="103"/>
        <v>0</v>
      </c>
      <c r="AY152" s="5">
        <f t="shared" si="103"/>
        <v>0</v>
      </c>
      <c r="AZ152" s="4">
        <f t="shared" si="87"/>
        <v>7.2017740604446295E-3</v>
      </c>
      <c r="BA152" s="5">
        <f t="shared" si="88"/>
        <v>0</v>
      </c>
      <c r="BB152" s="5">
        <f t="shared" si="89"/>
        <v>0</v>
      </c>
      <c r="BC152" s="5">
        <f t="shared" si="90"/>
        <v>1.9252524925928733E-3</v>
      </c>
      <c r="BD152" s="9">
        <f t="shared" si="91"/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2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 s="3">
        <f t="shared" si="77"/>
        <v>0</v>
      </c>
      <c r="BU152" s="3">
        <f t="shared" si="77"/>
        <v>0</v>
      </c>
      <c r="BV152" s="3">
        <f t="shared" si="77"/>
        <v>0</v>
      </c>
      <c r="BW152" s="3">
        <f t="shared" si="77"/>
        <v>0</v>
      </c>
      <c r="BX152" s="3">
        <f t="shared" si="75"/>
        <v>0</v>
      </c>
      <c r="BY152" s="3">
        <f t="shared" si="75"/>
        <v>0.10526315789473684</v>
      </c>
      <c r="BZ152" s="3">
        <f t="shared" si="75"/>
        <v>0</v>
      </c>
      <c r="CA152" s="3">
        <f t="shared" si="75"/>
        <v>0</v>
      </c>
      <c r="CB152" s="3">
        <f t="shared" si="75"/>
        <v>0</v>
      </c>
      <c r="CC152" s="3">
        <f t="shared" si="75"/>
        <v>0</v>
      </c>
      <c r="CD152" s="3">
        <f t="shared" si="104"/>
        <v>0</v>
      </c>
      <c r="CE152" s="3">
        <f t="shared" si="104"/>
        <v>0</v>
      </c>
      <c r="CF152" s="3">
        <f t="shared" si="104"/>
        <v>0</v>
      </c>
      <c r="CG152" s="3">
        <f t="shared" si="104"/>
        <v>0</v>
      </c>
      <c r="CH152" s="3">
        <f t="shared" si="104"/>
        <v>0</v>
      </c>
      <c r="CI152" s="4">
        <f t="shared" si="85"/>
        <v>0</v>
      </c>
      <c r="CJ152" s="5">
        <f t="shared" si="85"/>
        <v>0</v>
      </c>
      <c r="CK152" s="5">
        <f t="shared" si="85"/>
        <v>0</v>
      </c>
      <c r="CL152" s="5">
        <f t="shared" si="85"/>
        <v>0</v>
      </c>
      <c r="CM152" s="5">
        <f t="shared" si="85"/>
        <v>0</v>
      </c>
      <c r="CN152" s="5">
        <f t="shared" si="85"/>
        <v>2.9920362081947882E-3</v>
      </c>
      <c r="CO152" s="5">
        <f t="shared" si="83"/>
        <v>0</v>
      </c>
      <c r="CP152" s="5">
        <f t="shared" si="83"/>
        <v>0</v>
      </c>
      <c r="CQ152" s="5">
        <f t="shared" si="83"/>
        <v>0</v>
      </c>
      <c r="CR152" s="5">
        <f t="shared" si="83"/>
        <v>0</v>
      </c>
      <c r="CS152" s="5">
        <f t="shared" si="83"/>
        <v>0</v>
      </c>
      <c r="CT152" s="5">
        <f t="shared" si="83"/>
        <v>0</v>
      </c>
      <c r="CU152" s="5">
        <f t="shared" si="79"/>
        <v>0</v>
      </c>
      <c r="CV152" s="5">
        <f t="shared" si="79"/>
        <v>0</v>
      </c>
      <c r="CW152" s="5">
        <f t="shared" si="79"/>
        <v>0</v>
      </c>
      <c r="CX152" s="4">
        <f t="shared" si="92"/>
        <v>0</v>
      </c>
      <c r="CY152" s="5">
        <f t="shared" si="93"/>
        <v>9.9734540273159608E-4</v>
      </c>
      <c r="CZ152" s="5">
        <f t="shared" si="94"/>
        <v>0</v>
      </c>
      <c r="DA152" s="5">
        <f t="shared" si="95"/>
        <v>0</v>
      </c>
      <c r="DB152" s="9">
        <f t="shared" si="96"/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 s="3">
        <f t="shared" si="78"/>
        <v>0</v>
      </c>
      <c r="DS152" s="3">
        <f t="shared" si="78"/>
        <v>0</v>
      </c>
      <c r="DT152" s="3">
        <f t="shared" si="78"/>
        <v>0</v>
      </c>
      <c r="DU152" s="3">
        <f t="shared" si="78"/>
        <v>0</v>
      </c>
      <c r="DV152" s="3">
        <f t="shared" si="76"/>
        <v>0</v>
      </c>
      <c r="DW152" s="3">
        <f t="shared" si="76"/>
        <v>0</v>
      </c>
      <c r="DX152" s="3">
        <f t="shared" si="76"/>
        <v>0</v>
      </c>
      <c r="DY152" s="3">
        <f t="shared" si="76"/>
        <v>0</v>
      </c>
      <c r="DZ152" s="3">
        <f t="shared" si="76"/>
        <v>0</v>
      </c>
      <c r="EA152" s="3">
        <f t="shared" si="76"/>
        <v>0</v>
      </c>
      <c r="EB152" s="3">
        <f t="shared" si="105"/>
        <v>0</v>
      </c>
      <c r="EC152" s="3">
        <f t="shared" si="105"/>
        <v>0</v>
      </c>
      <c r="ED152" s="3">
        <f t="shared" si="105"/>
        <v>0</v>
      </c>
      <c r="EE152" s="3">
        <f t="shared" si="105"/>
        <v>0</v>
      </c>
      <c r="EF152" s="3">
        <f t="shared" si="105"/>
        <v>0</v>
      </c>
      <c r="EG152" s="4">
        <f t="shared" si="86"/>
        <v>0</v>
      </c>
      <c r="EH152" s="5">
        <f t="shared" si="86"/>
        <v>0</v>
      </c>
      <c r="EI152" s="5">
        <f t="shared" si="86"/>
        <v>0</v>
      </c>
      <c r="EJ152" s="5">
        <f t="shared" si="86"/>
        <v>0</v>
      </c>
      <c r="EK152" s="5">
        <f t="shared" si="86"/>
        <v>0</v>
      </c>
      <c r="EL152" s="5">
        <f t="shared" si="86"/>
        <v>0</v>
      </c>
      <c r="EM152" s="5">
        <f t="shared" si="84"/>
        <v>0</v>
      </c>
      <c r="EN152" s="5">
        <f t="shared" si="84"/>
        <v>0</v>
      </c>
      <c r="EO152" s="5">
        <f t="shared" si="84"/>
        <v>0</v>
      </c>
      <c r="EP152" s="5">
        <f t="shared" si="84"/>
        <v>0</v>
      </c>
      <c r="EQ152" s="5">
        <f t="shared" si="84"/>
        <v>0</v>
      </c>
      <c r="ER152" s="5">
        <f t="shared" si="84"/>
        <v>0</v>
      </c>
      <c r="ES152" s="5">
        <f t="shared" si="80"/>
        <v>0</v>
      </c>
      <c r="ET152" s="5">
        <f t="shared" si="80"/>
        <v>0</v>
      </c>
      <c r="EU152" s="5">
        <f t="shared" si="80"/>
        <v>0</v>
      </c>
      <c r="EV152" s="4">
        <f t="shared" si="97"/>
        <v>0</v>
      </c>
      <c r="EW152" s="5">
        <f t="shared" si="101"/>
        <v>0</v>
      </c>
      <c r="EX152" s="5">
        <f t="shared" si="98"/>
        <v>0</v>
      </c>
      <c r="EY152" s="5">
        <f t="shared" si="99"/>
        <v>0</v>
      </c>
      <c r="EZ152" s="9">
        <f t="shared" si="100"/>
        <v>0</v>
      </c>
    </row>
    <row r="153" spans="1:208" x14ac:dyDescent="0.25">
      <c r="A153">
        <v>149</v>
      </c>
      <c r="B153" t="s">
        <v>777</v>
      </c>
      <c r="C153" t="s">
        <v>778</v>
      </c>
      <c r="D153">
        <v>39</v>
      </c>
      <c r="E153">
        <v>5.52</v>
      </c>
      <c r="F153" t="s">
        <v>120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s="3">
        <f t="shared" si="102"/>
        <v>0</v>
      </c>
      <c r="W153" s="3">
        <f t="shared" si="102"/>
        <v>0</v>
      </c>
      <c r="X153" s="3">
        <f t="shared" si="102"/>
        <v>0</v>
      </c>
      <c r="Y153" s="3">
        <f t="shared" si="102"/>
        <v>0</v>
      </c>
      <c r="Z153" s="3">
        <f t="shared" si="102"/>
        <v>0</v>
      </c>
      <c r="AA153" s="3">
        <f t="shared" si="102"/>
        <v>0</v>
      </c>
      <c r="AB153" s="3">
        <f t="shared" si="102"/>
        <v>0</v>
      </c>
      <c r="AC153" s="3">
        <f t="shared" si="102"/>
        <v>0</v>
      </c>
      <c r="AD153" s="3">
        <f t="shared" si="102"/>
        <v>0</v>
      </c>
      <c r="AE153" s="3">
        <f t="shared" si="102"/>
        <v>0</v>
      </c>
      <c r="AF153" s="3">
        <f t="shared" si="102"/>
        <v>0</v>
      </c>
      <c r="AG153" s="3">
        <f t="shared" si="102"/>
        <v>0</v>
      </c>
      <c r="AH153" s="3">
        <f t="shared" si="102"/>
        <v>0</v>
      </c>
      <c r="AI153" s="3">
        <f t="shared" si="102"/>
        <v>0</v>
      </c>
      <c r="AJ153" s="3">
        <f t="shared" si="102"/>
        <v>0</v>
      </c>
      <c r="AK153" s="4">
        <f t="shared" si="103"/>
        <v>0</v>
      </c>
      <c r="AL153" s="5">
        <f t="shared" si="103"/>
        <v>0</v>
      </c>
      <c r="AM153" s="5">
        <f t="shared" si="103"/>
        <v>0</v>
      </c>
      <c r="AN153" s="5">
        <f t="shared" si="103"/>
        <v>0</v>
      </c>
      <c r="AO153" s="5">
        <f t="shared" si="103"/>
        <v>0</v>
      </c>
      <c r="AP153" s="5">
        <f t="shared" si="103"/>
        <v>0</v>
      </c>
      <c r="AQ153" s="5">
        <f t="shared" si="103"/>
        <v>0</v>
      </c>
      <c r="AR153" s="5">
        <f t="shared" si="103"/>
        <v>0</v>
      </c>
      <c r="AS153" s="5">
        <f t="shared" si="103"/>
        <v>0</v>
      </c>
      <c r="AT153" s="5">
        <f t="shared" si="103"/>
        <v>0</v>
      </c>
      <c r="AU153" s="5">
        <f t="shared" si="103"/>
        <v>0</v>
      </c>
      <c r="AV153" s="5">
        <f t="shared" si="103"/>
        <v>0</v>
      </c>
      <c r="AW153" s="5">
        <f t="shared" si="103"/>
        <v>0</v>
      </c>
      <c r="AX153" s="5">
        <f t="shared" si="103"/>
        <v>0</v>
      </c>
      <c r="AY153" s="5">
        <f t="shared" si="103"/>
        <v>0</v>
      </c>
      <c r="AZ153" s="4">
        <f t="shared" si="87"/>
        <v>0</v>
      </c>
      <c r="BA153" s="5">
        <f t="shared" si="88"/>
        <v>0</v>
      </c>
      <c r="BB153" s="5">
        <f t="shared" si="89"/>
        <v>0</v>
      </c>
      <c r="BC153" s="5">
        <f t="shared" si="90"/>
        <v>0</v>
      </c>
      <c r="BD153" s="9">
        <f t="shared" si="91"/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 s="3">
        <f t="shared" si="77"/>
        <v>0</v>
      </c>
      <c r="BU153" s="3">
        <f t="shared" si="77"/>
        <v>0</v>
      </c>
      <c r="BV153" s="3">
        <f t="shared" si="77"/>
        <v>0</v>
      </c>
      <c r="BW153" s="3">
        <f t="shared" si="77"/>
        <v>0</v>
      </c>
      <c r="BX153" s="3">
        <f t="shared" si="75"/>
        <v>0</v>
      </c>
      <c r="BY153" s="3">
        <f t="shared" si="75"/>
        <v>0</v>
      </c>
      <c r="BZ153" s="3">
        <f t="shared" si="75"/>
        <v>0</v>
      </c>
      <c r="CA153" s="3">
        <f t="shared" si="75"/>
        <v>0</v>
      </c>
      <c r="CB153" s="3">
        <f t="shared" si="75"/>
        <v>0</v>
      </c>
      <c r="CC153" s="3">
        <f t="shared" si="75"/>
        <v>0</v>
      </c>
      <c r="CD153" s="3">
        <f t="shared" si="104"/>
        <v>0</v>
      </c>
      <c r="CE153" s="3">
        <f t="shared" si="104"/>
        <v>0</v>
      </c>
      <c r="CF153" s="3">
        <f t="shared" si="104"/>
        <v>0</v>
      </c>
      <c r="CG153" s="3">
        <f t="shared" si="104"/>
        <v>0</v>
      </c>
      <c r="CH153" s="3">
        <f t="shared" si="104"/>
        <v>0</v>
      </c>
      <c r="CI153" s="4">
        <f t="shared" si="85"/>
        <v>0</v>
      </c>
      <c r="CJ153" s="5">
        <f t="shared" si="85"/>
        <v>0</v>
      </c>
      <c r="CK153" s="5">
        <f t="shared" si="85"/>
        <v>0</v>
      </c>
      <c r="CL153" s="5">
        <f t="shared" si="85"/>
        <v>0</v>
      </c>
      <c r="CM153" s="5">
        <f t="shared" si="85"/>
        <v>0</v>
      </c>
      <c r="CN153" s="5">
        <f t="shared" si="85"/>
        <v>0</v>
      </c>
      <c r="CO153" s="5">
        <f t="shared" si="83"/>
        <v>0</v>
      </c>
      <c r="CP153" s="5">
        <f t="shared" si="83"/>
        <v>0</v>
      </c>
      <c r="CQ153" s="5">
        <f t="shared" si="83"/>
        <v>0</v>
      </c>
      <c r="CR153" s="5">
        <f t="shared" si="83"/>
        <v>0</v>
      </c>
      <c r="CS153" s="5">
        <f t="shared" si="83"/>
        <v>0</v>
      </c>
      <c r="CT153" s="5">
        <f t="shared" si="83"/>
        <v>0</v>
      </c>
      <c r="CU153" s="5">
        <f t="shared" si="79"/>
        <v>0</v>
      </c>
      <c r="CV153" s="5">
        <f t="shared" si="79"/>
        <v>0</v>
      </c>
      <c r="CW153" s="5">
        <f t="shared" si="79"/>
        <v>0</v>
      </c>
      <c r="CX153" s="4">
        <f t="shared" si="92"/>
        <v>0</v>
      </c>
      <c r="CY153" s="5">
        <f t="shared" si="93"/>
        <v>0</v>
      </c>
      <c r="CZ153" s="5">
        <f t="shared" si="94"/>
        <v>0</v>
      </c>
      <c r="DA153" s="5">
        <f t="shared" si="95"/>
        <v>0</v>
      </c>
      <c r="DB153" s="9">
        <f t="shared" si="96"/>
        <v>0</v>
      </c>
      <c r="DC153">
        <v>3</v>
      </c>
      <c r="DD153">
        <v>3</v>
      </c>
      <c r="DE153">
        <v>3</v>
      </c>
      <c r="DF153">
        <v>4</v>
      </c>
      <c r="DG153">
        <v>5</v>
      </c>
      <c r="DH153">
        <v>5</v>
      </c>
      <c r="DI153">
        <v>0</v>
      </c>
      <c r="DJ153">
        <v>2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 s="3">
        <f t="shared" si="78"/>
        <v>7.6923076923076927E-2</v>
      </c>
      <c r="DS153" s="3">
        <f t="shared" si="78"/>
        <v>7.6923076923076927E-2</v>
      </c>
      <c r="DT153" s="3">
        <f t="shared" si="78"/>
        <v>7.6923076923076927E-2</v>
      </c>
      <c r="DU153" s="3">
        <f t="shared" si="78"/>
        <v>0.10256410256410256</v>
      </c>
      <c r="DV153" s="3">
        <f t="shared" si="76"/>
        <v>0.12820512820512819</v>
      </c>
      <c r="DW153" s="3">
        <f t="shared" si="76"/>
        <v>0.12820512820512819</v>
      </c>
      <c r="DX153" s="3">
        <f t="shared" si="76"/>
        <v>0</v>
      </c>
      <c r="DY153" s="3">
        <f t="shared" si="76"/>
        <v>5.128205128205128E-2</v>
      </c>
      <c r="DZ153" s="3">
        <f t="shared" si="76"/>
        <v>0</v>
      </c>
      <c r="EA153" s="3">
        <f t="shared" si="76"/>
        <v>0</v>
      </c>
      <c r="EB153" s="3">
        <f t="shared" si="105"/>
        <v>0</v>
      </c>
      <c r="EC153" s="3">
        <f t="shared" si="105"/>
        <v>0</v>
      </c>
      <c r="ED153" s="3">
        <f t="shared" si="105"/>
        <v>0</v>
      </c>
      <c r="EE153" s="3">
        <f t="shared" si="105"/>
        <v>0</v>
      </c>
      <c r="EF153" s="3">
        <f t="shared" si="105"/>
        <v>0</v>
      </c>
      <c r="EG153" s="4">
        <f t="shared" si="86"/>
        <v>2.4695849481955888E-3</v>
      </c>
      <c r="EH153" s="5">
        <f t="shared" si="86"/>
        <v>2.5597178454552045E-3</v>
      </c>
      <c r="EI153" s="5">
        <f t="shared" si="86"/>
        <v>2.5266410188807494E-3</v>
      </c>
      <c r="EJ153" s="5">
        <f t="shared" si="86"/>
        <v>2.1134223893303408E-3</v>
      </c>
      <c r="EK153" s="5">
        <f t="shared" si="86"/>
        <v>2.6245448397808056E-3</v>
      </c>
      <c r="EL153" s="5">
        <f t="shared" si="86"/>
        <v>2.0133249259740478E-3</v>
      </c>
      <c r="EM153" s="5">
        <f t="shared" si="84"/>
        <v>0</v>
      </c>
      <c r="EN153" s="5">
        <f t="shared" si="84"/>
        <v>1.6357933853307139E-3</v>
      </c>
      <c r="EO153" s="5">
        <f t="shared" si="84"/>
        <v>0</v>
      </c>
      <c r="EP153" s="5">
        <f t="shared" si="84"/>
        <v>0</v>
      </c>
      <c r="EQ153" s="5">
        <f t="shared" si="84"/>
        <v>0</v>
      </c>
      <c r="ER153" s="5">
        <f t="shared" si="84"/>
        <v>0</v>
      </c>
      <c r="ES153" s="5">
        <f t="shared" si="80"/>
        <v>0</v>
      </c>
      <c r="ET153" s="5">
        <f t="shared" si="80"/>
        <v>0</v>
      </c>
      <c r="EU153" s="5">
        <f t="shared" si="80"/>
        <v>0</v>
      </c>
      <c r="EV153" s="4">
        <f t="shared" si="97"/>
        <v>2.5186479375105143E-3</v>
      </c>
      <c r="EW153" s="5">
        <f t="shared" si="101"/>
        <v>2.2504307183617311E-3</v>
      </c>
      <c r="EX153" s="5">
        <f t="shared" si="98"/>
        <v>5.4526446177690464E-4</v>
      </c>
      <c r="EY153" s="5">
        <f t="shared" si="99"/>
        <v>0</v>
      </c>
      <c r="EZ153" s="9">
        <f t="shared" si="100"/>
        <v>0</v>
      </c>
      <c r="FB153" t="s">
        <v>779</v>
      </c>
      <c r="FD153" t="s">
        <v>780</v>
      </c>
      <c r="FE153" t="s">
        <v>479</v>
      </c>
      <c r="FF153" t="s">
        <v>780</v>
      </c>
      <c r="FI153" t="s">
        <v>780</v>
      </c>
      <c r="FM153" t="s">
        <v>781</v>
      </c>
      <c r="FQ153" t="s">
        <v>782</v>
      </c>
      <c r="FY153" t="s">
        <v>45</v>
      </c>
      <c r="GP153" t="s">
        <v>783</v>
      </c>
      <c r="GR153" t="s">
        <v>783</v>
      </c>
    </row>
    <row r="154" spans="1:208" x14ac:dyDescent="0.25">
      <c r="A154">
        <v>150</v>
      </c>
      <c r="B154" t="s">
        <v>784</v>
      </c>
      <c r="C154" t="s">
        <v>785</v>
      </c>
      <c r="D154">
        <v>79</v>
      </c>
      <c r="E154">
        <v>5.18</v>
      </c>
      <c r="F154" t="s">
        <v>120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3">
        <f t="shared" si="102"/>
        <v>0</v>
      </c>
      <c r="W154" s="3">
        <f t="shared" si="102"/>
        <v>0</v>
      </c>
      <c r="X154" s="3">
        <f t="shared" si="102"/>
        <v>0</v>
      </c>
      <c r="Y154" s="3">
        <f t="shared" si="102"/>
        <v>0</v>
      </c>
      <c r="Z154" s="3">
        <f t="shared" si="102"/>
        <v>0</v>
      </c>
      <c r="AA154" s="3">
        <f t="shared" si="102"/>
        <v>0</v>
      </c>
      <c r="AB154" s="3">
        <f t="shared" si="102"/>
        <v>0</v>
      </c>
      <c r="AC154" s="3">
        <f t="shared" si="102"/>
        <v>0</v>
      </c>
      <c r="AD154" s="3">
        <f t="shared" si="102"/>
        <v>0</v>
      </c>
      <c r="AE154" s="3">
        <f t="shared" si="102"/>
        <v>0</v>
      </c>
      <c r="AF154" s="3">
        <f t="shared" si="102"/>
        <v>0</v>
      </c>
      <c r="AG154" s="3">
        <f t="shared" si="102"/>
        <v>0</v>
      </c>
      <c r="AH154" s="3">
        <f t="shared" si="102"/>
        <v>0</v>
      </c>
      <c r="AI154" s="3">
        <f t="shared" si="102"/>
        <v>0</v>
      </c>
      <c r="AJ154" s="3">
        <f t="shared" si="102"/>
        <v>0</v>
      </c>
      <c r="AK154" s="4">
        <f t="shared" si="103"/>
        <v>0</v>
      </c>
      <c r="AL154" s="5">
        <f t="shared" si="103"/>
        <v>0</v>
      </c>
      <c r="AM154" s="5">
        <f t="shared" si="103"/>
        <v>0</v>
      </c>
      <c r="AN154" s="5">
        <f t="shared" si="103"/>
        <v>0</v>
      </c>
      <c r="AO154" s="5">
        <f t="shared" si="103"/>
        <v>0</v>
      </c>
      <c r="AP154" s="5">
        <f t="shared" si="103"/>
        <v>0</v>
      </c>
      <c r="AQ154" s="5">
        <f t="shared" si="103"/>
        <v>0</v>
      </c>
      <c r="AR154" s="5">
        <f t="shared" si="103"/>
        <v>0</v>
      </c>
      <c r="AS154" s="5">
        <f t="shared" si="103"/>
        <v>0</v>
      </c>
      <c r="AT154" s="5">
        <f t="shared" si="103"/>
        <v>0</v>
      </c>
      <c r="AU154" s="5">
        <f t="shared" si="103"/>
        <v>0</v>
      </c>
      <c r="AV154" s="5">
        <f t="shared" si="103"/>
        <v>0</v>
      </c>
      <c r="AW154" s="5">
        <f t="shared" si="103"/>
        <v>0</v>
      </c>
      <c r="AX154" s="5">
        <f t="shared" si="103"/>
        <v>0</v>
      </c>
      <c r="AY154" s="5">
        <f t="shared" si="103"/>
        <v>0</v>
      </c>
      <c r="AZ154" s="4">
        <f t="shared" si="87"/>
        <v>0</v>
      </c>
      <c r="BA154" s="5">
        <f t="shared" si="88"/>
        <v>0</v>
      </c>
      <c r="BB154" s="5">
        <f t="shared" si="89"/>
        <v>0</v>
      </c>
      <c r="BC154" s="5">
        <f t="shared" si="90"/>
        <v>0</v>
      </c>
      <c r="BD154" s="9">
        <f t="shared" si="91"/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 s="3">
        <f t="shared" si="77"/>
        <v>0</v>
      </c>
      <c r="BU154" s="3">
        <f t="shared" si="77"/>
        <v>0</v>
      </c>
      <c r="BV154" s="3">
        <f t="shared" si="77"/>
        <v>0</v>
      </c>
      <c r="BW154" s="3">
        <f t="shared" si="77"/>
        <v>0</v>
      </c>
      <c r="BX154" s="3">
        <f t="shared" si="75"/>
        <v>0</v>
      </c>
      <c r="BY154" s="3">
        <f t="shared" si="75"/>
        <v>0</v>
      </c>
      <c r="BZ154" s="3">
        <f t="shared" si="75"/>
        <v>0</v>
      </c>
      <c r="CA154" s="3">
        <f t="shared" si="75"/>
        <v>0</v>
      </c>
      <c r="CB154" s="3">
        <f t="shared" si="75"/>
        <v>0</v>
      </c>
      <c r="CC154" s="3">
        <f t="shared" si="75"/>
        <v>0</v>
      </c>
      <c r="CD154" s="3">
        <f t="shared" si="104"/>
        <v>0</v>
      </c>
      <c r="CE154" s="3">
        <f t="shared" si="104"/>
        <v>0</v>
      </c>
      <c r="CF154" s="3">
        <f t="shared" si="104"/>
        <v>0</v>
      </c>
      <c r="CG154" s="3">
        <f t="shared" si="104"/>
        <v>0</v>
      </c>
      <c r="CH154" s="3">
        <f t="shared" si="104"/>
        <v>0</v>
      </c>
      <c r="CI154" s="4">
        <f t="shared" si="85"/>
        <v>0</v>
      </c>
      <c r="CJ154" s="5">
        <f t="shared" si="85"/>
        <v>0</v>
      </c>
      <c r="CK154" s="5">
        <f t="shared" si="85"/>
        <v>0</v>
      </c>
      <c r="CL154" s="5">
        <f t="shared" si="85"/>
        <v>0</v>
      </c>
      <c r="CM154" s="5">
        <f t="shared" si="85"/>
        <v>0</v>
      </c>
      <c r="CN154" s="5">
        <f t="shared" si="85"/>
        <v>0</v>
      </c>
      <c r="CO154" s="5">
        <f t="shared" si="83"/>
        <v>0</v>
      </c>
      <c r="CP154" s="5">
        <f t="shared" si="83"/>
        <v>0</v>
      </c>
      <c r="CQ154" s="5">
        <f t="shared" si="83"/>
        <v>0</v>
      </c>
      <c r="CR154" s="5">
        <f t="shared" si="83"/>
        <v>0</v>
      </c>
      <c r="CS154" s="5">
        <f t="shared" si="83"/>
        <v>0</v>
      </c>
      <c r="CT154" s="5">
        <f t="shared" si="83"/>
        <v>0</v>
      </c>
      <c r="CU154" s="5">
        <f t="shared" si="79"/>
        <v>0</v>
      </c>
      <c r="CV154" s="5">
        <f t="shared" si="79"/>
        <v>0</v>
      </c>
      <c r="CW154" s="5">
        <f t="shared" si="79"/>
        <v>0</v>
      </c>
      <c r="CX154" s="4">
        <f t="shared" si="92"/>
        <v>0</v>
      </c>
      <c r="CY154" s="5">
        <f t="shared" si="93"/>
        <v>0</v>
      </c>
      <c r="CZ154" s="5">
        <f t="shared" si="94"/>
        <v>0</v>
      </c>
      <c r="DA154" s="5">
        <f t="shared" si="95"/>
        <v>0</v>
      </c>
      <c r="DB154" s="9">
        <f t="shared" si="96"/>
        <v>0</v>
      </c>
      <c r="DC154">
        <v>3</v>
      </c>
      <c r="DD154">
        <v>4</v>
      </c>
      <c r="DE154">
        <v>6</v>
      </c>
      <c r="DF154">
        <v>4</v>
      </c>
      <c r="DG154">
        <v>4</v>
      </c>
      <c r="DH154">
        <v>4</v>
      </c>
      <c r="DI154">
        <v>2</v>
      </c>
      <c r="DJ154">
        <v>2</v>
      </c>
      <c r="DK154">
        <v>0</v>
      </c>
      <c r="DL154">
        <v>5</v>
      </c>
      <c r="DM154">
        <v>4</v>
      </c>
      <c r="DN154">
        <v>0</v>
      </c>
      <c r="DO154">
        <v>0</v>
      </c>
      <c r="DP154">
        <v>0</v>
      </c>
      <c r="DQ154">
        <v>0</v>
      </c>
      <c r="DR154" s="3">
        <f t="shared" si="78"/>
        <v>3.7974683544303799E-2</v>
      </c>
      <c r="DS154" s="3">
        <f t="shared" si="78"/>
        <v>5.0632911392405063E-2</v>
      </c>
      <c r="DT154" s="3">
        <f t="shared" si="78"/>
        <v>7.5949367088607597E-2</v>
      </c>
      <c r="DU154" s="3">
        <f t="shared" si="78"/>
        <v>5.0632911392405063E-2</v>
      </c>
      <c r="DV154" s="3">
        <f t="shared" si="76"/>
        <v>5.0632911392405063E-2</v>
      </c>
      <c r="DW154" s="3">
        <f t="shared" si="76"/>
        <v>5.0632911392405063E-2</v>
      </c>
      <c r="DX154" s="3">
        <f t="shared" si="76"/>
        <v>2.5316455696202531E-2</v>
      </c>
      <c r="DY154" s="3">
        <f t="shared" si="76"/>
        <v>2.5316455696202531E-2</v>
      </c>
      <c r="DZ154" s="3">
        <f t="shared" si="76"/>
        <v>0</v>
      </c>
      <c r="EA154" s="3">
        <f t="shared" si="76"/>
        <v>6.3291139240506333E-2</v>
      </c>
      <c r="EB154" s="3">
        <f t="shared" si="105"/>
        <v>5.0632911392405063E-2</v>
      </c>
      <c r="EC154" s="3">
        <f t="shared" si="105"/>
        <v>0</v>
      </c>
      <c r="ED154" s="3">
        <f t="shared" si="105"/>
        <v>0</v>
      </c>
      <c r="EE154" s="3">
        <f t="shared" si="105"/>
        <v>0</v>
      </c>
      <c r="EF154" s="3">
        <f t="shared" si="105"/>
        <v>0</v>
      </c>
      <c r="EG154" s="4">
        <f t="shared" si="86"/>
        <v>1.2191621896155437E-3</v>
      </c>
      <c r="EH154" s="5">
        <f t="shared" si="86"/>
        <v>1.6848775691603876E-3</v>
      </c>
      <c r="EI154" s="5">
        <f t="shared" si="86"/>
        <v>2.494658221173398E-3</v>
      </c>
      <c r="EJ154" s="5">
        <f t="shared" si="86"/>
        <v>1.0433351035934594E-3</v>
      </c>
      <c r="EK154" s="5">
        <f t="shared" si="86"/>
        <v>1.0365291012805207E-3</v>
      </c>
      <c r="EL154" s="5">
        <f t="shared" si="86"/>
        <v>7.9513592013152271E-4</v>
      </c>
      <c r="EM154" s="5">
        <f t="shared" si="84"/>
        <v>8.2515262996209053E-4</v>
      </c>
      <c r="EN154" s="5">
        <f t="shared" si="84"/>
        <v>8.0754356997339051E-4</v>
      </c>
      <c r="EO154" s="5">
        <f t="shared" si="84"/>
        <v>0</v>
      </c>
      <c r="EP154" s="5">
        <f t="shared" si="84"/>
        <v>1.2308837704007843E-3</v>
      </c>
      <c r="EQ154" s="5">
        <f t="shared" si="84"/>
        <v>1.0061381454110814E-3</v>
      </c>
      <c r="ER154" s="5">
        <f t="shared" si="84"/>
        <v>0</v>
      </c>
      <c r="ES154" s="5">
        <f t="shared" si="80"/>
        <v>0</v>
      </c>
      <c r="ET154" s="5">
        <f t="shared" si="80"/>
        <v>0</v>
      </c>
      <c r="EU154" s="5">
        <f t="shared" si="80"/>
        <v>0</v>
      </c>
      <c r="EV154" s="4">
        <f t="shared" si="97"/>
        <v>1.7995659933164431E-3</v>
      </c>
      <c r="EW154" s="5">
        <f t="shared" si="101"/>
        <v>9.5833337500183429E-4</v>
      </c>
      <c r="EX154" s="5">
        <f t="shared" si="98"/>
        <v>5.4423206664516038E-4</v>
      </c>
      <c r="EY154" s="5">
        <f t="shared" si="99"/>
        <v>7.4567397193728855E-4</v>
      </c>
      <c r="EZ154" s="9">
        <f t="shared" si="100"/>
        <v>0</v>
      </c>
      <c r="FB154" t="s">
        <v>786</v>
      </c>
      <c r="FD154" t="s">
        <v>122</v>
      </c>
      <c r="FF154" t="s">
        <v>122</v>
      </c>
      <c r="FH154" t="s">
        <v>164</v>
      </c>
      <c r="FI154" t="s">
        <v>122</v>
      </c>
      <c r="FK154" t="s">
        <v>140</v>
      </c>
      <c r="FQ154" t="s">
        <v>164</v>
      </c>
      <c r="FY154" t="s">
        <v>45</v>
      </c>
      <c r="GJ154" t="s">
        <v>597</v>
      </c>
      <c r="GK154" t="s">
        <v>618</v>
      </c>
      <c r="GR154" t="s">
        <v>251</v>
      </c>
    </row>
    <row r="155" spans="1:208" x14ac:dyDescent="0.25">
      <c r="A155">
        <v>151</v>
      </c>
      <c r="B155" t="s">
        <v>787</v>
      </c>
      <c r="C155" t="s">
        <v>788</v>
      </c>
      <c r="D155">
        <v>11</v>
      </c>
      <c r="E155">
        <v>9.5299999999999994</v>
      </c>
      <c r="F155" t="s">
        <v>514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5</v>
      </c>
      <c r="Q155">
        <v>0</v>
      </c>
      <c r="R155">
        <v>0</v>
      </c>
      <c r="S155">
        <v>0</v>
      </c>
      <c r="T155">
        <v>0</v>
      </c>
      <c r="U155">
        <v>4</v>
      </c>
      <c r="V155" s="3">
        <f t="shared" si="102"/>
        <v>0</v>
      </c>
      <c r="W155" s="3">
        <f t="shared" si="102"/>
        <v>0</v>
      </c>
      <c r="X155" s="3">
        <f t="shared" si="102"/>
        <v>0</v>
      </c>
      <c r="Y155" s="3">
        <f t="shared" si="102"/>
        <v>0</v>
      </c>
      <c r="Z155" s="3">
        <f t="shared" si="102"/>
        <v>0</v>
      </c>
      <c r="AA155" s="3">
        <f t="shared" si="102"/>
        <v>0</v>
      </c>
      <c r="AB155" s="3">
        <f t="shared" si="102"/>
        <v>0</v>
      </c>
      <c r="AC155" s="3">
        <f t="shared" si="102"/>
        <v>0</v>
      </c>
      <c r="AD155" s="3">
        <f t="shared" si="102"/>
        <v>0</v>
      </c>
      <c r="AE155" s="3">
        <f t="shared" si="102"/>
        <v>0.45454545454545453</v>
      </c>
      <c r="AF155" s="3">
        <f t="shared" si="102"/>
        <v>0</v>
      </c>
      <c r="AG155" s="3">
        <f t="shared" si="102"/>
        <v>0</v>
      </c>
      <c r="AH155" s="3">
        <f t="shared" si="102"/>
        <v>0</v>
      </c>
      <c r="AI155" s="3">
        <f t="shared" si="102"/>
        <v>0</v>
      </c>
      <c r="AJ155" s="3">
        <f t="shared" si="102"/>
        <v>0.36363636363636365</v>
      </c>
      <c r="AK155" s="4">
        <f t="shared" si="103"/>
        <v>0</v>
      </c>
      <c r="AL155" s="5">
        <f t="shared" si="103"/>
        <v>0</v>
      </c>
      <c r="AM155" s="5">
        <f t="shared" si="103"/>
        <v>0</v>
      </c>
      <c r="AN155" s="5">
        <f t="shared" si="103"/>
        <v>0</v>
      </c>
      <c r="AO155" s="5">
        <f t="shared" si="103"/>
        <v>0</v>
      </c>
      <c r="AP155" s="5">
        <f t="shared" si="103"/>
        <v>0</v>
      </c>
      <c r="AQ155" s="5">
        <f t="shared" si="103"/>
        <v>0</v>
      </c>
      <c r="AR155" s="5">
        <f t="shared" si="103"/>
        <v>0</v>
      </c>
      <c r="AS155" s="5">
        <f t="shared" si="103"/>
        <v>0</v>
      </c>
      <c r="AT155" s="5">
        <f t="shared" si="103"/>
        <v>1.2281582438923884E-2</v>
      </c>
      <c r="AU155" s="5">
        <f t="shared" si="103"/>
        <v>0</v>
      </c>
      <c r="AV155" s="5">
        <f t="shared" si="103"/>
        <v>0</v>
      </c>
      <c r="AW155" s="5">
        <f t="shared" si="103"/>
        <v>0</v>
      </c>
      <c r="AX155" s="5">
        <f t="shared" si="103"/>
        <v>0</v>
      </c>
      <c r="AY155" s="5">
        <f t="shared" si="103"/>
        <v>8.6250680344351748E-3</v>
      </c>
      <c r="AZ155" s="4">
        <f t="shared" si="87"/>
        <v>0</v>
      </c>
      <c r="BA155" s="5">
        <f t="shared" si="88"/>
        <v>0</v>
      </c>
      <c r="BB155" s="5">
        <f t="shared" si="89"/>
        <v>0</v>
      </c>
      <c r="BC155" s="5">
        <f t="shared" si="90"/>
        <v>4.0938608129746281E-3</v>
      </c>
      <c r="BD155" s="9">
        <f t="shared" si="91"/>
        <v>2.8750226781450584E-3</v>
      </c>
      <c r="BE155">
        <v>0</v>
      </c>
      <c r="BF155">
        <v>0</v>
      </c>
      <c r="BG155">
        <v>0</v>
      </c>
      <c r="BH155">
        <v>0</v>
      </c>
      <c r="BI155">
        <v>2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5</v>
      </c>
      <c r="BQ155">
        <v>0</v>
      </c>
      <c r="BR155">
        <v>0</v>
      </c>
      <c r="BS155">
        <v>0</v>
      </c>
      <c r="BT155" s="3">
        <f t="shared" si="77"/>
        <v>0</v>
      </c>
      <c r="BU155" s="3">
        <f t="shared" si="77"/>
        <v>0</v>
      </c>
      <c r="BV155" s="3">
        <f t="shared" si="77"/>
        <v>0</v>
      </c>
      <c r="BW155" s="3">
        <f t="shared" si="77"/>
        <v>0</v>
      </c>
      <c r="BX155" s="3">
        <f t="shared" si="75"/>
        <v>0.18181818181818182</v>
      </c>
      <c r="BY155" s="3">
        <f t="shared" si="75"/>
        <v>0</v>
      </c>
      <c r="BZ155" s="3">
        <f t="shared" si="75"/>
        <v>0</v>
      </c>
      <c r="CA155" s="3">
        <f t="shared" si="75"/>
        <v>0</v>
      </c>
      <c r="CB155" s="3">
        <f t="shared" si="75"/>
        <v>0</v>
      </c>
      <c r="CC155" s="3">
        <f t="shared" si="75"/>
        <v>0</v>
      </c>
      <c r="CD155" s="3">
        <f t="shared" si="104"/>
        <v>0</v>
      </c>
      <c r="CE155" s="3">
        <f t="shared" si="104"/>
        <v>0.45454545454545453</v>
      </c>
      <c r="CF155" s="3">
        <f t="shared" si="104"/>
        <v>0</v>
      </c>
      <c r="CG155" s="3">
        <f t="shared" si="104"/>
        <v>0</v>
      </c>
      <c r="CH155" s="3">
        <f t="shared" si="104"/>
        <v>0</v>
      </c>
      <c r="CI155" s="4">
        <f t="shared" si="85"/>
        <v>0</v>
      </c>
      <c r="CJ155" s="5">
        <f t="shared" si="85"/>
        <v>0</v>
      </c>
      <c r="CK155" s="5">
        <f t="shared" si="85"/>
        <v>0</v>
      </c>
      <c r="CL155" s="5">
        <f t="shared" si="85"/>
        <v>0</v>
      </c>
      <c r="CM155" s="5">
        <f t="shared" si="85"/>
        <v>4.9347182166622674E-3</v>
      </c>
      <c r="CN155" s="5">
        <f t="shared" si="85"/>
        <v>0</v>
      </c>
      <c r="CO155" s="5">
        <f t="shared" si="83"/>
        <v>0</v>
      </c>
      <c r="CP155" s="5">
        <f t="shared" si="83"/>
        <v>0</v>
      </c>
      <c r="CQ155" s="5">
        <f t="shared" si="83"/>
        <v>0</v>
      </c>
      <c r="CR155" s="5">
        <f t="shared" si="83"/>
        <v>0</v>
      </c>
      <c r="CS155" s="5">
        <f t="shared" si="83"/>
        <v>0</v>
      </c>
      <c r="CT155" s="5">
        <f t="shared" si="83"/>
        <v>9.1613940782057906E-3</v>
      </c>
      <c r="CU155" s="5">
        <f t="shared" si="79"/>
        <v>0</v>
      </c>
      <c r="CV155" s="5">
        <f t="shared" si="79"/>
        <v>0</v>
      </c>
      <c r="CW155" s="5">
        <f t="shared" si="79"/>
        <v>0</v>
      </c>
      <c r="CX155" s="4">
        <f t="shared" si="92"/>
        <v>0</v>
      </c>
      <c r="CY155" s="5">
        <f t="shared" si="93"/>
        <v>1.6449060722207559E-3</v>
      </c>
      <c r="CZ155" s="5">
        <f t="shared" si="94"/>
        <v>0</v>
      </c>
      <c r="DA155" s="5">
        <f t="shared" si="95"/>
        <v>3.0537980260685969E-3</v>
      </c>
      <c r="DB155" s="9">
        <f t="shared" si="96"/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 s="3">
        <f t="shared" si="78"/>
        <v>0</v>
      </c>
      <c r="DS155" s="3">
        <f t="shared" si="78"/>
        <v>0</v>
      </c>
      <c r="DT155" s="3">
        <f t="shared" si="78"/>
        <v>0</v>
      </c>
      <c r="DU155" s="3">
        <f t="shared" si="78"/>
        <v>0</v>
      </c>
      <c r="DV155" s="3">
        <f t="shared" si="76"/>
        <v>0</v>
      </c>
      <c r="DW155" s="3">
        <f t="shared" si="76"/>
        <v>0</v>
      </c>
      <c r="DX155" s="3">
        <f t="shared" si="76"/>
        <v>0</v>
      </c>
      <c r="DY155" s="3">
        <f t="shared" si="76"/>
        <v>0</v>
      </c>
      <c r="DZ155" s="3">
        <f t="shared" si="76"/>
        <v>0</v>
      </c>
      <c r="EA155" s="3">
        <f t="shared" si="76"/>
        <v>0</v>
      </c>
      <c r="EB155" s="3">
        <f t="shared" si="105"/>
        <v>0</v>
      </c>
      <c r="EC155" s="3">
        <f t="shared" si="105"/>
        <v>0</v>
      </c>
      <c r="ED155" s="3">
        <f t="shared" si="105"/>
        <v>0</v>
      </c>
      <c r="EE155" s="3">
        <f t="shared" si="105"/>
        <v>0</v>
      </c>
      <c r="EF155" s="3">
        <f t="shared" si="105"/>
        <v>0</v>
      </c>
      <c r="EG155" s="4">
        <f t="shared" si="86"/>
        <v>0</v>
      </c>
      <c r="EH155" s="5">
        <f t="shared" si="86"/>
        <v>0</v>
      </c>
      <c r="EI155" s="5">
        <f t="shared" si="86"/>
        <v>0</v>
      </c>
      <c r="EJ155" s="5">
        <f t="shared" si="86"/>
        <v>0</v>
      </c>
      <c r="EK155" s="5">
        <f t="shared" si="86"/>
        <v>0</v>
      </c>
      <c r="EL155" s="5">
        <f t="shared" si="86"/>
        <v>0</v>
      </c>
      <c r="EM155" s="5">
        <f t="shared" si="84"/>
        <v>0</v>
      </c>
      <c r="EN155" s="5">
        <f t="shared" si="84"/>
        <v>0</v>
      </c>
      <c r="EO155" s="5">
        <f t="shared" si="84"/>
        <v>0</v>
      </c>
      <c r="EP155" s="5">
        <f t="shared" si="84"/>
        <v>0</v>
      </c>
      <c r="EQ155" s="5">
        <f t="shared" si="84"/>
        <v>0</v>
      </c>
      <c r="ER155" s="5">
        <f t="shared" si="84"/>
        <v>0</v>
      </c>
      <c r="ES155" s="5">
        <f t="shared" si="80"/>
        <v>0</v>
      </c>
      <c r="ET155" s="5">
        <f t="shared" si="80"/>
        <v>0</v>
      </c>
      <c r="EU155" s="5">
        <f t="shared" si="80"/>
        <v>0</v>
      </c>
      <c r="EV155" s="4">
        <f t="shared" si="97"/>
        <v>0</v>
      </c>
      <c r="EW155" s="5">
        <f t="shared" si="101"/>
        <v>0</v>
      </c>
      <c r="EX155" s="5">
        <f t="shared" si="98"/>
        <v>0</v>
      </c>
      <c r="EY155" s="5">
        <f t="shared" si="99"/>
        <v>0</v>
      </c>
      <c r="EZ155" s="9">
        <f t="shared" si="100"/>
        <v>0</v>
      </c>
    </row>
    <row r="156" spans="1:208" x14ac:dyDescent="0.25">
      <c r="A156">
        <v>152</v>
      </c>
      <c r="B156" t="s">
        <v>789</v>
      </c>
      <c r="C156" t="s">
        <v>790</v>
      </c>
      <c r="D156">
        <v>15</v>
      </c>
      <c r="E156">
        <v>9.09</v>
      </c>
      <c r="F156" t="s">
        <v>120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3</v>
      </c>
      <c r="S156">
        <v>0</v>
      </c>
      <c r="T156">
        <v>4</v>
      </c>
      <c r="U156">
        <v>2</v>
      </c>
      <c r="V156" s="3">
        <f t="shared" ref="V156:AJ172" si="106">G156/$D156</f>
        <v>0</v>
      </c>
      <c r="W156" s="3">
        <f t="shared" si="106"/>
        <v>0</v>
      </c>
      <c r="X156" s="3">
        <f t="shared" si="106"/>
        <v>0</v>
      </c>
      <c r="Y156" s="3">
        <f t="shared" si="106"/>
        <v>0</v>
      </c>
      <c r="Z156" s="3">
        <f t="shared" si="106"/>
        <v>0</v>
      </c>
      <c r="AA156" s="3">
        <f t="shared" si="106"/>
        <v>0</v>
      </c>
      <c r="AB156" s="3">
        <f t="shared" si="106"/>
        <v>0</v>
      </c>
      <c r="AC156" s="3">
        <f t="shared" si="106"/>
        <v>0</v>
      </c>
      <c r="AD156" s="3">
        <f t="shared" si="106"/>
        <v>0</v>
      </c>
      <c r="AE156" s="3">
        <f t="shared" si="106"/>
        <v>0</v>
      </c>
      <c r="AF156" s="3">
        <f t="shared" si="106"/>
        <v>0</v>
      </c>
      <c r="AG156" s="3">
        <f t="shared" si="106"/>
        <v>0.2</v>
      </c>
      <c r="AH156" s="3">
        <f t="shared" si="106"/>
        <v>0</v>
      </c>
      <c r="AI156" s="3">
        <f t="shared" si="106"/>
        <v>0.26666666666666666</v>
      </c>
      <c r="AJ156" s="3">
        <f t="shared" si="106"/>
        <v>0.13333333333333333</v>
      </c>
      <c r="AK156" s="4">
        <f t="shared" ref="AK156:AY172" si="107">V156/AK$3</f>
        <v>0</v>
      </c>
      <c r="AL156" s="5">
        <f t="shared" si="107"/>
        <v>0</v>
      </c>
      <c r="AM156" s="5">
        <f t="shared" si="107"/>
        <v>0</v>
      </c>
      <c r="AN156" s="5">
        <f t="shared" si="107"/>
        <v>0</v>
      </c>
      <c r="AO156" s="5">
        <f t="shared" si="107"/>
        <v>0</v>
      </c>
      <c r="AP156" s="5">
        <f t="shared" si="107"/>
        <v>0</v>
      </c>
      <c r="AQ156" s="5">
        <f t="shared" si="107"/>
        <v>0</v>
      </c>
      <c r="AR156" s="5">
        <f t="shared" si="107"/>
        <v>0</v>
      </c>
      <c r="AS156" s="5">
        <f t="shared" si="107"/>
        <v>0</v>
      </c>
      <c r="AT156" s="5">
        <f t="shared" si="107"/>
        <v>0</v>
      </c>
      <c r="AU156" s="5">
        <f t="shared" si="107"/>
        <v>0</v>
      </c>
      <c r="AV156" s="5">
        <f t="shared" si="107"/>
        <v>5.5607537419142079E-3</v>
      </c>
      <c r="AW156" s="5">
        <f t="shared" si="107"/>
        <v>0</v>
      </c>
      <c r="AX156" s="5">
        <f t="shared" si="107"/>
        <v>6.3524299344413599E-3</v>
      </c>
      <c r="AY156" s="5">
        <f t="shared" si="107"/>
        <v>3.162524945959564E-3</v>
      </c>
      <c r="AZ156" s="4">
        <f t="shared" si="87"/>
        <v>0</v>
      </c>
      <c r="BA156" s="5">
        <f t="shared" si="88"/>
        <v>0</v>
      </c>
      <c r="BB156" s="5">
        <f t="shared" si="89"/>
        <v>0</v>
      </c>
      <c r="BC156" s="5">
        <f t="shared" si="90"/>
        <v>1.8535845806380692E-3</v>
      </c>
      <c r="BD156" s="9">
        <f t="shared" si="91"/>
        <v>3.1716516268003084E-3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 s="3">
        <f t="shared" si="77"/>
        <v>0</v>
      </c>
      <c r="BU156" s="3">
        <f t="shared" si="77"/>
        <v>0</v>
      </c>
      <c r="BV156" s="3">
        <f t="shared" si="77"/>
        <v>0</v>
      </c>
      <c r="BW156" s="3">
        <f t="shared" si="77"/>
        <v>0</v>
      </c>
      <c r="BX156" s="3">
        <f t="shared" si="75"/>
        <v>0</v>
      </c>
      <c r="BY156" s="3">
        <f t="shared" si="75"/>
        <v>0</v>
      </c>
      <c r="BZ156" s="3">
        <f t="shared" si="75"/>
        <v>0</v>
      </c>
      <c r="CA156" s="3">
        <f t="shared" si="75"/>
        <v>0</v>
      </c>
      <c r="CB156" s="3">
        <f t="shared" si="75"/>
        <v>0</v>
      </c>
      <c r="CC156" s="3">
        <f t="shared" si="75"/>
        <v>0</v>
      </c>
      <c r="CD156" s="3">
        <f t="shared" si="104"/>
        <v>0</v>
      </c>
      <c r="CE156" s="3">
        <f t="shared" si="104"/>
        <v>0</v>
      </c>
      <c r="CF156" s="3">
        <f t="shared" si="104"/>
        <v>0</v>
      </c>
      <c r="CG156" s="3">
        <f t="shared" si="104"/>
        <v>0</v>
      </c>
      <c r="CH156" s="3">
        <f t="shared" si="104"/>
        <v>0</v>
      </c>
      <c r="CI156" s="4">
        <f t="shared" si="85"/>
        <v>0</v>
      </c>
      <c r="CJ156" s="5">
        <f t="shared" si="85"/>
        <v>0</v>
      </c>
      <c r="CK156" s="5">
        <f t="shared" si="85"/>
        <v>0</v>
      </c>
      <c r="CL156" s="5">
        <f t="shared" si="85"/>
        <v>0</v>
      </c>
      <c r="CM156" s="5">
        <f t="shared" si="85"/>
        <v>0</v>
      </c>
      <c r="CN156" s="5">
        <f t="shared" si="85"/>
        <v>0</v>
      </c>
      <c r="CO156" s="5">
        <f t="shared" si="83"/>
        <v>0</v>
      </c>
      <c r="CP156" s="5">
        <f t="shared" si="83"/>
        <v>0</v>
      </c>
      <c r="CQ156" s="5">
        <f t="shared" si="83"/>
        <v>0</v>
      </c>
      <c r="CR156" s="5">
        <f t="shared" si="83"/>
        <v>0</v>
      </c>
      <c r="CS156" s="5">
        <f t="shared" si="83"/>
        <v>0</v>
      </c>
      <c r="CT156" s="5">
        <f t="shared" si="83"/>
        <v>0</v>
      </c>
      <c r="CU156" s="5">
        <f t="shared" si="79"/>
        <v>0</v>
      </c>
      <c r="CV156" s="5">
        <f t="shared" si="79"/>
        <v>0</v>
      </c>
      <c r="CW156" s="5">
        <f t="shared" si="79"/>
        <v>0</v>
      </c>
      <c r="CX156" s="4">
        <f t="shared" si="92"/>
        <v>0</v>
      </c>
      <c r="CY156" s="5">
        <f t="shared" si="93"/>
        <v>0</v>
      </c>
      <c r="CZ156" s="5">
        <f t="shared" si="94"/>
        <v>0</v>
      </c>
      <c r="DA156" s="5">
        <f t="shared" si="95"/>
        <v>0</v>
      </c>
      <c r="DB156" s="9">
        <f t="shared" si="96"/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 s="3">
        <f t="shared" si="78"/>
        <v>0</v>
      </c>
      <c r="DS156" s="3">
        <f t="shared" si="78"/>
        <v>0</v>
      </c>
      <c r="DT156" s="3">
        <f t="shared" si="78"/>
        <v>0</v>
      </c>
      <c r="DU156" s="3">
        <f t="shared" si="78"/>
        <v>0</v>
      </c>
      <c r="DV156" s="3">
        <f t="shared" si="76"/>
        <v>0</v>
      </c>
      <c r="DW156" s="3">
        <f t="shared" si="76"/>
        <v>0</v>
      </c>
      <c r="DX156" s="3">
        <f t="shared" si="76"/>
        <v>0</v>
      </c>
      <c r="DY156" s="3">
        <f t="shared" si="76"/>
        <v>0</v>
      </c>
      <c r="DZ156" s="3">
        <f t="shared" si="76"/>
        <v>0</v>
      </c>
      <c r="EA156" s="3">
        <f t="shared" si="76"/>
        <v>0</v>
      </c>
      <c r="EB156" s="3">
        <f t="shared" si="105"/>
        <v>0</v>
      </c>
      <c r="EC156" s="3">
        <f t="shared" si="105"/>
        <v>0</v>
      </c>
      <c r="ED156" s="3">
        <f t="shared" si="105"/>
        <v>0</v>
      </c>
      <c r="EE156" s="3">
        <f t="shared" si="105"/>
        <v>0</v>
      </c>
      <c r="EF156" s="3">
        <f t="shared" si="105"/>
        <v>0</v>
      </c>
      <c r="EG156" s="4">
        <f t="shared" si="86"/>
        <v>0</v>
      </c>
      <c r="EH156" s="5">
        <f t="shared" si="86"/>
        <v>0</v>
      </c>
      <c r="EI156" s="5">
        <f t="shared" si="86"/>
        <v>0</v>
      </c>
      <c r="EJ156" s="5">
        <f t="shared" si="86"/>
        <v>0</v>
      </c>
      <c r="EK156" s="5">
        <f t="shared" si="86"/>
        <v>0</v>
      </c>
      <c r="EL156" s="5">
        <f t="shared" si="86"/>
        <v>0</v>
      </c>
      <c r="EM156" s="5">
        <f t="shared" si="84"/>
        <v>0</v>
      </c>
      <c r="EN156" s="5">
        <f t="shared" si="84"/>
        <v>0</v>
      </c>
      <c r="EO156" s="5">
        <f t="shared" si="84"/>
        <v>0</v>
      </c>
      <c r="EP156" s="5">
        <f t="shared" si="84"/>
        <v>0</v>
      </c>
      <c r="EQ156" s="5">
        <f t="shared" si="84"/>
        <v>0</v>
      </c>
      <c r="ER156" s="5">
        <f t="shared" si="84"/>
        <v>0</v>
      </c>
      <c r="ES156" s="5">
        <f t="shared" si="80"/>
        <v>0</v>
      </c>
      <c r="ET156" s="5">
        <f t="shared" si="80"/>
        <v>0</v>
      </c>
      <c r="EU156" s="5">
        <f t="shared" si="80"/>
        <v>0</v>
      </c>
      <c r="EV156" s="4">
        <f t="shared" si="97"/>
        <v>0</v>
      </c>
      <c r="EW156" s="5">
        <f t="shared" si="101"/>
        <v>0</v>
      </c>
      <c r="EX156" s="5">
        <f t="shared" si="98"/>
        <v>0</v>
      </c>
      <c r="EY156" s="5">
        <f t="shared" si="99"/>
        <v>0</v>
      </c>
      <c r="EZ156" s="9">
        <f t="shared" si="100"/>
        <v>0</v>
      </c>
      <c r="FD156" t="s">
        <v>495</v>
      </c>
      <c r="FF156" t="s">
        <v>791</v>
      </c>
      <c r="FI156" t="s">
        <v>791</v>
      </c>
      <c r="FK156" t="s">
        <v>792</v>
      </c>
      <c r="FQ156" t="s">
        <v>495</v>
      </c>
      <c r="FU156" t="s">
        <v>684</v>
      </c>
      <c r="FY156" t="s">
        <v>45</v>
      </c>
      <c r="FZ156" t="s">
        <v>793</v>
      </c>
      <c r="GA156" t="s">
        <v>47</v>
      </c>
      <c r="GE156" t="s">
        <v>793</v>
      </c>
      <c r="GG156" t="s">
        <v>793</v>
      </c>
      <c r="GJ156" t="s">
        <v>794</v>
      </c>
      <c r="GR156" t="s">
        <v>475</v>
      </c>
      <c r="GZ156" t="s">
        <v>686</v>
      </c>
    </row>
    <row r="157" spans="1:208" x14ac:dyDescent="0.25">
      <c r="A157">
        <v>153</v>
      </c>
      <c r="B157" t="s">
        <v>795</v>
      </c>
      <c r="C157" t="s">
        <v>796</v>
      </c>
      <c r="D157">
        <v>28</v>
      </c>
      <c r="E157">
        <v>4.43</v>
      </c>
      <c r="F157" t="s">
        <v>120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3">
        <f t="shared" si="106"/>
        <v>0</v>
      </c>
      <c r="W157" s="3">
        <f t="shared" si="106"/>
        <v>0</v>
      </c>
      <c r="X157" s="3">
        <f t="shared" si="106"/>
        <v>0</v>
      </c>
      <c r="Y157" s="3">
        <f t="shared" si="106"/>
        <v>0</v>
      </c>
      <c r="Z157" s="3">
        <f t="shared" si="106"/>
        <v>0</v>
      </c>
      <c r="AA157" s="3">
        <f t="shared" si="106"/>
        <v>0</v>
      </c>
      <c r="AB157" s="3">
        <f t="shared" si="106"/>
        <v>0</v>
      </c>
      <c r="AC157" s="3">
        <f t="shared" si="106"/>
        <v>0</v>
      </c>
      <c r="AD157" s="3">
        <f t="shared" si="106"/>
        <v>0</v>
      </c>
      <c r="AE157" s="3">
        <f t="shared" si="106"/>
        <v>0</v>
      </c>
      <c r="AF157" s="3">
        <f t="shared" si="106"/>
        <v>0</v>
      </c>
      <c r="AG157" s="3">
        <f t="shared" si="106"/>
        <v>0</v>
      </c>
      <c r="AH157" s="3">
        <f t="shared" si="106"/>
        <v>0</v>
      </c>
      <c r="AI157" s="3">
        <f t="shared" si="106"/>
        <v>0</v>
      </c>
      <c r="AJ157" s="3">
        <f t="shared" si="106"/>
        <v>0</v>
      </c>
      <c r="AK157" s="4">
        <f t="shared" si="107"/>
        <v>0</v>
      </c>
      <c r="AL157" s="5">
        <f t="shared" si="107"/>
        <v>0</v>
      </c>
      <c r="AM157" s="5">
        <f t="shared" si="107"/>
        <v>0</v>
      </c>
      <c r="AN157" s="5">
        <f t="shared" si="107"/>
        <v>0</v>
      </c>
      <c r="AO157" s="5">
        <f t="shared" si="107"/>
        <v>0</v>
      </c>
      <c r="AP157" s="5">
        <f t="shared" si="107"/>
        <v>0</v>
      </c>
      <c r="AQ157" s="5">
        <f t="shared" si="107"/>
        <v>0</v>
      </c>
      <c r="AR157" s="5">
        <f t="shared" si="107"/>
        <v>0</v>
      </c>
      <c r="AS157" s="5">
        <f t="shared" si="107"/>
        <v>0</v>
      </c>
      <c r="AT157" s="5">
        <f t="shared" si="107"/>
        <v>0</v>
      </c>
      <c r="AU157" s="5">
        <f t="shared" si="107"/>
        <v>0</v>
      </c>
      <c r="AV157" s="5">
        <f t="shared" si="107"/>
        <v>0</v>
      </c>
      <c r="AW157" s="5">
        <f t="shared" si="107"/>
        <v>0</v>
      </c>
      <c r="AX157" s="5">
        <f t="shared" si="107"/>
        <v>0</v>
      </c>
      <c r="AY157" s="5">
        <f t="shared" si="107"/>
        <v>0</v>
      </c>
      <c r="AZ157" s="4">
        <f t="shared" si="87"/>
        <v>0</v>
      </c>
      <c r="BA157" s="5">
        <f t="shared" si="88"/>
        <v>0</v>
      </c>
      <c r="BB157" s="5">
        <f t="shared" si="89"/>
        <v>0</v>
      </c>
      <c r="BC157" s="5">
        <f t="shared" si="90"/>
        <v>0</v>
      </c>
      <c r="BD157" s="9">
        <f t="shared" si="91"/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 s="3">
        <f t="shared" si="77"/>
        <v>0</v>
      </c>
      <c r="BU157" s="3">
        <f t="shared" si="77"/>
        <v>0</v>
      </c>
      <c r="BV157" s="3">
        <f t="shared" si="77"/>
        <v>0</v>
      </c>
      <c r="BW157" s="3">
        <f t="shared" si="77"/>
        <v>0</v>
      </c>
      <c r="BX157" s="3">
        <f t="shared" si="75"/>
        <v>0</v>
      </c>
      <c r="BY157" s="3">
        <f t="shared" si="75"/>
        <v>0</v>
      </c>
      <c r="BZ157" s="3">
        <f t="shared" si="75"/>
        <v>0</v>
      </c>
      <c r="CA157" s="3">
        <f t="shared" si="75"/>
        <v>0</v>
      </c>
      <c r="CB157" s="3">
        <f t="shared" si="75"/>
        <v>0</v>
      </c>
      <c r="CC157" s="3">
        <f t="shared" si="75"/>
        <v>0</v>
      </c>
      <c r="CD157" s="3">
        <f t="shared" si="104"/>
        <v>0</v>
      </c>
      <c r="CE157" s="3">
        <f t="shared" si="104"/>
        <v>0</v>
      </c>
      <c r="CF157" s="3">
        <f t="shared" si="104"/>
        <v>0</v>
      </c>
      <c r="CG157" s="3">
        <f t="shared" si="104"/>
        <v>0</v>
      </c>
      <c r="CH157" s="3">
        <f t="shared" si="104"/>
        <v>0</v>
      </c>
      <c r="CI157" s="4">
        <f t="shared" si="85"/>
        <v>0</v>
      </c>
      <c r="CJ157" s="5">
        <f t="shared" si="85"/>
        <v>0</v>
      </c>
      <c r="CK157" s="5">
        <f t="shared" si="85"/>
        <v>0</v>
      </c>
      <c r="CL157" s="5">
        <f t="shared" si="85"/>
        <v>0</v>
      </c>
      <c r="CM157" s="5">
        <f t="shared" si="85"/>
        <v>0</v>
      </c>
      <c r="CN157" s="5">
        <f t="shared" si="85"/>
        <v>0</v>
      </c>
      <c r="CO157" s="5">
        <f t="shared" si="83"/>
        <v>0</v>
      </c>
      <c r="CP157" s="5">
        <f t="shared" si="83"/>
        <v>0</v>
      </c>
      <c r="CQ157" s="5">
        <f t="shared" si="83"/>
        <v>0</v>
      </c>
      <c r="CR157" s="5">
        <f t="shared" si="83"/>
        <v>0</v>
      </c>
      <c r="CS157" s="5">
        <f t="shared" si="83"/>
        <v>0</v>
      </c>
      <c r="CT157" s="5">
        <f t="shared" si="83"/>
        <v>0</v>
      </c>
      <c r="CU157" s="5">
        <f t="shared" si="79"/>
        <v>0</v>
      </c>
      <c r="CV157" s="5">
        <f t="shared" si="79"/>
        <v>0</v>
      </c>
      <c r="CW157" s="5">
        <f t="shared" si="79"/>
        <v>0</v>
      </c>
      <c r="CX157" s="4">
        <f t="shared" si="92"/>
        <v>0</v>
      </c>
      <c r="CY157" s="5">
        <f t="shared" si="93"/>
        <v>0</v>
      </c>
      <c r="CZ157" s="5">
        <f t="shared" si="94"/>
        <v>0</v>
      </c>
      <c r="DA157" s="5">
        <f t="shared" si="95"/>
        <v>0</v>
      </c>
      <c r="DB157" s="9">
        <f t="shared" si="96"/>
        <v>0</v>
      </c>
      <c r="DC157">
        <v>0</v>
      </c>
      <c r="DD157">
        <v>0</v>
      </c>
      <c r="DE157">
        <v>0</v>
      </c>
      <c r="DF157">
        <v>4</v>
      </c>
      <c r="DG157">
        <v>3</v>
      </c>
      <c r="DH157">
        <v>6</v>
      </c>
      <c r="DI157">
        <v>0</v>
      </c>
      <c r="DJ157">
        <v>0</v>
      </c>
      <c r="DK157">
        <v>0</v>
      </c>
      <c r="DL157">
        <v>3</v>
      </c>
      <c r="DM157">
        <v>4</v>
      </c>
      <c r="DN157">
        <v>6</v>
      </c>
      <c r="DO157">
        <v>0</v>
      </c>
      <c r="DP157">
        <v>0</v>
      </c>
      <c r="DQ157">
        <v>2</v>
      </c>
      <c r="DR157" s="3">
        <f t="shared" si="78"/>
        <v>0</v>
      </c>
      <c r="DS157" s="3">
        <f t="shared" si="78"/>
        <v>0</v>
      </c>
      <c r="DT157" s="3">
        <f t="shared" si="78"/>
        <v>0</v>
      </c>
      <c r="DU157" s="3">
        <f t="shared" si="78"/>
        <v>0.14285714285714285</v>
      </c>
      <c r="DV157" s="3">
        <f t="shared" si="76"/>
        <v>0.10714285714285714</v>
      </c>
      <c r="DW157" s="3">
        <f t="shared" si="76"/>
        <v>0.21428571428571427</v>
      </c>
      <c r="DX157" s="3">
        <f t="shared" si="76"/>
        <v>0</v>
      </c>
      <c r="DY157" s="3">
        <f t="shared" si="76"/>
        <v>0</v>
      </c>
      <c r="DZ157" s="3">
        <f t="shared" si="76"/>
        <v>0</v>
      </c>
      <c r="EA157" s="3">
        <f t="shared" si="76"/>
        <v>0.10714285714285714</v>
      </c>
      <c r="EB157" s="3">
        <f t="shared" si="105"/>
        <v>0.14285714285714285</v>
      </c>
      <c r="EC157" s="3">
        <f t="shared" si="105"/>
        <v>0.21428571428571427</v>
      </c>
      <c r="ED157" s="3">
        <f t="shared" si="105"/>
        <v>0</v>
      </c>
      <c r="EE157" s="3">
        <f t="shared" si="105"/>
        <v>0</v>
      </c>
      <c r="EF157" s="3">
        <f t="shared" si="105"/>
        <v>7.1428571428571425E-2</v>
      </c>
      <c r="EG157" s="4">
        <f t="shared" si="86"/>
        <v>0</v>
      </c>
      <c r="EH157" s="5">
        <f t="shared" si="86"/>
        <v>0</v>
      </c>
      <c r="EI157" s="5">
        <f t="shared" si="86"/>
        <v>0</v>
      </c>
      <c r="EJ157" s="5">
        <f t="shared" si="86"/>
        <v>2.9436954708529743E-3</v>
      </c>
      <c r="EK157" s="5">
        <f t="shared" si="86"/>
        <v>2.1933696161025302E-3</v>
      </c>
      <c r="EL157" s="5">
        <f t="shared" si="86"/>
        <v>3.3651288048423371E-3</v>
      </c>
      <c r="EM157" s="5">
        <f t="shared" si="84"/>
        <v>0</v>
      </c>
      <c r="EN157" s="5">
        <f t="shared" si="84"/>
        <v>0</v>
      </c>
      <c r="EO157" s="5">
        <f t="shared" si="84"/>
        <v>0</v>
      </c>
      <c r="EP157" s="5">
        <f t="shared" si="84"/>
        <v>2.0837103827498985E-3</v>
      </c>
      <c r="EQ157" s="5">
        <f t="shared" si="84"/>
        <v>2.8387469102669795E-3</v>
      </c>
      <c r="ER157" s="5">
        <f t="shared" si="84"/>
        <v>4.3048584170530908E-3</v>
      </c>
      <c r="ES157" s="5">
        <f t="shared" si="80"/>
        <v>0</v>
      </c>
      <c r="ET157" s="5">
        <f t="shared" si="80"/>
        <v>0</v>
      </c>
      <c r="EU157" s="5">
        <f t="shared" si="80"/>
        <v>6.1538790550278747E-3</v>
      </c>
      <c r="EV157" s="4">
        <f t="shared" si="97"/>
        <v>0</v>
      </c>
      <c r="EW157" s="5">
        <f t="shared" si="101"/>
        <v>2.8340646305992805E-3</v>
      </c>
      <c r="EX157" s="5">
        <f t="shared" si="98"/>
        <v>0</v>
      </c>
      <c r="EY157" s="5">
        <f t="shared" si="99"/>
        <v>3.0757719033566561E-3</v>
      </c>
      <c r="EZ157" s="9">
        <f t="shared" si="100"/>
        <v>2.0512930183426248E-3</v>
      </c>
      <c r="FB157" t="s">
        <v>797</v>
      </c>
      <c r="FD157" t="s">
        <v>798</v>
      </c>
      <c r="FE157" t="s">
        <v>799</v>
      </c>
      <c r="FF157" t="s">
        <v>800</v>
      </c>
      <c r="FH157" t="s">
        <v>801</v>
      </c>
      <c r="FI157" t="s">
        <v>800</v>
      </c>
      <c r="FK157" t="s">
        <v>802</v>
      </c>
      <c r="FM157" t="s">
        <v>205</v>
      </c>
      <c r="FQ157" t="s">
        <v>205</v>
      </c>
      <c r="FU157" t="s">
        <v>41</v>
      </c>
      <c r="FV157" t="s">
        <v>803</v>
      </c>
      <c r="FY157" t="s">
        <v>236</v>
      </c>
      <c r="FZ157" t="s">
        <v>803</v>
      </c>
      <c r="GA157" t="s">
        <v>804</v>
      </c>
      <c r="GB157" t="s">
        <v>48</v>
      </c>
      <c r="GC157" t="s">
        <v>49</v>
      </c>
      <c r="GD157" t="s">
        <v>804</v>
      </c>
      <c r="GE157" t="s">
        <v>804</v>
      </c>
      <c r="GF157" t="s">
        <v>551</v>
      </c>
      <c r="GJ157" t="s">
        <v>239</v>
      </c>
      <c r="GR157" t="s">
        <v>239</v>
      </c>
    </row>
    <row r="158" spans="1:208" x14ac:dyDescent="0.25">
      <c r="A158">
        <v>154</v>
      </c>
      <c r="B158" t="s">
        <v>805</v>
      </c>
      <c r="C158" t="s">
        <v>806</v>
      </c>
      <c r="D158">
        <v>36</v>
      </c>
      <c r="E158">
        <v>8.73</v>
      </c>
      <c r="F158" t="s">
        <v>120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2</v>
      </c>
      <c r="Q158">
        <v>2</v>
      </c>
      <c r="R158">
        <v>0</v>
      </c>
      <c r="S158">
        <v>2</v>
      </c>
      <c r="T158">
        <v>0</v>
      </c>
      <c r="U158">
        <v>0</v>
      </c>
      <c r="V158" s="3">
        <f t="shared" si="106"/>
        <v>0</v>
      </c>
      <c r="W158" s="3">
        <f t="shared" si="106"/>
        <v>0</v>
      </c>
      <c r="X158" s="3">
        <f t="shared" si="106"/>
        <v>0</v>
      </c>
      <c r="Y158" s="3">
        <f t="shared" si="106"/>
        <v>0</v>
      </c>
      <c r="Z158" s="3">
        <f t="shared" si="106"/>
        <v>0</v>
      </c>
      <c r="AA158" s="3">
        <f t="shared" si="106"/>
        <v>0</v>
      </c>
      <c r="AB158" s="3">
        <f t="shared" si="106"/>
        <v>0</v>
      </c>
      <c r="AC158" s="3">
        <f t="shared" si="106"/>
        <v>0</v>
      </c>
      <c r="AD158" s="3">
        <f t="shared" si="106"/>
        <v>0</v>
      </c>
      <c r="AE158" s="3">
        <f t="shared" si="106"/>
        <v>5.5555555555555552E-2</v>
      </c>
      <c r="AF158" s="3">
        <f t="shared" si="106"/>
        <v>5.5555555555555552E-2</v>
      </c>
      <c r="AG158" s="3">
        <f t="shared" si="106"/>
        <v>0</v>
      </c>
      <c r="AH158" s="3">
        <f t="shared" si="106"/>
        <v>5.5555555555555552E-2</v>
      </c>
      <c r="AI158" s="3">
        <f t="shared" si="106"/>
        <v>0</v>
      </c>
      <c r="AJ158" s="3">
        <f t="shared" si="106"/>
        <v>0</v>
      </c>
      <c r="AK158" s="4">
        <f t="shared" si="107"/>
        <v>0</v>
      </c>
      <c r="AL158" s="5">
        <f t="shared" si="107"/>
        <v>0</v>
      </c>
      <c r="AM158" s="5">
        <f t="shared" si="107"/>
        <v>0</v>
      </c>
      <c r="AN158" s="5">
        <f t="shared" si="107"/>
        <v>0</v>
      </c>
      <c r="AO158" s="5">
        <f t="shared" si="107"/>
        <v>0</v>
      </c>
      <c r="AP158" s="5">
        <f t="shared" si="107"/>
        <v>0</v>
      </c>
      <c r="AQ158" s="5">
        <f t="shared" si="107"/>
        <v>0</v>
      </c>
      <c r="AR158" s="5">
        <f t="shared" si="107"/>
        <v>0</v>
      </c>
      <c r="AS158" s="5">
        <f t="shared" si="107"/>
        <v>0</v>
      </c>
      <c r="AT158" s="5">
        <f t="shared" si="107"/>
        <v>1.5010822980906968E-3</v>
      </c>
      <c r="AU158" s="5">
        <f t="shared" si="107"/>
        <v>1.503662629406992E-3</v>
      </c>
      <c r="AV158" s="5">
        <f t="shared" si="107"/>
        <v>0</v>
      </c>
      <c r="AW158" s="5">
        <f t="shared" si="107"/>
        <v>1.3099524685574241E-3</v>
      </c>
      <c r="AX158" s="5">
        <f t="shared" si="107"/>
        <v>0</v>
      </c>
      <c r="AY158" s="5">
        <f t="shared" si="107"/>
        <v>0</v>
      </c>
      <c r="AZ158" s="4">
        <f t="shared" si="87"/>
        <v>0</v>
      </c>
      <c r="BA158" s="5">
        <f t="shared" si="88"/>
        <v>0</v>
      </c>
      <c r="BB158" s="5">
        <f t="shared" si="89"/>
        <v>0</v>
      </c>
      <c r="BC158" s="5">
        <f t="shared" si="90"/>
        <v>1.0015816424992297E-3</v>
      </c>
      <c r="BD158" s="9">
        <f t="shared" si="91"/>
        <v>4.366508228524747E-4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5</v>
      </c>
      <c r="BL158">
        <v>5</v>
      </c>
      <c r="BM158">
        <v>4</v>
      </c>
      <c r="BN158">
        <v>2</v>
      </c>
      <c r="BO158">
        <v>0</v>
      </c>
      <c r="BP158">
        <v>2</v>
      </c>
      <c r="BQ158">
        <v>0</v>
      </c>
      <c r="BR158">
        <v>0</v>
      </c>
      <c r="BS158">
        <v>0</v>
      </c>
      <c r="BT158" s="3">
        <f t="shared" si="77"/>
        <v>0</v>
      </c>
      <c r="BU158" s="3">
        <f t="shared" si="77"/>
        <v>0</v>
      </c>
      <c r="BV158" s="3">
        <f t="shared" si="77"/>
        <v>0</v>
      </c>
      <c r="BW158" s="3">
        <f t="shared" si="77"/>
        <v>0</v>
      </c>
      <c r="BX158" s="3">
        <f t="shared" si="75"/>
        <v>0</v>
      </c>
      <c r="BY158" s="3">
        <f t="shared" si="75"/>
        <v>0</v>
      </c>
      <c r="BZ158" s="3">
        <f t="shared" si="75"/>
        <v>0.1388888888888889</v>
      </c>
      <c r="CA158" s="3">
        <f t="shared" si="75"/>
        <v>0.1388888888888889</v>
      </c>
      <c r="CB158" s="3">
        <f t="shared" si="75"/>
        <v>0.1111111111111111</v>
      </c>
      <c r="CC158" s="3">
        <f t="shared" si="75"/>
        <v>5.5555555555555552E-2</v>
      </c>
      <c r="CD158" s="3">
        <f t="shared" si="104"/>
        <v>0</v>
      </c>
      <c r="CE158" s="3">
        <f t="shared" si="104"/>
        <v>5.5555555555555552E-2</v>
      </c>
      <c r="CF158" s="3">
        <f t="shared" si="104"/>
        <v>0</v>
      </c>
      <c r="CG158" s="3">
        <f t="shared" si="104"/>
        <v>0</v>
      </c>
      <c r="CH158" s="3">
        <f t="shared" si="104"/>
        <v>0</v>
      </c>
      <c r="CI158" s="4">
        <f t="shared" si="85"/>
        <v>0</v>
      </c>
      <c r="CJ158" s="5">
        <f t="shared" si="85"/>
        <v>0</v>
      </c>
      <c r="CK158" s="5">
        <f t="shared" si="85"/>
        <v>0</v>
      </c>
      <c r="CL158" s="5">
        <f t="shared" si="85"/>
        <v>0</v>
      </c>
      <c r="CM158" s="5">
        <f t="shared" si="85"/>
        <v>0</v>
      </c>
      <c r="CN158" s="5">
        <f t="shared" si="85"/>
        <v>0</v>
      </c>
      <c r="CO158" s="5">
        <f t="shared" si="83"/>
        <v>5.7512150281960267E-3</v>
      </c>
      <c r="CP158" s="5">
        <f t="shared" si="83"/>
        <v>5.5278748895249783E-3</v>
      </c>
      <c r="CQ158" s="5">
        <f t="shared" si="83"/>
        <v>4.6115281619750923E-3</v>
      </c>
      <c r="CR158" s="5">
        <f t="shared" si="83"/>
        <v>1.2271952604570029E-3</v>
      </c>
      <c r="CS158" s="5">
        <f t="shared" si="83"/>
        <v>0</v>
      </c>
      <c r="CT158" s="5">
        <f t="shared" si="83"/>
        <v>1.1197259428918189E-3</v>
      </c>
      <c r="CU158" s="5">
        <f t="shared" si="79"/>
        <v>0</v>
      </c>
      <c r="CV158" s="5">
        <f t="shared" si="79"/>
        <v>0</v>
      </c>
      <c r="CW158" s="5">
        <f t="shared" si="79"/>
        <v>0</v>
      </c>
      <c r="CX158" s="4">
        <f t="shared" si="92"/>
        <v>0</v>
      </c>
      <c r="CY158" s="5">
        <f t="shared" si="93"/>
        <v>0</v>
      </c>
      <c r="CZ158" s="5">
        <f t="shared" si="94"/>
        <v>5.2968726932320328E-3</v>
      </c>
      <c r="DA158" s="5">
        <f t="shared" si="95"/>
        <v>7.823070677829406E-4</v>
      </c>
      <c r="DB158" s="9">
        <f t="shared" si="96"/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4</v>
      </c>
      <c r="DP158">
        <v>3</v>
      </c>
      <c r="DQ158">
        <v>6</v>
      </c>
      <c r="DR158" s="3">
        <f t="shared" si="78"/>
        <v>0</v>
      </c>
      <c r="DS158" s="3">
        <f t="shared" si="78"/>
        <v>0</v>
      </c>
      <c r="DT158" s="3">
        <f t="shared" si="78"/>
        <v>0</v>
      </c>
      <c r="DU158" s="3">
        <f t="shared" si="78"/>
        <v>0</v>
      </c>
      <c r="DV158" s="3">
        <f t="shared" si="76"/>
        <v>0</v>
      </c>
      <c r="DW158" s="3">
        <f t="shared" si="76"/>
        <v>0</v>
      </c>
      <c r="DX158" s="3">
        <f t="shared" si="76"/>
        <v>0</v>
      </c>
      <c r="DY158" s="3">
        <f t="shared" si="76"/>
        <v>0</v>
      </c>
      <c r="DZ158" s="3">
        <f t="shared" si="76"/>
        <v>0</v>
      </c>
      <c r="EA158" s="3">
        <f t="shared" si="76"/>
        <v>0</v>
      </c>
      <c r="EB158" s="3">
        <f t="shared" si="105"/>
        <v>0</v>
      </c>
      <c r="EC158" s="3">
        <f t="shared" si="105"/>
        <v>0</v>
      </c>
      <c r="ED158" s="3">
        <f t="shared" si="105"/>
        <v>0.1111111111111111</v>
      </c>
      <c r="EE158" s="3">
        <f t="shared" si="105"/>
        <v>8.3333333333333329E-2</v>
      </c>
      <c r="EF158" s="3">
        <f t="shared" si="105"/>
        <v>0.16666666666666666</v>
      </c>
      <c r="EG158" s="4">
        <f t="shared" si="86"/>
        <v>0</v>
      </c>
      <c r="EH158" s="5">
        <f t="shared" si="86"/>
        <v>0</v>
      </c>
      <c r="EI158" s="5">
        <f t="shared" si="86"/>
        <v>0</v>
      </c>
      <c r="EJ158" s="5">
        <f t="shared" si="86"/>
        <v>0</v>
      </c>
      <c r="EK158" s="5">
        <f t="shared" si="86"/>
        <v>0</v>
      </c>
      <c r="EL158" s="5">
        <f t="shared" si="86"/>
        <v>0</v>
      </c>
      <c r="EM158" s="5">
        <f t="shared" si="84"/>
        <v>0</v>
      </c>
      <c r="EN158" s="5">
        <f t="shared" si="84"/>
        <v>0</v>
      </c>
      <c r="EO158" s="5">
        <f t="shared" si="84"/>
        <v>0</v>
      </c>
      <c r="EP158" s="5">
        <f t="shared" si="84"/>
        <v>0</v>
      </c>
      <c r="EQ158" s="5">
        <f t="shared" si="84"/>
        <v>0</v>
      </c>
      <c r="ER158" s="5">
        <f t="shared" si="84"/>
        <v>0</v>
      </c>
      <c r="ES158" s="5">
        <f t="shared" si="80"/>
        <v>1.0488821325209596E-2</v>
      </c>
      <c r="ET158" s="5">
        <f t="shared" si="80"/>
        <v>6.9025036326413212E-3</v>
      </c>
      <c r="EU158" s="5">
        <f t="shared" si="80"/>
        <v>1.4359051128398375E-2</v>
      </c>
      <c r="EV158" s="4">
        <f t="shared" si="97"/>
        <v>0</v>
      </c>
      <c r="EW158" s="5">
        <f t="shared" si="101"/>
        <v>0</v>
      </c>
      <c r="EX158" s="5">
        <f t="shared" si="98"/>
        <v>0</v>
      </c>
      <c r="EY158" s="5">
        <f t="shared" si="99"/>
        <v>0</v>
      </c>
      <c r="EZ158" s="9">
        <f t="shared" si="100"/>
        <v>1.058345869541643E-2</v>
      </c>
      <c r="FB158" t="s">
        <v>807</v>
      </c>
      <c r="FD158" t="s">
        <v>808</v>
      </c>
      <c r="FE158" t="s">
        <v>808</v>
      </c>
      <c r="FK158" t="s">
        <v>742</v>
      </c>
      <c r="FU158" t="s">
        <v>41</v>
      </c>
      <c r="FV158" t="s">
        <v>809</v>
      </c>
      <c r="FY158" t="s">
        <v>236</v>
      </c>
      <c r="FZ158" t="s">
        <v>810</v>
      </c>
      <c r="GA158" t="s">
        <v>47</v>
      </c>
      <c r="GC158" t="s">
        <v>49</v>
      </c>
      <c r="GD158" t="s">
        <v>810</v>
      </c>
      <c r="GE158" t="s">
        <v>810</v>
      </c>
      <c r="GF158" t="s">
        <v>52</v>
      </c>
      <c r="GJ158" t="s">
        <v>451</v>
      </c>
      <c r="GK158" t="s">
        <v>811</v>
      </c>
      <c r="GR158" t="s">
        <v>812</v>
      </c>
    </row>
    <row r="159" spans="1:208" x14ac:dyDescent="0.25">
      <c r="A159">
        <v>155</v>
      </c>
      <c r="B159" t="s">
        <v>813</v>
      </c>
      <c r="C159" t="s">
        <v>814</v>
      </c>
      <c r="D159">
        <v>57</v>
      </c>
      <c r="E159">
        <v>4.95</v>
      </c>
      <c r="F159" t="s">
        <v>514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3">
        <f t="shared" si="106"/>
        <v>0</v>
      </c>
      <c r="W159" s="3">
        <f t="shared" si="106"/>
        <v>0</v>
      </c>
      <c r="X159" s="3">
        <f t="shared" si="106"/>
        <v>0</v>
      </c>
      <c r="Y159" s="3">
        <f t="shared" si="106"/>
        <v>0</v>
      </c>
      <c r="Z159" s="3">
        <f t="shared" si="106"/>
        <v>0</v>
      </c>
      <c r="AA159" s="3">
        <f t="shared" si="106"/>
        <v>0</v>
      </c>
      <c r="AB159" s="3">
        <f t="shared" si="106"/>
        <v>0</v>
      </c>
      <c r="AC159" s="3">
        <f t="shared" si="106"/>
        <v>0</v>
      </c>
      <c r="AD159" s="3">
        <f t="shared" si="106"/>
        <v>0</v>
      </c>
      <c r="AE159" s="3">
        <f t="shared" si="106"/>
        <v>0</v>
      </c>
      <c r="AF159" s="3">
        <f t="shared" si="106"/>
        <v>0</v>
      </c>
      <c r="AG159" s="3">
        <f t="shared" si="106"/>
        <v>0</v>
      </c>
      <c r="AH159" s="3">
        <f t="shared" si="106"/>
        <v>0</v>
      </c>
      <c r="AI159" s="3">
        <f t="shared" si="106"/>
        <v>0</v>
      </c>
      <c r="AJ159" s="3">
        <f t="shared" si="106"/>
        <v>0</v>
      </c>
      <c r="AK159" s="4">
        <f t="shared" si="107"/>
        <v>0</v>
      </c>
      <c r="AL159" s="5">
        <f t="shared" si="107"/>
        <v>0</v>
      </c>
      <c r="AM159" s="5">
        <f t="shared" si="107"/>
        <v>0</v>
      </c>
      <c r="AN159" s="5">
        <f t="shared" si="107"/>
        <v>0</v>
      </c>
      <c r="AO159" s="5">
        <f t="shared" si="107"/>
        <v>0</v>
      </c>
      <c r="AP159" s="5">
        <f t="shared" si="107"/>
        <v>0</v>
      </c>
      <c r="AQ159" s="5">
        <f t="shared" si="107"/>
        <v>0</v>
      </c>
      <c r="AR159" s="5">
        <f t="shared" si="107"/>
        <v>0</v>
      </c>
      <c r="AS159" s="5">
        <f t="shared" si="107"/>
        <v>0</v>
      </c>
      <c r="AT159" s="5">
        <f t="shared" si="107"/>
        <v>0</v>
      </c>
      <c r="AU159" s="5">
        <f t="shared" si="107"/>
        <v>0</v>
      </c>
      <c r="AV159" s="5">
        <f t="shared" si="107"/>
        <v>0</v>
      </c>
      <c r="AW159" s="5">
        <f t="shared" si="107"/>
        <v>0</v>
      </c>
      <c r="AX159" s="5">
        <f t="shared" si="107"/>
        <v>0</v>
      </c>
      <c r="AY159" s="5">
        <f t="shared" si="107"/>
        <v>0</v>
      </c>
      <c r="AZ159" s="4">
        <f t="shared" si="87"/>
        <v>0</v>
      </c>
      <c r="BA159" s="5">
        <f t="shared" si="88"/>
        <v>0</v>
      </c>
      <c r="BB159" s="5">
        <f t="shared" si="89"/>
        <v>0</v>
      </c>
      <c r="BC159" s="5">
        <f t="shared" si="90"/>
        <v>0</v>
      </c>
      <c r="BD159" s="9">
        <f t="shared" si="91"/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 s="3">
        <f t="shared" si="77"/>
        <v>0</v>
      </c>
      <c r="BU159" s="3">
        <f t="shared" si="77"/>
        <v>0</v>
      </c>
      <c r="BV159" s="3">
        <f t="shared" si="77"/>
        <v>0</v>
      </c>
      <c r="BW159" s="3">
        <f t="shared" si="77"/>
        <v>0</v>
      </c>
      <c r="BX159" s="3">
        <f t="shared" si="75"/>
        <v>0</v>
      </c>
      <c r="BY159" s="3">
        <f t="shared" si="75"/>
        <v>0</v>
      </c>
      <c r="BZ159" s="3">
        <f t="shared" si="75"/>
        <v>0</v>
      </c>
      <c r="CA159" s="3">
        <f t="shared" si="75"/>
        <v>0</v>
      </c>
      <c r="CB159" s="3">
        <f t="shared" si="75"/>
        <v>0</v>
      </c>
      <c r="CC159" s="3">
        <f t="shared" si="75"/>
        <v>0</v>
      </c>
      <c r="CD159" s="3">
        <f t="shared" si="104"/>
        <v>0</v>
      </c>
      <c r="CE159" s="3">
        <f t="shared" si="104"/>
        <v>0</v>
      </c>
      <c r="CF159" s="3">
        <f t="shared" si="104"/>
        <v>0</v>
      </c>
      <c r="CG159" s="3">
        <f t="shared" si="104"/>
        <v>0</v>
      </c>
      <c r="CH159" s="3">
        <f t="shared" si="104"/>
        <v>0</v>
      </c>
      <c r="CI159" s="4">
        <f t="shared" si="85"/>
        <v>0</v>
      </c>
      <c r="CJ159" s="5">
        <f t="shared" si="85"/>
        <v>0</v>
      </c>
      <c r="CK159" s="5">
        <f t="shared" si="85"/>
        <v>0</v>
      </c>
      <c r="CL159" s="5">
        <f t="shared" si="85"/>
        <v>0</v>
      </c>
      <c r="CM159" s="5">
        <f t="shared" si="85"/>
        <v>0</v>
      </c>
      <c r="CN159" s="5">
        <f t="shared" si="85"/>
        <v>0</v>
      </c>
      <c r="CO159" s="5">
        <f t="shared" si="83"/>
        <v>0</v>
      </c>
      <c r="CP159" s="5">
        <f t="shared" si="83"/>
        <v>0</v>
      </c>
      <c r="CQ159" s="5">
        <f t="shared" si="83"/>
        <v>0</v>
      </c>
      <c r="CR159" s="5">
        <f t="shared" si="83"/>
        <v>0</v>
      </c>
      <c r="CS159" s="5">
        <f t="shared" si="83"/>
        <v>0</v>
      </c>
      <c r="CT159" s="5">
        <f t="shared" si="83"/>
        <v>0</v>
      </c>
      <c r="CU159" s="5">
        <f t="shared" si="79"/>
        <v>0</v>
      </c>
      <c r="CV159" s="5">
        <f t="shared" si="79"/>
        <v>0</v>
      </c>
      <c r="CW159" s="5">
        <f t="shared" si="79"/>
        <v>0</v>
      </c>
      <c r="CX159" s="4">
        <f t="shared" si="92"/>
        <v>0</v>
      </c>
      <c r="CY159" s="5">
        <f t="shared" si="93"/>
        <v>0</v>
      </c>
      <c r="CZ159" s="5">
        <f t="shared" si="94"/>
        <v>0</v>
      </c>
      <c r="DA159" s="5">
        <f t="shared" si="95"/>
        <v>0</v>
      </c>
      <c r="DB159" s="9">
        <f t="shared" si="96"/>
        <v>0</v>
      </c>
      <c r="DC159">
        <v>0</v>
      </c>
      <c r="DD159">
        <v>0</v>
      </c>
      <c r="DE159">
        <v>0</v>
      </c>
      <c r="DF159">
        <v>2</v>
      </c>
      <c r="DG159">
        <v>2</v>
      </c>
      <c r="DH159">
        <v>0</v>
      </c>
      <c r="DI159">
        <v>8</v>
      </c>
      <c r="DJ159">
        <v>7</v>
      </c>
      <c r="DK159">
        <v>9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 s="3">
        <f t="shared" si="78"/>
        <v>0</v>
      </c>
      <c r="DS159" s="3">
        <f t="shared" si="78"/>
        <v>0</v>
      </c>
      <c r="DT159" s="3">
        <f t="shared" si="78"/>
        <v>0</v>
      </c>
      <c r="DU159" s="3">
        <f t="shared" si="78"/>
        <v>3.5087719298245612E-2</v>
      </c>
      <c r="DV159" s="3">
        <f t="shared" si="76"/>
        <v>3.5087719298245612E-2</v>
      </c>
      <c r="DW159" s="3">
        <f t="shared" si="76"/>
        <v>0</v>
      </c>
      <c r="DX159" s="3">
        <f t="shared" si="76"/>
        <v>0.14035087719298245</v>
      </c>
      <c r="DY159" s="3">
        <f t="shared" si="76"/>
        <v>0.12280701754385964</v>
      </c>
      <c r="DZ159" s="3">
        <f t="shared" si="76"/>
        <v>0.15789473684210525</v>
      </c>
      <c r="EA159" s="3">
        <f t="shared" si="76"/>
        <v>0</v>
      </c>
      <c r="EB159" s="3">
        <f t="shared" si="105"/>
        <v>0</v>
      </c>
      <c r="EC159" s="3">
        <f t="shared" si="105"/>
        <v>0</v>
      </c>
      <c r="ED159" s="3">
        <f t="shared" si="105"/>
        <v>0</v>
      </c>
      <c r="EE159" s="3">
        <f t="shared" si="105"/>
        <v>0</v>
      </c>
      <c r="EF159" s="3">
        <f t="shared" si="105"/>
        <v>0</v>
      </c>
      <c r="EG159" s="4">
        <f t="shared" si="86"/>
        <v>0</v>
      </c>
      <c r="EH159" s="5">
        <f t="shared" si="86"/>
        <v>0</v>
      </c>
      <c r="EI159" s="5">
        <f t="shared" si="86"/>
        <v>0</v>
      </c>
      <c r="EJ159" s="5">
        <f t="shared" si="86"/>
        <v>7.2301292266564287E-4</v>
      </c>
      <c r="EK159" s="5">
        <f t="shared" si="86"/>
        <v>7.1829648246632568E-4</v>
      </c>
      <c r="EL159" s="5">
        <f t="shared" si="86"/>
        <v>0</v>
      </c>
      <c r="EM159" s="5">
        <f t="shared" si="84"/>
        <v>4.5745303696143966E-3</v>
      </c>
      <c r="EN159" s="5">
        <f t="shared" si="84"/>
        <v>3.9172946859235514E-3</v>
      </c>
      <c r="EO159" s="5">
        <f t="shared" si="84"/>
        <v>5.2561165504592597E-3</v>
      </c>
      <c r="EP159" s="5">
        <f t="shared" si="84"/>
        <v>0</v>
      </c>
      <c r="EQ159" s="5">
        <f t="shared" si="84"/>
        <v>0</v>
      </c>
      <c r="ER159" s="5">
        <f t="shared" si="84"/>
        <v>0</v>
      </c>
      <c r="ES159" s="5">
        <f t="shared" si="80"/>
        <v>0</v>
      </c>
      <c r="ET159" s="5">
        <f t="shared" si="80"/>
        <v>0</v>
      </c>
      <c r="EU159" s="5">
        <f t="shared" si="80"/>
        <v>0</v>
      </c>
      <c r="EV159" s="4">
        <f t="shared" si="97"/>
        <v>0</v>
      </c>
      <c r="EW159" s="5">
        <f t="shared" si="101"/>
        <v>4.8043646837732287E-4</v>
      </c>
      <c r="EX159" s="5">
        <f t="shared" si="98"/>
        <v>4.582647201999069E-3</v>
      </c>
      <c r="EY159" s="5">
        <f t="shared" si="99"/>
        <v>0</v>
      </c>
      <c r="EZ159" s="9">
        <f t="shared" si="100"/>
        <v>0</v>
      </c>
    </row>
    <row r="160" spans="1:208" x14ac:dyDescent="0.25">
      <c r="A160">
        <v>156</v>
      </c>
      <c r="B160" t="s">
        <v>815</v>
      </c>
      <c r="C160" t="s">
        <v>816</v>
      </c>
      <c r="D160">
        <v>25</v>
      </c>
      <c r="E160">
        <v>7.19</v>
      </c>
      <c r="F160" t="s">
        <v>120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2</v>
      </c>
      <c r="R160">
        <v>2</v>
      </c>
      <c r="S160">
        <v>2</v>
      </c>
      <c r="T160">
        <v>2</v>
      </c>
      <c r="U160">
        <v>0</v>
      </c>
      <c r="V160" s="3">
        <f t="shared" si="106"/>
        <v>0</v>
      </c>
      <c r="W160" s="3">
        <f t="shared" si="106"/>
        <v>0</v>
      </c>
      <c r="X160" s="3">
        <f t="shared" si="106"/>
        <v>0</v>
      </c>
      <c r="Y160" s="3">
        <f t="shared" si="106"/>
        <v>0</v>
      </c>
      <c r="Z160" s="3">
        <f t="shared" si="106"/>
        <v>0</v>
      </c>
      <c r="AA160" s="3">
        <f t="shared" si="106"/>
        <v>0</v>
      </c>
      <c r="AB160" s="3">
        <f t="shared" si="106"/>
        <v>0</v>
      </c>
      <c r="AC160" s="3">
        <f t="shared" si="106"/>
        <v>0</v>
      </c>
      <c r="AD160" s="3">
        <f t="shared" si="106"/>
        <v>0</v>
      </c>
      <c r="AE160" s="3">
        <f t="shared" si="106"/>
        <v>0</v>
      </c>
      <c r="AF160" s="3">
        <f t="shared" si="106"/>
        <v>0.08</v>
      </c>
      <c r="AG160" s="3">
        <f t="shared" si="106"/>
        <v>0.08</v>
      </c>
      <c r="AH160" s="3">
        <f t="shared" si="106"/>
        <v>0.08</v>
      </c>
      <c r="AI160" s="3">
        <f t="shared" si="106"/>
        <v>0.08</v>
      </c>
      <c r="AJ160" s="3">
        <f t="shared" si="106"/>
        <v>0</v>
      </c>
      <c r="AK160" s="4">
        <f t="shared" si="107"/>
        <v>0</v>
      </c>
      <c r="AL160" s="5">
        <f t="shared" si="107"/>
        <v>0</v>
      </c>
      <c r="AM160" s="5">
        <f t="shared" si="107"/>
        <v>0</v>
      </c>
      <c r="AN160" s="5">
        <f t="shared" si="107"/>
        <v>0</v>
      </c>
      <c r="AO160" s="5">
        <f t="shared" si="107"/>
        <v>0</v>
      </c>
      <c r="AP160" s="5">
        <f t="shared" si="107"/>
        <v>0</v>
      </c>
      <c r="AQ160" s="5">
        <f t="shared" si="107"/>
        <v>0</v>
      </c>
      <c r="AR160" s="5">
        <f t="shared" si="107"/>
        <v>0</v>
      </c>
      <c r="AS160" s="5">
        <f t="shared" si="107"/>
        <v>0</v>
      </c>
      <c r="AT160" s="5">
        <f t="shared" si="107"/>
        <v>0</v>
      </c>
      <c r="AU160" s="5">
        <f t="shared" si="107"/>
        <v>2.1652741863460688E-3</v>
      </c>
      <c r="AV160" s="5">
        <f t="shared" si="107"/>
        <v>2.224301496765683E-3</v>
      </c>
      <c r="AW160" s="5">
        <f t="shared" si="107"/>
        <v>1.8863315547226907E-3</v>
      </c>
      <c r="AX160" s="5">
        <f t="shared" si="107"/>
        <v>1.9057289803324081E-3</v>
      </c>
      <c r="AY160" s="5">
        <f t="shared" si="107"/>
        <v>0</v>
      </c>
      <c r="AZ160" s="4">
        <f t="shared" si="87"/>
        <v>0</v>
      </c>
      <c r="BA160" s="5">
        <f t="shared" si="88"/>
        <v>0</v>
      </c>
      <c r="BB160" s="5">
        <f t="shared" si="89"/>
        <v>0</v>
      </c>
      <c r="BC160" s="5">
        <f t="shared" si="90"/>
        <v>1.4631918943705839E-3</v>
      </c>
      <c r="BD160" s="9">
        <f t="shared" si="91"/>
        <v>1.2640201783516998E-3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2</v>
      </c>
      <c r="BP160">
        <v>2</v>
      </c>
      <c r="BQ160">
        <v>0</v>
      </c>
      <c r="BR160">
        <v>0</v>
      </c>
      <c r="BS160">
        <v>0</v>
      </c>
      <c r="BT160" s="3">
        <f t="shared" si="77"/>
        <v>0</v>
      </c>
      <c r="BU160" s="3">
        <f t="shared" si="77"/>
        <v>0</v>
      </c>
      <c r="BV160" s="3">
        <f t="shared" si="77"/>
        <v>0</v>
      </c>
      <c r="BW160" s="3">
        <f t="shared" si="77"/>
        <v>0</v>
      </c>
      <c r="BX160" s="3">
        <f t="shared" si="75"/>
        <v>0</v>
      </c>
      <c r="BY160" s="3">
        <f t="shared" ref="BY160:CH200" si="108">BJ160/$D160</f>
        <v>0</v>
      </c>
      <c r="BZ160" s="3">
        <f t="shared" si="108"/>
        <v>0</v>
      </c>
      <c r="CA160" s="3">
        <f t="shared" si="108"/>
        <v>0</v>
      </c>
      <c r="CB160" s="3">
        <f t="shared" si="108"/>
        <v>0</v>
      </c>
      <c r="CC160" s="3">
        <f t="shared" si="108"/>
        <v>0</v>
      </c>
      <c r="CD160" s="3">
        <f t="shared" si="104"/>
        <v>0.08</v>
      </c>
      <c r="CE160" s="3">
        <f t="shared" si="104"/>
        <v>0.08</v>
      </c>
      <c r="CF160" s="3">
        <f t="shared" si="104"/>
        <v>0</v>
      </c>
      <c r="CG160" s="3">
        <f t="shared" si="104"/>
        <v>0</v>
      </c>
      <c r="CH160" s="3">
        <f t="shared" si="104"/>
        <v>0</v>
      </c>
      <c r="CI160" s="4">
        <f t="shared" si="85"/>
        <v>0</v>
      </c>
      <c r="CJ160" s="5">
        <f t="shared" si="85"/>
        <v>0</v>
      </c>
      <c r="CK160" s="5">
        <f t="shared" si="85"/>
        <v>0</v>
      </c>
      <c r="CL160" s="5">
        <f t="shared" si="85"/>
        <v>0</v>
      </c>
      <c r="CM160" s="5">
        <f t="shared" si="85"/>
        <v>0</v>
      </c>
      <c r="CN160" s="5">
        <f t="shared" si="85"/>
        <v>0</v>
      </c>
      <c r="CO160" s="5">
        <f t="shared" si="83"/>
        <v>0</v>
      </c>
      <c r="CP160" s="5">
        <f t="shared" si="83"/>
        <v>0</v>
      </c>
      <c r="CQ160" s="5">
        <f t="shared" si="83"/>
        <v>0</v>
      </c>
      <c r="CR160" s="5">
        <f t="shared" si="83"/>
        <v>0</v>
      </c>
      <c r="CS160" s="5">
        <f t="shared" si="83"/>
        <v>1.655226581398591E-3</v>
      </c>
      <c r="CT160" s="5">
        <f t="shared" si="83"/>
        <v>1.6124053577642192E-3</v>
      </c>
      <c r="CU160" s="5">
        <f t="shared" si="79"/>
        <v>0</v>
      </c>
      <c r="CV160" s="5">
        <f t="shared" si="79"/>
        <v>0</v>
      </c>
      <c r="CW160" s="5">
        <f t="shared" si="79"/>
        <v>0</v>
      </c>
      <c r="CX160" s="4">
        <f t="shared" si="92"/>
        <v>0</v>
      </c>
      <c r="CY160" s="5">
        <f t="shared" si="93"/>
        <v>0</v>
      </c>
      <c r="CZ160" s="5">
        <f t="shared" si="94"/>
        <v>0</v>
      </c>
      <c r="DA160" s="5">
        <f t="shared" si="95"/>
        <v>1.0892106463876033E-3</v>
      </c>
      <c r="DB160" s="9">
        <f t="shared" si="96"/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 s="3">
        <f t="shared" si="78"/>
        <v>0</v>
      </c>
      <c r="DS160" s="3">
        <f t="shared" si="78"/>
        <v>0</v>
      </c>
      <c r="DT160" s="3">
        <f t="shared" si="78"/>
        <v>0</v>
      </c>
      <c r="DU160" s="3">
        <f t="shared" si="78"/>
        <v>0</v>
      </c>
      <c r="DV160" s="3">
        <f t="shared" si="76"/>
        <v>0</v>
      </c>
      <c r="DW160" s="3">
        <f t="shared" ref="DW160:EF200" si="109">DH160/$D160</f>
        <v>0</v>
      </c>
      <c r="DX160" s="3">
        <f t="shared" si="109"/>
        <v>0</v>
      </c>
      <c r="DY160" s="3">
        <f t="shared" si="109"/>
        <v>0</v>
      </c>
      <c r="DZ160" s="3">
        <f t="shared" si="109"/>
        <v>0</v>
      </c>
      <c r="EA160" s="3">
        <f t="shared" si="109"/>
        <v>0</v>
      </c>
      <c r="EB160" s="3">
        <f t="shared" si="105"/>
        <v>0</v>
      </c>
      <c r="EC160" s="3">
        <f t="shared" si="105"/>
        <v>0</v>
      </c>
      <c r="ED160" s="3">
        <f t="shared" si="105"/>
        <v>0</v>
      </c>
      <c r="EE160" s="3">
        <f t="shared" si="105"/>
        <v>0</v>
      </c>
      <c r="EF160" s="3">
        <f t="shared" si="105"/>
        <v>0</v>
      </c>
      <c r="EG160" s="4">
        <f t="shared" si="86"/>
        <v>0</v>
      </c>
      <c r="EH160" s="5">
        <f t="shared" si="86"/>
        <v>0</v>
      </c>
      <c r="EI160" s="5">
        <f t="shared" si="86"/>
        <v>0</v>
      </c>
      <c r="EJ160" s="5">
        <f t="shared" si="86"/>
        <v>0</v>
      </c>
      <c r="EK160" s="5">
        <f t="shared" si="86"/>
        <v>0</v>
      </c>
      <c r="EL160" s="5">
        <f t="shared" si="86"/>
        <v>0</v>
      </c>
      <c r="EM160" s="5">
        <f t="shared" si="84"/>
        <v>0</v>
      </c>
      <c r="EN160" s="5">
        <f t="shared" si="84"/>
        <v>0</v>
      </c>
      <c r="EO160" s="5">
        <f t="shared" si="84"/>
        <v>0</v>
      </c>
      <c r="EP160" s="5">
        <f t="shared" si="84"/>
        <v>0</v>
      </c>
      <c r="EQ160" s="5">
        <f t="shared" si="84"/>
        <v>0</v>
      </c>
      <c r="ER160" s="5">
        <f t="shared" si="84"/>
        <v>0</v>
      </c>
      <c r="ES160" s="5">
        <f t="shared" si="80"/>
        <v>0</v>
      </c>
      <c r="ET160" s="5">
        <f t="shared" si="80"/>
        <v>0</v>
      </c>
      <c r="EU160" s="5">
        <f t="shared" si="80"/>
        <v>0</v>
      </c>
      <c r="EV160" s="4">
        <f t="shared" si="97"/>
        <v>0</v>
      </c>
      <c r="EW160" s="5">
        <f t="shared" si="101"/>
        <v>0</v>
      </c>
      <c r="EX160" s="5">
        <f t="shared" si="98"/>
        <v>0</v>
      </c>
      <c r="EY160" s="5">
        <f t="shared" si="99"/>
        <v>0</v>
      </c>
      <c r="EZ160" s="9">
        <f t="shared" si="100"/>
        <v>0</v>
      </c>
      <c r="FA160" t="s">
        <v>154</v>
      </c>
      <c r="FB160" t="s">
        <v>323</v>
      </c>
      <c r="FD160" t="s">
        <v>448</v>
      </c>
      <c r="FE160" t="s">
        <v>817</v>
      </c>
      <c r="FF160" t="s">
        <v>176</v>
      </c>
      <c r="FI160" t="s">
        <v>448</v>
      </c>
      <c r="FM160" t="s">
        <v>817</v>
      </c>
      <c r="FO160" t="s">
        <v>818</v>
      </c>
      <c r="FP160" t="s">
        <v>818</v>
      </c>
      <c r="FQ160" t="s">
        <v>819</v>
      </c>
      <c r="FU160" t="s">
        <v>350</v>
      </c>
      <c r="FY160" t="s">
        <v>167</v>
      </c>
      <c r="FZ160" t="s">
        <v>820</v>
      </c>
      <c r="GA160" t="s">
        <v>52</v>
      </c>
      <c r="GD160" t="s">
        <v>350</v>
      </c>
      <c r="GE160" t="s">
        <v>350</v>
      </c>
      <c r="GF160" t="s">
        <v>52</v>
      </c>
    </row>
    <row r="161" spans="1:208" x14ac:dyDescent="0.25">
      <c r="A161">
        <v>157</v>
      </c>
      <c r="B161" t="s">
        <v>821</v>
      </c>
      <c r="C161" t="s">
        <v>822</v>
      </c>
      <c r="D161">
        <v>16</v>
      </c>
      <c r="E161">
        <v>4.05</v>
      </c>
      <c r="F161" t="s">
        <v>120</v>
      </c>
      <c r="G161">
        <v>3</v>
      </c>
      <c r="H161">
        <v>3</v>
      </c>
      <c r="I161">
        <v>3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3">
        <f t="shared" si="106"/>
        <v>0.1875</v>
      </c>
      <c r="W161" s="3">
        <f t="shared" si="106"/>
        <v>0.1875</v>
      </c>
      <c r="X161" s="3">
        <f t="shared" si="106"/>
        <v>0.1875</v>
      </c>
      <c r="Y161" s="3">
        <f t="shared" si="106"/>
        <v>0</v>
      </c>
      <c r="Z161" s="3">
        <f t="shared" si="106"/>
        <v>0</v>
      </c>
      <c r="AA161" s="3">
        <f t="shared" si="106"/>
        <v>0</v>
      </c>
      <c r="AB161" s="3">
        <f t="shared" si="106"/>
        <v>0</v>
      </c>
      <c r="AC161" s="3">
        <f t="shared" si="106"/>
        <v>0</v>
      </c>
      <c r="AD161" s="3">
        <f t="shared" si="106"/>
        <v>0</v>
      </c>
      <c r="AE161" s="3">
        <f t="shared" si="106"/>
        <v>0</v>
      </c>
      <c r="AF161" s="3">
        <f t="shared" si="106"/>
        <v>0</v>
      </c>
      <c r="AG161" s="3">
        <f t="shared" si="106"/>
        <v>0</v>
      </c>
      <c r="AH161" s="3">
        <f t="shared" si="106"/>
        <v>0</v>
      </c>
      <c r="AI161" s="3">
        <f t="shared" si="106"/>
        <v>0</v>
      </c>
      <c r="AJ161" s="3">
        <f t="shared" si="106"/>
        <v>0</v>
      </c>
      <c r="AK161" s="4">
        <f t="shared" si="107"/>
        <v>8.8291231315897646E-3</v>
      </c>
      <c r="AL161" s="5">
        <f t="shared" si="107"/>
        <v>8.3921403142969073E-3</v>
      </c>
      <c r="AM161" s="5">
        <f t="shared" si="107"/>
        <v>8.4565148095225324E-3</v>
      </c>
      <c r="AN161" s="5">
        <f t="shared" si="107"/>
        <v>0</v>
      </c>
      <c r="AO161" s="5">
        <f t="shared" si="107"/>
        <v>0</v>
      </c>
      <c r="AP161" s="5">
        <f t="shared" si="107"/>
        <v>0</v>
      </c>
      <c r="AQ161" s="5">
        <f t="shared" si="107"/>
        <v>0</v>
      </c>
      <c r="AR161" s="5">
        <f t="shared" si="107"/>
        <v>0</v>
      </c>
      <c r="AS161" s="5">
        <f t="shared" si="107"/>
        <v>0</v>
      </c>
      <c r="AT161" s="5">
        <f t="shared" si="107"/>
        <v>0</v>
      </c>
      <c r="AU161" s="5">
        <f t="shared" si="107"/>
        <v>0</v>
      </c>
      <c r="AV161" s="5">
        <f t="shared" si="107"/>
        <v>0</v>
      </c>
      <c r="AW161" s="5">
        <f t="shared" si="107"/>
        <v>0</v>
      </c>
      <c r="AX161" s="5">
        <f t="shared" si="107"/>
        <v>0</v>
      </c>
      <c r="AY161" s="5">
        <f t="shared" si="107"/>
        <v>0</v>
      </c>
      <c r="AZ161" s="4">
        <f t="shared" si="87"/>
        <v>8.5592594184697359E-3</v>
      </c>
      <c r="BA161" s="5">
        <f t="shared" si="88"/>
        <v>0</v>
      </c>
      <c r="BB161" s="5">
        <f t="shared" si="89"/>
        <v>0</v>
      </c>
      <c r="BC161" s="5">
        <f t="shared" si="90"/>
        <v>0</v>
      </c>
      <c r="BD161" s="9">
        <f t="shared" si="91"/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 s="3">
        <f t="shared" si="77"/>
        <v>0</v>
      </c>
      <c r="BU161" s="3">
        <f t="shared" si="77"/>
        <v>0</v>
      </c>
      <c r="BV161" s="3">
        <f t="shared" si="77"/>
        <v>0</v>
      </c>
      <c r="BW161" s="3">
        <f t="shared" si="77"/>
        <v>0</v>
      </c>
      <c r="BX161" s="3">
        <f t="shared" si="77"/>
        <v>0</v>
      </c>
      <c r="BY161" s="3">
        <f t="shared" si="108"/>
        <v>0</v>
      </c>
      <c r="BZ161" s="3">
        <f t="shared" si="108"/>
        <v>0</v>
      </c>
      <c r="CA161" s="3">
        <f t="shared" si="108"/>
        <v>0</v>
      </c>
      <c r="CB161" s="3">
        <f t="shared" si="108"/>
        <v>0</v>
      </c>
      <c r="CC161" s="3">
        <f t="shared" si="108"/>
        <v>0</v>
      </c>
      <c r="CD161" s="3">
        <f t="shared" si="104"/>
        <v>0</v>
      </c>
      <c r="CE161" s="3">
        <f t="shared" si="104"/>
        <v>0</v>
      </c>
      <c r="CF161" s="3">
        <f t="shared" si="104"/>
        <v>0</v>
      </c>
      <c r="CG161" s="3">
        <f t="shared" si="104"/>
        <v>0</v>
      </c>
      <c r="CH161" s="3">
        <f t="shared" si="104"/>
        <v>0</v>
      </c>
      <c r="CI161" s="4">
        <f t="shared" si="85"/>
        <v>0</v>
      </c>
      <c r="CJ161" s="5">
        <f t="shared" si="85"/>
        <v>0</v>
      </c>
      <c r="CK161" s="5">
        <f t="shared" si="85"/>
        <v>0</v>
      </c>
      <c r="CL161" s="5">
        <f t="shared" si="85"/>
        <v>0</v>
      </c>
      <c r="CM161" s="5">
        <f t="shared" si="85"/>
        <v>0</v>
      </c>
      <c r="CN161" s="5">
        <f t="shared" si="85"/>
        <v>0</v>
      </c>
      <c r="CO161" s="5">
        <f t="shared" si="83"/>
        <v>0</v>
      </c>
      <c r="CP161" s="5">
        <f t="shared" si="83"/>
        <v>0</v>
      </c>
      <c r="CQ161" s="5">
        <f t="shared" si="83"/>
        <v>0</v>
      </c>
      <c r="CR161" s="5">
        <f t="shared" si="83"/>
        <v>0</v>
      </c>
      <c r="CS161" s="5">
        <f t="shared" si="83"/>
        <v>0</v>
      </c>
      <c r="CT161" s="5">
        <f t="shared" si="83"/>
        <v>0</v>
      </c>
      <c r="CU161" s="5">
        <f t="shared" si="79"/>
        <v>0</v>
      </c>
      <c r="CV161" s="5">
        <f t="shared" si="79"/>
        <v>0</v>
      </c>
      <c r="CW161" s="5">
        <f t="shared" si="79"/>
        <v>0</v>
      </c>
      <c r="CX161" s="4">
        <f t="shared" si="92"/>
        <v>0</v>
      </c>
      <c r="CY161" s="5">
        <f t="shared" si="93"/>
        <v>0</v>
      </c>
      <c r="CZ161" s="5">
        <f t="shared" si="94"/>
        <v>0</v>
      </c>
      <c r="DA161" s="5">
        <f t="shared" si="95"/>
        <v>0</v>
      </c>
      <c r="DB161" s="9">
        <f t="shared" si="96"/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 s="3">
        <f t="shared" si="78"/>
        <v>0</v>
      </c>
      <c r="DS161" s="3">
        <f t="shared" si="78"/>
        <v>0</v>
      </c>
      <c r="DT161" s="3">
        <f t="shared" si="78"/>
        <v>0</v>
      </c>
      <c r="DU161" s="3">
        <f t="shared" si="78"/>
        <v>0</v>
      </c>
      <c r="DV161" s="3">
        <f t="shared" si="78"/>
        <v>0</v>
      </c>
      <c r="DW161" s="3">
        <f t="shared" si="109"/>
        <v>0</v>
      </c>
      <c r="DX161" s="3">
        <f t="shared" si="109"/>
        <v>0</v>
      </c>
      <c r="DY161" s="3">
        <f t="shared" si="109"/>
        <v>0</v>
      </c>
      <c r="DZ161" s="3">
        <f t="shared" si="109"/>
        <v>0</v>
      </c>
      <c r="EA161" s="3">
        <f t="shared" si="109"/>
        <v>0</v>
      </c>
      <c r="EB161" s="3">
        <f t="shared" si="105"/>
        <v>0</v>
      </c>
      <c r="EC161" s="3">
        <f t="shared" si="105"/>
        <v>0</v>
      </c>
      <c r="ED161" s="3">
        <f t="shared" si="105"/>
        <v>0</v>
      </c>
      <c r="EE161" s="3">
        <f t="shared" si="105"/>
        <v>0</v>
      </c>
      <c r="EF161" s="3">
        <f t="shared" si="105"/>
        <v>0</v>
      </c>
      <c r="EG161" s="4">
        <f t="shared" si="86"/>
        <v>0</v>
      </c>
      <c r="EH161" s="5">
        <f t="shared" si="86"/>
        <v>0</v>
      </c>
      <c r="EI161" s="5">
        <f t="shared" si="86"/>
        <v>0</v>
      </c>
      <c r="EJ161" s="5">
        <f t="shared" si="86"/>
        <v>0</v>
      </c>
      <c r="EK161" s="5">
        <f t="shared" si="86"/>
        <v>0</v>
      </c>
      <c r="EL161" s="5">
        <f t="shared" si="86"/>
        <v>0</v>
      </c>
      <c r="EM161" s="5">
        <f t="shared" si="84"/>
        <v>0</v>
      </c>
      <c r="EN161" s="5">
        <f t="shared" si="84"/>
        <v>0</v>
      </c>
      <c r="EO161" s="5">
        <f t="shared" si="84"/>
        <v>0</v>
      </c>
      <c r="EP161" s="5">
        <f t="shared" si="84"/>
        <v>0</v>
      </c>
      <c r="EQ161" s="5">
        <f t="shared" si="84"/>
        <v>0</v>
      </c>
      <c r="ER161" s="5">
        <f t="shared" si="84"/>
        <v>0</v>
      </c>
      <c r="ES161" s="5">
        <f t="shared" si="80"/>
        <v>0</v>
      </c>
      <c r="ET161" s="5">
        <f t="shared" si="80"/>
        <v>0</v>
      </c>
      <c r="EU161" s="5">
        <f t="shared" si="80"/>
        <v>0</v>
      </c>
      <c r="EV161" s="4">
        <f t="shared" si="97"/>
        <v>0</v>
      </c>
      <c r="EW161" s="5">
        <f t="shared" si="101"/>
        <v>0</v>
      </c>
      <c r="EX161" s="5">
        <f t="shared" si="98"/>
        <v>0</v>
      </c>
      <c r="EY161" s="5">
        <f t="shared" si="99"/>
        <v>0</v>
      </c>
      <c r="EZ161" s="9">
        <f t="shared" si="100"/>
        <v>0</v>
      </c>
      <c r="FB161" t="s">
        <v>797</v>
      </c>
      <c r="FD161" t="s">
        <v>797</v>
      </c>
      <c r="FE161" t="s">
        <v>281</v>
      </c>
      <c r="FM161" t="s">
        <v>281</v>
      </c>
      <c r="FY161" t="s">
        <v>236</v>
      </c>
      <c r="GJ161" t="s">
        <v>251</v>
      </c>
      <c r="GR161" t="s">
        <v>251</v>
      </c>
    </row>
    <row r="162" spans="1:208" x14ac:dyDescent="0.25">
      <c r="A162">
        <v>158</v>
      </c>
      <c r="B162" t="s">
        <v>823</v>
      </c>
      <c r="C162" t="s">
        <v>824</v>
      </c>
      <c r="D162">
        <v>193</v>
      </c>
      <c r="E162">
        <v>7.28</v>
      </c>
      <c r="F162" t="s">
        <v>120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3">
        <f t="shared" si="106"/>
        <v>0</v>
      </c>
      <c r="W162" s="3">
        <f t="shared" si="106"/>
        <v>0</v>
      </c>
      <c r="X162" s="3">
        <f t="shared" si="106"/>
        <v>0</v>
      </c>
      <c r="Y162" s="3">
        <f t="shared" si="106"/>
        <v>0</v>
      </c>
      <c r="Z162" s="3">
        <f t="shared" si="106"/>
        <v>0</v>
      </c>
      <c r="AA162" s="3">
        <f t="shared" si="106"/>
        <v>0</v>
      </c>
      <c r="AB162" s="3">
        <f t="shared" si="106"/>
        <v>0</v>
      </c>
      <c r="AC162" s="3">
        <f t="shared" si="106"/>
        <v>0</v>
      </c>
      <c r="AD162" s="3">
        <f t="shared" si="106"/>
        <v>0</v>
      </c>
      <c r="AE162" s="3">
        <f t="shared" si="106"/>
        <v>0</v>
      </c>
      <c r="AF162" s="3">
        <f t="shared" si="106"/>
        <v>0</v>
      </c>
      <c r="AG162" s="3">
        <f t="shared" si="106"/>
        <v>0</v>
      </c>
      <c r="AH162" s="3">
        <f t="shared" si="106"/>
        <v>0</v>
      </c>
      <c r="AI162" s="3">
        <f t="shared" si="106"/>
        <v>0</v>
      </c>
      <c r="AJ162" s="3">
        <f t="shared" si="106"/>
        <v>0</v>
      </c>
      <c r="AK162" s="4">
        <f t="shared" si="107"/>
        <v>0</v>
      </c>
      <c r="AL162" s="5">
        <f t="shared" si="107"/>
        <v>0</v>
      </c>
      <c r="AM162" s="5">
        <f t="shared" si="107"/>
        <v>0</v>
      </c>
      <c r="AN162" s="5">
        <f t="shared" si="107"/>
        <v>0</v>
      </c>
      <c r="AO162" s="5">
        <f t="shared" si="107"/>
        <v>0</v>
      </c>
      <c r="AP162" s="5">
        <f t="shared" si="107"/>
        <v>0</v>
      </c>
      <c r="AQ162" s="5">
        <f t="shared" si="107"/>
        <v>0</v>
      </c>
      <c r="AR162" s="5">
        <f t="shared" si="107"/>
        <v>0</v>
      </c>
      <c r="AS162" s="5">
        <f t="shared" si="107"/>
        <v>0</v>
      </c>
      <c r="AT162" s="5">
        <f t="shared" si="107"/>
        <v>0</v>
      </c>
      <c r="AU162" s="5">
        <f t="shared" si="107"/>
        <v>0</v>
      </c>
      <c r="AV162" s="5">
        <f t="shared" si="107"/>
        <v>0</v>
      </c>
      <c r="AW162" s="5">
        <f t="shared" si="107"/>
        <v>0</v>
      </c>
      <c r="AX162" s="5">
        <f t="shared" si="107"/>
        <v>0</v>
      </c>
      <c r="AY162" s="5">
        <f t="shared" si="107"/>
        <v>0</v>
      </c>
      <c r="AZ162" s="4">
        <f t="shared" si="87"/>
        <v>0</v>
      </c>
      <c r="BA162" s="5">
        <f t="shared" si="88"/>
        <v>0</v>
      </c>
      <c r="BB162" s="5">
        <f t="shared" si="89"/>
        <v>0</v>
      </c>
      <c r="BC162" s="5">
        <f t="shared" si="90"/>
        <v>0</v>
      </c>
      <c r="BD162" s="9">
        <f t="shared" si="91"/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 s="3">
        <f t="shared" si="77"/>
        <v>0</v>
      </c>
      <c r="BU162" s="3">
        <f t="shared" si="77"/>
        <v>0</v>
      </c>
      <c r="BV162" s="3">
        <f t="shared" si="77"/>
        <v>0</v>
      </c>
      <c r="BW162" s="3">
        <f t="shared" si="77"/>
        <v>0</v>
      </c>
      <c r="BX162" s="3">
        <f t="shared" si="77"/>
        <v>0</v>
      </c>
      <c r="BY162" s="3">
        <f t="shared" si="108"/>
        <v>0</v>
      </c>
      <c r="BZ162" s="3">
        <f t="shared" si="108"/>
        <v>0</v>
      </c>
      <c r="CA162" s="3">
        <f t="shared" si="108"/>
        <v>0</v>
      </c>
      <c r="CB162" s="3">
        <f t="shared" si="108"/>
        <v>0</v>
      </c>
      <c r="CC162" s="3">
        <f t="shared" si="108"/>
        <v>0</v>
      </c>
      <c r="CD162" s="3">
        <f t="shared" si="104"/>
        <v>0</v>
      </c>
      <c r="CE162" s="3">
        <f t="shared" si="104"/>
        <v>0</v>
      </c>
      <c r="CF162" s="3">
        <f t="shared" si="104"/>
        <v>0</v>
      </c>
      <c r="CG162" s="3">
        <f t="shared" si="104"/>
        <v>0</v>
      </c>
      <c r="CH162" s="3">
        <f t="shared" si="104"/>
        <v>0</v>
      </c>
      <c r="CI162" s="4">
        <f t="shared" si="85"/>
        <v>0</v>
      </c>
      <c r="CJ162" s="5">
        <f t="shared" si="85"/>
        <v>0</v>
      </c>
      <c r="CK162" s="5">
        <f t="shared" si="85"/>
        <v>0</v>
      </c>
      <c r="CL162" s="5">
        <f t="shared" si="85"/>
        <v>0</v>
      </c>
      <c r="CM162" s="5">
        <f t="shared" si="85"/>
        <v>0</v>
      </c>
      <c r="CN162" s="5">
        <f t="shared" si="85"/>
        <v>0</v>
      </c>
      <c r="CO162" s="5">
        <f t="shared" si="83"/>
        <v>0</v>
      </c>
      <c r="CP162" s="5">
        <f t="shared" si="83"/>
        <v>0</v>
      </c>
      <c r="CQ162" s="5">
        <f t="shared" si="83"/>
        <v>0</v>
      </c>
      <c r="CR162" s="5">
        <f t="shared" si="83"/>
        <v>0</v>
      </c>
      <c r="CS162" s="5">
        <f t="shared" si="83"/>
        <v>0</v>
      </c>
      <c r="CT162" s="5">
        <f t="shared" si="83"/>
        <v>0</v>
      </c>
      <c r="CU162" s="5">
        <f t="shared" si="79"/>
        <v>0</v>
      </c>
      <c r="CV162" s="5">
        <f t="shared" si="79"/>
        <v>0</v>
      </c>
      <c r="CW162" s="5">
        <f t="shared" si="79"/>
        <v>0</v>
      </c>
      <c r="CX162" s="4">
        <f t="shared" si="92"/>
        <v>0</v>
      </c>
      <c r="CY162" s="5">
        <f t="shared" si="93"/>
        <v>0</v>
      </c>
      <c r="CZ162" s="5">
        <f t="shared" si="94"/>
        <v>0</v>
      </c>
      <c r="DA162" s="5">
        <f t="shared" si="95"/>
        <v>0</v>
      </c>
      <c r="DB162" s="9">
        <f t="shared" si="96"/>
        <v>0</v>
      </c>
      <c r="DC162">
        <v>0</v>
      </c>
      <c r="DD162">
        <v>0</v>
      </c>
      <c r="DE162">
        <v>0</v>
      </c>
      <c r="DF162">
        <v>104</v>
      </c>
      <c r="DG162">
        <v>101</v>
      </c>
      <c r="DH162">
        <v>113</v>
      </c>
      <c r="DI162">
        <v>0</v>
      </c>
      <c r="DJ162">
        <v>0</v>
      </c>
      <c r="DK162">
        <v>0</v>
      </c>
      <c r="DL162">
        <v>102</v>
      </c>
      <c r="DM162">
        <v>108</v>
      </c>
      <c r="DN162">
        <v>101</v>
      </c>
      <c r="DO162">
        <v>0</v>
      </c>
      <c r="DP162">
        <v>0</v>
      </c>
      <c r="DQ162">
        <v>0</v>
      </c>
      <c r="DR162" s="3">
        <f t="shared" si="78"/>
        <v>0</v>
      </c>
      <c r="DS162" s="3">
        <f t="shared" si="78"/>
        <v>0</v>
      </c>
      <c r="DT162" s="3">
        <f t="shared" si="78"/>
        <v>0</v>
      </c>
      <c r="DU162" s="3">
        <f t="shared" si="78"/>
        <v>0.53886010362694303</v>
      </c>
      <c r="DV162" s="3">
        <f t="shared" si="78"/>
        <v>0.52331606217616577</v>
      </c>
      <c r="DW162" s="3">
        <f t="shared" si="109"/>
        <v>0.58549222797927458</v>
      </c>
      <c r="DX162" s="3">
        <f t="shared" si="109"/>
        <v>0</v>
      </c>
      <c r="DY162" s="3">
        <f t="shared" si="109"/>
        <v>0</v>
      </c>
      <c r="DZ162" s="3">
        <f t="shared" si="109"/>
        <v>0</v>
      </c>
      <c r="EA162" s="3">
        <f t="shared" si="109"/>
        <v>0.52849740932642486</v>
      </c>
      <c r="EB162" s="3">
        <f t="shared" si="105"/>
        <v>0.55958549222797926</v>
      </c>
      <c r="EC162" s="3">
        <f t="shared" si="105"/>
        <v>0.52331606217616577</v>
      </c>
      <c r="ED162" s="3">
        <f t="shared" si="105"/>
        <v>0</v>
      </c>
      <c r="EE162" s="3">
        <f t="shared" si="105"/>
        <v>0</v>
      </c>
      <c r="EF162" s="3">
        <f t="shared" si="105"/>
        <v>0</v>
      </c>
      <c r="EG162" s="4">
        <f t="shared" si="86"/>
        <v>0</v>
      </c>
      <c r="EH162" s="5">
        <f t="shared" si="86"/>
        <v>0</v>
      </c>
      <c r="EI162" s="5">
        <f t="shared" si="86"/>
        <v>0</v>
      </c>
      <c r="EJ162" s="5">
        <f t="shared" si="86"/>
        <v>1.1103680325289977E-2</v>
      </c>
      <c r="EK162" s="5">
        <f t="shared" si="86"/>
        <v>1.0713038470359164E-2</v>
      </c>
      <c r="EL162" s="5">
        <f t="shared" si="86"/>
        <v>9.194531553127076E-3</v>
      </c>
      <c r="EM162" s="5">
        <f t="shared" si="84"/>
        <v>0</v>
      </c>
      <c r="EN162" s="5">
        <f t="shared" si="84"/>
        <v>0</v>
      </c>
      <c r="EO162" s="5">
        <f t="shared" si="84"/>
        <v>0</v>
      </c>
      <c r="EP162" s="5">
        <f t="shared" si="84"/>
        <v>1.0278198364652351E-2</v>
      </c>
      <c r="EQ162" s="5">
        <f t="shared" si="84"/>
        <v>1.1119651109646821E-2</v>
      </c>
      <c r="ER162" s="5">
        <f t="shared" si="84"/>
        <v>1.0513073923511349E-2</v>
      </c>
      <c r="ES162" s="5">
        <f t="shared" si="80"/>
        <v>0</v>
      </c>
      <c r="ET162" s="5">
        <f t="shared" si="80"/>
        <v>0</v>
      </c>
      <c r="EU162" s="5">
        <f t="shared" si="80"/>
        <v>0</v>
      </c>
      <c r="EV162" s="4">
        <f t="shared" si="97"/>
        <v>0</v>
      </c>
      <c r="EW162" s="5">
        <f t="shared" si="101"/>
        <v>1.0337083449592074E-2</v>
      </c>
      <c r="EX162" s="5">
        <f t="shared" si="98"/>
        <v>0</v>
      </c>
      <c r="EY162" s="5">
        <f t="shared" si="99"/>
        <v>1.063697446593684E-2</v>
      </c>
      <c r="EZ162" s="9">
        <f t="shared" si="100"/>
        <v>0</v>
      </c>
      <c r="FB162" t="s">
        <v>141</v>
      </c>
      <c r="FD162" t="s">
        <v>608</v>
      </c>
      <c r="FF162" t="s">
        <v>608</v>
      </c>
      <c r="FH162" t="s">
        <v>140</v>
      </c>
      <c r="FI162" t="s">
        <v>608</v>
      </c>
      <c r="FK162" t="s">
        <v>141</v>
      </c>
      <c r="FL162" t="s">
        <v>825</v>
      </c>
      <c r="FQ162" t="s">
        <v>825</v>
      </c>
      <c r="FY162" t="s">
        <v>45</v>
      </c>
      <c r="GA162" t="s">
        <v>52</v>
      </c>
      <c r="GF162" t="s">
        <v>52</v>
      </c>
      <c r="GJ162" t="s">
        <v>168</v>
      </c>
      <c r="GP162" t="s">
        <v>151</v>
      </c>
      <c r="GR162" t="s">
        <v>151</v>
      </c>
    </row>
    <row r="163" spans="1:208" x14ac:dyDescent="0.25">
      <c r="A163">
        <v>159</v>
      </c>
      <c r="B163" t="s">
        <v>826</v>
      </c>
      <c r="C163" t="s">
        <v>827</v>
      </c>
      <c r="D163">
        <v>50</v>
      </c>
      <c r="E163">
        <v>4.82</v>
      </c>
      <c r="F163" t="s">
        <v>120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3">
        <f t="shared" si="106"/>
        <v>0</v>
      </c>
      <c r="W163" s="3">
        <f t="shared" si="106"/>
        <v>0</v>
      </c>
      <c r="X163" s="3">
        <f t="shared" si="106"/>
        <v>0</v>
      </c>
      <c r="Y163" s="3">
        <f t="shared" si="106"/>
        <v>0</v>
      </c>
      <c r="Z163" s="3">
        <f t="shared" si="106"/>
        <v>0</v>
      </c>
      <c r="AA163" s="3">
        <f t="shared" si="106"/>
        <v>0</v>
      </c>
      <c r="AB163" s="3">
        <f t="shared" si="106"/>
        <v>0</v>
      </c>
      <c r="AC163" s="3">
        <f t="shared" si="106"/>
        <v>0</v>
      </c>
      <c r="AD163" s="3">
        <f t="shared" si="106"/>
        <v>0</v>
      </c>
      <c r="AE163" s="3">
        <f t="shared" si="106"/>
        <v>0</v>
      </c>
      <c r="AF163" s="3">
        <f t="shared" si="106"/>
        <v>0</v>
      </c>
      <c r="AG163" s="3">
        <f t="shared" si="106"/>
        <v>0</v>
      </c>
      <c r="AH163" s="3">
        <f t="shared" si="106"/>
        <v>0</v>
      </c>
      <c r="AI163" s="3">
        <f t="shared" si="106"/>
        <v>0</v>
      </c>
      <c r="AJ163" s="3">
        <f t="shared" si="106"/>
        <v>0</v>
      </c>
      <c r="AK163" s="4">
        <f t="shared" si="107"/>
        <v>0</v>
      </c>
      <c r="AL163" s="5">
        <f t="shared" si="107"/>
        <v>0</v>
      </c>
      <c r="AM163" s="5">
        <f t="shared" si="107"/>
        <v>0</v>
      </c>
      <c r="AN163" s="5">
        <f t="shared" si="107"/>
        <v>0</v>
      </c>
      <c r="AO163" s="5">
        <f t="shared" si="107"/>
        <v>0</v>
      </c>
      <c r="AP163" s="5">
        <f t="shared" si="107"/>
        <v>0</v>
      </c>
      <c r="AQ163" s="5">
        <f t="shared" si="107"/>
        <v>0</v>
      </c>
      <c r="AR163" s="5">
        <f t="shared" si="107"/>
        <v>0</v>
      </c>
      <c r="AS163" s="5">
        <f t="shared" si="107"/>
        <v>0</v>
      </c>
      <c r="AT163" s="5">
        <f t="shared" si="107"/>
        <v>0</v>
      </c>
      <c r="AU163" s="5">
        <f t="shared" si="107"/>
        <v>0</v>
      </c>
      <c r="AV163" s="5">
        <f t="shared" si="107"/>
        <v>0</v>
      </c>
      <c r="AW163" s="5">
        <f t="shared" si="107"/>
        <v>0</v>
      </c>
      <c r="AX163" s="5">
        <f t="shared" si="107"/>
        <v>0</v>
      </c>
      <c r="AY163" s="5">
        <f t="shared" si="107"/>
        <v>0</v>
      </c>
      <c r="AZ163" s="4">
        <f t="shared" si="87"/>
        <v>0</v>
      </c>
      <c r="BA163" s="5">
        <f t="shared" si="88"/>
        <v>0</v>
      </c>
      <c r="BB163" s="5">
        <f t="shared" si="89"/>
        <v>0</v>
      </c>
      <c r="BC163" s="5">
        <f t="shared" si="90"/>
        <v>0</v>
      </c>
      <c r="BD163" s="9">
        <f t="shared" si="91"/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3</v>
      </c>
      <c r="BP163">
        <v>0</v>
      </c>
      <c r="BQ163">
        <v>0</v>
      </c>
      <c r="BR163">
        <v>0</v>
      </c>
      <c r="BS163">
        <v>0</v>
      </c>
      <c r="BT163" s="3">
        <f t="shared" si="77"/>
        <v>0</v>
      </c>
      <c r="BU163" s="3">
        <f t="shared" si="77"/>
        <v>0</v>
      </c>
      <c r="BV163" s="3">
        <f t="shared" si="77"/>
        <v>0</v>
      </c>
      <c r="BW163" s="3">
        <f t="shared" si="77"/>
        <v>0</v>
      </c>
      <c r="BX163" s="3">
        <f t="shared" si="77"/>
        <v>0</v>
      </c>
      <c r="BY163" s="3">
        <f t="shared" si="108"/>
        <v>0</v>
      </c>
      <c r="BZ163" s="3">
        <f t="shared" si="108"/>
        <v>0</v>
      </c>
      <c r="CA163" s="3">
        <f t="shared" si="108"/>
        <v>0</v>
      </c>
      <c r="CB163" s="3">
        <f t="shared" si="108"/>
        <v>0</v>
      </c>
      <c r="CC163" s="3">
        <f t="shared" si="108"/>
        <v>0</v>
      </c>
      <c r="CD163" s="3">
        <f t="shared" si="104"/>
        <v>0.06</v>
      </c>
      <c r="CE163" s="3">
        <f t="shared" si="104"/>
        <v>0</v>
      </c>
      <c r="CF163" s="3">
        <f t="shared" si="104"/>
        <v>0</v>
      </c>
      <c r="CG163" s="3">
        <f t="shared" si="104"/>
        <v>0</v>
      </c>
      <c r="CH163" s="3">
        <f t="shared" si="104"/>
        <v>0</v>
      </c>
      <c r="CI163" s="4">
        <f t="shared" si="85"/>
        <v>0</v>
      </c>
      <c r="CJ163" s="5">
        <f t="shared" si="85"/>
        <v>0</v>
      </c>
      <c r="CK163" s="5">
        <f t="shared" si="85"/>
        <v>0</v>
      </c>
      <c r="CL163" s="5">
        <f t="shared" si="85"/>
        <v>0</v>
      </c>
      <c r="CM163" s="5">
        <f t="shared" si="85"/>
        <v>0</v>
      </c>
      <c r="CN163" s="5">
        <f t="shared" si="85"/>
        <v>0</v>
      </c>
      <c r="CO163" s="5">
        <f t="shared" si="83"/>
        <v>0</v>
      </c>
      <c r="CP163" s="5">
        <f t="shared" si="83"/>
        <v>0</v>
      </c>
      <c r="CQ163" s="5">
        <f t="shared" si="83"/>
        <v>0</v>
      </c>
      <c r="CR163" s="5">
        <f t="shared" si="83"/>
        <v>0</v>
      </c>
      <c r="CS163" s="5">
        <f t="shared" si="83"/>
        <v>1.2414199360489431E-3</v>
      </c>
      <c r="CT163" s="5">
        <f t="shared" si="83"/>
        <v>0</v>
      </c>
      <c r="CU163" s="5">
        <f t="shared" si="79"/>
        <v>0</v>
      </c>
      <c r="CV163" s="5">
        <f t="shared" si="79"/>
        <v>0</v>
      </c>
      <c r="CW163" s="5">
        <f t="shared" si="79"/>
        <v>0</v>
      </c>
      <c r="CX163" s="4">
        <f t="shared" si="92"/>
        <v>0</v>
      </c>
      <c r="CY163" s="5">
        <f t="shared" si="93"/>
        <v>0</v>
      </c>
      <c r="CZ163" s="5">
        <f t="shared" si="94"/>
        <v>0</v>
      </c>
      <c r="DA163" s="5">
        <f t="shared" si="95"/>
        <v>4.1380664534964771E-4</v>
      </c>
      <c r="DB163" s="9">
        <f t="shared" si="96"/>
        <v>0</v>
      </c>
      <c r="DC163">
        <v>0</v>
      </c>
      <c r="DD163">
        <v>0</v>
      </c>
      <c r="DE163">
        <v>0</v>
      </c>
      <c r="DF163">
        <v>4</v>
      </c>
      <c r="DG163">
        <v>3</v>
      </c>
      <c r="DH163">
        <v>6</v>
      </c>
      <c r="DI163">
        <v>0</v>
      </c>
      <c r="DJ163">
        <v>0</v>
      </c>
      <c r="DK163">
        <v>0</v>
      </c>
      <c r="DL163">
        <v>6</v>
      </c>
      <c r="DM163">
        <v>7</v>
      </c>
      <c r="DN163">
        <v>4</v>
      </c>
      <c r="DO163">
        <v>0</v>
      </c>
      <c r="DP163">
        <v>0</v>
      </c>
      <c r="DQ163">
        <v>0</v>
      </c>
      <c r="DR163" s="3">
        <f t="shared" si="78"/>
        <v>0</v>
      </c>
      <c r="DS163" s="3">
        <f t="shared" si="78"/>
        <v>0</v>
      </c>
      <c r="DT163" s="3">
        <f t="shared" si="78"/>
        <v>0</v>
      </c>
      <c r="DU163" s="3">
        <f t="shared" si="78"/>
        <v>0.08</v>
      </c>
      <c r="DV163" s="3">
        <f t="shared" si="78"/>
        <v>0.06</v>
      </c>
      <c r="DW163" s="3">
        <f t="shared" si="109"/>
        <v>0.12</v>
      </c>
      <c r="DX163" s="3">
        <f t="shared" si="109"/>
        <v>0</v>
      </c>
      <c r="DY163" s="3">
        <f t="shared" si="109"/>
        <v>0</v>
      </c>
      <c r="DZ163" s="3">
        <f t="shared" si="109"/>
        <v>0</v>
      </c>
      <c r="EA163" s="3">
        <f t="shared" si="109"/>
        <v>0.12</v>
      </c>
      <c r="EB163" s="3">
        <f t="shared" si="105"/>
        <v>0.14000000000000001</v>
      </c>
      <c r="EC163" s="3">
        <f t="shared" si="105"/>
        <v>0.08</v>
      </c>
      <c r="ED163" s="3">
        <f t="shared" si="105"/>
        <v>0</v>
      </c>
      <c r="EE163" s="3">
        <f t="shared" si="105"/>
        <v>0</v>
      </c>
      <c r="EF163" s="3">
        <f t="shared" si="105"/>
        <v>0</v>
      </c>
      <c r="EG163" s="4">
        <f t="shared" si="86"/>
        <v>0</v>
      </c>
      <c r="EH163" s="5">
        <f t="shared" si="86"/>
        <v>0</v>
      </c>
      <c r="EI163" s="5">
        <f t="shared" si="86"/>
        <v>0</v>
      </c>
      <c r="EJ163" s="5">
        <f t="shared" si="86"/>
        <v>1.6484694636776658E-3</v>
      </c>
      <c r="EK163" s="5">
        <f t="shared" si="86"/>
        <v>1.2282869850174169E-3</v>
      </c>
      <c r="EL163" s="5">
        <f t="shared" si="86"/>
        <v>1.8844721307117087E-3</v>
      </c>
      <c r="EM163" s="5">
        <f t="shared" si="84"/>
        <v>0</v>
      </c>
      <c r="EN163" s="5">
        <f t="shared" si="84"/>
        <v>0</v>
      </c>
      <c r="EO163" s="5">
        <f t="shared" si="84"/>
        <v>0</v>
      </c>
      <c r="EP163" s="5">
        <f t="shared" si="84"/>
        <v>2.3337556286798867E-3</v>
      </c>
      <c r="EQ163" s="5">
        <f t="shared" si="84"/>
        <v>2.7819719720616402E-3</v>
      </c>
      <c r="ER163" s="5">
        <f t="shared" si="84"/>
        <v>1.6071471423664875E-3</v>
      </c>
      <c r="ES163" s="5">
        <f t="shared" si="80"/>
        <v>0</v>
      </c>
      <c r="ET163" s="5">
        <f t="shared" si="80"/>
        <v>0</v>
      </c>
      <c r="EU163" s="5">
        <f t="shared" si="80"/>
        <v>0</v>
      </c>
      <c r="EV163" s="4">
        <f t="shared" si="97"/>
        <v>0</v>
      </c>
      <c r="EW163" s="5">
        <f t="shared" si="101"/>
        <v>1.5870761931355969E-3</v>
      </c>
      <c r="EX163" s="5">
        <f t="shared" si="98"/>
        <v>0</v>
      </c>
      <c r="EY163" s="5">
        <f t="shared" si="99"/>
        <v>2.2409582477026712E-3</v>
      </c>
      <c r="EZ163" s="9">
        <f t="shared" si="100"/>
        <v>0</v>
      </c>
      <c r="FD163" t="s">
        <v>828</v>
      </c>
      <c r="FK163" t="s">
        <v>248</v>
      </c>
      <c r="FU163" t="s">
        <v>41</v>
      </c>
      <c r="FV163" t="s">
        <v>381</v>
      </c>
      <c r="FY163" t="s">
        <v>236</v>
      </c>
      <c r="FZ163" t="s">
        <v>381</v>
      </c>
      <c r="GE163" t="s">
        <v>381</v>
      </c>
      <c r="GJ163" t="s">
        <v>829</v>
      </c>
      <c r="GK163" t="s">
        <v>830</v>
      </c>
      <c r="GR163" t="s">
        <v>829</v>
      </c>
      <c r="GW163" t="s">
        <v>198</v>
      </c>
    </row>
    <row r="164" spans="1:208" x14ac:dyDescent="0.25">
      <c r="A164">
        <v>160</v>
      </c>
      <c r="B164" t="s">
        <v>831</v>
      </c>
      <c r="C164" t="s">
        <v>832</v>
      </c>
      <c r="D164">
        <v>12</v>
      </c>
      <c r="E164">
        <v>8.4600000000000009</v>
      </c>
      <c r="F164" t="s">
        <v>120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2</v>
      </c>
      <c r="U164">
        <v>0</v>
      </c>
      <c r="V164" s="3">
        <f t="shared" si="106"/>
        <v>0</v>
      </c>
      <c r="W164" s="3">
        <f t="shared" si="106"/>
        <v>0</v>
      </c>
      <c r="X164" s="3">
        <f t="shared" si="106"/>
        <v>0</v>
      </c>
      <c r="Y164" s="3">
        <f t="shared" si="106"/>
        <v>0</v>
      </c>
      <c r="Z164" s="3">
        <f t="shared" si="106"/>
        <v>0</v>
      </c>
      <c r="AA164" s="3">
        <f t="shared" si="106"/>
        <v>0</v>
      </c>
      <c r="AB164" s="3">
        <f t="shared" si="106"/>
        <v>0</v>
      </c>
      <c r="AC164" s="3">
        <f t="shared" si="106"/>
        <v>0</v>
      </c>
      <c r="AD164" s="3">
        <f t="shared" si="106"/>
        <v>0</v>
      </c>
      <c r="AE164" s="3">
        <f t="shared" si="106"/>
        <v>0</v>
      </c>
      <c r="AF164" s="3">
        <f t="shared" si="106"/>
        <v>0</v>
      </c>
      <c r="AG164" s="3">
        <f t="shared" si="106"/>
        <v>0</v>
      </c>
      <c r="AH164" s="3">
        <f t="shared" si="106"/>
        <v>0</v>
      </c>
      <c r="AI164" s="3">
        <f t="shared" si="106"/>
        <v>0.16666666666666666</v>
      </c>
      <c r="AJ164" s="3">
        <f t="shared" si="106"/>
        <v>0</v>
      </c>
      <c r="AK164" s="4">
        <f t="shared" si="107"/>
        <v>0</v>
      </c>
      <c r="AL164" s="5">
        <f t="shared" si="107"/>
        <v>0</v>
      </c>
      <c r="AM164" s="5">
        <f t="shared" si="107"/>
        <v>0</v>
      </c>
      <c r="AN164" s="5">
        <f t="shared" si="107"/>
        <v>0</v>
      </c>
      <c r="AO164" s="5">
        <f t="shared" si="107"/>
        <v>0</v>
      </c>
      <c r="AP164" s="5">
        <f t="shared" si="107"/>
        <v>0</v>
      </c>
      <c r="AQ164" s="5">
        <f t="shared" si="107"/>
        <v>0</v>
      </c>
      <c r="AR164" s="5">
        <f t="shared" si="107"/>
        <v>0</v>
      </c>
      <c r="AS164" s="5">
        <f t="shared" si="107"/>
        <v>0</v>
      </c>
      <c r="AT164" s="5">
        <f t="shared" si="107"/>
        <v>0</v>
      </c>
      <c r="AU164" s="5">
        <f t="shared" si="107"/>
        <v>0</v>
      </c>
      <c r="AV164" s="5">
        <f t="shared" si="107"/>
        <v>0</v>
      </c>
      <c r="AW164" s="5">
        <f t="shared" si="107"/>
        <v>0</v>
      </c>
      <c r="AX164" s="5">
        <f t="shared" si="107"/>
        <v>3.9702687090258501E-3</v>
      </c>
      <c r="AY164" s="5">
        <f t="shared" si="107"/>
        <v>0</v>
      </c>
      <c r="AZ164" s="4">
        <f t="shared" si="87"/>
        <v>0</v>
      </c>
      <c r="BA164" s="5">
        <f t="shared" si="88"/>
        <v>0</v>
      </c>
      <c r="BB164" s="5">
        <f t="shared" si="89"/>
        <v>0</v>
      </c>
      <c r="BC164" s="5">
        <f t="shared" si="90"/>
        <v>0</v>
      </c>
      <c r="BD164" s="9">
        <f t="shared" si="91"/>
        <v>1.3234229030086168E-3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4</v>
      </c>
      <c r="BP164">
        <v>3</v>
      </c>
      <c r="BQ164">
        <v>0</v>
      </c>
      <c r="BR164">
        <v>0</v>
      </c>
      <c r="BS164">
        <v>0</v>
      </c>
      <c r="BT164" s="3">
        <f t="shared" si="77"/>
        <v>0</v>
      </c>
      <c r="BU164" s="3">
        <f t="shared" si="77"/>
        <v>0</v>
      </c>
      <c r="BV164" s="3">
        <f t="shared" si="77"/>
        <v>0</v>
      </c>
      <c r="BW164" s="3">
        <f t="shared" si="77"/>
        <v>0</v>
      </c>
      <c r="BX164" s="3">
        <f t="shared" si="77"/>
        <v>0</v>
      </c>
      <c r="BY164" s="3">
        <f t="shared" si="108"/>
        <v>0</v>
      </c>
      <c r="BZ164" s="3">
        <f t="shared" si="108"/>
        <v>0</v>
      </c>
      <c r="CA164" s="3">
        <f t="shared" si="108"/>
        <v>0</v>
      </c>
      <c r="CB164" s="3">
        <f t="shared" si="108"/>
        <v>0</v>
      </c>
      <c r="CC164" s="3">
        <f t="shared" si="108"/>
        <v>0</v>
      </c>
      <c r="CD164" s="3">
        <f t="shared" si="104"/>
        <v>0.33333333333333331</v>
      </c>
      <c r="CE164" s="3">
        <f t="shared" si="104"/>
        <v>0.25</v>
      </c>
      <c r="CF164" s="3">
        <f t="shared" si="104"/>
        <v>0</v>
      </c>
      <c r="CG164" s="3">
        <f t="shared" si="104"/>
        <v>0</v>
      </c>
      <c r="CH164" s="3">
        <f t="shared" si="104"/>
        <v>0</v>
      </c>
      <c r="CI164" s="4">
        <f t="shared" si="85"/>
        <v>0</v>
      </c>
      <c r="CJ164" s="5">
        <f t="shared" si="85"/>
        <v>0</v>
      </c>
      <c r="CK164" s="5">
        <f t="shared" si="85"/>
        <v>0</v>
      </c>
      <c r="CL164" s="5">
        <f t="shared" si="85"/>
        <v>0</v>
      </c>
      <c r="CM164" s="5">
        <f t="shared" si="85"/>
        <v>0</v>
      </c>
      <c r="CN164" s="5">
        <f t="shared" si="85"/>
        <v>0</v>
      </c>
      <c r="CO164" s="5">
        <f t="shared" si="83"/>
        <v>0</v>
      </c>
      <c r="CP164" s="5">
        <f t="shared" si="83"/>
        <v>0</v>
      </c>
      <c r="CQ164" s="5">
        <f t="shared" si="83"/>
        <v>0</v>
      </c>
      <c r="CR164" s="5">
        <f t="shared" si="83"/>
        <v>0</v>
      </c>
      <c r="CS164" s="5">
        <f t="shared" si="83"/>
        <v>6.8967774224941289E-3</v>
      </c>
      <c r="CT164" s="5">
        <f t="shared" si="83"/>
        <v>5.0387667430131849E-3</v>
      </c>
      <c r="CU164" s="5">
        <f t="shared" si="79"/>
        <v>0</v>
      </c>
      <c r="CV164" s="5">
        <f t="shared" si="79"/>
        <v>0</v>
      </c>
      <c r="CW164" s="5">
        <f t="shared" si="79"/>
        <v>0</v>
      </c>
      <c r="CX164" s="4">
        <f t="shared" si="92"/>
        <v>0</v>
      </c>
      <c r="CY164" s="5">
        <f t="shared" si="93"/>
        <v>0</v>
      </c>
      <c r="CZ164" s="5">
        <f t="shared" si="94"/>
        <v>0</v>
      </c>
      <c r="DA164" s="5">
        <f t="shared" si="95"/>
        <v>3.9785147218357715E-3</v>
      </c>
      <c r="DB164" s="9">
        <f t="shared" si="96"/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 s="3">
        <f t="shared" si="78"/>
        <v>0</v>
      </c>
      <c r="DS164" s="3">
        <f t="shared" si="78"/>
        <v>0</v>
      </c>
      <c r="DT164" s="3">
        <f t="shared" si="78"/>
        <v>0</v>
      </c>
      <c r="DU164" s="3">
        <f t="shared" si="78"/>
        <v>0</v>
      </c>
      <c r="DV164" s="3">
        <f t="shared" si="78"/>
        <v>0</v>
      </c>
      <c r="DW164" s="3">
        <f t="shared" si="109"/>
        <v>0</v>
      </c>
      <c r="DX164" s="3">
        <f t="shared" si="109"/>
        <v>0</v>
      </c>
      <c r="DY164" s="3">
        <f t="shared" si="109"/>
        <v>0</v>
      </c>
      <c r="DZ164" s="3">
        <f t="shared" si="109"/>
        <v>0</v>
      </c>
      <c r="EA164" s="3">
        <f t="shared" si="109"/>
        <v>0</v>
      </c>
      <c r="EB164" s="3">
        <f t="shared" si="105"/>
        <v>0</v>
      </c>
      <c r="EC164" s="3">
        <f t="shared" si="105"/>
        <v>0</v>
      </c>
      <c r="ED164" s="3">
        <f t="shared" si="105"/>
        <v>0</v>
      </c>
      <c r="EE164" s="3">
        <f t="shared" si="105"/>
        <v>0</v>
      </c>
      <c r="EF164" s="3">
        <f t="shared" si="105"/>
        <v>0</v>
      </c>
      <c r="EG164" s="4">
        <f t="shared" si="86"/>
        <v>0</v>
      </c>
      <c r="EH164" s="5">
        <f t="shared" si="86"/>
        <v>0</v>
      </c>
      <c r="EI164" s="5">
        <f t="shared" si="86"/>
        <v>0</v>
      </c>
      <c r="EJ164" s="5">
        <f t="shared" si="86"/>
        <v>0</v>
      </c>
      <c r="EK164" s="5">
        <f t="shared" si="86"/>
        <v>0</v>
      </c>
      <c r="EL164" s="5">
        <f t="shared" si="86"/>
        <v>0</v>
      </c>
      <c r="EM164" s="5">
        <f t="shared" si="84"/>
        <v>0</v>
      </c>
      <c r="EN164" s="5">
        <f t="shared" si="84"/>
        <v>0</v>
      </c>
      <c r="EO164" s="5">
        <f t="shared" si="84"/>
        <v>0</v>
      </c>
      <c r="EP164" s="5">
        <f t="shared" si="84"/>
        <v>0</v>
      </c>
      <c r="EQ164" s="5">
        <f t="shared" si="84"/>
        <v>0</v>
      </c>
      <c r="ER164" s="5">
        <f t="shared" si="84"/>
        <v>0</v>
      </c>
      <c r="ES164" s="5">
        <f t="shared" si="80"/>
        <v>0</v>
      </c>
      <c r="ET164" s="5">
        <f t="shared" si="80"/>
        <v>0</v>
      </c>
      <c r="EU164" s="5">
        <f t="shared" si="80"/>
        <v>0</v>
      </c>
      <c r="EV164" s="4">
        <f t="shared" si="97"/>
        <v>0</v>
      </c>
      <c r="EW164" s="5">
        <f t="shared" si="101"/>
        <v>0</v>
      </c>
      <c r="EX164" s="5">
        <f t="shared" si="98"/>
        <v>0</v>
      </c>
      <c r="EY164" s="5">
        <f t="shared" si="99"/>
        <v>0</v>
      </c>
      <c r="EZ164" s="9">
        <f t="shared" si="100"/>
        <v>0</v>
      </c>
      <c r="FB164" t="s">
        <v>140</v>
      </c>
      <c r="FD164" t="s">
        <v>122</v>
      </c>
      <c r="FF164" t="s">
        <v>122</v>
      </c>
      <c r="FH164" t="s">
        <v>148</v>
      </c>
      <c r="FI164" t="s">
        <v>122</v>
      </c>
      <c r="FK164" t="s">
        <v>140</v>
      </c>
      <c r="FQ164" t="s">
        <v>142</v>
      </c>
      <c r="FY164" t="s">
        <v>45</v>
      </c>
      <c r="GA164" t="s">
        <v>52</v>
      </c>
      <c r="GF164" t="s">
        <v>52</v>
      </c>
      <c r="GJ164" t="s">
        <v>143</v>
      </c>
      <c r="GR164" t="s">
        <v>143</v>
      </c>
    </row>
    <row r="165" spans="1:208" x14ac:dyDescent="0.25">
      <c r="A165">
        <v>161</v>
      </c>
      <c r="B165" t="s">
        <v>833</v>
      </c>
      <c r="C165" t="s">
        <v>834</v>
      </c>
      <c r="D165">
        <v>82</v>
      </c>
      <c r="E165">
        <v>6.05</v>
      </c>
      <c r="F165" t="s">
        <v>120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2</v>
      </c>
      <c r="N165">
        <v>0</v>
      </c>
      <c r="O165">
        <v>0</v>
      </c>
      <c r="P165">
        <v>0</v>
      </c>
      <c r="Q165">
        <v>2</v>
      </c>
      <c r="R165">
        <v>2</v>
      </c>
      <c r="S165">
        <v>3</v>
      </c>
      <c r="T165">
        <v>2</v>
      </c>
      <c r="U165">
        <v>0</v>
      </c>
      <c r="V165" s="3">
        <f t="shared" si="106"/>
        <v>0</v>
      </c>
      <c r="W165" s="3">
        <f t="shared" si="106"/>
        <v>0</v>
      </c>
      <c r="X165" s="3">
        <f t="shared" si="106"/>
        <v>0</v>
      </c>
      <c r="Y165" s="3">
        <f t="shared" si="106"/>
        <v>0</v>
      </c>
      <c r="Z165" s="3">
        <f t="shared" si="106"/>
        <v>0</v>
      </c>
      <c r="AA165" s="3">
        <f t="shared" si="106"/>
        <v>0</v>
      </c>
      <c r="AB165" s="3">
        <f t="shared" si="106"/>
        <v>2.4390243902439025E-2</v>
      </c>
      <c r="AC165" s="3">
        <f t="shared" si="106"/>
        <v>0</v>
      </c>
      <c r="AD165" s="3">
        <f t="shared" si="106"/>
        <v>0</v>
      </c>
      <c r="AE165" s="3">
        <f t="shared" si="106"/>
        <v>0</v>
      </c>
      <c r="AF165" s="3">
        <f t="shared" si="106"/>
        <v>2.4390243902439025E-2</v>
      </c>
      <c r="AG165" s="3">
        <f t="shared" si="106"/>
        <v>2.4390243902439025E-2</v>
      </c>
      <c r="AH165" s="3">
        <f t="shared" si="106"/>
        <v>3.6585365853658534E-2</v>
      </c>
      <c r="AI165" s="3">
        <f t="shared" si="106"/>
        <v>2.4390243902439025E-2</v>
      </c>
      <c r="AJ165" s="3">
        <f t="shared" si="106"/>
        <v>0</v>
      </c>
      <c r="AK165" s="4">
        <f t="shared" si="107"/>
        <v>0</v>
      </c>
      <c r="AL165" s="5">
        <f t="shared" si="107"/>
        <v>0</v>
      </c>
      <c r="AM165" s="5">
        <f t="shared" si="107"/>
        <v>0</v>
      </c>
      <c r="AN165" s="5">
        <f t="shared" si="107"/>
        <v>0</v>
      </c>
      <c r="AO165" s="5">
        <f t="shared" si="107"/>
        <v>0</v>
      </c>
      <c r="AP165" s="5">
        <f t="shared" si="107"/>
        <v>0</v>
      </c>
      <c r="AQ165" s="5">
        <f t="shared" si="107"/>
        <v>1.3985726585895196E-3</v>
      </c>
      <c r="AR165" s="5">
        <f t="shared" si="107"/>
        <v>0</v>
      </c>
      <c r="AS165" s="5">
        <f t="shared" si="107"/>
        <v>0</v>
      </c>
      <c r="AT165" s="5">
        <f t="shared" si="107"/>
        <v>0</v>
      </c>
      <c r="AU165" s="5">
        <f t="shared" si="107"/>
        <v>6.6014456900794773E-4</v>
      </c>
      <c r="AV165" s="5">
        <f t="shared" si="107"/>
        <v>6.7814070023343995E-4</v>
      </c>
      <c r="AW165" s="5">
        <f t="shared" si="107"/>
        <v>8.6265162563537682E-4</v>
      </c>
      <c r="AX165" s="5">
        <f t="shared" si="107"/>
        <v>5.810149330281732E-4</v>
      </c>
      <c r="AY165" s="5">
        <f t="shared" si="107"/>
        <v>0</v>
      </c>
      <c r="AZ165" s="4">
        <f t="shared" si="87"/>
        <v>0</v>
      </c>
      <c r="BA165" s="5">
        <f t="shared" si="88"/>
        <v>0</v>
      </c>
      <c r="BB165" s="5">
        <f t="shared" si="89"/>
        <v>4.6619088619650654E-4</v>
      </c>
      <c r="BC165" s="5">
        <f t="shared" si="90"/>
        <v>4.4609508974712925E-4</v>
      </c>
      <c r="BD165" s="9">
        <f t="shared" si="91"/>
        <v>4.8122218622118334E-4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2</v>
      </c>
      <c r="BO165">
        <v>3</v>
      </c>
      <c r="BP165">
        <v>4</v>
      </c>
      <c r="BQ165">
        <v>0</v>
      </c>
      <c r="BR165">
        <v>2</v>
      </c>
      <c r="BS165">
        <v>2</v>
      </c>
      <c r="BT165" s="3">
        <f t="shared" si="77"/>
        <v>0</v>
      </c>
      <c r="BU165" s="3">
        <f t="shared" si="77"/>
        <v>0</v>
      </c>
      <c r="BV165" s="3">
        <f t="shared" si="77"/>
        <v>0</v>
      </c>
      <c r="BW165" s="3">
        <f t="shared" si="77"/>
        <v>0</v>
      </c>
      <c r="BX165" s="3">
        <f t="shared" si="77"/>
        <v>0</v>
      </c>
      <c r="BY165" s="3">
        <f t="shared" si="108"/>
        <v>0</v>
      </c>
      <c r="BZ165" s="3">
        <f t="shared" si="108"/>
        <v>0</v>
      </c>
      <c r="CA165" s="3">
        <f t="shared" si="108"/>
        <v>0</v>
      </c>
      <c r="CB165" s="3">
        <f t="shared" si="108"/>
        <v>0</v>
      </c>
      <c r="CC165" s="3">
        <f t="shared" si="108"/>
        <v>2.4390243902439025E-2</v>
      </c>
      <c r="CD165" s="3">
        <f t="shared" si="104"/>
        <v>3.6585365853658534E-2</v>
      </c>
      <c r="CE165" s="3">
        <f t="shared" si="104"/>
        <v>4.878048780487805E-2</v>
      </c>
      <c r="CF165" s="3">
        <f t="shared" si="104"/>
        <v>0</v>
      </c>
      <c r="CG165" s="3">
        <f t="shared" si="104"/>
        <v>2.4390243902439025E-2</v>
      </c>
      <c r="CH165" s="3">
        <f t="shared" si="104"/>
        <v>2.4390243902439025E-2</v>
      </c>
      <c r="CI165" s="4">
        <f t="shared" si="85"/>
        <v>0</v>
      </c>
      <c r="CJ165" s="5">
        <f t="shared" si="85"/>
        <v>0</v>
      </c>
      <c r="CK165" s="5">
        <f t="shared" si="85"/>
        <v>0</v>
      </c>
      <c r="CL165" s="5">
        <f t="shared" si="85"/>
        <v>0</v>
      </c>
      <c r="CM165" s="5">
        <f t="shared" si="85"/>
        <v>0</v>
      </c>
      <c r="CN165" s="5">
        <f t="shared" si="85"/>
        <v>0</v>
      </c>
      <c r="CO165" s="5">
        <f t="shared" si="83"/>
        <v>0</v>
      </c>
      <c r="CP165" s="5">
        <f t="shared" si="83"/>
        <v>0</v>
      </c>
      <c r="CQ165" s="5">
        <f t="shared" si="83"/>
        <v>0</v>
      </c>
      <c r="CR165" s="5">
        <f t="shared" si="83"/>
        <v>5.3876865093234277E-4</v>
      </c>
      <c r="CS165" s="5">
        <f t="shared" si="83"/>
        <v>7.5696337563959943E-4</v>
      </c>
      <c r="CT165" s="5">
        <f t="shared" si="83"/>
        <v>9.8317399863671905E-4</v>
      </c>
      <c r="CU165" s="5">
        <f t="shared" si="79"/>
        <v>0</v>
      </c>
      <c r="CV165" s="5">
        <f t="shared" si="79"/>
        <v>7.2638016724582829E-4</v>
      </c>
      <c r="CW165" s="5">
        <f t="shared" si="79"/>
        <v>6.955083830339307E-4</v>
      </c>
      <c r="CX165" s="4">
        <f t="shared" si="92"/>
        <v>0</v>
      </c>
      <c r="CY165" s="5">
        <f t="shared" si="93"/>
        <v>0</v>
      </c>
      <c r="CZ165" s="5">
        <f t="shared" si="94"/>
        <v>0</v>
      </c>
      <c r="DA165" s="5">
        <f t="shared" si="95"/>
        <v>7.5963534173622042E-4</v>
      </c>
      <c r="DB165" s="9">
        <f t="shared" si="96"/>
        <v>4.7396285009325298E-4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 s="3">
        <f t="shared" si="78"/>
        <v>0</v>
      </c>
      <c r="DS165" s="3">
        <f t="shared" si="78"/>
        <v>0</v>
      </c>
      <c r="DT165" s="3">
        <f t="shared" si="78"/>
        <v>0</v>
      </c>
      <c r="DU165" s="3">
        <f t="shared" si="78"/>
        <v>0</v>
      </c>
      <c r="DV165" s="3">
        <f t="shared" si="78"/>
        <v>0</v>
      </c>
      <c r="DW165" s="3">
        <f t="shared" si="109"/>
        <v>0</v>
      </c>
      <c r="DX165" s="3">
        <f t="shared" si="109"/>
        <v>0</v>
      </c>
      <c r="DY165" s="3">
        <f t="shared" si="109"/>
        <v>0</v>
      </c>
      <c r="DZ165" s="3">
        <f t="shared" si="109"/>
        <v>0</v>
      </c>
      <c r="EA165" s="3">
        <f t="shared" si="109"/>
        <v>0</v>
      </c>
      <c r="EB165" s="3">
        <f t="shared" si="105"/>
        <v>0</v>
      </c>
      <c r="EC165" s="3">
        <f t="shared" si="105"/>
        <v>0</v>
      </c>
      <c r="ED165" s="3">
        <f t="shared" si="105"/>
        <v>0</v>
      </c>
      <c r="EE165" s="3">
        <f t="shared" si="105"/>
        <v>0</v>
      </c>
      <c r="EF165" s="3">
        <f t="shared" si="105"/>
        <v>0</v>
      </c>
      <c r="EG165" s="4">
        <f t="shared" si="86"/>
        <v>0</v>
      </c>
      <c r="EH165" s="5">
        <f t="shared" si="86"/>
        <v>0</v>
      </c>
      <c r="EI165" s="5">
        <f t="shared" si="86"/>
        <v>0</v>
      </c>
      <c r="EJ165" s="5">
        <f t="shared" si="86"/>
        <v>0</v>
      </c>
      <c r="EK165" s="5">
        <f t="shared" si="86"/>
        <v>0</v>
      </c>
      <c r="EL165" s="5">
        <f t="shared" si="86"/>
        <v>0</v>
      </c>
      <c r="EM165" s="5">
        <f t="shared" si="84"/>
        <v>0</v>
      </c>
      <c r="EN165" s="5">
        <f t="shared" si="84"/>
        <v>0</v>
      </c>
      <c r="EO165" s="5">
        <f t="shared" si="84"/>
        <v>0</v>
      </c>
      <c r="EP165" s="5">
        <f t="shared" si="84"/>
        <v>0</v>
      </c>
      <c r="EQ165" s="5">
        <f t="shared" si="84"/>
        <v>0</v>
      </c>
      <c r="ER165" s="5">
        <f t="shared" si="84"/>
        <v>0</v>
      </c>
      <c r="ES165" s="5">
        <f t="shared" si="80"/>
        <v>0</v>
      </c>
      <c r="ET165" s="5">
        <f t="shared" si="80"/>
        <v>0</v>
      </c>
      <c r="EU165" s="5">
        <f t="shared" si="80"/>
        <v>0</v>
      </c>
      <c r="EV165" s="4">
        <f t="shared" si="97"/>
        <v>0</v>
      </c>
      <c r="EW165" s="5">
        <f t="shared" si="101"/>
        <v>0</v>
      </c>
      <c r="EX165" s="5">
        <f t="shared" si="98"/>
        <v>0</v>
      </c>
      <c r="EY165" s="5">
        <f t="shared" si="99"/>
        <v>0</v>
      </c>
      <c r="EZ165" s="9">
        <f t="shared" si="100"/>
        <v>0</v>
      </c>
      <c r="FA165" t="s">
        <v>835</v>
      </c>
      <c r="FB165" t="s">
        <v>836</v>
      </c>
      <c r="FD165" t="s">
        <v>835</v>
      </c>
      <c r="FE165" t="s">
        <v>196</v>
      </c>
      <c r="FI165" t="s">
        <v>836</v>
      </c>
      <c r="FJ165" t="s">
        <v>288</v>
      </c>
      <c r="FM165" t="s">
        <v>196</v>
      </c>
      <c r="FQ165" t="s">
        <v>837</v>
      </c>
      <c r="FU165" t="s">
        <v>838</v>
      </c>
      <c r="FV165" t="s">
        <v>197</v>
      </c>
      <c r="FY165" t="s">
        <v>236</v>
      </c>
      <c r="FZ165" t="s">
        <v>197</v>
      </c>
      <c r="GA165" t="s">
        <v>52</v>
      </c>
      <c r="GC165" t="s">
        <v>49</v>
      </c>
      <c r="GE165" t="s">
        <v>197</v>
      </c>
      <c r="GF165" t="s">
        <v>52</v>
      </c>
      <c r="GJ165" t="s">
        <v>839</v>
      </c>
      <c r="GR165" t="s">
        <v>240</v>
      </c>
      <c r="GS165" t="s">
        <v>240</v>
      </c>
      <c r="GW165" t="s">
        <v>69</v>
      </c>
      <c r="GX165" t="s">
        <v>840</v>
      </c>
    </row>
    <row r="166" spans="1:208" x14ac:dyDescent="0.25">
      <c r="A166">
        <v>162</v>
      </c>
      <c r="B166" t="s">
        <v>841</v>
      </c>
      <c r="C166" t="s">
        <v>842</v>
      </c>
      <c r="D166">
        <v>270</v>
      </c>
      <c r="E166">
        <v>5.94</v>
      </c>
      <c r="F166" t="s">
        <v>120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2</v>
      </c>
      <c r="V166" s="3">
        <f t="shared" si="106"/>
        <v>0</v>
      </c>
      <c r="W166" s="3">
        <f t="shared" si="106"/>
        <v>0</v>
      </c>
      <c r="X166" s="3">
        <f t="shared" si="106"/>
        <v>0</v>
      </c>
      <c r="Y166" s="3">
        <f t="shared" si="106"/>
        <v>0</v>
      </c>
      <c r="Z166" s="3">
        <f t="shared" si="106"/>
        <v>0</v>
      </c>
      <c r="AA166" s="3">
        <f t="shared" si="106"/>
        <v>0</v>
      </c>
      <c r="AB166" s="3">
        <f t="shared" si="106"/>
        <v>0</v>
      </c>
      <c r="AC166" s="3">
        <f t="shared" si="106"/>
        <v>0</v>
      </c>
      <c r="AD166" s="3">
        <f t="shared" si="106"/>
        <v>0</v>
      </c>
      <c r="AE166" s="3">
        <f t="shared" si="106"/>
        <v>0</v>
      </c>
      <c r="AF166" s="3">
        <f t="shared" si="106"/>
        <v>0</v>
      </c>
      <c r="AG166" s="3">
        <f t="shared" si="106"/>
        <v>0</v>
      </c>
      <c r="AH166" s="3">
        <f t="shared" si="106"/>
        <v>0</v>
      </c>
      <c r="AI166" s="3">
        <f t="shared" si="106"/>
        <v>0</v>
      </c>
      <c r="AJ166" s="3">
        <f t="shared" si="106"/>
        <v>7.4074074074074077E-3</v>
      </c>
      <c r="AK166" s="4">
        <f t="shared" si="107"/>
        <v>0</v>
      </c>
      <c r="AL166" s="5">
        <f t="shared" si="107"/>
        <v>0</v>
      </c>
      <c r="AM166" s="5">
        <f t="shared" si="107"/>
        <v>0</v>
      </c>
      <c r="AN166" s="5">
        <f t="shared" si="107"/>
        <v>0</v>
      </c>
      <c r="AO166" s="5">
        <f t="shared" si="107"/>
        <v>0</v>
      </c>
      <c r="AP166" s="5">
        <f t="shared" si="107"/>
        <v>0</v>
      </c>
      <c r="AQ166" s="5">
        <f t="shared" si="107"/>
        <v>0</v>
      </c>
      <c r="AR166" s="5">
        <f t="shared" si="107"/>
        <v>0</v>
      </c>
      <c r="AS166" s="5">
        <f t="shared" si="107"/>
        <v>0</v>
      </c>
      <c r="AT166" s="5">
        <f t="shared" si="107"/>
        <v>0</v>
      </c>
      <c r="AU166" s="5">
        <f t="shared" si="107"/>
        <v>0</v>
      </c>
      <c r="AV166" s="5">
        <f t="shared" si="107"/>
        <v>0</v>
      </c>
      <c r="AW166" s="5">
        <f t="shared" si="107"/>
        <v>0</v>
      </c>
      <c r="AX166" s="5">
        <f t="shared" si="107"/>
        <v>0</v>
      </c>
      <c r="AY166" s="5">
        <f t="shared" si="107"/>
        <v>1.7569583033108692E-4</v>
      </c>
      <c r="AZ166" s="4">
        <f t="shared" si="87"/>
        <v>0</v>
      </c>
      <c r="BA166" s="5">
        <f t="shared" si="88"/>
        <v>0</v>
      </c>
      <c r="BB166" s="5">
        <f t="shared" si="89"/>
        <v>0</v>
      </c>
      <c r="BC166" s="5">
        <f t="shared" si="90"/>
        <v>0</v>
      </c>
      <c r="BD166" s="9">
        <f t="shared" si="91"/>
        <v>5.8565276777028975E-5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 s="3">
        <f t="shared" si="77"/>
        <v>0</v>
      </c>
      <c r="BU166" s="3">
        <f t="shared" si="77"/>
        <v>0</v>
      </c>
      <c r="BV166" s="3">
        <f t="shared" si="77"/>
        <v>0</v>
      </c>
      <c r="BW166" s="3">
        <f t="shared" si="77"/>
        <v>0</v>
      </c>
      <c r="BX166" s="3">
        <f t="shared" si="77"/>
        <v>0</v>
      </c>
      <c r="BY166" s="3">
        <f t="shared" si="108"/>
        <v>0</v>
      </c>
      <c r="BZ166" s="3">
        <f t="shared" si="108"/>
        <v>0</v>
      </c>
      <c r="CA166" s="3">
        <f t="shared" si="108"/>
        <v>0</v>
      </c>
      <c r="CB166" s="3">
        <f t="shared" si="108"/>
        <v>0</v>
      </c>
      <c r="CC166" s="3">
        <f t="shared" si="108"/>
        <v>0</v>
      </c>
      <c r="CD166" s="3">
        <f t="shared" si="104"/>
        <v>0</v>
      </c>
      <c r="CE166" s="3">
        <f t="shared" si="104"/>
        <v>0</v>
      </c>
      <c r="CF166" s="3">
        <f t="shared" si="104"/>
        <v>0</v>
      </c>
      <c r="CG166" s="3">
        <f t="shared" si="104"/>
        <v>0</v>
      </c>
      <c r="CH166" s="3">
        <f t="shared" si="104"/>
        <v>0</v>
      </c>
      <c r="CI166" s="4">
        <f t="shared" si="85"/>
        <v>0</v>
      </c>
      <c r="CJ166" s="5">
        <f t="shared" si="85"/>
        <v>0</v>
      </c>
      <c r="CK166" s="5">
        <f t="shared" si="85"/>
        <v>0</v>
      </c>
      <c r="CL166" s="5">
        <f t="shared" si="85"/>
        <v>0</v>
      </c>
      <c r="CM166" s="5">
        <f t="shared" si="85"/>
        <v>0</v>
      </c>
      <c r="CN166" s="5">
        <f t="shared" si="85"/>
        <v>0</v>
      </c>
      <c r="CO166" s="5">
        <f t="shared" si="83"/>
        <v>0</v>
      </c>
      <c r="CP166" s="5">
        <f t="shared" si="83"/>
        <v>0</v>
      </c>
      <c r="CQ166" s="5">
        <f t="shared" si="83"/>
        <v>0</v>
      </c>
      <c r="CR166" s="5">
        <f t="shared" si="83"/>
        <v>0</v>
      </c>
      <c r="CS166" s="5">
        <f t="shared" si="83"/>
        <v>0</v>
      </c>
      <c r="CT166" s="5">
        <f t="shared" si="83"/>
        <v>0</v>
      </c>
      <c r="CU166" s="5">
        <f t="shared" si="79"/>
        <v>0</v>
      </c>
      <c r="CV166" s="5">
        <f t="shared" si="79"/>
        <v>0</v>
      </c>
      <c r="CW166" s="5">
        <f t="shared" si="79"/>
        <v>0</v>
      </c>
      <c r="CX166" s="4">
        <f t="shared" si="92"/>
        <v>0</v>
      </c>
      <c r="CY166" s="5">
        <f t="shared" si="93"/>
        <v>0</v>
      </c>
      <c r="CZ166" s="5">
        <f t="shared" si="94"/>
        <v>0</v>
      </c>
      <c r="DA166" s="5">
        <f t="shared" si="95"/>
        <v>0</v>
      </c>
      <c r="DB166" s="9">
        <f t="shared" si="96"/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3</v>
      </c>
      <c r="DM166">
        <v>0</v>
      </c>
      <c r="DN166">
        <v>2</v>
      </c>
      <c r="DO166">
        <v>0</v>
      </c>
      <c r="DP166">
        <v>0</v>
      </c>
      <c r="DQ166">
        <v>0</v>
      </c>
      <c r="DR166" s="3">
        <f t="shared" si="78"/>
        <v>0</v>
      </c>
      <c r="DS166" s="3">
        <f t="shared" si="78"/>
        <v>0</v>
      </c>
      <c r="DT166" s="3">
        <f t="shared" si="78"/>
        <v>0</v>
      </c>
      <c r="DU166" s="3">
        <f t="shared" si="78"/>
        <v>0</v>
      </c>
      <c r="DV166" s="3">
        <f t="shared" si="78"/>
        <v>0</v>
      </c>
      <c r="DW166" s="3">
        <f t="shared" si="109"/>
        <v>0</v>
      </c>
      <c r="DX166" s="3">
        <f t="shared" si="109"/>
        <v>0</v>
      </c>
      <c r="DY166" s="3">
        <f t="shared" si="109"/>
        <v>0</v>
      </c>
      <c r="DZ166" s="3">
        <f t="shared" si="109"/>
        <v>0</v>
      </c>
      <c r="EA166" s="3">
        <f t="shared" si="109"/>
        <v>1.1111111111111112E-2</v>
      </c>
      <c r="EB166" s="3">
        <f t="shared" si="105"/>
        <v>0</v>
      </c>
      <c r="EC166" s="3">
        <f t="shared" si="105"/>
        <v>7.4074074074074077E-3</v>
      </c>
      <c r="ED166" s="3">
        <f t="shared" si="105"/>
        <v>0</v>
      </c>
      <c r="EE166" s="3">
        <f t="shared" si="105"/>
        <v>0</v>
      </c>
      <c r="EF166" s="3">
        <f t="shared" si="105"/>
        <v>0</v>
      </c>
      <c r="EG166" s="4">
        <f t="shared" si="86"/>
        <v>0</v>
      </c>
      <c r="EH166" s="5">
        <f t="shared" si="86"/>
        <v>0</v>
      </c>
      <c r="EI166" s="5">
        <f t="shared" si="86"/>
        <v>0</v>
      </c>
      <c r="EJ166" s="5">
        <f t="shared" si="86"/>
        <v>0</v>
      </c>
      <c r="EK166" s="5">
        <f t="shared" si="86"/>
        <v>0</v>
      </c>
      <c r="EL166" s="5">
        <f t="shared" si="86"/>
        <v>0</v>
      </c>
      <c r="EM166" s="5">
        <f t="shared" si="84"/>
        <v>0</v>
      </c>
      <c r="EN166" s="5">
        <f t="shared" si="84"/>
        <v>0</v>
      </c>
      <c r="EO166" s="5">
        <f t="shared" si="84"/>
        <v>0</v>
      </c>
      <c r="EP166" s="5">
        <f t="shared" si="84"/>
        <v>2.1608848413702655E-4</v>
      </c>
      <c r="EQ166" s="5">
        <f t="shared" si="84"/>
        <v>0</v>
      </c>
      <c r="ER166" s="5">
        <f t="shared" si="84"/>
        <v>1.4880992058948959E-4</v>
      </c>
      <c r="ES166" s="5">
        <f t="shared" si="80"/>
        <v>0</v>
      </c>
      <c r="ET166" s="5">
        <f t="shared" si="80"/>
        <v>0</v>
      </c>
      <c r="EU166" s="5">
        <f t="shared" si="80"/>
        <v>0</v>
      </c>
      <c r="EV166" s="4">
        <f t="shared" si="97"/>
        <v>0</v>
      </c>
      <c r="EW166" s="5">
        <f t="shared" si="101"/>
        <v>0</v>
      </c>
      <c r="EX166" s="5">
        <f t="shared" si="98"/>
        <v>0</v>
      </c>
      <c r="EY166" s="5">
        <f t="shared" si="99"/>
        <v>1.2163280157550538E-4</v>
      </c>
      <c r="EZ166" s="9">
        <f t="shared" si="100"/>
        <v>0</v>
      </c>
      <c r="FB166" t="s">
        <v>843</v>
      </c>
      <c r="FD166" t="s">
        <v>248</v>
      </c>
      <c r="FE166" t="s">
        <v>349</v>
      </c>
      <c r="FF166" t="s">
        <v>176</v>
      </c>
      <c r="FI166" t="s">
        <v>349</v>
      </c>
      <c r="FK166" t="s">
        <v>248</v>
      </c>
      <c r="FM166" t="s">
        <v>349</v>
      </c>
      <c r="FQ166" t="s">
        <v>843</v>
      </c>
      <c r="FS166" t="s">
        <v>39</v>
      </c>
      <c r="FU166" t="s">
        <v>844</v>
      </c>
      <c r="FV166" t="s">
        <v>844</v>
      </c>
      <c r="FY166" t="s">
        <v>45</v>
      </c>
      <c r="FZ166" t="s">
        <v>844</v>
      </c>
      <c r="GA166" t="s">
        <v>52</v>
      </c>
      <c r="GE166" t="s">
        <v>844</v>
      </c>
      <c r="GF166" t="s">
        <v>52</v>
      </c>
      <c r="GJ166" t="s">
        <v>845</v>
      </c>
      <c r="GR166" t="s">
        <v>198</v>
      </c>
      <c r="GW166" t="s">
        <v>198</v>
      </c>
    </row>
    <row r="167" spans="1:208" x14ac:dyDescent="0.25">
      <c r="A167">
        <v>163</v>
      </c>
      <c r="B167" t="s">
        <v>846</v>
      </c>
      <c r="C167" t="s">
        <v>847</v>
      </c>
      <c r="D167">
        <v>50</v>
      </c>
      <c r="E167">
        <v>9.5</v>
      </c>
      <c r="F167" t="s">
        <v>514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3">
        <f t="shared" si="106"/>
        <v>0</v>
      </c>
      <c r="W167" s="3">
        <f t="shared" si="106"/>
        <v>0</v>
      </c>
      <c r="X167" s="3">
        <f t="shared" si="106"/>
        <v>0</v>
      </c>
      <c r="Y167" s="3">
        <f t="shared" si="106"/>
        <v>0</v>
      </c>
      <c r="Z167" s="3">
        <f t="shared" si="106"/>
        <v>0</v>
      </c>
      <c r="AA167" s="3">
        <f t="shared" si="106"/>
        <v>0</v>
      </c>
      <c r="AB167" s="3">
        <f t="shared" si="106"/>
        <v>0</v>
      </c>
      <c r="AC167" s="3">
        <f t="shared" si="106"/>
        <v>0</v>
      </c>
      <c r="AD167" s="3">
        <f t="shared" si="106"/>
        <v>0</v>
      </c>
      <c r="AE167" s="3">
        <f t="shared" si="106"/>
        <v>0</v>
      </c>
      <c r="AF167" s="3">
        <f t="shared" si="106"/>
        <v>0</v>
      </c>
      <c r="AG167" s="3">
        <f t="shared" si="106"/>
        <v>0</v>
      </c>
      <c r="AH167" s="3">
        <f t="shared" si="106"/>
        <v>0</v>
      </c>
      <c r="AI167" s="3">
        <f t="shared" si="106"/>
        <v>0</v>
      </c>
      <c r="AJ167" s="3">
        <f t="shared" si="106"/>
        <v>0</v>
      </c>
      <c r="AK167" s="4">
        <f t="shared" si="107"/>
        <v>0</v>
      </c>
      <c r="AL167" s="5">
        <f t="shared" si="107"/>
        <v>0</v>
      </c>
      <c r="AM167" s="5">
        <f t="shared" si="107"/>
        <v>0</v>
      </c>
      <c r="AN167" s="5">
        <f t="shared" si="107"/>
        <v>0</v>
      </c>
      <c r="AO167" s="5">
        <f t="shared" si="107"/>
        <v>0</v>
      </c>
      <c r="AP167" s="5">
        <f t="shared" si="107"/>
        <v>0</v>
      </c>
      <c r="AQ167" s="5">
        <f t="shared" si="107"/>
        <v>0</v>
      </c>
      <c r="AR167" s="5">
        <f t="shared" si="107"/>
        <v>0</v>
      </c>
      <c r="AS167" s="5">
        <f t="shared" si="107"/>
        <v>0</v>
      </c>
      <c r="AT167" s="5">
        <f t="shared" si="107"/>
        <v>0</v>
      </c>
      <c r="AU167" s="5">
        <f t="shared" si="107"/>
        <v>0</v>
      </c>
      <c r="AV167" s="5">
        <f t="shared" si="107"/>
        <v>0</v>
      </c>
      <c r="AW167" s="5">
        <f t="shared" si="107"/>
        <v>0</v>
      </c>
      <c r="AX167" s="5">
        <f t="shared" si="107"/>
        <v>0</v>
      </c>
      <c r="AY167" s="5">
        <f t="shared" si="107"/>
        <v>0</v>
      </c>
      <c r="AZ167" s="4">
        <f t="shared" si="87"/>
        <v>0</v>
      </c>
      <c r="BA167" s="5">
        <f t="shared" si="88"/>
        <v>0</v>
      </c>
      <c r="BB167" s="5">
        <f t="shared" si="89"/>
        <v>0</v>
      </c>
      <c r="BC167" s="5">
        <f t="shared" si="90"/>
        <v>0</v>
      </c>
      <c r="BD167" s="9">
        <f t="shared" si="91"/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3</v>
      </c>
      <c r="BL167">
        <v>6</v>
      </c>
      <c r="BM167">
        <v>5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 s="3">
        <f t="shared" si="77"/>
        <v>0</v>
      </c>
      <c r="BU167" s="3">
        <f t="shared" si="77"/>
        <v>0</v>
      </c>
      <c r="BV167" s="3">
        <f t="shared" si="77"/>
        <v>0</v>
      </c>
      <c r="BW167" s="3">
        <f t="shared" si="77"/>
        <v>0</v>
      </c>
      <c r="BX167" s="3">
        <f t="shared" si="77"/>
        <v>0</v>
      </c>
      <c r="BY167" s="3">
        <f t="shared" si="108"/>
        <v>0</v>
      </c>
      <c r="BZ167" s="3">
        <f t="shared" si="108"/>
        <v>0.06</v>
      </c>
      <c r="CA167" s="3">
        <f t="shared" si="108"/>
        <v>0.12</v>
      </c>
      <c r="CB167" s="3">
        <f t="shared" si="108"/>
        <v>0.1</v>
      </c>
      <c r="CC167" s="3">
        <f t="shared" si="108"/>
        <v>0</v>
      </c>
      <c r="CD167" s="3">
        <f t="shared" si="104"/>
        <v>0</v>
      </c>
      <c r="CE167" s="3">
        <f t="shared" si="104"/>
        <v>0</v>
      </c>
      <c r="CF167" s="3">
        <f t="shared" si="104"/>
        <v>0</v>
      </c>
      <c r="CG167" s="3">
        <f t="shared" si="104"/>
        <v>0</v>
      </c>
      <c r="CH167" s="3">
        <f t="shared" si="104"/>
        <v>0</v>
      </c>
      <c r="CI167" s="4">
        <f t="shared" si="85"/>
        <v>0</v>
      </c>
      <c r="CJ167" s="5">
        <f t="shared" si="85"/>
        <v>0</v>
      </c>
      <c r="CK167" s="5">
        <f t="shared" si="85"/>
        <v>0</v>
      </c>
      <c r="CL167" s="5">
        <f t="shared" si="85"/>
        <v>0</v>
      </c>
      <c r="CM167" s="5">
        <f t="shared" si="85"/>
        <v>0</v>
      </c>
      <c r="CN167" s="5">
        <f t="shared" si="85"/>
        <v>0</v>
      </c>
      <c r="CO167" s="5">
        <f t="shared" si="83"/>
        <v>2.4845248921806832E-3</v>
      </c>
      <c r="CP167" s="5">
        <f t="shared" si="83"/>
        <v>4.7760839045495815E-3</v>
      </c>
      <c r="CQ167" s="5">
        <f t="shared" si="83"/>
        <v>4.1503753457775841E-3</v>
      </c>
      <c r="CR167" s="5">
        <f t="shared" ref="CR167:CW215" si="110">CC167/CR$3</f>
        <v>0</v>
      </c>
      <c r="CS167" s="5">
        <f t="shared" si="110"/>
        <v>0</v>
      </c>
      <c r="CT167" s="5">
        <f t="shared" si="110"/>
        <v>0</v>
      </c>
      <c r="CU167" s="5">
        <f t="shared" si="79"/>
        <v>0</v>
      </c>
      <c r="CV167" s="5">
        <f t="shared" si="79"/>
        <v>0</v>
      </c>
      <c r="CW167" s="5">
        <f t="shared" si="79"/>
        <v>0</v>
      </c>
      <c r="CX167" s="4">
        <f t="shared" si="92"/>
        <v>0</v>
      </c>
      <c r="CY167" s="5">
        <f t="shared" si="93"/>
        <v>0</v>
      </c>
      <c r="CZ167" s="5">
        <f t="shared" si="94"/>
        <v>3.8036613808359494E-3</v>
      </c>
      <c r="DA167" s="5">
        <f t="shared" si="95"/>
        <v>0</v>
      </c>
      <c r="DB167" s="9">
        <f t="shared" si="96"/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2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2</v>
      </c>
      <c r="DP167">
        <v>0</v>
      </c>
      <c r="DQ167">
        <v>0</v>
      </c>
      <c r="DR167" s="3">
        <f t="shared" si="78"/>
        <v>0</v>
      </c>
      <c r="DS167" s="3">
        <f t="shared" si="78"/>
        <v>0</v>
      </c>
      <c r="DT167" s="3">
        <f t="shared" si="78"/>
        <v>0</v>
      </c>
      <c r="DU167" s="3">
        <f t="shared" si="78"/>
        <v>0</v>
      </c>
      <c r="DV167" s="3">
        <f t="shared" si="78"/>
        <v>0</v>
      </c>
      <c r="DW167" s="3">
        <f t="shared" si="109"/>
        <v>0</v>
      </c>
      <c r="DX167" s="3">
        <f t="shared" si="109"/>
        <v>0.04</v>
      </c>
      <c r="DY167" s="3">
        <f t="shared" si="109"/>
        <v>0</v>
      </c>
      <c r="DZ167" s="3">
        <f t="shared" si="109"/>
        <v>0</v>
      </c>
      <c r="EA167" s="3">
        <f t="shared" si="109"/>
        <v>0</v>
      </c>
      <c r="EB167" s="3">
        <f t="shared" si="105"/>
        <v>0</v>
      </c>
      <c r="EC167" s="3">
        <f t="shared" si="105"/>
        <v>0</v>
      </c>
      <c r="ED167" s="3">
        <f t="shared" si="105"/>
        <v>0.04</v>
      </c>
      <c r="EE167" s="3">
        <f t="shared" si="105"/>
        <v>0</v>
      </c>
      <c r="EF167" s="3">
        <f t="shared" si="105"/>
        <v>0</v>
      </c>
      <c r="EG167" s="4">
        <f t="shared" si="86"/>
        <v>0</v>
      </c>
      <c r="EH167" s="5">
        <f t="shared" si="86"/>
        <v>0</v>
      </c>
      <c r="EI167" s="5">
        <f t="shared" si="86"/>
        <v>0</v>
      </c>
      <c r="EJ167" s="5">
        <f t="shared" si="86"/>
        <v>0</v>
      </c>
      <c r="EK167" s="5">
        <f t="shared" si="86"/>
        <v>0</v>
      </c>
      <c r="EL167" s="5">
        <f t="shared" si="86"/>
        <v>0</v>
      </c>
      <c r="EM167" s="5">
        <f t="shared" si="84"/>
        <v>1.3037411553401029E-3</v>
      </c>
      <c r="EN167" s="5">
        <f t="shared" si="84"/>
        <v>0</v>
      </c>
      <c r="EO167" s="5">
        <f t="shared" si="84"/>
        <v>0</v>
      </c>
      <c r="EP167" s="5">
        <f t="shared" ref="EP167:EU215" si="111">EA167/EP$3</f>
        <v>0</v>
      </c>
      <c r="EQ167" s="5">
        <f t="shared" si="111"/>
        <v>0</v>
      </c>
      <c r="ER167" s="5">
        <f t="shared" si="111"/>
        <v>0</v>
      </c>
      <c r="ES167" s="5">
        <f t="shared" si="80"/>
        <v>3.7759756770754547E-3</v>
      </c>
      <c r="ET167" s="5">
        <f t="shared" si="80"/>
        <v>0</v>
      </c>
      <c r="EU167" s="5">
        <f t="shared" si="80"/>
        <v>0</v>
      </c>
      <c r="EV167" s="4">
        <f t="shared" si="97"/>
        <v>0</v>
      </c>
      <c r="EW167" s="5">
        <f t="shared" si="101"/>
        <v>0</v>
      </c>
      <c r="EX167" s="5">
        <f t="shared" si="98"/>
        <v>4.3458038511336763E-4</v>
      </c>
      <c r="EY167" s="5">
        <f t="shared" si="99"/>
        <v>0</v>
      </c>
      <c r="EZ167" s="9">
        <f t="shared" si="100"/>
        <v>1.2586585590251516E-3</v>
      </c>
    </row>
    <row r="168" spans="1:208" x14ac:dyDescent="0.25">
      <c r="A168">
        <v>164</v>
      </c>
      <c r="B168" t="s">
        <v>848</v>
      </c>
      <c r="C168" t="s">
        <v>849</v>
      </c>
      <c r="D168">
        <v>50</v>
      </c>
      <c r="E168">
        <v>4.6900000000000004</v>
      </c>
      <c r="F168" t="s">
        <v>120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3">
        <f t="shared" si="106"/>
        <v>0</v>
      </c>
      <c r="W168" s="3">
        <f t="shared" si="106"/>
        <v>0</v>
      </c>
      <c r="X168" s="3">
        <f t="shared" si="106"/>
        <v>0</v>
      </c>
      <c r="Y168" s="3">
        <f t="shared" si="106"/>
        <v>0</v>
      </c>
      <c r="Z168" s="3">
        <f t="shared" si="106"/>
        <v>0</v>
      </c>
      <c r="AA168" s="3">
        <f t="shared" si="106"/>
        <v>0</v>
      </c>
      <c r="AB168" s="3">
        <f t="shared" si="106"/>
        <v>0</v>
      </c>
      <c r="AC168" s="3">
        <f t="shared" si="106"/>
        <v>0</v>
      </c>
      <c r="AD168" s="3">
        <f t="shared" si="106"/>
        <v>0</v>
      </c>
      <c r="AE168" s="3">
        <f t="shared" si="106"/>
        <v>0</v>
      </c>
      <c r="AF168" s="3">
        <f t="shared" si="106"/>
        <v>0</v>
      </c>
      <c r="AG168" s="3">
        <f t="shared" si="106"/>
        <v>0</v>
      </c>
      <c r="AH168" s="3">
        <f t="shared" si="106"/>
        <v>0</v>
      </c>
      <c r="AI168" s="3">
        <f t="shared" si="106"/>
        <v>0</v>
      </c>
      <c r="AJ168" s="3">
        <f t="shared" si="106"/>
        <v>0</v>
      </c>
      <c r="AK168" s="4">
        <f t="shared" si="107"/>
        <v>0</v>
      </c>
      <c r="AL168" s="5">
        <f t="shared" si="107"/>
        <v>0</v>
      </c>
      <c r="AM168" s="5">
        <f t="shared" si="107"/>
        <v>0</v>
      </c>
      <c r="AN168" s="5">
        <f t="shared" si="107"/>
        <v>0</v>
      </c>
      <c r="AO168" s="5">
        <f t="shared" si="107"/>
        <v>0</v>
      </c>
      <c r="AP168" s="5">
        <f t="shared" si="107"/>
        <v>0</v>
      </c>
      <c r="AQ168" s="5">
        <f t="shared" si="107"/>
        <v>0</v>
      </c>
      <c r="AR168" s="5">
        <f t="shared" si="107"/>
        <v>0</v>
      </c>
      <c r="AS168" s="5">
        <f t="shared" si="107"/>
        <v>0</v>
      </c>
      <c r="AT168" s="5">
        <f t="shared" si="107"/>
        <v>0</v>
      </c>
      <c r="AU168" s="5">
        <f t="shared" si="107"/>
        <v>0</v>
      </c>
      <c r="AV168" s="5">
        <f t="shared" si="107"/>
        <v>0</v>
      </c>
      <c r="AW168" s="5">
        <f t="shared" si="107"/>
        <v>0</v>
      </c>
      <c r="AX168" s="5">
        <f t="shared" si="107"/>
        <v>0</v>
      </c>
      <c r="AY168" s="5">
        <f t="shared" si="107"/>
        <v>0</v>
      </c>
      <c r="AZ168" s="4">
        <f t="shared" si="87"/>
        <v>0</v>
      </c>
      <c r="BA168" s="5">
        <f t="shared" si="88"/>
        <v>0</v>
      </c>
      <c r="BB168" s="5">
        <f t="shared" si="89"/>
        <v>0</v>
      </c>
      <c r="BC168" s="5">
        <f t="shared" si="90"/>
        <v>0</v>
      </c>
      <c r="BD168" s="9">
        <f t="shared" si="91"/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 s="3">
        <f t="shared" si="77"/>
        <v>0</v>
      </c>
      <c r="BU168" s="3">
        <f t="shared" si="77"/>
        <v>0</v>
      </c>
      <c r="BV168" s="3">
        <f t="shared" si="77"/>
        <v>0</v>
      </c>
      <c r="BW168" s="3">
        <f t="shared" si="77"/>
        <v>0</v>
      </c>
      <c r="BX168" s="3">
        <f t="shared" si="77"/>
        <v>0</v>
      </c>
      <c r="BY168" s="3">
        <f t="shared" si="108"/>
        <v>0</v>
      </c>
      <c r="BZ168" s="3">
        <f t="shared" si="108"/>
        <v>0</v>
      </c>
      <c r="CA168" s="3">
        <f t="shared" si="108"/>
        <v>0</v>
      </c>
      <c r="CB168" s="3">
        <f t="shared" si="108"/>
        <v>0</v>
      </c>
      <c r="CC168" s="3">
        <f t="shared" si="108"/>
        <v>0</v>
      </c>
      <c r="CD168" s="3">
        <f t="shared" si="104"/>
        <v>0</v>
      </c>
      <c r="CE168" s="3">
        <f t="shared" si="104"/>
        <v>0</v>
      </c>
      <c r="CF168" s="3">
        <f t="shared" si="104"/>
        <v>0</v>
      </c>
      <c r="CG168" s="3">
        <f t="shared" si="104"/>
        <v>0</v>
      </c>
      <c r="CH168" s="3">
        <f t="shared" si="104"/>
        <v>0</v>
      </c>
      <c r="CI168" s="4">
        <f t="shared" si="85"/>
        <v>0</v>
      </c>
      <c r="CJ168" s="5">
        <f t="shared" si="85"/>
        <v>0</v>
      </c>
      <c r="CK168" s="5">
        <f t="shared" si="85"/>
        <v>0</v>
      </c>
      <c r="CL168" s="5">
        <f t="shared" ref="CL168:CQ210" si="112">BW168/CL$3</f>
        <v>0</v>
      </c>
      <c r="CM168" s="5">
        <f t="shared" si="112"/>
        <v>0</v>
      </c>
      <c r="CN168" s="5">
        <f t="shared" si="112"/>
        <v>0</v>
      </c>
      <c r="CO168" s="5">
        <f t="shared" si="112"/>
        <v>0</v>
      </c>
      <c r="CP168" s="5">
        <f t="shared" si="112"/>
        <v>0</v>
      </c>
      <c r="CQ168" s="5">
        <f t="shared" si="112"/>
        <v>0</v>
      </c>
      <c r="CR168" s="5">
        <f t="shared" si="110"/>
        <v>0</v>
      </c>
      <c r="CS168" s="5">
        <f t="shared" si="110"/>
        <v>0</v>
      </c>
      <c r="CT168" s="5">
        <f t="shared" si="110"/>
        <v>0</v>
      </c>
      <c r="CU168" s="5">
        <f t="shared" si="79"/>
        <v>0</v>
      </c>
      <c r="CV168" s="5">
        <f t="shared" si="79"/>
        <v>0</v>
      </c>
      <c r="CW168" s="5">
        <f t="shared" si="79"/>
        <v>0</v>
      </c>
      <c r="CX168" s="4">
        <f t="shared" si="92"/>
        <v>0</v>
      </c>
      <c r="CY168" s="5">
        <f t="shared" si="93"/>
        <v>0</v>
      </c>
      <c r="CZ168" s="5">
        <f t="shared" si="94"/>
        <v>0</v>
      </c>
      <c r="DA168" s="5">
        <f t="shared" si="95"/>
        <v>0</v>
      </c>
      <c r="DB168" s="9">
        <f t="shared" si="96"/>
        <v>0</v>
      </c>
      <c r="DC168">
        <v>0</v>
      </c>
      <c r="DD168">
        <v>0</v>
      </c>
      <c r="DE168">
        <v>0</v>
      </c>
      <c r="DF168">
        <v>3</v>
      </c>
      <c r="DG168">
        <v>3</v>
      </c>
      <c r="DH168">
        <v>6</v>
      </c>
      <c r="DI168">
        <v>0</v>
      </c>
      <c r="DJ168">
        <v>0</v>
      </c>
      <c r="DK168">
        <v>0</v>
      </c>
      <c r="DL168">
        <v>5</v>
      </c>
      <c r="DM168">
        <v>4</v>
      </c>
      <c r="DN168">
        <v>3</v>
      </c>
      <c r="DO168">
        <v>0</v>
      </c>
      <c r="DP168">
        <v>0</v>
      </c>
      <c r="DQ168">
        <v>0</v>
      </c>
      <c r="DR168" s="3">
        <f t="shared" si="78"/>
        <v>0</v>
      </c>
      <c r="DS168" s="3">
        <f t="shared" si="78"/>
        <v>0</v>
      </c>
      <c r="DT168" s="3">
        <f t="shared" si="78"/>
        <v>0</v>
      </c>
      <c r="DU168" s="3">
        <f t="shared" si="78"/>
        <v>0.06</v>
      </c>
      <c r="DV168" s="3">
        <f t="shared" si="78"/>
        <v>0.06</v>
      </c>
      <c r="DW168" s="3">
        <f t="shared" si="109"/>
        <v>0.12</v>
      </c>
      <c r="DX168" s="3">
        <f t="shared" si="109"/>
        <v>0</v>
      </c>
      <c r="DY168" s="3">
        <f t="shared" si="109"/>
        <v>0</v>
      </c>
      <c r="DZ168" s="3">
        <f t="shared" si="109"/>
        <v>0</v>
      </c>
      <c r="EA168" s="3">
        <f t="shared" si="109"/>
        <v>0.1</v>
      </c>
      <c r="EB168" s="3">
        <f t="shared" si="105"/>
        <v>0.08</v>
      </c>
      <c r="EC168" s="3">
        <f t="shared" si="105"/>
        <v>0.06</v>
      </c>
      <c r="ED168" s="3">
        <f t="shared" si="105"/>
        <v>0</v>
      </c>
      <c r="EE168" s="3">
        <f t="shared" si="105"/>
        <v>0</v>
      </c>
      <c r="EF168" s="3">
        <f t="shared" si="105"/>
        <v>0</v>
      </c>
      <c r="EG168" s="4">
        <f t="shared" si="86"/>
        <v>0</v>
      </c>
      <c r="EH168" s="5">
        <f t="shared" si="86"/>
        <v>0</v>
      </c>
      <c r="EI168" s="5">
        <f t="shared" si="86"/>
        <v>0</v>
      </c>
      <c r="EJ168" s="5">
        <f t="shared" ref="EJ168:EO210" si="113">DU168/EJ$3</f>
        <v>1.2363520977582492E-3</v>
      </c>
      <c r="EK168" s="5">
        <f t="shared" si="113"/>
        <v>1.2282869850174169E-3</v>
      </c>
      <c r="EL168" s="5">
        <f t="shared" si="113"/>
        <v>1.8844721307117087E-3</v>
      </c>
      <c r="EM168" s="5">
        <f t="shared" si="113"/>
        <v>0</v>
      </c>
      <c r="EN168" s="5">
        <f t="shared" si="113"/>
        <v>0</v>
      </c>
      <c r="EO168" s="5">
        <f t="shared" si="113"/>
        <v>0</v>
      </c>
      <c r="EP168" s="5">
        <f t="shared" si="111"/>
        <v>1.944796357233239E-3</v>
      </c>
      <c r="EQ168" s="5">
        <f t="shared" si="111"/>
        <v>1.5896982697495086E-3</v>
      </c>
      <c r="ER168" s="5">
        <f t="shared" si="111"/>
        <v>1.2053603567748654E-3</v>
      </c>
      <c r="ES168" s="5">
        <f t="shared" si="80"/>
        <v>0</v>
      </c>
      <c r="ET168" s="5">
        <f t="shared" si="80"/>
        <v>0</v>
      </c>
      <c r="EU168" s="5">
        <f t="shared" si="80"/>
        <v>0</v>
      </c>
      <c r="EV168" s="4">
        <f t="shared" si="97"/>
        <v>0</v>
      </c>
      <c r="EW168" s="5">
        <f t="shared" si="101"/>
        <v>1.4497037378291249E-3</v>
      </c>
      <c r="EX168" s="5">
        <f t="shared" si="98"/>
        <v>0</v>
      </c>
      <c r="EY168" s="5">
        <f t="shared" si="99"/>
        <v>1.5799516612525378E-3</v>
      </c>
      <c r="EZ168" s="9">
        <f t="shared" si="100"/>
        <v>0</v>
      </c>
      <c r="FB168" t="s">
        <v>203</v>
      </c>
      <c r="FD168" t="s">
        <v>850</v>
      </c>
      <c r="FF168" t="s">
        <v>176</v>
      </c>
      <c r="FI168" t="s">
        <v>176</v>
      </c>
      <c r="FK168" t="s">
        <v>248</v>
      </c>
      <c r="FM168" t="s">
        <v>205</v>
      </c>
      <c r="FQ168" t="s">
        <v>203</v>
      </c>
      <c r="FU168" t="s">
        <v>403</v>
      </c>
      <c r="FV168" t="s">
        <v>381</v>
      </c>
      <c r="FY168" t="s">
        <v>45</v>
      </c>
      <c r="FZ168" t="s">
        <v>381</v>
      </c>
      <c r="GE168" t="s">
        <v>381</v>
      </c>
      <c r="GJ168" t="s">
        <v>829</v>
      </c>
      <c r="GK168" t="s">
        <v>830</v>
      </c>
      <c r="GR168" t="s">
        <v>829</v>
      </c>
      <c r="GW168" t="s">
        <v>198</v>
      </c>
    </row>
    <row r="169" spans="1:208" x14ac:dyDescent="0.25">
      <c r="A169">
        <v>165</v>
      </c>
      <c r="B169" t="s">
        <v>851</v>
      </c>
      <c r="C169" t="s">
        <v>852</v>
      </c>
      <c r="D169">
        <v>38</v>
      </c>
      <c r="E169">
        <v>6.6</v>
      </c>
      <c r="F169" t="s">
        <v>120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3">
        <f t="shared" si="106"/>
        <v>0</v>
      </c>
      <c r="W169" s="3">
        <f t="shared" si="106"/>
        <v>0</v>
      </c>
      <c r="X169" s="3">
        <f t="shared" si="106"/>
        <v>0</v>
      </c>
      <c r="Y169" s="3">
        <f t="shared" si="106"/>
        <v>0</v>
      </c>
      <c r="Z169" s="3">
        <f t="shared" si="106"/>
        <v>0</v>
      </c>
      <c r="AA169" s="3">
        <f t="shared" si="106"/>
        <v>0</v>
      </c>
      <c r="AB169" s="3">
        <f t="shared" si="106"/>
        <v>0</v>
      </c>
      <c r="AC169" s="3">
        <f t="shared" si="106"/>
        <v>0</v>
      </c>
      <c r="AD169" s="3">
        <f t="shared" si="106"/>
        <v>0</v>
      </c>
      <c r="AE169" s="3">
        <f t="shared" si="106"/>
        <v>0</v>
      </c>
      <c r="AF169" s="3">
        <f t="shared" si="106"/>
        <v>0</v>
      </c>
      <c r="AG169" s="3">
        <f t="shared" si="106"/>
        <v>0</v>
      </c>
      <c r="AH169" s="3">
        <f t="shared" si="106"/>
        <v>0</v>
      </c>
      <c r="AI169" s="3">
        <f t="shared" si="106"/>
        <v>0</v>
      </c>
      <c r="AJ169" s="3">
        <f t="shared" si="106"/>
        <v>0</v>
      </c>
      <c r="AK169" s="4">
        <f t="shared" si="107"/>
        <v>0</v>
      </c>
      <c r="AL169" s="5">
        <f t="shared" si="107"/>
        <v>0</v>
      </c>
      <c r="AM169" s="5">
        <f t="shared" si="107"/>
        <v>0</v>
      </c>
      <c r="AN169" s="5">
        <f t="shared" si="107"/>
        <v>0</v>
      </c>
      <c r="AO169" s="5">
        <f t="shared" si="107"/>
        <v>0</v>
      </c>
      <c r="AP169" s="5">
        <f t="shared" si="107"/>
        <v>0</v>
      </c>
      <c r="AQ169" s="5">
        <f t="shared" si="107"/>
        <v>0</v>
      </c>
      <c r="AR169" s="5">
        <f t="shared" si="107"/>
        <v>0</v>
      </c>
      <c r="AS169" s="5">
        <f t="shared" si="107"/>
        <v>0</v>
      </c>
      <c r="AT169" s="5">
        <f t="shared" si="107"/>
        <v>0</v>
      </c>
      <c r="AU169" s="5">
        <f t="shared" si="107"/>
        <v>0</v>
      </c>
      <c r="AV169" s="5">
        <f t="shared" si="107"/>
        <v>0</v>
      </c>
      <c r="AW169" s="5">
        <f t="shared" si="107"/>
        <v>0</v>
      </c>
      <c r="AX169" s="5">
        <f t="shared" si="107"/>
        <v>0</v>
      </c>
      <c r="AY169" s="5">
        <f t="shared" si="107"/>
        <v>0</v>
      </c>
      <c r="AZ169" s="4">
        <f t="shared" si="87"/>
        <v>0</v>
      </c>
      <c r="BA169" s="5">
        <f t="shared" si="88"/>
        <v>0</v>
      </c>
      <c r="BB169" s="5">
        <f t="shared" si="89"/>
        <v>0</v>
      </c>
      <c r="BC169" s="5">
        <f t="shared" si="90"/>
        <v>0</v>
      </c>
      <c r="BD169" s="9">
        <f t="shared" si="91"/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 s="3">
        <f t="shared" si="77"/>
        <v>0</v>
      </c>
      <c r="BU169" s="3">
        <f t="shared" si="77"/>
        <v>0</v>
      </c>
      <c r="BV169" s="3">
        <f t="shared" si="77"/>
        <v>0</v>
      </c>
      <c r="BW169" s="3">
        <f t="shared" si="77"/>
        <v>0</v>
      </c>
      <c r="BX169" s="3">
        <f t="shared" si="77"/>
        <v>0</v>
      </c>
      <c r="BY169" s="3">
        <f t="shared" si="108"/>
        <v>0</v>
      </c>
      <c r="BZ169" s="3">
        <f t="shared" si="108"/>
        <v>0</v>
      </c>
      <c r="CA169" s="3">
        <f t="shared" si="108"/>
        <v>0</v>
      </c>
      <c r="CB169" s="3">
        <f t="shared" si="108"/>
        <v>0</v>
      </c>
      <c r="CC169" s="3">
        <f t="shared" si="108"/>
        <v>0</v>
      </c>
      <c r="CD169" s="3">
        <f t="shared" si="104"/>
        <v>0</v>
      </c>
      <c r="CE169" s="3">
        <f t="shared" si="104"/>
        <v>0</v>
      </c>
      <c r="CF169" s="3">
        <f t="shared" si="104"/>
        <v>0</v>
      </c>
      <c r="CG169" s="3">
        <f t="shared" si="104"/>
        <v>0</v>
      </c>
      <c r="CH169" s="3">
        <f t="shared" si="104"/>
        <v>0</v>
      </c>
      <c r="CI169" s="4">
        <f t="shared" ref="CI169:CN232" si="114">BT169/CI$3</f>
        <v>0</v>
      </c>
      <c r="CJ169" s="5">
        <f t="shared" si="114"/>
        <v>0</v>
      </c>
      <c r="CK169" s="5">
        <f t="shared" si="114"/>
        <v>0</v>
      </c>
      <c r="CL169" s="5">
        <f t="shared" si="112"/>
        <v>0</v>
      </c>
      <c r="CM169" s="5">
        <f t="shared" si="112"/>
        <v>0</v>
      </c>
      <c r="CN169" s="5">
        <f t="shared" si="112"/>
        <v>0</v>
      </c>
      <c r="CO169" s="5">
        <f t="shared" si="112"/>
        <v>0</v>
      </c>
      <c r="CP169" s="5">
        <f t="shared" si="112"/>
        <v>0</v>
      </c>
      <c r="CQ169" s="5">
        <f t="shared" si="112"/>
        <v>0</v>
      </c>
      <c r="CR169" s="5">
        <f t="shared" si="110"/>
        <v>0</v>
      </c>
      <c r="CS169" s="5">
        <f t="shared" si="110"/>
        <v>0</v>
      </c>
      <c r="CT169" s="5">
        <f t="shared" si="110"/>
        <v>0</v>
      </c>
      <c r="CU169" s="5">
        <f t="shared" si="79"/>
        <v>0</v>
      </c>
      <c r="CV169" s="5">
        <f t="shared" si="79"/>
        <v>0</v>
      </c>
      <c r="CW169" s="5">
        <f t="shared" si="79"/>
        <v>0</v>
      </c>
      <c r="CX169" s="4">
        <f t="shared" si="92"/>
        <v>0</v>
      </c>
      <c r="CY169" s="5">
        <f t="shared" si="93"/>
        <v>0</v>
      </c>
      <c r="CZ169" s="5">
        <f t="shared" si="94"/>
        <v>0</v>
      </c>
      <c r="DA169" s="5">
        <f t="shared" si="95"/>
        <v>0</v>
      </c>
      <c r="DB169" s="9">
        <f t="shared" si="96"/>
        <v>0</v>
      </c>
      <c r="DC169">
        <v>2</v>
      </c>
      <c r="DD169">
        <v>2</v>
      </c>
      <c r="DE169">
        <v>2</v>
      </c>
      <c r="DF169">
        <v>3</v>
      </c>
      <c r="DG169">
        <v>2</v>
      </c>
      <c r="DH169">
        <v>3</v>
      </c>
      <c r="DI169">
        <v>3</v>
      </c>
      <c r="DJ169">
        <v>4</v>
      </c>
      <c r="DK169">
        <v>3</v>
      </c>
      <c r="DL169">
        <v>4</v>
      </c>
      <c r="DM169">
        <v>4</v>
      </c>
      <c r="DN169">
        <v>3</v>
      </c>
      <c r="DO169">
        <v>0</v>
      </c>
      <c r="DP169">
        <v>0</v>
      </c>
      <c r="DQ169">
        <v>0</v>
      </c>
      <c r="DR169" s="3">
        <f t="shared" si="78"/>
        <v>5.2631578947368418E-2</v>
      </c>
      <c r="DS169" s="3">
        <f t="shared" si="78"/>
        <v>5.2631578947368418E-2</v>
      </c>
      <c r="DT169" s="3">
        <f t="shared" si="78"/>
        <v>5.2631578947368418E-2</v>
      </c>
      <c r="DU169" s="3">
        <f t="shared" si="78"/>
        <v>7.8947368421052627E-2</v>
      </c>
      <c r="DV169" s="3">
        <f t="shared" si="78"/>
        <v>5.2631578947368418E-2</v>
      </c>
      <c r="DW169" s="3">
        <f t="shared" si="109"/>
        <v>7.8947368421052627E-2</v>
      </c>
      <c r="DX169" s="3">
        <f t="shared" si="109"/>
        <v>7.8947368421052627E-2</v>
      </c>
      <c r="DY169" s="3">
        <f t="shared" si="109"/>
        <v>0.10526315789473684</v>
      </c>
      <c r="DZ169" s="3">
        <f t="shared" si="109"/>
        <v>7.8947368421052627E-2</v>
      </c>
      <c r="EA169" s="3">
        <f t="shared" si="109"/>
        <v>0.10526315789473684</v>
      </c>
      <c r="EB169" s="3">
        <f t="shared" si="105"/>
        <v>0.10526315789473684</v>
      </c>
      <c r="EC169" s="3">
        <f t="shared" si="105"/>
        <v>7.8947368421052627E-2</v>
      </c>
      <c r="ED169" s="3">
        <f t="shared" si="105"/>
        <v>0</v>
      </c>
      <c r="EE169" s="3">
        <f t="shared" si="105"/>
        <v>0</v>
      </c>
      <c r="EF169" s="3">
        <f t="shared" si="105"/>
        <v>0</v>
      </c>
      <c r="EG169" s="4">
        <f t="shared" ref="EG169:EL232" si="115">DR169/EG$3</f>
        <v>1.6897160171864551E-3</v>
      </c>
      <c r="EH169" s="5">
        <f t="shared" si="115"/>
        <v>1.7513858942588239E-3</v>
      </c>
      <c r="EI169" s="5">
        <f t="shared" si="115"/>
        <v>1.7287543813394601E-3</v>
      </c>
      <c r="EJ169" s="5">
        <f t="shared" si="113"/>
        <v>1.6267790759976965E-3</v>
      </c>
      <c r="EK169" s="5">
        <f t="shared" si="113"/>
        <v>1.0774447236994885E-3</v>
      </c>
      <c r="EL169" s="5">
        <f t="shared" si="113"/>
        <v>1.2397842965208609E-3</v>
      </c>
      <c r="EM169" s="5">
        <f t="shared" si="113"/>
        <v>2.573173332908098E-3</v>
      </c>
      <c r="EN169" s="5">
        <f t="shared" si="113"/>
        <v>3.3576811593630444E-3</v>
      </c>
      <c r="EO169" s="5">
        <f t="shared" si="113"/>
        <v>2.6280582752296298E-3</v>
      </c>
      <c r="EP169" s="5">
        <f t="shared" si="111"/>
        <v>2.0471540602455146E-3</v>
      </c>
      <c r="EQ169" s="5">
        <f t="shared" si="111"/>
        <v>2.0917082496704057E-3</v>
      </c>
      <c r="ER169" s="5">
        <f t="shared" si="111"/>
        <v>1.5860004694406126E-3</v>
      </c>
      <c r="ES169" s="5">
        <f t="shared" si="80"/>
        <v>0</v>
      </c>
      <c r="ET169" s="5">
        <f t="shared" si="80"/>
        <v>0</v>
      </c>
      <c r="EU169" s="5">
        <f t="shared" si="80"/>
        <v>0</v>
      </c>
      <c r="EV169" s="4">
        <f t="shared" si="97"/>
        <v>1.7232854309282462E-3</v>
      </c>
      <c r="EW169" s="5">
        <f t="shared" si="101"/>
        <v>1.3146693654060152E-3</v>
      </c>
      <c r="EX169" s="5">
        <f t="shared" si="98"/>
        <v>2.8529709225002579E-3</v>
      </c>
      <c r="EY169" s="5">
        <f t="shared" si="99"/>
        <v>1.9082875931188445E-3</v>
      </c>
      <c r="EZ169" s="9">
        <f t="shared" si="100"/>
        <v>0</v>
      </c>
      <c r="FB169" t="s">
        <v>853</v>
      </c>
      <c r="FD169" t="s">
        <v>854</v>
      </c>
      <c r="FE169" t="s">
        <v>855</v>
      </c>
      <c r="FK169" t="s">
        <v>856</v>
      </c>
      <c r="FM169" t="s">
        <v>855</v>
      </c>
      <c r="FQ169" t="s">
        <v>857</v>
      </c>
      <c r="FT169" t="s">
        <v>249</v>
      </c>
      <c r="FU169" t="s">
        <v>249</v>
      </c>
      <c r="FY169" t="s">
        <v>45</v>
      </c>
      <c r="FZ169" t="s">
        <v>653</v>
      </c>
      <c r="GE169" t="s">
        <v>653</v>
      </c>
      <c r="GJ169" t="s">
        <v>858</v>
      </c>
      <c r="GR169" t="s">
        <v>858</v>
      </c>
      <c r="GW169" t="s">
        <v>481</v>
      </c>
    </row>
    <row r="170" spans="1:208" x14ac:dyDescent="0.25">
      <c r="A170">
        <v>166</v>
      </c>
      <c r="B170" t="s">
        <v>859</v>
      </c>
      <c r="C170" t="s">
        <v>860</v>
      </c>
      <c r="D170">
        <v>309</v>
      </c>
      <c r="E170">
        <v>5.15</v>
      </c>
      <c r="F170" t="s">
        <v>120</v>
      </c>
      <c r="G170">
        <v>0</v>
      </c>
      <c r="H170">
        <v>2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4</v>
      </c>
      <c r="T170">
        <v>4</v>
      </c>
      <c r="U170">
        <v>5</v>
      </c>
      <c r="V170" s="3">
        <f t="shared" si="106"/>
        <v>0</v>
      </c>
      <c r="W170" s="3">
        <f t="shared" si="106"/>
        <v>6.4724919093851136E-3</v>
      </c>
      <c r="X170" s="3">
        <f t="shared" si="106"/>
        <v>0</v>
      </c>
      <c r="Y170" s="3">
        <f t="shared" si="106"/>
        <v>0</v>
      </c>
      <c r="Z170" s="3">
        <f t="shared" si="106"/>
        <v>0</v>
      </c>
      <c r="AA170" s="3">
        <f t="shared" si="106"/>
        <v>0</v>
      </c>
      <c r="AB170" s="3">
        <f t="shared" si="106"/>
        <v>0</v>
      </c>
      <c r="AC170" s="3">
        <f t="shared" si="106"/>
        <v>0</v>
      </c>
      <c r="AD170" s="3">
        <f t="shared" si="106"/>
        <v>0</v>
      </c>
      <c r="AE170" s="3">
        <f t="shared" si="106"/>
        <v>0</v>
      </c>
      <c r="AF170" s="3">
        <f t="shared" si="106"/>
        <v>0</v>
      </c>
      <c r="AG170" s="3">
        <f t="shared" si="106"/>
        <v>0</v>
      </c>
      <c r="AH170" s="3">
        <f t="shared" si="106"/>
        <v>1.2944983818770227E-2</v>
      </c>
      <c r="AI170" s="3">
        <f t="shared" si="106"/>
        <v>1.2944983818770227E-2</v>
      </c>
      <c r="AJ170" s="3">
        <f t="shared" si="106"/>
        <v>1.6181229773462782E-2</v>
      </c>
      <c r="AK170" s="4">
        <f t="shared" si="107"/>
        <v>0</v>
      </c>
      <c r="AL170" s="5">
        <f t="shared" si="107"/>
        <v>2.8969632152912731E-4</v>
      </c>
      <c r="AM170" s="5">
        <f t="shared" si="107"/>
        <v>0</v>
      </c>
      <c r="AN170" s="5">
        <f t="shared" si="107"/>
        <v>0</v>
      </c>
      <c r="AO170" s="5">
        <f t="shared" si="107"/>
        <v>0</v>
      </c>
      <c r="AP170" s="5">
        <f t="shared" si="107"/>
        <v>0</v>
      </c>
      <c r="AQ170" s="5">
        <f t="shared" si="107"/>
        <v>0</v>
      </c>
      <c r="AR170" s="5">
        <f t="shared" si="107"/>
        <v>0</v>
      </c>
      <c r="AS170" s="5">
        <f t="shared" si="107"/>
        <v>0</v>
      </c>
      <c r="AT170" s="5">
        <f t="shared" si="107"/>
        <v>0</v>
      </c>
      <c r="AU170" s="5">
        <f t="shared" si="107"/>
        <v>0</v>
      </c>
      <c r="AV170" s="5">
        <f t="shared" si="107"/>
        <v>0</v>
      </c>
      <c r="AW170" s="5">
        <f t="shared" si="107"/>
        <v>3.0523164315901145E-4</v>
      </c>
      <c r="AX170" s="5">
        <f t="shared" si="107"/>
        <v>3.0837038516705632E-4</v>
      </c>
      <c r="AY170" s="5">
        <f t="shared" si="107"/>
        <v>3.838015711115976E-4</v>
      </c>
      <c r="AZ170" s="4">
        <f t="shared" si="87"/>
        <v>9.6565440509709108E-5</v>
      </c>
      <c r="BA170" s="5">
        <f t="shared" si="88"/>
        <v>0</v>
      </c>
      <c r="BB170" s="5">
        <f t="shared" si="89"/>
        <v>0</v>
      </c>
      <c r="BC170" s="5">
        <f t="shared" si="90"/>
        <v>0</v>
      </c>
      <c r="BD170" s="9">
        <f t="shared" si="91"/>
        <v>3.3246786647922179E-4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3</v>
      </c>
      <c r="BR170">
        <v>4</v>
      </c>
      <c r="BS170">
        <v>4</v>
      </c>
      <c r="BT170" s="3">
        <f t="shared" si="77"/>
        <v>0</v>
      </c>
      <c r="BU170" s="3">
        <f t="shared" si="77"/>
        <v>0</v>
      </c>
      <c r="BV170" s="3">
        <f t="shared" si="77"/>
        <v>0</v>
      </c>
      <c r="BW170" s="3">
        <f t="shared" si="77"/>
        <v>0</v>
      </c>
      <c r="BX170" s="3">
        <f t="shared" si="77"/>
        <v>0</v>
      </c>
      <c r="BY170" s="3">
        <f t="shared" si="108"/>
        <v>0</v>
      </c>
      <c r="BZ170" s="3">
        <f t="shared" si="108"/>
        <v>0</v>
      </c>
      <c r="CA170" s="3">
        <f t="shared" si="108"/>
        <v>0</v>
      </c>
      <c r="CB170" s="3">
        <f t="shared" si="108"/>
        <v>0</v>
      </c>
      <c r="CC170" s="3">
        <f t="shared" si="108"/>
        <v>0</v>
      </c>
      <c r="CD170" s="3">
        <f t="shared" si="104"/>
        <v>0</v>
      </c>
      <c r="CE170" s="3">
        <f t="shared" si="104"/>
        <v>0</v>
      </c>
      <c r="CF170" s="3">
        <f t="shared" si="104"/>
        <v>9.7087378640776691E-3</v>
      </c>
      <c r="CG170" s="3">
        <f t="shared" si="104"/>
        <v>1.2944983818770227E-2</v>
      </c>
      <c r="CH170" s="3">
        <f t="shared" si="104"/>
        <v>1.2944983818770227E-2</v>
      </c>
      <c r="CI170" s="4">
        <f t="shared" si="114"/>
        <v>0</v>
      </c>
      <c r="CJ170" s="5">
        <f t="shared" si="114"/>
        <v>0</v>
      </c>
      <c r="CK170" s="5">
        <f t="shared" si="114"/>
        <v>0</v>
      </c>
      <c r="CL170" s="5">
        <f t="shared" si="112"/>
        <v>0</v>
      </c>
      <c r="CM170" s="5">
        <f t="shared" si="112"/>
        <v>0</v>
      </c>
      <c r="CN170" s="5">
        <f t="shared" si="112"/>
        <v>0</v>
      </c>
      <c r="CO170" s="5">
        <f t="shared" si="112"/>
        <v>0</v>
      </c>
      <c r="CP170" s="5">
        <f t="shared" si="112"/>
        <v>0</v>
      </c>
      <c r="CQ170" s="5">
        <f t="shared" si="112"/>
        <v>0</v>
      </c>
      <c r="CR170" s="5">
        <f t="shared" si="110"/>
        <v>0</v>
      </c>
      <c r="CS170" s="5">
        <f t="shared" si="110"/>
        <v>0</v>
      </c>
      <c r="CT170" s="5">
        <f t="shared" si="110"/>
        <v>0</v>
      </c>
      <c r="CU170" s="5">
        <f t="shared" si="79"/>
        <v>2.9784605905976483E-4</v>
      </c>
      <c r="CV170" s="5">
        <f t="shared" si="79"/>
        <v>3.8552215996218717E-4</v>
      </c>
      <c r="CW170" s="5">
        <f t="shared" si="79"/>
        <v>3.6913713533192439E-4</v>
      </c>
      <c r="CX170" s="4">
        <f t="shared" si="92"/>
        <v>0</v>
      </c>
      <c r="CY170" s="5">
        <f t="shared" si="93"/>
        <v>0</v>
      </c>
      <c r="CZ170" s="5">
        <f t="shared" si="94"/>
        <v>0</v>
      </c>
      <c r="DA170" s="5">
        <f t="shared" si="95"/>
        <v>0</v>
      </c>
      <c r="DB170" s="9">
        <f t="shared" si="96"/>
        <v>3.508351181179588E-4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 s="3">
        <f t="shared" si="78"/>
        <v>0</v>
      </c>
      <c r="DS170" s="3">
        <f t="shared" si="78"/>
        <v>0</v>
      </c>
      <c r="DT170" s="3">
        <f t="shared" si="78"/>
        <v>0</v>
      </c>
      <c r="DU170" s="3">
        <f t="shared" si="78"/>
        <v>0</v>
      </c>
      <c r="DV170" s="3">
        <f t="shared" si="78"/>
        <v>0</v>
      </c>
      <c r="DW170" s="3">
        <f t="shared" si="109"/>
        <v>0</v>
      </c>
      <c r="DX170" s="3">
        <f t="shared" si="109"/>
        <v>0</v>
      </c>
      <c r="DY170" s="3">
        <f t="shared" si="109"/>
        <v>0</v>
      </c>
      <c r="DZ170" s="3">
        <f t="shared" si="109"/>
        <v>0</v>
      </c>
      <c r="EA170" s="3">
        <f t="shared" si="109"/>
        <v>0</v>
      </c>
      <c r="EB170" s="3">
        <f t="shared" si="105"/>
        <v>0</v>
      </c>
      <c r="EC170" s="3">
        <f t="shared" si="105"/>
        <v>0</v>
      </c>
      <c r="ED170" s="3">
        <f t="shared" si="105"/>
        <v>0</v>
      </c>
      <c r="EE170" s="3">
        <f t="shared" si="105"/>
        <v>0</v>
      </c>
      <c r="EF170" s="3">
        <f t="shared" si="105"/>
        <v>0</v>
      </c>
      <c r="EG170" s="4">
        <f t="shared" si="115"/>
        <v>0</v>
      </c>
      <c r="EH170" s="5">
        <f t="shared" si="115"/>
        <v>0</v>
      </c>
      <c r="EI170" s="5">
        <f t="shared" si="115"/>
        <v>0</v>
      </c>
      <c r="EJ170" s="5">
        <f t="shared" si="113"/>
        <v>0</v>
      </c>
      <c r="EK170" s="5">
        <f t="shared" si="113"/>
        <v>0</v>
      </c>
      <c r="EL170" s="5">
        <f t="shared" si="113"/>
        <v>0</v>
      </c>
      <c r="EM170" s="5">
        <f t="shared" si="113"/>
        <v>0</v>
      </c>
      <c r="EN170" s="5">
        <f t="shared" si="113"/>
        <v>0</v>
      </c>
      <c r="EO170" s="5">
        <f t="shared" si="113"/>
        <v>0</v>
      </c>
      <c r="EP170" s="5">
        <f t="shared" si="111"/>
        <v>0</v>
      </c>
      <c r="EQ170" s="5">
        <f t="shared" si="111"/>
        <v>0</v>
      </c>
      <c r="ER170" s="5">
        <f t="shared" si="111"/>
        <v>0</v>
      </c>
      <c r="ES170" s="5">
        <f t="shared" si="80"/>
        <v>0</v>
      </c>
      <c r="ET170" s="5">
        <f t="shared" si="80"/>
        <v>0</v>
      </c>
      <c r="EU170" s="5">
        <f t="shared" si="80"/>
        <v>0</v>
      </c>
      <c r="EV170" s="4">
        <f t="shared" si="97"/>
        <v>0</v>
      </c>
      <c r="EW170" s="5">
        <f t="shared" si="101"/>
        <v>0</v>
      </c>
      <c r="EX170" s="5">
        <f t="shared" si="98"/>
        <v>0</v>
      </c>
      <c r="EY170" s="5">
        <f t="shared" si="99"/>
        <v>0</v>
      </c>
      <c r="EZ170" s="9">
        <f t="shared" si="100"/>
        <v>0</v>
      </c>
      <c r="FA170" t="s">
        <v>154</v>
      </c>
      <c r="FB170" t="s">
        <v>205</v>
      </c>
      <c r="FD170" t="s">
        <v>203</v>
      </c>
      <c r="FE170" t="s">
        <v>861</v>
      </c>
      <c r="FF170" t="s">
        <v>176</v>
      </c>
      <c r="FI170" t="s">
        <v>176</v>
      </c>
      <c r="FM170" t="s">
        <v>205</v>
      </c>
      <c r="FQ170" t="s">
        <v>862</v>
      </c>
      <c r="FU170" t="s">
        <v>43</v>
      </c>
      <c r="FW170" t="s">
        <v>43</v>
      </c>
      <c r="FY170" t="s">
        <v>45</v>
      </c>
      <c r="FZ170" t="s">
        <v>178</v>
      </c>
      <c r="GA170" t="s">
        <v>292</v>
      </c>
      <c r="GE170" t="s">
        <v>178</v>
      </c>
      <c r="GF170" t="s">
        <v>292</v>
      </c>
      <c r="GJ170" t="s">
        <v>208</v>
      </c>
      <c r="GR170" t="s">
        <v>208</v>
      </c>
    </row>
    <row r="171" spans="1:208" x14ac:dyDescent="0.25">
      <c r="A171">
        <v>167</v>
      </c>
      <c r="B171" t="s">
        <v>863</v>
      </c>
      <c r="C171" t="s">
        <v>864</v>
      </c>
      <c r="D171">
        <v>22</v>
      </c>
      <c r="E171">
        <v>9.3699999999999992</v>
      </c>
      <c r="F171" t="s">
        <v>120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2</v>
      </c>
      <c r="P171">
        <v>0</v>
      </c>
      <c r="Q171">
        <v>0</v>
      </c>
      <c r="R171">
        <v>0</v>
      </c>
      <c r="S171">
        <v>0</v>
      </c>
      <c r="T171">
        <v>2</v>
      </c>
      <c r="U171">
        <v>2</v>
      </c>
      <c r="V171" s="3">
        <f t="shared" si="106"/>
        <v>0</v>
      </c>
      <c r="W171" s="3">
        <f t="shared" si="106"/>
        <v>0</v>
      </c>
      <c r="X171" s="3">
        <f t="shared" si="106"/>
        <v>0</v>
      </c>
      <c r="Y171" s="3">
        <f t="shared" si="106"/>
        <v>0</v>
      </c>
      <c r="Z171" s="3">
        <f t="shared" si="106"/>
        <v>0</v>
      </c>
      <c r="AA171" s="3">
        <f t="shared" si="106"/>
        <v>0</v>
      </c>
      <c r="AB171" s="3">
        <f t="shared" si="106"/>
        <v>0</v>
      </c>
      <c r="AC171" s="3">
        <f t="shared" si="106"/>
        <v>0</v>
      </c>
      <c r="AD171" s="3">
        <f t="shared" si="106"/>
        <v>9.0909090909090912E-2</v>
      </c>
      <c r="AE171" s="3">
        <f t="shared" si="106"/>
        <v>0</v>
      </c>
      <c r="AF171" s="3">
        <f t="shared" si="106"/>
        <v>0</v>
      </c>
      <c r="AG171" s="3">
        <f t="shared" si="106"/>
        <v>0</v>
      </c>
      <c r="AH171" s="3">
        <f t="shared" si="106"/>
        <v>0</v>
      </c>
      <c r="AI171" s="3">
        <f t="shared" si="106"/>
        <v>9.0909090909090912E-2</v>
      </c>
      <c r="AJ171" s="3">
        <f t="shared" si="106"/>
        <v>9.0909090909090912E-2</v>
      </c>
      <c r="AK171" s="4">
        <f t="shared" si="107"/>
        <v>0</v>
      </c>
      <c r="AL171" s="5">
        <f t="shared" si="107"/>
        <v>0</v>
      </c>
      <c r="AM171" s="5">
        <f t="shared" si="107"/>
        <v>0</v>
      </c>
      <c r="AN171" s="5">
        <f t="shared" si="107"/>
        <v>0</v>
      </c>
      <c r="AO171" s="5">
        <f t="shared" si="107"/>
        <v>0</v>
      </c>
      <c r="AP171" s="5">
        <f t="shared" si="107"/>
        <v>0</v>
      </c>
      <c r="AQ171" s="5">
        <f t="shared" si="107"/>
        <v>0</v>
      </c>
      <c r="AR171" s="5">
        <f t="shared" si="107"/>
        <v>0</v>
      </c>
      <c r="AS171" s="5">
        <f t="shared" si="107"/>
        <v>5.5473267892246006E-3</v>
      </c>
      <c r="AT171" s="5">
        <f t="shared" si="107"/>
        <v>0</v>
      </c>
      <c r="AU171" s="5">
        <f t="shared" si="107"/>
        <v>0</v>
      </c>
      <c r="AV171" s="5">
        <f t="shared" si="107"/>
        <v>0</v>
      </c>
      <c r="AW171" s="5">
        <f t="shared" si="107"/>
        <v>0</v>
      </c>
      <c r="AX171" s="5">
        <f t="shared" si="107"/>
        <v>2.1656011140140999E-3</v>
      </c>
      <c r="AY171" s="5">
        <f t="shared" si="107"/>
        <v>2.1562670086087937E-3</v>
      </c>
      <c r="AZ171" s="4">
        <f t="shared" si="87"/>
        <v>0</v>
      </c>
      <c r="BA171" s="5">
        <f t="shared" si="88"/>
        <v>0</v>
      </c>
      <c r="BB171" s="5">
        <f t="shared" si="89"/>
        <v>1.8491089297415335E-3</v>
      </c>
      <c r="BC171" s="5">
        <f t="shared" si="90"/>
        <v>0</v>
      </c>
      <c r="BD171" s="9">
        <f t="shared" si="91"/>
        <v>1.4406227075409647E-3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 s="3">
        <f t="shared" si="77"/>
        <v>0</v>
      </c>
      <c r="BU171" s="3">
        <f t="shared" si="77"/>
        <v>0</v>
      </c>
      <c r="BV171" s="3">
        <f t="shared" si="77"/>
        <v>0</v>
      </c>
      <c r="BW171" s="3">
        <f t="shared" si="77"/>
        <v>0</v>
      </c>
      <c r="BX171" s="3">
        <f t="shared" si="77"/>
        <v>0</v>
      </c>
      <c r="BY171" s="3">
        <f t="shared" si="108"/>
        <v>0</v>
      </c>
      <c r="BZ171" s="3">
        <f t="shared" si="108"/>
        <v>0</v>
      </c>
      <c r="CA171" s="3">
        <f t="shared" si="108"/>
        <v>0</v>
      </c>
      <c r="CB171" s="3">
        <f t="shared" si="108"/>
        <v>0</v>
      </c>
      <c r="CC171" s="3">
        <f t="shared" si="108"/>
        <v>0</v>
      </c>
      <c r="CD171" s="3">
        <f t="shared" si="104"/>
        <v>0</v>
      </c>
      <c r="CE171" s="3">
        <f t="shared" si="104"/>
        <v>0</v>
      </c>
      <c r="CF171" s="3">
        <f t="shared" si="104"/>
        <v>0</v>
      </c>
      <c r="CG171" s="3">
        <f t="shared" si="104"/>
        <v>0</v>
      </c>
      <c r="CH171" s="3">
        <f t="shared" si="104"/>
        <v>0</v>
      </c>
      <c r="CI171" s="4">
        <f t="shared" si="114"/>
        <v>0</v>
      </c>
      <c r="CJ171" s="5">
        <f t="shared" si="114"/>
        <v>0</v>
      </c>
      <c r="CK171" s="5">
        <f t="shared" si="114"/>
        <v>0</v>
      </c>
      <c r="CL171" s="5">
        <f t="shared" si="112"/>
        <v>0</v>
      </c>
      <c r="CM171" s="5">
        <f t="shared" si="112"/>
        <v>0</v>
      </c>
      <c r="CN171" s="5">
        <f t="shared" si="112"/>
        <v>0</v>
      </c>
      <c r="CO171" s="5">
        <f t="shared" si="112"/>
        <v>0</v>
      </c>
      <c r="CP171" s="5">
        <f t="shared" si="112"/>
        <v>0</v>
      </c>
      <c r="CQ171" s="5">
        <f t="shared" si="112"/>
        <v>0</v>
      </c>
      <c r="CR171" s="5">
        <f t="shared" si="110"/>
        <v>0</v>
      </c>
      <c r="CS171" s="5">
        <f t="shared" si="110"/>
        <v>0</v>
      </c>
      <c r="CT171" s="5">
        <f t="shared" si="110"/>
        <v>0</v>
      </c>
      <c r="CU171" s="5">
        <f t="shared" si="79"/>
        <v>0</v>
      </c>
      <c r="CV171" s="5">
        <f t="shared" si="79"/>
        <v>0</v>
      </c>
      <c r="CW171" s="5">
        <f t="shared" si="79"/>
        <v>0</v>
      </c>
      <c r="CX171" s="4">
        <f t="shared" si="92"/>
        <v>0</v>
      </c>
      <c r="CY171" s="5">
        <f t="shared" si="93"/>
        <v>0</v>
      </c>
      <c r="CZ171" s="5">
        <f t="shared" si="94"/>
        <v>0</v>
      </c>
      <c r="DA171" s="5">
        <f t="shared" si="95"/>
        <v>0</v>
      </c>
      <c r="DB171" s="9">
        <f t="shared" si="96"/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 s="3">
        <f t="shared" si="78"/>
        <v>0</v>
      </c>
      <c r="DS171" s="3">
        <f t="shared" si="78"/>
        <v>0</v>
      </c>
      <c r="DT171" s="3">
        <f t="shared" si="78"/>
        <v>0</v>
      </c>
      <c r="DU171" s="3">
        <f t="shared" si="78"/>
        <v>0</v>
      </c>
      <c r="DV171" s="3">
        <f t="shared" si="78"/>
        <v>0</v>
      </c>
      <c r="DW171" s="3">
        <f t="shared" si="109"/>
        <v>0</v>
      </c>
      <c r="DX171" s="3">
        <f t="shared" si="109"/>
        <v>0</v>
      </c>
      <c r="DY171" s="3">
        <f t="shared" si="109"/>
        <v>0</v>
      </c>
      <c r="DZ171" s="3">
        <f t="shared" si="109"/>
        <v>0</v>
      </c>
      <c r="EA171" s="3">
        <f t="shared" si="109"/>
        <v>0</v>
      </c>
      <c r="EB171" s="3">
        <f t="shared" si="105"/>
        <v>0</v>
      </c>
      <c r="EC171" s="3">
        <f t="shared" si="105"/>
        <v>0</v>
      </c>
      <c r="ED171" s="3">
        <f t="shared" si="105"/>
        <v>0</v>
      </c>
      <c r="EE171" s="3">
        <f t="shared" si="105"/>
        <v>0</v>
      </c>
      <c r="EF171" s="3">
        <f t="shared" si="105"/>
        <v>0</v>
      </c>
      <c r="EG171" s="4">
        <f t="shared" si="115"/>
        <v>0</v>
      </c>
      <c r="EH171" s="5">
        <f t="shared" si="115"/>
        <v>0</v>
      </c>
      <c r="EI171" s="5">
        <f t="shared" si="115"/>
        <v>0</v>
      </c>
      <c r="EJ171" s="5">
        <f t="shared" si="113"/>
        <v>0</v>
      </c>
      <c r="EK171" s="5">
        <f t="shared" si="113"/>
        <v>0</v>
      </c>
      <c r="EL171" s="5">
        <f t="shared" si="113"/>
        <v>0</v>
      </c>
      <c r="EM171" s="5">
        <f t="shared" si="113"/>
        <v>0</v>
      </c>
      <c r="EN171" s="5">
        <f t="shared" si="113"/>
        <v>0</v>
      </c>
      <c r="EO171" s="5">
        <f t="shared" si="113"/>
        <v>0</v>
      </c>
      <c r="EP171" s="5">
        <f t="shared" si="111"/>
        <v>0</v>
      </c>
      <c r="EQ171" s="5">
        <f t="shared" si="111"/>
        <v>0</v>
      </c>
      <c r="ER171" s="5">
        <f t="shared" si="111"/>
        <v>0</v>
      </c>
      <c r="ES171" s="5">
        <f t="shared" si="80"/>
        <v>0</v>
      </c>
      <c r="ET171" s="5">
        <f t="shared" si="80"/>
        <v>0</v>
      </c>
      <c r="EU171" s="5">
        <f t="shared" si="80"/>
        <v>0</v>
      </c>
      <c r="EV171" s="4">
        <f t="shared" si="97"/>
        <v>0</v>
      </c>
      <c r="EW171" s="5">
        <f t="shared" si="101"/>
        <v>0</v>
      </c>
      <c r="EX171" s="5">
        <f t="shared" si="98"/>
        <v>0</v>
      </c>
      <c r="EY171" s="5">
        <f t="shared" si="99"/>
        <v>0</v>
      </c>
      <c r="EZ171" s="9">
        <f t="shared" si="100"/>
        <v>0</v>
      </c>
      <c r="FA171" t="s">
        <v>154</v>
      </c>
      <c r="FB171" t="s">
        <v>865</v>
      </c>
      <c r="FD171" t="s">
        <v>203</v>
      </c>
      <c r="FM171" t="s">
        <v>205</v>
      </c>
      <c r="FQ171" t="s">
        <v>369</v>
      </c>
      <c r="GA171" t="s">
        <v>52</v>
      </c>
      <c r="GF171" t="s">
        <v>52</v>
      </c>
      <c r="GR171" t="s">
        <v>866</v>
      </c>
      <c r="GS171" t="s">
        <v>866</v>
      </c>
    </row>
    <row r="172" spans="1:208" x14ac:dyDescent="0.25">
      <c r="A172">
        <v>168</v>
      </c>
      <c r="B172" t="s">
        <v>867</v>
      </c>
      <c r="C172" t="s">
        <v>868</v>
      </c>
      <c r="D172">
        <v>41</v>
      </c>
      <c r="E172">
        <v>6.06</v>
      </c>
      <c r="F172" t="s">
        <v>514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7</v>
      </c>
      <c r="T172">
        <v>8</v>
      </c>
      <c r="U172">
        <v>10</v>
      </c>
      <c r="V172" s="3">
        <f t="shared" si="106"/>
        <v>0</v>
      </c>
      <c r="W172" s="3">
        <f t="shared" si="106"/>
        <v>0</v>
      </c>
      <c r="X172" s="3">
        <f t="shared" si="106"/>
        <v>0</v>
      </c>
      <c r="Y172" s="3">
        <f t="shared" si="106"/>
        <v>0</v>
      </c>
      <c r="Z172" s="3">
        <f t="shared" si="106"/>
        <v>0</v>
      </c>
      <c r="AA172" s="3">
        <f t="shared" si="106"/>
        <v>0</v>
      </c>
      <c r="AB172" s="3">
        <f t="shared" si="106"/>
        <v>0</v>
      </c>
      <c r="AC172" s="3">
        <f t="shared" si="106"/>
        <v>0</v>
      </c>
      <c r="AD172" s="3">
        <f t="shared" si="106"/>
        <v>0</v>
      </c>
      <c r="AE172" s="3">
        <f t="shared" si="106"/>
        <v>0</v>
      </c>
      <c r="AF172" s="3">
        <f t="shared" si="106"/>
        <v>0</v>
      </c>
      <c r="AG172" s="3">
        <f t="shared" si="106"/>
        <v>0</v>
      </c>
      <c r="AH172" s="3">
        <f t="shared" si="106"/>
        <v>0.17073170731707318</v>
      </c>
      <c r="AI172" s="3">
        <f t="shared" si="106"/>
        <v>0.1951219512195122</v>
      </c>
      <c r="AJ172" s="3">
        <f t="shared" si="106"/>
        <v>0.24390243902439024</v>
      </c>
      <c r="AK172" s="4">
        <f t="shared" si="107"/>
        <v>0</v>
      </c>
      <c r="AL172" s="5">
        <f t="shared" si="107"/>
        <v>0</v>
      </c>
      <c r="AM172" s="5">
        <f t="shared" si="107"/>
        <v>0</v>
      </c>
      <c r="AN172" s="5">
        <f t="shared" si="107"/>
        <v>0</v>
      </c>
      <c r="AO172" s="5">
        <f t="shared" si="107"/>
        <v>0</v>
      </c>
      <c r="AP172" s="5">
        <f t="shared" si="107"/>
        <v>0</v>
      </c>
      <c r="AQ172" s="5">
        <f t="shared" si="107"/>
        <v>0</v>
      </c>
      <c r="AR172" s="5">
        <f t="shared" si="107"/>
        <v>0</v>
      </c>
      <c r="AS172" s="5">
        <f t="shared" si="107"/>
        <v>0</v>
      </c>
      <c r="AT172" s="5">
        <f t="shared" si="107"/>
        <v>0</v>
      </c>
      <c r="AU172" s="5">
        <f t="shared" si="107"/>
        <v>0</v>
      </c>
      <c r="AV172" s="5">
        <f t="shared" si="107"/>
        <v>0</v>
      </c>
      <c r="AW172" s="5">
        <f t="shared" si="107"/>
        <v>4.0257075862984255E-3</v>
      </c>
      <c r="AX172" s="5">
        <f t="shared" si="107"/>
        <v>4.6481194642253856E-3</v>
      </c>
      <c r="AY172" s="5">
        <f t="shared" si="107"/>
        <v>5.785106608462617E-3</v>
      </c>
      <c r="AZ172" s="4">
        <f t="shared" si="87"/>
        <v>0</v>
      </c>
      <c r="BA172" s="5">
        <f t="shared" si="88"/>
        <v>0</v>
      </c>
      <c r="BB172" s="5">
        <f t="shared" si="89"/>
        <v>0</v>
      </c>
      <c r="BC172" s="5">
        <f t="shared" si="90"/>
        <v>0</v>
      </c>
      <c r="BD172" s="9">
        <f t="shared" si="91"/>
        <v>4.8196445529954763E-3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4</v>
      </c>
      <c r="BO172">
        <v>6</v>
      </c>
      <c r="BP172">
        <v>6</v>
      </c>
      <c r="BQ172">
        <v>0</v>
      </c>
      <c r="BR172">
        <v>0</v>
      </c>
      <c r="BS172">
        <v>0</v>
      </c>
      <c r="BT172" s="3">
        <f t="shared" si="77"/>
        <v>0</v>
      </c>
      <c r="BU172" s="3">
        <f t="shared" si="77"/>
        <v>0</v>
      </c>
      <c r="BV172" s="3">
        <f t="shared" si="77"/>
        <v>0</v>
      </c>
      <c r="BW172" s="3">
        <f t="shared" si="77"/>
        <v>0</v>
      </c>
      <c r="BX172" s="3">
        <f t="shared" si="77"/>
        <v>0</v>
      </c>
      <c r="BY172" s="3">
        <f t="shared" si="108"/>
        <v>0</v>
      </c>
      <c r="BZ172" s="3">
        <f t="shared" si="108"/>
        <v>0</v>
      </c>
      <c r="CA172" s="3">
        <f t="shared" si="108"/>
        <v>0</v>
      </c>
      <c r="CB172" s="3">
        <f t="shared" si="108"/>
        <v>0</v>
      </c>
      <c r="CC172" s="3">
        <f t="shared" si="108"/>
        <v>9.7560975609756101E-2</v>
      </c>
      <c r="CD172" s="3">
        <f t="shared" si="104"/>
        <v>0.14634146341463414</v>
      </c>
      <c r="CE172" s="3">
        <f t="shared" si="104"/>
        <v>0.14634146341463414</v>
      </c>
      <c r="CF172" s="3">
        <f t="shared" si="104"/>
        <v>0</v>
      </c>
      <c r="CG172" s="3">
        <f t="shared" si="104"/>
        <v>0</v>
      </c>
      <c r="CH172" s="3">
        <f t="shared" si="104"/>
        <v>0</v>
      </c>
      <c r="CI172" s="4">
        <f t="shared" si="114"/>
        <v>0</v>
      </c>
      <c r="CJ172" s="5">
        <f t="shared" si="114"/>
        <v>0</v>
      </c>
      <c r="CK172" s="5">
        <f t="shared" si="114"/>
        <v>0</v>
      </c>
      <c r="CL172" s="5">
        <f t="shared" si="112"/>
        <v>0</v>
      </c>
      <c r="CM172" s="5">
        <f t="shared" si="112"/>
        <v>0</v>
      </c>
      <c r="CN172" s="5">
        <f t="shared" si="112"/>
        <v>0</v>
      </c>
      <c r="CO172" s="5">
        <f t="shared" si="112"/>
        <v>0</v>
      </c>
      <c r="CP172" s="5">
        <f t="shared" si="112"/>
        <v>0</v>
      </c>
      <c r="CQ172" s="5">
        <f t="shared" si="112"/>
        <v>0</v>
      </c>
      <c r="CR172" s="5">
        <f t="shared" si="110"/>
        <v>2.1550746037293711E-3</v>
      </c>
      <c r="CS172" s="5">
        <f t="shared" si="110"/>
        <v>3.0278535025583977E-3</v>
      </c>
      <c r="CT172" s="5">
        <f t="shared" si="110"/>
        <v>2.9495219959101569E-3</v>
      </c>
      <c r="CU172" s="5">
        <f t="shared" si="79"/>
        <v>0</v>
      </c>
      <c r="CV172" s="5">
        <f t="shared" si="79"/>
        <v>0</v>
      </c>
      <c r="CW172" s="5">
        <f t="shared" si="79"/>
        <v>0</v>
      </c>
      <c r="CX172" s="4">
        <f t="shared" si="92"/>
        <v>0</v>
      </c>
      <c r="CY172" s="5">
        <f t="shared" si="93"/>
        <v>0</v>
      </c>
      <c r="CZ172" s="5">
        <f t="shared" si="94"/>
        <v>0</v>
      </c>
      <c r="DA172" s="5">
        <f t="shared" si="95"/>
        <v>2.7108167007326416E-3</v>
      </c>
      <c r="DB172" s="9">
        <f t="shared" si="96"/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 s="3">
        <f t="shared" si="78"/>
        <v>0</v>
      </c>
      <c r="DS172" s="3">
        <f t="shared" si="78"/>
        <v>0</v>
      </c>
      <c r="DT172" s="3">
        <f t="shared" si="78"/>
        <v>0</v>
      </c>
      <c r="DU172" s="3">
        <f t="shared" si="78"/>
        <v>0</v>
      </c>
      <c r="DV172" s="3">
        <f t="shared" si="78"/>
        <v>0</v>
      </c>
      <c r="DW172" s="3">
        <f t="shared" si="109"/>
        <v>0</v>
      </c>
      <c r="DX172" s="3">
        <f t="shared" si="109"/>
        <v>0</v>
      </c>
      <c r="DY172" s="3">
        <f t="shared" si="109"/>
        <v>0</v>
      </c>
      <c r="DZ172" s="3">
        <f t="shared" si="109"/>
        <v>0</v>
      </c>
      <c r="EA172" s="3">
        <f t="shared" si="109"/>
        <v>0</v>
      </c>
      <c r="EB172" s="3">
        <f t="shared" si="105"/>
        <v>0</v>
      </c>
      <c r="EC172" s="3">
        <f t="shared" si="105"/>
        <v>0</v>
      </c>
      <c r="ED172" s="3">
        <f t="shared" si="105"/>
        <v>0</v>
      </c>
      <c r="EE172" s="3">
        <f t="shared" si="105"/>
        <v>0</v>
      </c>
      <c r="EF172" s="3">
        <f t="shared" si="105"/>
        <v>0</v>
      </c>
      <c r="EG172" s="4">
        <f t="shared" si="115"/>
        <v>0</v>
      </c>
      <c r="EH172" s="5">
        <f t="shared" si="115"/>
        <v>0</v>
      </c>
      <c r="EI172" s="5">
        <f t="shared" si="115"/>
        <v>0</v>
      </c>
      <c r="EJ172" s="5">
        <f t="shared" si="113"/>
        <v>0</v>
      </c>
      <c r="EK172" s="5">
        <f t="shared" si="113"/>
        <v>0</v>
      </c>
      <c r="EL172" s="5">
        <f t="shared" si="113"/>
        <v>0</v>
      </c>
      <c r="EM172" s="5">
        <f t="shared" si="113"/>
        <v>0</v>
      </c>
      <c r="EN172" s="5">
        <f t="shared" si="113"/>
        <v>0</v>
      </c>
      <c r="EO172" s="5">
        <f t="shared" si="113"/>
        <v>0</v>
      </c>
      <c r="EP172" s="5">
        <f t="shared" si="111"/>
        <v>0</v>
      </c>
      <c r="EQ172" s="5">
        <f t="shared" si="111"/>
        <v>0</v>
      </c>
      <c r="ER172" s="5">
        <f t="shared" si="111"/>
        <v>0</v>
      </c>
      <c r="ES172" s="5">
        <f t="shared" si="80"/>
        <v>0</v>
      </c>
      <c r="ET172" s="5">
        <f t="shared" si="80"/>
        <v>0</v>
      </c>
      <c r="EU172" s="5">
        <f t="shared" si="80"/>
        <v>0</v>
      </c>
      <c r="EV172" s="4">
        <f t="shared" si="97"/>
        <v>0</v>
      </c>
      <c r="EW172" s="5">
        <f t="shared" si="101"/>
        <v>0</v>
      </c>
      <c r="EX172" s="5">
        <f t="shared" si="98"/>
        <v>0</v>
      </c>
      <c r="EY172" s="5">
        <f t="shared" si="99"/>
        <v>0</v>
      </c>
      <c r="EZ172" s="9">
        <f t="shared" si="100"/>
        <v>0</v>
      </c>
    </row>
    <row r="173" spans="1:208" x14ac:dyDescent="0.25">
      <c r="A173">
        <v>169</v>
      </c>
      <c r="B173" t="s">
        <v>869</v>
      </c>
      <c r="C173" t="s">
        <v>870</v>
      </c>
      <c r="D173">
        <v>76</v>
      </c>
      <c r="E173">
        <v>5.37</v>
      </c>
      <c r="F173" t="s">
        <v>120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3">
        <f t="shared" ref="V173:AJ189" si="116">G173/$D173</f>
        <v>0</v>
      </c>
      <c r="W173" s="3">
        <f t="shared" si="116"/>
        <v>0</v>
      </c>
      <c r="X173" s="3">
        <f t="shared" si="116"/>
        <v>0</v>
      </c>
      <c r="Y173" s="3">
        <f t="shared" si="116"/>
        <v>0</v>
      </c>
      <c r="Z173" s="3">
        <f t="shared" si="116"/>
        <v>0</v>
      </c>
      <c r="AA173" s="3">
        <f t="shared" si="116"/>
        <v>0</v>
      </c>
      <c r="AB173" s="3">
        <f t="shared" si="116"/>
        <v>0</v>
      </c>
      <c r="AC173" s="3">
        <f t="shared" si="116"/>
        <v>0</v>
      </c>
      <c r="AD173" s="3">
        <f t="shared" si="116"/>
        <v>0</v>
      </c>
      <c r="AE173" s="3">
        <f t="shared" si="116"/>
        <v>0</v>
      </c>
      <c r="AF173" s="3">
        <f t="shared" si="116"/>
        <v>0</v>
      </c>
      <c r="AG173" s="3">
        <f t="shared" si="116"/>
        <v>0</v>
      </c>
      <c r="AH173" s="3">
        <f t="shared" si="116"/>
        <v>0</v>
      </c>
      <c r="AI173" s="3">
        <f t="shared" si="116"/>
        <v>0</v>
      </c>
      <c r="AJ173" s="3">
        <f t="shared" si="116"/>
        <v>0</v>
      </c>
      <c r="AK173" s="4">
        <f t="shared" ref="AK173:AY189" si="117">V173/AK$3</f>
        <v>0</v>
      </c>
      <c r="AL173" s="5">
        <f t="shared" si="117"/>
        <v>0</v>
      </c>
      <c r="AM173" s="5">
        <f t="shared" si="117"/>
        <v>0</v>
      </c>
      <c r="AN173" s="5">
        <f t="shared" si="117"/>
        <v>0</v>
      </c>
      <c r="AO173" s="5">
        <f t="shared" si="117"/>
        <v>0</v>
      </c>
      <c r="AP173" s="5">
        <f t="shared" si="117"/>
        <v>0</v>
      </c>
      <c r="AQ173" s="5">
        <f t="shared" si="117"/>
        <v>0</v>
      </c>
      <c r="AR173" s="5">
        <f t="shared" si="117"/>
        <v>0</v>
      </c>
      <c r="AS173" s="5">
        <f t="shared" si="117"/>
        <v>0</v>
      </c>
      <c r="AT173" s="5">
        <f t="shared" si="117"/>
        <v>0</v>
      </c>
      <c r="AU173" s="5">
        <f t="shared" si="117"/>
        <v>0</v>
      </c>
      <c r="AV173" s="5">
        <f t="shared" si="117"/>
        <v>0</v>
      </c>
      <c r="AW173" s="5">
        <f t="shared" si="117"/>
        <v>0</v>
      </c>
      <c r="AX173" s="5">
        <f t="shared" si="117"/>
        <v>0</v>
      </c>
      <c r="AY173" s="5">
        <f t="shared" si="117"/>
        <v>0</v>
      </c>
      <c r="AZ173" s="4">
        <f t="shared" si="87"/>
        <v>0</v>
      </c>
      <c r="BA173" s="5">
        <f t="shared" si="88"/>
        <v>0</v>
      </c>
      <c r="BB173" s="5">
        <f t="shared" si="89"/>
        <v>0</v>
      </c>
      <c r="BC173" s="5">
        <f t="shared" si="90"/>
        <v>0</v>
      </c>
      <c r="BD173" s="9">
        <f t="shared" si="91"/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 s="3">
        <f t="shared" si="77"/>
        <v>0</v>
      </c>
      <c r="BU173" s="3">
        <f t="shared" si="77"/>
        <v>0</v>
      </c>
      <c r="BV173" s="3">
        <f t="shared" si="77"/>
        <v>0</v>
      </c>
      <c r="BW173" s="3">
        <f t="shared" si="77"/>
        <v>0</v>
      </c>
      <c r="BX173" s="3">
        <f t="shared" si="77"/>
        <v>0</v>
      </c>
      <c r="BY173" s="3">
        <f t="shared" si="108"/>
        <v>0</v>
      </c>
      <c r="BZ173" s="3">
        <f t="shared" si="108"/>
        <v>0</v>
      </c>
      <c r="CA173" s="3">
        <f t="shared" si="108"/>
        <v>0</v>
      </c>
      <c r="CB173" s="3">
        <f t="shared" si="108"/>
        <v>0</v>
      </c>
      <c r="CC173" s="3">
        <f t="shared" si="108"/>
        <v>0</v>
      </c>
      <c r="CD173" s="3">
        <f t="shared" si="104"/>
        <v>0</v>
      </c>
      <c r="CE173" s="3">
        <f t="shared" si="104"/>
        <v>0</v>
      </c>
      <c r="CF173" s="3">
        <f t="shared" si="104"/>
        <v>0</v>
      </c>
      <c r="CG173" s="3">
        <f t="shared" si="104"/>
        <v>0</v>
      </c>
      <c r="CH173" s="3">
        <f t="shared" si="104"/>
        <v>0</v>
      </c>
      <c r="CI173" s="4">
        <f t="shared" si="114"/>
        <v>0</v>
      </c>
      <c r="CJ173" s="5">
        <f t="shared" si="114"/>
        <v>0</v>
      </c>
      <c r="CK173" s="5">
        <f t="shared" si="114"/>
        <v>0</v>
      </c>
      <c r="CL173" s="5">
        <f t="shared" si="112"/>
        <v>0</v>
      </c>
      <c r="CM173" s="5">
        <f t="shared" si="112"/>
        <v>0</v>
      </c>
      <c r="CN173" s="5">
        <f t="shared" si="112"/>
        <v>0</v>
      </c>
      <c r="CO173" s="5">
        <f t="shared" si="112"/>
        <v>0</v>
      </c>
      <c r="CP173" s="5">
        <f t="shared" si="112"/>
        <v>0</v>
      </c>
      <c r="CQ173" s="5">
        <f t="shared" si="112"/>
        <v>0</v>
      </c>
      <c r="CR173" s="5">
        <f t="shared" si="110"/>
        <v>0</v>
      </c>
      <c r="CS173" s="5">
        <f t="shared" si="110"/>
        <v>0</v>
      </c>
      <c r="CT173" s="5">
        <f t="shared" si="110"/>
        <v>0</v>
      </c>
      <c r="CU173" s="5">
        <f t="shared" si="79"/>
        <v>0</v>
      </c>
      <c r="CV173" s="5">
        <f t="shared" si="79"/>
        <v>0</v>
      </c>
      <c r="CW173" s="5">
        <f t="shared" si="79"/>
        <v>0</v>
      </c>
      <c r="CX173" s="4">
        <f t="shared" si="92"/>
        <v>0</v>
      </c>
      <c r="CY173" s="5">
        <f t="shared" si="93"/>
        <v>0</v>
      </c>
      <c r="CZ173" s="5">
        <f t="shared" si="94"/>
        <v>0</v>
      </c>
      <c r="DA173" s="5">
        <f t="shared" si="95"/>
        <v>0</v>
      </c>
      <c r="DB173" s="9">
        <f t="shared" si="96"/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2</v>
      </c>
      <c r="DI173">
        <v>4</v>
      </c>
      <c r="DJ173">
        <v>5</v>
      </c>
      <c r="DK173">
        <v>5</v>
      </c>
      <c r="DL173">
        <v>3</v>
      </c>
      <c r="DM173">
        <v>3</v>
      </c>
      <c r="DN173">
        <v>4</v>
      </c>
      <c r="DO173">
        <v>0</v>
      </c>
      <c r="DP173">
        <v>0</v>
      </c>
      <c r="DQ173">
        <v>0</v>
      </c>
      <c r="DR173" s="3">
        <f t="shared" si="78"/>
        <v>0</v>
      </c>
      <c r="DS173" s="3">
        <f t="shared" si="78"/>
        <v>0</v>
      </c>
      <c r="DT173" s="3">
        <f t="shared" si="78"/>
        <v>0</v>
      </c>
      <c r="DU173" s="3">
        <f t="shared" si="78"/>
        <v>0</v>
      </c>
      <c r="DV173" s="3">
        <f t="shared" si="78"/>
        <v>0</v>
      </c>
      <c r="DW173" s="3">
        <f t="shared" si="109"/>
        <v>2.6315789473684209E-2</v>
      </c>
      <c r="DX173" s="3">
        <f t="shared" si="109"/>
        <v>5.2631578947368418E-2</v>
      </c>
      <c r="DY173" s="3">
        <f t="shared" si="109"/>
        <v>6.5789473684210523E-2</v>
      </c>
      <c r="DZ173" s="3">
        <f t="shared" si="109"/>
        <v>6.5789473684210523E-2</v>
      </c>
      <c r="EA173" s="3">
        <f t="shared" si="109"/>
        <v>3.9473684210526314E-2</v>
      </c>
      <c r="EB173" s="3">
        <f t="shared" si="105"/>
        <v>3.9473684210526314E-2</v>
      </c>
      <c r="EC173" s="3">
        <f t="shared" si="105"/>
        <v>5.2631578947368418E-2</v>
      </c>
      <c r="ED173" s="3">
        <f t="shared" si="105"/>
        <v>0</v>
      </c>
      <c r="EE173" s="3">
        <f t="shared" si="105"/>
        <v>0</v>
      </c>
      <c r="EF173" s="3">
        <f t="shared" si="105"/>
        <v>0</v>
      </c>
      <c r="EG173" s="4">
        <f t="shared" si="115"/>
        <v>0</v>
      </c>
      <c r="EH173" s="5">
        <f t="shared" si="115"/>
        <v>0</v>
      </c>
      <c r="EI173" s="5">
        <f t="shared" si="115"/>
        <v>0</v>
      </c>
      <c r="EJ173" s="5">
        <f t="shared" si="113"/>
        <v>0</v>
      </c>
      <c r="EK173" s="5">
        <f t="shared" si="113"/>
        <v>0</v>
      </c>
      <c r="EL173" s="5">
        <f t="shared" si="113"/>
        <v>4.1326143217362035E-4</v>
      </c>
      <c r="EM173" s="5">
        <f t="shared" si="113"/>
        <v>1.7154488886053985E-3</v>
      </c>
      <c r="EN173" s="5">
        <f t="shared" si="113"/>
        <v>2.0985507246019026E-3</v>
      </c>
      <c r="EO173" s="5">
        <f t="shared" si="113"/>
        <v>2.1900485626913583E-3</v>
      </c>
      <c r="EP173" s="5">
        <f t="shared" si="111"/>
        <v>7.676827725920679E-4</v>
      </c>
      <c r="EQ173" s="5">
        <f t="shared" si="111"/>
        <v>7.843905936264022E-4</v>
      </c>
      <c r="ER173" s="5">
        <f t="shared" si="111"/>
        <v>1.0573336462937418E-3</v>
      </c>
      <c r="ES173" s="5">
        <f t="shared" si="80"/>
        <v>0</v>
      </c>
      <c r="ET173" s="5">
        <f t="shared" si="80"/>
        <v>0</v>
      </c>
      <c r="EU173" s="5">
        <f t="shared" si="80"/>
        <v>0</v>
      </c>
      <c r="EV173" s="4">
        <f t="shared" si="97"/>
        <v>0</v>
      </c>
      <c r="EW173" s="5">
        <f t="shared" si="101"/>
        <v>1.3775381072454011E-4</v>
      </c>
      <c r="EX173" s="5">
        <f t="shared" si="98"/>
        <v>2.0013493919662198E-3</v>
      </c>
      <c r="EY173" s="5">
        <f t="shared" si="99"/>
        <v>8.6980233750407062E-4</v>
      </c>
      <c r="EZ173" s="9">
        <f t="shared" si="100"/>
        <v>0</v>
      </c>
      <c r="FB173" t="s">
        <v>140</v>
      </c>
      <c r="FD173" t="s">
        <v>140</v>
      </c>
      <c r="FH173" t="s">
        <v>164</v>
      </c>
      <c r="FK173" t="s">
        <v>140</v>
      </c>
      <c r="FQ173" t="s">
        <v>164</v>
      </c>
      <c r="FY173" t="s">
        <v>45</v>
      </c>
      <c r="GJ173" t="s">
        <v>251</v>
      </c>
      <c r="GK173" t="s">
        <v>618</v>
      </c>
      <c r="GR173" t="s">
        <v>618</v>
      </c>
    </row>
    <row r="174" spans="1:208" x14ac:dyDescent="0.25">
      <c r="A174">
        <v>170</v>
      </c>
      <c r="B174" t="s">
        <v>871</v>
      </c>
      <c r="C174" t="s">
        <v>872</v>
      </c>
      <c r="D174">
        <v>87</v>
      </c>
      <c r="E174">
        <v>4.45</v>
      </c>
      <c r="F174" t="s">
        <v>120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3">
        <f t="shared" si="116"/>
        <v>0</v>
      </c>
      <c r="W174" s="3">
        <f t="shared" si="116"/>
        <v>0</v>
      </c>
      <c r="X174" s="3">
        <f t="shared" si="116"/>
        <v>0</v>
      </c>
      <c r="Y174" s="3">
        <f t="shared" si="116"/>
        <v>0</v>
      </c>
      <c r="Z174" s="3">
        <f t="shared" si="116"/>
        <v>0</v>
      </c>
      <c r="AA174" s="3">
        <f t="shared" si="116"/>
        <v>0</v>
      </c>
      <c r="AB174" s="3">
        <f t="shared" si="116"/>
        <v>0</v>
      </c>
      <c r="AC174" s="3">
        <f t="shared" si="116"/>
        <v>0</v>
      </c>
      <c r="AD174" s="3">
        <f t="shared" si="116"/>
        <v>0</v>
      </c>
      <c r="AE174" s="3">
        <f t="shared" si="116"/>
        <v>0</v>
      </c>
      <c r="AF174" s="3">
        <f t="shared" si="116"/>
        <v>0</v>
      </c>
      <c r="AG174" s="3">
        <f t="shared" si="116"/>
        <v>0</v>
      </c>
      <c r="AH174" s="3">
        <f t="shared" si="116"/>
        <v>0</v>
      </c>
      <c r="AI174" s="3">
        <f t="shared" si="116"/>
        <v>0</v>
      </c>
      <c r="AJ174" s="3">
        <f t="shared" si="116"/>
        <v>0</v>
      </c>
      <c r="AK174" s="4">
        <f t="shared" si="117"/>
        <v>0</v>
      </c>
      <c r="AL174" s="5">
        <f t="shared" si="117"/>
        <v>0</v>
      </c>
      <c r="AM174" s="5">
        <f t="shared" si="117"/>
        <v>0</v>
      </c>
      <c r="AN174" s="5">
        <f t="shared" si="117"/>
        <v>0</v>
      </c>
      <c r="AO174" s="5">
        <f t="shared" si="117"/>
        <v>0</v>
      </c>
      <c r="AP174" s="5">
        <f t="shared" si="117"/>
        <v>0</v>
      </c>
      <c r="AQ174" s="5">
        <f t="shared" si="117"/>
        <v>0</v>
      </c>
      <c r="AR174" s="5">
        <f t="shared" si="117"/>
        <v>0</v>
      </c>
      <c r="AS174" s="5">
        <f t="shared" si="117"/>
        <v>0</v>
      </c>
      <c r="AT174" s="5">
        <f t="shared" si="117"/>
        <v>0</v>
      </c>
      <c r="AU174" s="5">
        <f t="shared" si="117"/>
        <v>0</v>
      </c>
      <c r="AV174" s="5">
        <f t="shared" si="117"/>
        <v>0</v>
      </c>
      <c r="AW174" s="5">
        <f t="shared" si="117"/>
        <v>0</v>
      </c>
      <c r="AX174" s="5">
        <f t="shared" si="117"/>
        <v>0</v>
      </c>
      <c r="AY174" s="5">
        <f t="shared" si="117"/>
        <v>0</v>
      </c>
      <c r="AZ174" s="4">
        <f t="shared" si="87"/>
        <v>0</v>
      </c>
      <c r="BA174" s="5">
        <f t="shared" si="88"/>
        <v>0</v>
      </c>
      <c r="BB174" s="5">
        <f t="shared" si="89"/>
        <v>0</v>
      </c>
      <c r="BC174" s="5">
        <f t="shared" si="90"/>
        <v>0</v>
      </c>
      <c r="BD174" s="9">
        <f t="shared" si="91"/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 s="3">
        <f t="shared" si="77"/>
        <v>0</v>
      </c>
      <c r="BU174" s="3">
        <f t="shared" si="77"/>
        <v>0</v>
      </c>
      <c r="BV174" s="3">
        <f t="shared" ref="BV174:CH214" si="118">BG174/$D174</f>
        <v>0</v>
      </c>
      <c r="BW174" s="3">
        <f t="shared" si="118"/>
        <v>0</v>
      </c>
      <c r="BX174" s="3">
        <f t="shared" si="118"/>
        <v>0</v>
      </c>
      <c r="BY174" s="3">
        <f t="shared" si="108"/>
        <v>0</v>
      </c>
      <c r="BZ174" s="3">
        <f t="shared" si="108"/>
        <v>0</v>
      </c>
      <c r="CA174" s="3">
        <f t="shared" si="108"/>
        <v>0</v>
      </c>
      <c r="CB174" s="3">
        <f t="shared" si="108"/>
        <v>0</v>
      </c>
      <c r="CC174" s="3">
        <f t="shared" si="108"/>
        <v>0</v>
      </c>
      <c r="CD174" s="3">
        <f t="shared" si="104"/>
        <v>0</v>
      </c>
      <c r="CE174" s="3">
        <f t="shared" si="104"/>
        <v>0</v>
      </c>
      <c r="CF174" s="3">
        <f t="shared" si="104"/>
        <v>0</v>
      </c>
      <c r="CG174" s="3">
        <f t="shared" si="104"/>
        <v>0</v>
      </c>
      <c r="CH174" s="3">
        <f t="shared" si="104"/>
        <v>0</v>
      </c>
      <c r="CI174" s="4">
        <f t="shared" si="114"/>
        <v>0</v>
      </c>
      <c r="CJ174" s="5">
        <f t="shared" si="114"/>
        <v>0</v>
      </c>
      <c r="CK174" s="5">
        <f t="shared" si="114"/>
        <v>0</v>
      </c>
      <c r="CL174" s="5">
        <f t="shared" si="112"/>
        <v>0</v>
      </c>
      <c r="CM174" s="5">
        <f t="shared" si="112"/>
        <v>0</v>
      </c>
      <c r="CN174" s="5">
        <f t="shared" si="112"/>
        <v>0</v>
      </c>
      <c r="CO174" s="5">
        <f t="shared" si="112"/>
        <v>0</v>
      </c>
      <c r="CP174" s="5">
        <f t="shared" si="112"/>
        <v>0</v>
      </c>
      <c r="CQ174" s="5">
        <f t="shared" si="112"/>
        <v>0</v>
      </c>
      <c r="CR174" s="5">
        <f t="shared" si="110"/>
        <v>0</v>
      </c>
      <c r="CS174" s="5">
        <f t="shared" si="110"/>
        <v>0</v>
      </c>
      <c r="CT174" s="5">
        <f t="shared" si="110"/>
        <v>0</v>
      </c>
      <c r="CU174" s="5">
        <f t="shared" si="79"/>
        <v>0</v>
      </c>
      <c r="CV174" s="5">
        <f t="shared" si="79"/>
        <v>0</v>
      </c>
      <c r="CW174" s="5">
        <f t="shared" si="79"/>
        <v>0</v>
      </c>
      <c r="CX174" s="4">
        <f t="shared" si="92"/>
        <v>0</v>
      </c>
      <c r="CY174" s="5">
        <f t="shared" si="93"/>
        <v>0</v>
      </c>
      <c r="CZ174" s="5">
        <f t="shared" si="94"/>
        <v>0</v>
      </c>
      <c r="DA174" s="5">
        <f t="shared" si="95"/>
        <v>0</v>
      </c>
      <c r="DB174" s="9">
        <f t="shared" si="96"/>
        <v>0</v>
      </c>
      <c r="DC174">
        <v>0</v>
      </c>
      <c r="DD174">
        <v>0</v>
      </c>
      <c r="DE174">
        <v>0</v>
      </c>
      <c r="DF174">
        <v>3</v>
      </c>
      <c r="DG174">
        <v>3</v>
      </c>
      <c r="DH174">
        <v>3</v>
      </c>
      <c r="DI174">
        <v>0</v>
      </c>
      <c r="DJ174">
        <v>0</v>
      </c>
      <c r="DK174">
        <v>0</v>
      </c>
      <c r="DL174">
        <v>3</v>
      </c>
      <c r="DM174">
        <v>2</v>
      </c>
      <c r="DN174">
        <v>4</v>
      </c>
      <c r="DO174">
        <v>2</v>
      </c>
      <c r="DP174">
        <v>2</v>
      </c>
      <c r="DQ174">
        <v>2</v>
      </c>
      <c r="DR174" s="3">
        <f t="shared" si="78"/>
        <v>0</v>
      </c>
      <c r="DS174" s="3">
        <f t="shared" si="78"/>
        <v>0</v>
      </c>
      <c r="DT174" s="3">
        <f t="shared" ref="DT174:EF214" si="119">DE174/$D174</f>
        <v>0</v>
      </c>
      <c r="DU174" s="3">
        <f t="shared" si="119"/>
        <v>3.4482758620689655E-2</v>
      </c>
      <c r="DV174" s="3">
        <f t="shared" si="119"/>
        <v>3.4482758620689655E-2</v>
      </c>
      <c r="DW174" s="3">
        <f t="shared" si="109"/>
        <v>3.4482758620689655E-2</v>
      </c>
      <c r="DX174" s="3">
        <f t="shared" si="109"/>
        <v>0</v>
      </c>
      <c r="DY174" s="3">
        <f t="shared" si="109"/>
        <v>0</v>
      </c>
      <c r="DZ174" s="3">
        <f t="shared" si="109"/>
        <v>0</v>
      </c>
      <c r="EA174" s="3">
        <f t="shared" si="109"/>
        <v>3.4482758620689655E-2</v>
      </c>
      <c r="EB174" s="3">
        <f t="shared" si="105"/>
        <v>2.2988505747126436E-2</v>
      </c>
      <c r="EC174" s="3">
        <f t="shared" si="105"/>
        <v>4.5977011494252873E-2</v>
      </c>
      <c r="ED174" s="3">
        <f t="shared" si="105"/>
        <v>2.2988505747126436E-2</v>
      </c>
      <c r="EE174" s="3">
        <f t="shared" si="105"/>
        <v>2.2988505747126436E-2</v>
      </c>
      <c r="EF174" s="3">
        <f t="shared" si="105"/>
        <v>2.2988505747126436E-2</v>
      </c>
      <c r="EG174" s="4">
        <f t="shared" si="115"/>
        <v>0</v>
      </c>
      <c r="EH174" s="5">
        <f t="shared" si="115"/>
        <v>0</v>
      </c>
      <c r="EI174" s="5">
        <f t="shared" si="115"/>
        <v>0</v>
      </c>
      <c r="EJ174" s="5">
        <f t="shared" si="113"/>
        <v>7.1054718261968355E-4</v>
      </c>
      <c r="EK174" s="5">
        <f t="shared" si="113"/>
        <v>7.0591206035483739E-4</v>
      </c>
      <c r="EL174" s="5">
        <f t="shared" si="113"/>
        <v>5.4151498008957145E-4</v>
      </c>
      <c r="EM174" s="5">
        <f t="shared" si="113"/>
        <v>0</v>
      </c>
      <c r="EN174" s="5">
        <f t="shared" si="113"/>
        <v>0</v>
      </c>
      <c r="EO174" s="5">
        <f t="shared" si="113"/>
        <v>0</v>
      </c>
      <c r="EP174" s="5">
        <f t="shared" si="111"/>
        <v>6.7061943352870307E-4</v>
      </c>
      <c r="EQ174" s="5">
        <f t="shared" si="111"/>
        <v>4.5680984762916913E-4</v>
      </c>
      <c r="ER174" s="5">
        <f t="shared" si="111"/>
        <v>9.2364778296924563E-4</v>
      </c>
      <c r="ES174" s="5">
        <f t="shared" si="80"/>
        <v>2.1701009638364684E-3</v>
      </c>
      <c r="ET174" s="5">
        <f t="shared" si="80"/>
        <v>1.9041389331424336E-3</v>
      </c>
      <c r="EU174" s="5">
        <f t="shared" si="80"/>
        <v>1.9805587763308103E-3</v>
      </c>
      <c r="EV174" s="4">
        <f t="shared" si="97"/>
        <v>0</v>
      </c>
      <c r="EW174" s="5">
        <f t="shared" si="101"/>
        <v>6.5265807435469739E-4</v>
      </c>
      <c r="EX174" s="5">
        <f t="shared" si="98"/>
        <v>0</v>
      </c>
      <c r="EY174" s="5">
        <f t="shared" si="99"/>
        <v>6.8369235470903923E-4</v>
      </c>
      <c r="EZ174" s="9">
        <f t="shared" si="100"/>
        <v>2.0182662244365708E-3</v>
      </c>
      <c r="FA174" t="s">
        <v>154</v>
      </c>
      <c r="FB174" t="s">
        <v>873</v>
      </c>
      <c r="FD174" t="s">
        <v>874</v>
      </c>
      <c r="FE174" t="s">
        <v>875</v>
      </c>
      <c r="FF174" t="s">
        <v>876</v>
      </c>
      <c r="FG174" t="s">
        <v>875</v>
      </c>
      <c r="FH174" t="s">
        <v>142</v>
      </c>
      <c r="FI174" t="s">
        <v>876</v>
      </c>
      <c r="FK174" t="s">
        <v>877</v>
      </c>
      <c r="FL174" t="s">
        <v>878</v>
      </c>
      <c r="FM174" t="s">
        <v>581</v>
      </c>
      <c r="FO174" t="s">
        <v>879</v>
      </c>
      <c r="FP174" t="s">
        <v>879</v>
      </c>
      <c r="FQ174" t="s">
        <v>165</v>
      </c>
      <c r="FT174" t="s">
        <v>880</v>
      </c>
      <c r="FU174" t="s">
        <v>41</v>
      </c>
      <c r="FV174" t="s">
        <v>881</v>
      </c>
      <c r="FX174" t="s">
        <v>44</v>
      </c>
      <c r="FY174" t="s">
        <v>45</v>
      </c>
      <c r="FZ174" t="s">
        <v>880</v>
      </c>
      <c r="GA174" t="s">
        <v>52</v>
      </c>
      <c r="GC174" t="s">
        <v>882</v>
      </c>
      <c r="GD174" t="s">
        <v>883</v>
      </c>
      <c r="GE174" t="s">
        <v>178</v>
      </c>
      <c r="GF174" t="s">
        <v>52</v>
      </c>
      <c r="GJ174" t="s">
        <v>179</v>
      </c>
      <c r="GP174" t="s">
        <v>424</v>
      </c>
      <c r="GR174" t="s">
        <v>260</v>
      </c>
    </row>
    <row r="175" spans="1:208" x14ac:dyDescent="0.25">
      <c r="A175">
        <v>171</v>
      </c>
      <c r="B175" t="s">
        <v>884</v>
      </c>
      <c r="C175" t="s">
        <v>885</v>
      </c>
      <c r="D175">
        <v>31</v>
      </c>
      <c r="E175">
        <v>8.9</v>
      </c>
      <c r="F175" t="s">
        <v>120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4</v>
      </c>
      <c r="T175">
        <v>2</v>
      </c>
      <c r="U175">
        <v>2</v>
      </c>
      <c r="V175" s="3">
        <f t="shared" si="116"/>
        <v>0</v>
      </c>
      <c r="W175" s="3">
        <f t="shared" si="116"/>
        <v>0</v>
      </c>
      <c r="X175" s="3">
        <f t="shared" si="116"/>
        <v>0</v>
      </c>
      <c r="Y175" s="3">
        <f t="shared" si="116"/>
        <v>0</v>
      </c>
      <c r="Z175" s="3">
        <f t="shared" si="116"/>
        <v>0</v>
      </c>
      <c r="AA175" s="3">
        <f t="shared" si="116"/>
        <v>0</v>
      </c>
      <c r="AB175" s="3">
        <f t="shared" si="116"/>
        <v>0</v>
      </c>
      <c r="AC175" s="3">
        <f t="shared" si="116"/>
        <v>0</v>
      </c>
      <c r="AD175" s="3">
        <f t="shared" si="116"/>
        <v>0</v>
      </c>
      <c r="AE175" s="3">
        <f t="shared" si="116"/>
        <v>0</v>
      </c>
      <c r="AF175" s="3">
        <f t="shared" si="116"/>
        <v>0</v>
      </c>
      <c r="AG175" s="3">
        <f t="shared" si="116"/>
        <v>0</v>
      </c>
      <c r="AH175" s="3">
        <f t="shared" si="116"/>
        <v>0.12903225806451613</v>
      </c>
      <c r="AI175" s="3">
        <f t="shared" si="116"/>
        <v>6.4516129032258063E-2</v>
      </c>
      <c r="AJ175" s="3">
        <f t="shared" si="116"/>
        <v>6.4516129032258063E-2</v>
      </c>
      <c r="AK175" s="4">
        <f t="shared" si="117"/>
        <v>0</v>
      </c>
      <c r="AL175" s="5">
        <f t="shared" si="117"/>
        <v>0</v>
      </c>
      <c r="AM175" s="5">
        <f t="shared" si="117"/>
        <v>0</v>
      </c>
      <c r="AN175" s="5">
        <f t="shared" si="117"/>
        <v>0</v>
      </c>
      <c r="AO175" s="5">
        <f t="shared" si="117"/>
        <v>0</v>
      </c>
      <c r="AP175" s="5">
        <f t="shared" si="117"/>
        <v>0</v>
      </c>
      <c r="AQ175" s="5">
        <f t="shared" si="117"/>
        <v>0</v>
      </c>
      <c r="AR175" s="5">
        <f t="shared" si="117"/>
        <v>0</v>
      </c>
      <c r="AS175" s="5">
        <f t="shared" si="117"/>
        <v>0</v>
      </c>
      <c r="AT175" s="5">
        <f t="shared" si="117"/>
        <v>0</v>
      </c>
      <c r="AU175" s="5">
        <f t="shared" si="117"/>
        <v>0</v>
      </c>
      <c r="AV175" s="5">
        <f t="shared" si="117"/>
        <v>0</v>
      </c>
      <c r="AW175" s="5">
        <f t="shared" si="117"/>
        <v>3.0424702495527268E-3</v>
      </c>
      <c r="AX175" s="5">
        <f t="shared" si="117"/>
        <v>1.5368782099454902E-3</v>
      </c>
      <c r="AY175" s="5">
        <f t="shared" si="117"/>
        <v>1.5302540061094664E-3</v>
      </c>
      <c r="AZ175" s="4">
        <f t="shared" si="87"/>
        <v>0</v>
      </c>
      <c r="BA175" s="5">
        <f t="shared" si="88"/>
        <v>0</v>
      </c>
      <c r="BB175" s="5">
        <f t="shared" si="89"/>
        <v>0</v>
      </c>
      <c r="BC175" s="5">
        <f t="shared" si="90"/>
        <v>0</v>
      </c>
      <c r="BD175" s="9">
        <f t="shared" si="91"/>
        <v>2.0365341552025609E-3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2</v>
      </c>
      <c r="BO175">
        <v>2</v>
      </c>
      <c r="BP175">
        <v>2</v>
      </c>
      <c r="BQ175">
        <v>0</v>
      </c>
      <c r="BR175">
        <v>0</v>
      </c>
      <c r="BS175">
        <v>0</v>
      </c>
      <c r="BT175" s="3">
        <f t="shared" ref="BT175:BZ238" si="120">BE175/$D175</f>
        <v>0</v>
      </c>
      <c r="BU175" s="3">
        <f t="shared" si="120"/>
        <v>0</v>
      </c>
      <c r="BV175" s="3">
        <f t="shared" si="118"/>
        <v>0</v>
      </c>
      <c r="BW175" s="3">
        <f t="shared" si="118"/>
        <v>0</v>
      </c>
      <c r="BX175" s="3">
        <f t="shared" si="118"/>
        <v>0</v>
      </c>
      <c r="BY175" s="3">
        <f t="shared" si="108"/>
        <v>0</v>
      </c>
      <c r="BZ175" s="3">
        <f t="shared" si="108"/>
        <v>0</v>
      </c>
      <c r="CA175" s="3">
        <f t="shared" si="108"/>
        <v>0</v>
      </c>
      <c r="CB175" s="3">
        <f t="shared" si="108"/>
        <v>0</v>
      </c>
      <c r="CC175" s="3">
        <f t="shared" si="108"/>
        <v>6.4516129032258063E-2</v>
      </c>
      <c r="CD175" s="3">
        <f t="shared" si="104"/>
        <v>6.4516129032258063E-2</v>
      </c>
      <c r="CE175" s="3">
        <f t="shared" si="104"/>
        <v>6.4516129032258063E-2</v>
      </c>
      <c r="CF175" s="3">
        <f t="shared" si="104"/>
        <v>0</v>
      </c>
      <c r="CG175" s="3">
        <f t="shared" si="104"/>
        <v>0</v>
      </c>
      <c r="CH175" s="3">
        <f t="shared" si="104"/>
        <v>0</v>
      </c>
      <c r="CI175" s="4">
        <f t="shared" si="114"/>
        <v>0</v>
      </c>
      <c r="CJ175" s="5">
        <f t="shared" si="114"/>
        <v>0</v>
      </c>
      <c r="CK175" s="5">
        <f t="shared" si="114"/>
        <v>0</v>
      </c>
      <c r="CL175" s="5">
        <f t="shared" si="112"/>
        <v>0</v>
      </c>
      <c r="CM175" s="5">
        <f t="shared" si="112"/>
        <v>0</v>
      </c>
      <c r="CN175" s="5">
        <f t="shared" si="112"/>
        <v>0</v>
      </c>
      <c r="CO175" s="5">
        <f t="shared" si="112"/>
        <v>0</v>
      </c>
      <c r="CP175" s="5">
        <f t="shared" si="112"/>
        <v>0</v>
      </c>
      <c r="CQ175" s="5">
        <f t="shared" si="112"/>
        <v>0</v>
      </c>
      <c r="CR175" s="5">
        <f t="shared" si="110"/>
        <v>1.4251299798855518E-3</v>
      </c>
      <c r="CS175" s="5">
        <f t="shared" si="110"/>
        <v>1.3348601462891863E-3</v>
      </c>
      <c r="CT175" s="5">
        <f t="shared" si="110"/>
        <v>1.3003269014227575E-3</v>
      </c>
      <c r="CU175" s="5">
        <f t="shared" si="79"/>
        <v>0</v>
      </c>
      <c r="CV175" s="5">
        <f t="shared" si="79"/>
        <v>0</v>
      </c>
      <c r="CW175" s="5">
        <f t="shared" si="79"/>
        <v>0</v>
      </c>
      <c r="CX175" s="4">
        <f t="shared" si="92"/>
        <v>0</v>
      </c>
      <c r="CY175" s="5">
        <f t="shared" si="93"/>
        <v>0</v>
      </c>
      <c r="CZ175" s="5">
        <f t="shared" si="94"/>
        <v>0</v>
      </c>
      <c r="DA175" s="5">
        <f t="shared" si="95"/>
        <v>1.3534390091991652E-3</v>
      </c>
      <c r="DB175" s="9">
        <f t="shared" si="96"/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 s="3">
        <f t="shared" ref="DR175:DX238" si="121">DC175/$D175</f>
        <v>0</v>
      </c>
      <c r="DS175" s="3">
        <f t="shared" si="121"/>
        <v>0</v>
      </c>
      <c r="DT175" s="3">
        <f t="shared" si="119"/>
        <v>0</v>
      </c>
      <c r="DU175" s="3">
        <f t="shared" si="119"/>
        <v>0</v>
      </c>
      <c r="DV175" s="3">
        <f t="shared" si="119"/>
        <v>0</v>
      </c>
      <c r="DW175" s="3">
        <f t="shared" si="109"/>
        <v>0</v>
      </c>
      <c r="DX175" s="3">
        <f t="shared" si="109"/>
        <v>0</v>
      </c>
      <c r="DY175" s="3">
        <f t="shared" si="109"/>
        <v>0</v>
      </c>
      <c r="DZ175" s="3">
        <f t="shared" si="109"/>
        <v>0</v>
      </c>
      <c r="EA175" s="3">
        <f t="shared" si="109"/>
        <v>0</v>
      </c>
      <c r="EB175" s="3">
        <f t="shared" si="105"/>
        <v>0</v>
      </c>
      <c r="EC175" s="3">
        <f t="shared" si="105"/>
        <v>0</v>
      </c>
      <c r="ED175" s="3">
        <f t="shared" si="105"/>
        <v>0</v>
      </c>
      <c r="EE175" s="3">
        <f t="shared" si="105"/>
        <v>0</v>
      </c>
      <c r="EF175" s="3">
        <f t="shared" si="105"/>
        <v>0</v>
      </c>
      <c r="EG175" s="4">
        <f t="shared" si="115"/>
        <v>0</v>
      </c>
      <c r="EH175" s="5">
        <f t="shared" si="115"/>
        <v>0</v>
      </c>
      <c r="EI175" s="5">
        <f t="shared" si="115"/>
        <v>0</v>
      </c>
      <c r="EJ175" s="5">
        <f t="shared" si="113"/>
        <v>0</v>
      </c>
      <c r="EK175" s="5">
        <f t="shared" si="113"/>
        <v>0</v>
      </c>
      <c r="EL175" s="5">
        <f t="shared" si="113"/>
        <v>0</v>
      </c>
      <c r="EM175" s="5">
        <f t="shared" si="113"/>
        <v>0</v>
      </c>
      <c r="EN175" s="5">
        <f t="shared" si="113"/>
        <v>0</v>
      </c>
      <c r="EO175" s="5">
        <f t="shared" si="113"/>
        <v>0</v>
      </c>
      <c r="EP175" s="5">
        <f t="shared" si="111"/>
        <v>0</v>
      </c>
      <c r="EQ175" s="5">
        <f t="shared" si="111"/>
        <v>0</v>
      </c>
      <c r="ER175" s="5">
        <f t="shared" si="111"/>
        <v>0</v>
      </c>
      <c r="ES175" s="5">
        <f t="shared" si="80"/>
        <v>0</v>
      </c>
      <c r="ET175" s="5">
        <f t="shared" si="80"/>
        <v>0</v>
      </c>
      <c r="EU175" s="5">
        <f t="shared" si="80"/>
        <v>0</v>
      </c>
      <c r="EV175" s="4">
        <f t="shared" si="97"/>
        <v>0</v>
      </c>
      <c r="EW175" s="5">
        <f t="shared" si="101"/>
        <v>0</v>
      </c>
      <c r="EX175" s="5">
        <f t="shared" si="98"/>
        <v>0</v>
      </c>
      <c r="EY175" s="5">
        <f t="shared" si="99"/>
        <v>0</v>
      </c>
      <c r="EZ175" s="9">
        <f t="shared" si="100"/>
        <v>0</v>
      </c>
      <c r="FF175" t="s">
        <v>886</v>
      </c>
      <c r="FI175" t="s">
        <v>886</v>
      </c>
      <c r="FU175" t="s">
        <v>887</v>
      </c>
      <c r="FY175" t="s">
        <v>236</v>
      </c>
      <c r="FZ175" t="s">
        <v>887</v>
      </c>
      <c r="GA175" t="s">
        <v>887</v>
      </c>
      <c r="GB175" t="s">
        <v>48</v>
      </c>
      <c r="GC175" t="s">
        <v>49</v>
      </c>
      <c r="GD175" t="s">
        <v>887</v>
      </c>
      <c r="GE175" t="s">
        <v>887</v>
      </c>
      <c r="GJ175" t="s">
        <v>888</v>
      </c>
      <c r="GR175" t="s">
        <v>888</v>
      </c>
      <c r="GZ175" t="s">
        <v>889</v>
      </c>
    </row>
    <row r="176" spans="1:208" x14ac:dyDescent="0.25">
      <c r="A176">
        <v>172</v>
      </c>
      <c r="B176" t="s">
        <v>890</v>
      </c>
      <c r="C176" t="s">
        <v>891</v>
      </c>
      <c r="D176">
        <v>53</v>
      </c>
      <c r="E176">
        <v>5.35</v>
      </c>
      <c r="F176" t="s">
        <v>514</v>
      </c>
      <c r="G176">
        <v>0</v>
      </c>
      <c r="H176">
        <v>0</v>
      </c>
      <c r="I176">
        <v>0</v>
      </c>
      <c r="J176">
        <v>0</v>
      </c>
      <c r="K176">
        <v>5</v>
      </c>
      <c r="L176">
        <v>7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3">
        <f t="shared" si="116"/>
        <v>0</v>
      </c>
      <c r="W176" s="3">
        <f t="shared" si="116"/>
        <v>0</v>
      </c>
      <c r="X176" s="3">
        <f t="shared" si="116"/>
        <v>0</v>
      </c>
      <c r="Y176" s="3">
        <f t="shared" si="116"/>
        <v>0</v>
      </c>
      <c r="Z176" s="3">
        <f t="shared" si="116"/>
        <v>9.4339622641509441E-2</v>
      </c>
      <c r="AA176" s="3">
        <f t="shared" si="116"/>
        <v>0.13207547169811321</v>
      </c>
      <c r="AB176" s="3">
        <f t="shared" si="116"/>
        <v>0</v>
      </c>
      <c r="AC176" s="3">
        <f t="shared" si="116"/>
        <v>0</v>
      </c>
      <c r="AD176" s="3">
        <f t="shared" si="116"/>
        <v>0</v>
      </c>
      <c r="AE176" s="3">
        <f t="shared" si="116"/>
        <v>0</v>
      </c>
      <c r="AF176" s="3">
        <f t="shared" si="116"/>
        <v>0</v>
      </c>
      <c r="AG176" s="3">
        <f t="shared" si="116"/>
        <v>0</v>
      </c>
      <c r="AH176" s="3">
        <f t="shared" si="116"/>
        <v>0</v>
      </c>
      <c r="AI176" s="3">
        <f t="shared" si="116"/>
        <v>0</v>
      </c>
      <c r="AJ176" s="3">
        <f t="shared" si="116"/>
        <v>0</v>
      </c>
      <c r="AK176" s="4">
        <f t="shared" si="117"/>
        <v>0</v>
      </c>
      <c r="AL176" s="5">
        <f t="shared" si="117"/>
        <v>0</v>
      </c>
      <c r="AM176" s="5">
        <f t="shared" si="117"/>
        <v>0</v>
      </c>
      <c r="AN176" s="5">
        <f t="shared" si="117"/>
        <v>0</v>
      </c>
      <c r="AO176" s="5">
        <f t="shared" si="117"/>
        <v>4.5915953912254222E-3</v>
      </c>
      <c r="AP176" s="5">
        <f t="shared" si="117"/>
        <v>6.2641931008454357E-3</v>
      </c>
      <c r="AQ176" s="5">
        <f t="shared" si="117"/>
        <v>0</v>
      </c>
      <c r="AR176" s="5">
        <f t="shared" si="117"/>
        <v>0</v>
      </c>
      <c r="AS176" s="5">
        <f t="shared" si="117"/>
        <v>0</v>
      </c>
      <c r="AT176" s="5">
        <f t="shared" si="117"/>
        <v>0</v>
      </c>
      <c r="AU176" s="5">
        <f t="shared" si="117"/>
        <v>0</v>
      </c>
      <c r="AV176" s="5">
        <f t="shared" si="117"/>
        <v>0</v>
      </c>
      <c r="AW176" s="5">
        <f t="shared" si="117"/>
        <v>0</v>
      </c>
      <c r="AX176" s="5">
        <f t="shared" si="117"/>
        <v>0</v>
      </c>
      <c r="AY176" s="5">
        <f t="shared" si="117"/>
        <v>0</v>
      </c>
      <c r="AZ176" s="4">
        <f t="shared" si="87"/>
        <v>0</v>
      </c>
      <c r="BA176" s="5">
        <f t="shared" si="88"/>
        <v>3.6185961640236193E-3</v>
      </c>
      <c r="BB176" s="5">
        <f t="shared" si="89"/>
        <v>0</v>
      </c>
      <c r="BC176" s="5">
        <f t="shared" si="90"/>
        <v>0</v>
      </c>
      <c r="BD176" s="9">
        <f t="shared" si="91"/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4</v>
      </c>
      <c r="BL176">
        <v>7</v>
      </c>
      <c r="BM176">
        <v>5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 s="3">
        <f t="shared" si="120"/>
        <v>0</v>
      </c>
      <c r="BU176" s="3">
        <f t="shared" si="120"/>
        <v>0</v>
      </c>
      <c r="BV176" s="3">
        <f t="shared" si="118"/>
        <v>0</v>
      </c>
      <c r="BW176" s="3">
        <f t="shared" si="118"/>
        <v>0</v>
      </c>
      <c r="BX176" s="3">
        <f t="shared" si="118"/>
        <v>0</v>
      </c>
      <c r="BY176" s="3">
        <f t="shared" si="108"/>
        <v>0</v>
      </c>
      <c r="BZ176" s="3">
        <f t="shared" si="108"/>
        <v>7.5471698113207544E-2</v>
      </c>
      <c r="CA176" s="3">
        <f t="shared" si="108"/>
        <v>0.13207547169811321</v>
      </c>
      <c r="CB176" s="3">
        <f t="shared" si="108"/>
        <v>9.4339622641509441E-2</v>
      </c>
      <c r="CC176" s="3">
        <f t="shared" si="108"/>
        <v>0</v>
      </c>
      <c r="CD176" s="3">
        <f t="shared" si="104"/>
        <v>0</v>
      </c>
      <c r="CE176" s="3">
        <f t="shared" si="104"/>
        <v>0</v>
      </c>
      <c r="CF176" s="3">
        <f t="shared" si="104"/>
        <v>0</v>
      </c>
      <c r="CG176" s="3">
        <f t="shared" si="104"/>
        <v>0</v>
      </c>
      <c r="CH176" s="3">
        <f t="shared" si="104"/>
        <v>0</v>
      </c>
      <c r="CI176" s="4">
        <f t="shared" si="114"/>
        <v>0</v>
      </c>
      <c r="CJ176" s="5">
        <f t="shared" si="114"/>
        <v>0</v>
      </c>
      <c r="CK176" s="5">
        <f t="shared" si="114"/>
        <v>0</v>
      </c>
      <c r="CL176" s="5">
        <f t="shared" si="112"/>
        <v>0</v>
      </c>
      <c r="CM176" s="5">
        <f t="shared" si="112"/>
        <v>0</v>
      </c>
      <c r="CN176" s="5">
        <f t="shared" si="112"/>
        <v>0</v>
      </c>
      <c r="CO176" s="5">
        <f t="shared" si="112"/>
        <v>3.1251885436235009E-3</v>
      </c>
      <c r="CP176" s="5">
        <f t="shared" si="112"/>
        <v>5.256696121359602E-3</v>
      </c>
      <c r="CQ176" s="5">
        <f t="shared" si="112"/>
        <v>3.9154484394128145E-3</v>
      </c>
      <c r="CR176" s="5">
        <f t="shared" si="110"/>
        <v>0</v>
      </c>
      <c r="CS176" s="5">
        <f t="shared" si="110"/>
        <v>0</v>
      </c>
      <c r="CT176" s="5">
        <f t="shared" si="110"/>
        <v>0</v>
      </c>
      <c r="CU176" s="5">
        <f t="shared" si="79"/>
        <v>0</v>
      </c>
      <c r="CV176" s="5">
        <f t="shared" si="79"/>
        <v>0</v>
      </c>
      <c r="CW176" s="5">
        <f t="shared" si="79"/>
        <v>0</v>
      </c>
      <c r="CX176" s="4">
        <f t="shared" si="92"/>
        <v>0</v>
      </c>
      <c r="CY176" s="5">
        <f t="shared" si="93"/>
        <v>0</v>
      </c>
      <c r="CZ176" s="5">
        <f t="shared" si="94"/>
        <v>4.0991110347986387E-3</v>
      </c>
      <c r="DA176" s="5">
        <f t="shared" si="95"/>
        <v>0</v>
      </c>
      <c r="DB176" s="9">
        <f t="shared" si="96"/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 s="3">
        <f t="shared" si="121"/>
        <v>0</v>
      </c>
      <c r="DS176" s="3">
        <f t="shared" si="121"/>
        <v>0</v>
      </c>
      <c r="DT176" s="3">
        <f t="shared" si="119"/>
        <v>0</v>
      </c>
      <c r="DU176" s="3">
        <f t="shared" si="119"/>
        <v>0</v>
      </c>
      <c r="DV176" s="3">
        <f t="shared" si="119"/>
        <v>0</v>
      </c>
      <c r="DW176" s="3">
        <f t="shared" si="109"/>
        <v>0</v>
      </c>
      <c r="DX176" s="3">
        <f t="shared" si="109"/>
        <v>0</v>
      </c>
      <c r="DY176" s="3">
        <f t="shared" si="109"/>
        <v>0</v>
      </c>
      <c r="DZ176" s="3">
        <f t="shared" si="109"/>
        <v>0</v>
      </c>
      <c r="EA176" s="3">
        <f t="shared" si="109"/>
        <v>0</v>
      </c>
      <c r="EB176" s="3">
        <f t="shared" si="105"/>
        <v>0</v>
      </c>
      <c r="EC176" s="3">
        <f t="shared" si="105"/>
        <v>0</v>
      </c>
      <c r="ED176" s="3">
        <f t="shared" si="105"/>
        <v>0</v>
      </c>
      <c r="EE176" s="3">
        <f t="shared" si="105"/>
        <v>0</v>
      </c>
      <c r="EF176" s="3">
        <f t="shared" si="105"/>
        <v>0</v>
      </c>
      <c r="EG176" s="4">
        <f t="shared" si="115"/>
        <v>0</v>
      </c>
      <c r="EH176" s="5">
        <f t="shared" si="115"/>
        <v>0</v>
      </c>
      <c r="EI176" s="5">
        <f t="shared" si="115"/>
        <v>0</v>
      </c>
      <c r="EJ176" s="5">
        <f t="shared" si="113"/>
        <v>0</v>
      </c>
      <c r="EK176" s="5">
        <f t="shared" si="113"/>
        <v>0</v>
      </c>
      <c r="EL176" s="5">
        <f t="shared" si="113"/>
        <v>0</v>
      </c>
      <c r="EM176" s="5">
        <f t="shared" si="113"/>
        <v>0</v>
      </c>
      <c r="EN176" s="5">
        <f t="shared" si="113"/>
        <v>0</v>
      </c>
      <c r="EO176" s="5">
        <f t="shared" si="113"/>
        <v>0</v>
      </c>
      <c r="EP176" s="5">
        <f t="shared" si="111"/>
        <v>0</v>
      </c>
      <c r="EQ176" s="5">
        <f t="shared" si="111"/>
        <v>0</v>
      </c>
      <c r="ER176" s="5">
        <f t="shared" si="111"/>
        <v>0</v>
      </c>
      <c r="ES176" s="5">
        <f t="shared" si="80"/>
        <v>0</v>
      </c>
      <c r="ET176" s="5">
        <f t="shared" si="80"/>
        <v>0</v>
      </c>
      <c r="EU176" s="5">
        <f t="shared" si="80"/>
        <v>0</v>
      </c>
      <c r="EV176" s="4">
        <f t="shared" si="97"/>
        <v>0</v>
      </c>
      <c r="EW176" s="5">
        <f t="shared" si="101"/>
        <v>0</v>
      </c>
      <c r="EX176" s="5">
        <f t="shared" si="98"/>
        <v>0</v>
      </c>
      <c r="EY176" s="5">
        <f t="shared" si="99"/>
        <v>0</v>
      </c>
      <c r="EZ176" s="9">
        <f t="shared" si="100"/>
        <v>0</v>
      </c>
    </row>
    <row r="177" spans="1:208" x14ac:dyDescent="0.25">
      <c r="A177">
        <v>173</v>
      </c>
      <c r="B177" t="s">
        <v>892</v>
      </c>
      <c r="C177" t="s">
        <v>893</v>
      </c>
      <c r="D177">
        <v>11</v>
      </c>
      <c r="E177">
        <v>6.89</v>
      </c>
      <c r="F177" t="s">
        <v>120</v>
      </c>
      <c r="G177">
        <v>2</v>
      </c>
      <c r="H177">
        <v>0</v>
      </c>
      <c r="I177">
        <v>2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3">
        <f t="shared" si="116"/>
        <v>0.18181818181818182</v>
      </c>
      <c r="W177" s="3">
        <f t="shared" si="116"/>
        <v>0</v>
      </c>
      <c r="X177" s="3">
        <f t="shared" si="116"/>
        <v>0.18181818181818182</v>
      </c>
      <c r="Y177" s="3">
        <f t="shared" si="116"/>
        <v>0</v>
      </c>
      <c r="Z177" s="3">
        <f t="shared" si="116"/>
        <v>0</v>
      </c>
      <c r="AA177" s="3">
        <f t="shared" si="116"/>
        <v>0</v>
      </c>
      <c r="AB177" s="3">
        <f t="shared" si="116"/>
        <v>0</v>
      </c>
      <c r="AC177" s="3">
        <f t="shared" si="116"/>
        <v>0</v>
      </c>
      <c r="AD177" s="3">
        <f t="shared" si="116"/>
        <v>0</v>
      </c>
      <c r="AE177" s="3">
        <f t="shared" si="116"/>
        <v>0</v>
      </c>
      <c r="AF177" s="3">
        <f t="shared" si="116"/>
        <v>0</v>
      </c>
      <c r="AG177" s="3">
        <f t="shared" si="116"/>
        <v>0</v>
      </c>
      <c r="AH177" s="3">
        <f t="shared" si="116"/>
        <v>0</v>
      </c>
      <c r="AI177" s="3">
        <f t="shared" si="116"/>
        <v>0</v>
      </c>
      <c r="AJ177" s="3">
        <f t="shared" si="116"/>
        <v>0</v>
      </c>
      <c r="AK177" s="4">
        <f t="shared" si="117"/>
        <v>8.5615739457840147E-3</v>
      </c>
      <c r="AL177" s="5">
        <f t="shared" si="117"/>
        <v>0</v>
      </c>
      <c r="AM177" s="5">
        <f t="shared" si="117"/>
        <v>8.200256784991547E-3</v>
      </c>
      <c r="AN177" s="5">
        <f t="shared" si="117"/>
        <v>0</v>
      </c>
      <c r="AO177" s="5">
        <f t="shared" si="117"/>
        <v>0</v>
      </c>
      <c r="AP177" s="5">
        <f t="shared" si="117"/>
        <v>0</v>
      </c>
      <c r="AQ177" s="5">
        <f t="shared" si="117"/>
        <v>0</v>
      </c>
      <c r="AR177" s="5">
        <f t="shared" si="117"/>
        <v>0</v>
      </c>
      <c r="AS177" s="5">
        <f t="shared" si="117"/>
        <v>0</v>
      </c>
      <c r="AT177" s="5">
        <f t="shared" si="117"/>
        <v>0</v>
      </c>
      <c r="AU177" s="5">
        <f t="shared" si="117"/>
        <v>0</v>
      </c>
      <c r="AV177" s="5">
        <f t="shared" si="117"/>
        <v>0</v>
      </c>
      <c r="AW177" s="5">
        <f t="shared" si="117"/>
        <v>0</v>
      </c>
      <c r="AX177" s="5">
        <f t="shared" si="117"/>
        <v>0</v>
      </c>
      <c r="AY177" s="5">
        <f t="shared" si="117"/>
        <v>0</v>
      </c>
      <c r="AZ177" s="4">
        <f t="shared" si="87"/>
        <v>5.5872769102585209E-3</v>
      </c>
      <c r="BA177" s="5">
        <f t="shared" si="88"/>
        <v>0</v>
      </c>
      <c r="BB177" s="5">
        <f t="shared" si="89"/>
        <v>0</v>
      </c>
      <c r="BC177" s="5">
        <f t="shared" si="90"/>
        <v>0</v>
      </c>
      <c r="BD177" s="9">
        <f t="shared" si="91"/>
        <v>0</v>
      </c>
      <c r="BE177">
        <v>2</v>
      </c>
      <c r="BF177">
        <v>2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2</v>
      </c>
      <c r="BO177">
        <v>0</v>
      </c>
      <c r="BP177">
        <v>2</v>
      </c>
      <c r="BQ177">
        <v>2</v>
      </c>
      <c r="BR177">
        <v>0</v>
      </c>
      <c r="BS177">
        <v>2</v>
      </c>
      <c r="BT177" s="3">
        <f t="shared" si="120"/>
        <v>0.18181818181818182</v>
      </c>
      <c r="BU177" s="3">
        <f t="shared" si="120"/>
        <v>0.18181818181818182</v>
      </c>
      <c r="BV177" s="3">
        <f t="shared" si="118"/>
        <v>0</v>
      </c>
      <c r="BW177" s="3">
        <f t="shared" si="118"/>
        <v>0</v>
      </c>
      <c r="BX177" s="3">
        <f t="shared" si="118"/>
        <v>0</v>
      </c>
      <c r="BY177" s="3">
        <f t="shared" si="108"/>
        <v>0</v>
      </c>
      <c r="BZ177" s="3">
        <f t="shared" si="108"/>
        <v>0</v>
      </c>
      <c r="CA177" s="3">
        <f t="shared" si="108"/>
        <v>0</v>
      </c>
      <c r="CB177" s="3">
        <f t="shared" si="108"/>
        <v>0</v>
      </c>
      <c r="CC177" s="3">
        <f t="shared" si="108"/>
        <v>0.18181818181818182</v>
      </c>
      <c r="CD177" s="3">
        <f t="shared" si="104"/>
        <v>0</v>
      </c>
      <c r="CE177" s="3">
        <f t="shared" si="104"/>
        <v>0.18181818181818182</v>
      </c>
      <c r="CF177" s="3">
        <f t="shared" si="104"/>
        <v>0.18181818181818182</v>
      </c>
      <c r="CG177" s="3">
        <f t="shared" si="104"/>
        <v>0</v>
      </c>
      <c r="CH177" s="3">
        <f t="shared" si="104"/>
        <v>0.18181818181818182</v>
      </c>
      <c r="CI177" s="4">
        <f t="shared" si="114"/>
        <v>1.1232335311167357E-2</v>
      </c>
      <c r="CJ177" s="5">
        <f t="shared" si="114"/>
        <v>1.1672233304259502E-2</v>
      </c>
      <c r="CK177" s="5">
        <f t="shared" si="114"/>
        <v>0</v>
      </c>
      <c r="CL177" s="5">
        <f t="shared" si="112"/>
        <v>0</v>
      </c>
      <c r="CM177" s="5">
        <f t="shared" si="112"/>
        <v>0</v>
      </c>
      <c r="CN177" s="5">
        <f t="shared" si="112"/>
        <v>0</v>
      </c>
      <c r="CO177" s="5">
        <f t="shared" si="112"/>
        <v>0</v>
      </c>
      <c r="CP177" s="5">
        <f t="shared" si="112"/>
        <v>0</v>
      </c>
      <c r="CQ177" s="5">
        <f t="shared" si="112"/>
        <v>0</v>
      </c>
      <c r="CR177" s="5">
        <f t="shared" si="110"/>
        <v>4.0162753978592826E-3</v>
      </c>
      <c r="CS177" s="5">
        <f t="shared" si="110"/>
        <v>0</v>
      </c>
      <c r="CT177" s="5">
        <f t="shared" si="110"/>
        <v>3.6645576312823165E-3</v>
      </c>
      <c r="CU177" s="5">
        <f t="shared" si="79"/>
        <v>5.5778443787555965E-3</v>
      </c>
      <c r="CV177" s="5">
        <f t="shared" si="79"/>
        <v>0</v>
      </c>
      <c r="CW177" s="5">
        <f t="shared" si="79"/>
        <v>5.1846988553438467E-3</v>
      </c>
      <c r="CX177" s="4">
        <f t="shared" si="92"/>
        <v>7.6348562051422866E-3</v>
      </c>
      <c r="CY177" s="5">
        <f t="shared" si="93"/>
        <v>0</v>
      </c>
      <c r="CZ177" s="5">
        <f t="shared" si="94"/>
        <v>0</v>
      </c>
      <c r="DA177" s="5">
        <f t="shared" si="95"/>
        <v>2.5602776763805329E-3</v>
      </c>
      <c r="DB177" s="9">
        <f t="shared" si="96"/>
        <v>3.5875144113664812E-3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 s="3">
        <f t="shared" si="121"/>
        <v>0</v>
      </c>
      <c r="DS177" s="3">
        <f t="shared" si="121"/>
        <v>0</v>
      </c>
      <c r="DT177" s="3">
        <f t="shared" si="119"/>
        <v>0</v>
      </c>
      <c r="DU177" s="3">
        <f t="shared" si="119"/>
        <v>0</v>
      </c>
      <c r="DV177" s="3">
        <f t="shared" si="119"/>
        <v>0</v>
      </c>
      <c r="DW177" s="3">
        <f t="shared" si="109"/>
        <v>0</v>
      </c>
      <c r="DX177" s="3">
        <f t="shared" si="109"/>
        <v>0</v>
      </c>
      <c r="DY177" s="3">
        <f t="shared" si="109"/>
        <v>0</v>
      </c>
      <c r="DZ177" s="3">
        <f t="shared" si="109"/>
        <v>0</v>
      </c>
      <c r="EA177" s="3">
        <f t="shared" si="109"/>
        <v>0</v>
      </c>
      <c r="EB177" s="3">
        <f t="shared" si="105"/>
        <v>0</v>
      </c>
      <c r="EC177" s="3">
        <f t="shared" si="105"/>
        <v>0</v>
      </c>
      <c r="ED177" s="3">
        <f t="shared" si="105"/>
        <v>0</v>
      </c>
      <c r="EE177" s="3">
        <f t="shared" si="105"/>
        <v>0</v>
      </c>
      <c r="EF177" s="3">
        <f t="shared" si="105"/>
        <v>0</v>
      </c>
      <c r="EG177" s="4">
        <f t="shared" si="115"/>
        <v>0</v>
      </c>
      <c r="EH177" s="5">
        <f t="shared" si="115"/>
        <v>0</v>
      </c>
      <c r="EI177" s="5">
        <f t="shared" si="115"/>
        <v>0</v>
      </c>
      <c r="EJ177" s="5">
        <f t="shared" si="113"/>
        <v>0</v>
      </c>
      <c r="EK177" s="5">
        <f t="shared" si="113"/>
        <v>0</v>
      </c>
      <c r="EL177" s="5">
        <f t="shared" si="113"/>
        <v>0</v>
      </c>
      <c r="EM177" s="5">
        <f t="shared" si="113"/>
        <v>0</v>
      </c>
      <c r="EN177" s="5">
        <f t="shared" si="113"/>
        <v>0</v>
      </c>
      <c r="EO177" s="5">
        <f t="shared" si="113"/>
        <v>0</v>
      </c>
      <c r="EP177" s="5">
        <f t="shared" si="111"/>
        <v>0</v>
      </c>
      <c r="EQ177" s="5">
        <f t="shared" si="111"/>
        <v>0</v>
      </c>
      <c r="ER177" s="5">
        <f t="shared" si="111"/>
        <v>0</v>
      </c>
      <c r="ES177" s="5">
        <f t="shared" si="80"/>
        <v>0</v>
      </c>
      <c r="ET177" s="5">
        <f t="shared" si="80"/>
        <v>0</v>
      </c>
      <c r="EU177" s="5">
        <f t="shared" si="80"/>
        <v>0</v>
      </c>
      <c r="EV177" s="4">
        <f t="shared" si="97"/>
        <v>0</v>
      </c>
      <c r="EW177" s="5">
        <f t="shared" si="101"/>
        <v>0</v>
      </c>
      <c r="EX177" s="5">
        <f t="shared" si="98"/>
        <v>0</v>
      </c>
      <c r="EY177" s="5">
        <f t="shared" si="99"/>
        <v>0</v>
      </c>
      <c r="EZ177" s="9">
        <f t="shared" si="100"/>
        <v>0</v>
      </c>
      <c r="FB177" t="s">
        <v>894</v>
      </c>
      <c r="FD177" t="s">
        <v>895</v>
      </c>
      <c r="FE177" t="s">
        <v>895</v>
      </c>
      <c r="FQ177" t="s">
        <v>380</v>
      </c>
      <c r="FY177" t="s">
        <v>167</v>
      </c>
      <c r="FZ177" t="s">
        <v>49</v>
      </c>
      <c r="GC177" t="s">
        <v>49</v>
      </c>
    </row>
    <row r="178" spans="1:208" x14ac:dyDescent="0.25">
      <c r="A178">
        <v>174</v>
      </c>
      <c r="B178" t="s">
        <v>896</v>
      </c>
      <c r="C178" t="s">
        <v>897</v>
      </c>
      <c r="D178">
        <v>102</v>
      </c>
      <c r="E178">
        <v>4.84</v>
      </c>
      <c r="F178" t="s">
        <v>120</v>
      </c>
      <c r="G178">
        <v>0</v>
      </c>
      <c r="H178">
        <v>0</v>
      </c>
      <c r="I178">
        <v>0</v>
      </c>
      <c r="J178">
        <v>2</v>
      </c>
      <c r="K178">
        <v>2</v>
      </c>
      <c r="L178">
        <v>0</v>
      </c>
      <c r="M178">
        <v>0</v>
      </c>
      <c r="N178">
        <v>0</v>
      </c>
      <c r="O178">
        <v>0</v>
      </c>
      <c r="P178">
        <v>2</v>
      </c>
      <c r="Q178">
        <v>2</v>
      </c>
      <c r="R178">
        <v>2</v>
      </c>
      <c r="S178">
        <v>0</v>
      </c>
      <c r="T178">
        <v>0</v>
      </c>
      <c r="U178">
        <v>0</v>
      </c>
      <c r="V178" s="3">
        <f t="shared" si="116"/>
        <v>0</v>
      </c>
      <c r="W178" s="3">
        <f t="shared" si="116"/>
        <v>0</v>
      </c>
      <c r="X178" s="3">
        <f t="shared" si="116"/>
        <v>0</v>
      </c>
      <c r="Y178" s="3">
        <f t="shared" si="116"/>
        <v>1.9607843137254902E-2</v>
      </c>
      <c r="Z178" s="3">
        <f t="shared" si="116"/>
        <v>1.9607843137254902E-2</v>
      </c>
      <c r="AA178" s="3">
        <f t="shared" si="116"/>
        <v>0</v>
      </c>
      <c r="AB178" s="3">
        <f t="shared" si="116"/>
        <v>0</v>
      </c>
      <c r="AC178" s="3">
        <f t="shared" si="116"/>
        <v>0</v>
      </c>
      <c r="AD178" s="3">
        <f t="shared" si="116"/>
        <v>0</v>
      </c>
      <c r="AE178" s="3">
        <f t="shared" si="116"/>
        <v>1.9607843137254902E-2</v>
      </c>
      <c r="AF178" s="3">
        <f t="shared" si="116"/>
        <v>1.9607843137254902E-2</v>
      </c>
      <c r="AG178" s="3">
        <f t="shared" si="116"/>
        <v>1.9607843137254902E-2</v>
      </c>
      <c r="AH178" s="3">
        <f t="shared" si="116"/>
        <v>0</v>
      </c>
      <c r="AI178" s="3">
        <f t="shared" si="116"/>
        <v>0</v>
      </c>
      <c r="AJ178" s="3">
        <f t="shared" si="116"/>
        <v>0</v>
      </c>
      <c r="AK178" s="4">
        <f t="shared" si="117"/>
        <v>0</v>
      </c>
      <c r="AL178" s="5">
        <f t="shared" si="117"/>
        <v>0</v>
      </c>
      <c r="AM178" s="5">
        <f t="shared" si="117"/>
        <v>0</v>
      </c>
      <c r="AN178" s="5">
        <f t="shared" si="117"/>
        <v>9.0247725324633704E-4</v>
      </c>
      <c r="AO178" s="5">
        <f t="shared" si="117"/>
        <v>9.5433159111744058E-4</v>
      </c>
      <c r="AP178" s="5">
        <f t="shared" si="117"/>
        <v>0</v>
      </c>
      <c r="AQ178" s="5">
        <f t="shared" si="117"/>
        <v>0</v>
      </c>
      <c r="AR178" s="5">
        <f t="shared" si="117"/>
        <v>0</v>
      </c>
      <c r="AS178" s="5">
        <f t="shared" si="117"/>
        <v>0</v>
      </c>
      <c r="AT178" s="5">
        <f t="shared" si="117"/>
        <v>5.2979375226730485E-4</v>
      </c>
      <c r="AU178" s="5">
        <f t="shared" si="117"/>
        <v>5.3070445743776194E-4</v>
      </c>
      <c r="AV178" s="5">
        <f t="shared" si="117"/>
        <v>5.4517193548178503E-4</v>
      </c>
      <c r="AW178" s="5">
        <f t="shared" si="117"/>
        <v>0</v>
      </c>
      <c r="AX178" s="5">
        <f t="shared" si="117"/>
        <v>0</v>
      </c>
      <c r="AY178" s="5">
        <f t="shared" si="117"/>
        <v>0</v>
      </c>
      <c r="AZ178" s="4">
        <f t="shared" si="87"/>
        <v>0</v>
      </c>
      <c r="BA178" s="5">
        <f t="shared" si="88"/>
        <v>6.1893628145459254E-4</v>
      </c>
      <c r="BB178" s="5">
        <f t="shared" si="89"/>
        <v>0</v>
      </c>
      <c r="BC178" s="5">
        <f t="shared" si="90"/>
        <v>5.3522338172895057E-4</v>
      </c>
      <c r="BD178" s="9">
        <f t="shared" si="91"/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3</v>
      </c>
      <c r="BO178">
        <v>3</v>
      </c>
      <c r="BP178">
        <v>3</v>
      </c>
      <c r="BQ178">
        <v>0</v>
      </c>
      <c r="BR178">
        <v>0</v>
      </c>
      <c r="BS178">
        <v>0</v>
      </c>
      <c r="BT178" s="3">
        <f t="shared" si="120"/>
        <v>0</v>
      </c>
      <c r="BU178" s="3">
        <f t="shared" si="120"/>
        <v>0</v>
      </c>
      <c r="BV178" s="3">
        <f t="shared" si="118"/>
        <v>0</v>
      </c>
      <c r="BW178" s="3">
        <f t="shared" si="118"/>
        <v>0</v>
      </c>
      <c r="BX178" s="3">
        <f t="shared" si="118"/>
        <v>0</v>
      </c>
      <c r="BY178" s="3">
        <f t="shared" si="108"/>
        <v>0</v>
      </c>
      <c r="BZ178" s="3">
        <f t="shared" si="108"/>
        <v>0</v>
      </c>
      <c r="CA178" s="3">
        <f t="shared" si="108"/>
        <v>0</v>
      </c>
      <c r="CB178" s="3">
        <f t="shared" si="108"/>
        <v>0</v>
      </c>
      <c r="CC178" s="3">
        <f t="shared" si="108"/>
        <v>2.9411764705882353E-2</v>
      </c>
      <c r="CD178" s="3">
        <f t="shared" si="104"/>
        <v>2.9411764705882353E-2</v>
      </c>
      <c r="CE178" s="3">
        <f t="shared" si="104"/>
        <v>2.9411764705882353E-2</v>
      </c>
      <c r="CF178" s="3">
        <f t="shared" si="104"/>
        <v>0</v>
      </c>
      <c r="CG178" s="3">
        <f t="shared" si="104"/>
        <v>0</v>
      </c>
      <c r="CH178" s="3">
        <f t="shared" si="104"/>
        <v>0</v>
      </c>
      <c r="CI178" s="4">
        <f t="shared" si="114"/>
        <v>0</v>
      </c>
      <c r="CJ178" s="5">
        <f t="shared" si="114"/>
        <v>0</v>
      </c>
      <c r="CK178" s="5">
        <f t="shared" si="114"/>
        <v>0</v>
      </c>
      <c r="CL178" s="5">
        <f t="shared" si="112"/>
        <v>0</v>
      </c>
      <c r="CM178" s="5">
        <f t="shared" si="112"/>
        <v>0</v>
      </c>
      <c r="CN178" s="5">
        <f t="shared" si="112"/>
        <v>0</v>
      </c>
      <c r="CO178" s="5">
        <f t="shared" si="112"/>
        <v>0</v>
      </c>
      <c r="CP178" s="5">
        <f t="shared" si="112"/>
        <v>0</v>
      </c>
      <c r="CQ178" s="5">
        <f t="shared" si="112"/>
        <v>0</v>
      </c>
      <c r="CR178" s="5">
        <f t="shared" si="110"/>
        <v>6.4969160847723679E-4</v>
      </c>
      <c r="CS178" s="5">
        <f t="shared" si="110"/>
        <v>6.0853918433771725E-4</v>
      </c>
      <c r="CT178" s="5">
        <f t="shared" si="110"/>
        <v>5.9279608741331588E-4</v>
      </c>
      <c r="CU178" s="5">
        <f t="shared" si="79"/>
        <v>0</v>
      </c>
      <c r="CV178" s="5">
        <f t="shared" si="79"/>
        <v>0</v>
      </c>
      <c r="CW178" s="5">
        <f t="shared" si="79"/>
        <v>0</v>
      </c>
      <c r="CX178" s="4">
        <f t="shared" si="92"/>
        <v>0</v>
      </c>
      <c r="CY178" s="5">
        <f t="shared" si="93"/>
        <v>0</v>
      </c>
      <c r="CZ178" s="5">
        <f t="shared" si="94"/>
        <v>0</v>
      </c>
      <c r="DA178" s="5">
        <f t="shared" si="95"/>
        <v>6.1700896007608997E-4</v>
      </c>
      <c r="DB178" s="9">
        <f t="shared" si="96"/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 s="3">
        <f t="shared" si="121"/>
        <v>0</v>
      </c>
      <c r="DS178" s="3">
        <f t="shared" si="121"/>
        <v>0</v>
      </c>
      <c r="DT178" s="3">
        <f t="shared" si="119"/>
        <v>0</v>
      </c>
      <c r="DU178" s="3">
        <f t="shared" si="119"/>
        <v>0</v>
      </c>
      <c r="DV178" s="3">
        <f t="shared" si="119"/>
        <v>0</v>
      </c>
      <c r="DW178" s="3">
        <f t="shared" si="109"/>
        <v>0</v>
      </c>
      <c r="DX178" s="3">
        <f t="shared" si="109"/>
        <v>0</v>
      </c>
      <c r="DY178" s="3">
        <f t="shared" si="109"/>
        <v>0</v>
      </c>
      <c r="DZ178" s="3">
        <f t="shared" si="109"/>
        <v>0</v>
      </c>
      <c r="EA178" s="3">
        <f t="shared" si="109"/>
        <v>0</v>
      </c>
      <c r="EB178" s="3">
        <f t="shared" si="105"/>
        <v>0</v>
      </c>
      <c r="EC178" s="3">
        <f t="shared" si="105"/>
        <v>0</v>
      </c>
      <c r="ED178" s="3">
        <f t="shared" si="105"/>
        <v>0</v>
      </c>
      <c r="EE178" s="3">
        <f t="shared" si="105"/>
        <v>0</v>
      </c>
      <c r="EF178" s="3">
        <f t="shared" si="105"/>
        <v>0</v>
      </c>
      <c r="EG178" s="4">
        <f t="shared" si="115"/>
        <v>0</v>
      </c>
      <c r="EH178" s="5">
        <f t="shared" si="115"/>
        <v>0</v>
      </c>
      <c r="EI178" s="5">
        <f t="shared" si="115"/>
        <v>0</v>
      </c>
      <c r="EJ178" s="5">
        <f t="shared" si="113"/>
        <v>0</v>
      </c>
      <c r="EK178" s="5">
        <f t="shared" si="113"/>
        <v>0</v>
      </c>
      <c r="EL178" s="5">
        <f t="shared" si="113"/>
        <v>0</v>
      </c>
      <c r="EM178" s="5">
        <f t="shared" si="113"/>
        <v>0</v>
      </c>
      <c r="EN178" s="5">
        <f t="shared" si="113"/>
        <v>0</v>
      </c>
      <c r="EO178" s="5">
        <f t="shared" si="113"/>
        <v>0</v>
      </c>
      <c r="EP178" s="5">
        <f t="shared" si="111"/>
        <v>0</v>
      </c>
      <c r="EQ178" s="5">
        <f t="shared" si="111"/>
        <v>0</v>
      </c>
      <c r="ER178" s="5">
        <f t="shared" si="111"/>
        <v>0</v>
      </c>
      <c r="ES178" s="5">
        <f t="shared" si="80"/>
        <v>0</v>
      </c>
      <c r="ET178" s="5">
        <f t="shared" si="80"/>
        <v>0</v>
      </c>
      <c r="EU178" s="5">
        <f t="shared" si="80"/>
        <v>0</v>
      </c>
      <c r="EV178" s="4">
        <f t="shared" si="97"/>
        <v>0</v>
      </c>
      <c r="EW178" s="5">
        <f t="shared" si="101"/>
        <v>0</v>
      </c>
      <c r="EX178" s="5">
        <f t="shared" si="98"/>
        <v>0</v>
      </c>
      <c r="EY178" s="5">
        <f t="shared" si="99"/>
        <v>0</v>
      </c>
      <c r="EZ178" s="9">
        <f t="shared" si="100"/>
        <v>0</v>
      </c>
      <c r="FB178" t="s">
        <v>749</v>
      </c>
      <c r="FD178" t="s">
        <v>749</v>
      </c>
      <c r="FF178" t="s">
        <v>682</v>
      </c>
      <c r="FI178" t="s">
        <v>682</v>
      </c>
      <c r="FU178" t="s">
        <v>838</v>
      </c>
      <c r="FV178" t="s">
        <v>235</v>
      </c>
      <c r="FY178" t="s">
        <v>236</v>
      </c>
      <c r="FZ178" t="s">
        <v>235</v>
      </c>
      <c r="GA178" t="s">
        <v>52</v>
      </c>
      <c r="GF178" t="s">
        <v>898</v>
      </c>
      <c r="GJ178" t="s">
        <v>597</v>
      </c>
      <c r="GR178" t="s">
        <v>597</v>
      </c>
      <c r="GZ178" t="s">
        <v>899</v>
      </c>
    </row>
    <row r="179" spans="1:208" x14ac:dyDescent="0.25">
      <c r="A179">
        <v>175</v>
      </c>
      <c r="B179" t="s">
        <v>900</v>
      </c>
      <c r="C179" t="s">
        <v>901</v>
      </c>
      <c r="D179">
        <v>435</v>
      </c>
      <c r="E179">
        <v>9.6</v>
      </c>
      <c r="F179" t="s">
        <v>120</v>
      </c>
      <c r="G179">
        <v>0</v>
      </c>
      <c r="H179">
        <v>3</v>
      </c>
      <c r="I179">
        <v>2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2</v>
      </c>
      <c r="U179">
        <v>3</v>
      </c>
      <c r="V179" s="3">
        <f t="shared" si="116"/>
        <v>0</v>
      </c>
      <c r="W179" s="3">
        <f t="shared" si="116"/>
        <v>6.8965517241379309E-3</v>
      </c>
      <c r="X179" s="3">
        <f t="shared" si="116"/>
        <v>4.5977011494252873E-3</v>
      </c>
      <c r="Y179" s="3">
        <f t="shared" si="116"/>
        <v>0</v>
      </c>
      <c r="Z179" s="3">
        <f t="shared" si="116"/>
        <v>0</v>
      </c>
      <c r="AA179" s="3">
        <f t="shared" si="116"/>
        <v>0</v>
      </c>
      <c r="AB179" s="3">
        <f t="shared" si="116"/>
        <v>0</v>
      </c>
      <c r="AC179" s="3">
        <f t="shared" si="116"/>
        <v>0</v>
      </c>
      <c r="AD179" s="3">
        <f t="shared" si="116"/>
        <v>0</v>
      </c>
      <c r="AE179" s="3">
        <f t="shared" si="116"/>
        <v>0</v>
      </c>
      <c r="AF179" s="3">
        <f t="shared" si="116"/>
        <v>0</v>
      </c>
      <c r="AG179" s="3">
        <f t="shared" si="116"/>
        <v>0</v>
      </c>
      <c r="AH179" s="3">
        <f t="shared" si="116"/>
        <v>0</v>
      </c>
      <c r="AI179" s="3">
        <f t="shared" si="116"/>
        <v>4.5977011494252873E-3</v>
      </c>
      <c r="AJ179" s="3">
        <f t="shared" si="116"/>
        <v>6.8965517241379309E-3</v>
      </c>
      <c r="AK179" s="4">
        <f t="shared" si="117"/>
        <v>0</v>
      </c>
      <c r="AL179" s="5">
        <f t="shared" si="117"/>
        <v>3.0867642535344943E-4</v>
      </c>
      <c r="AM179" s="5">
        <f t="shared" si="117"/>
        <v>2.0736281525265981E-4</v>
      </c>
      <c r="AN179" s="5">
        <f t="shared" si="117"/>
        <v>0</v>
      </c>
      <c r="AO179" s="5">
        <f t="shared" si="117"/>
        <v>0</v>
      </c>
      <c r="AP179" s="5">
        <f t="shared" si="117"/>
        <v>0</v>
      </c>
      <c r="AQ179" s="5">
        <f t="shared" si="117"/>
        <v>0</v>
      </c>
      <c r="AR179" s="5">
        <f t="shared" si="117"/>
        <v>0</v>
      </c>
      <c r="AS179" s="5">
        <f t="shared" si="117"/>
        <v>0</v>
      </c>
      <c r="AT179" s="5">
        <f t="shared" si="117"/>
        <v>0</v>
      </c>
      <c r="AU179" s="5">
        <f t="shared" si="117"/>
        <v>0</v>
      </c>
      <c r="AV179" s="5">
        <f t="shared" si="117"/>
        <v>0</v>
      </c>
      <c r="AW179" s="5">
        <f t="shared" si="117"/>
        <v>0</v>
      </c>
      <c r="AX179" s="5">
        <f t="shared" si="117"/>
        <v>1.0952465404209241E-4</v>
      </c>
      <c r="AY179" s="5">
        <f t="shared" si="117"/>
        <v>1.6357887651514987E-4</v>
      </c>
      <c r="AZ179" s="4">
        <f t="shared" si="87"/>
        <v>1.7201308020203644E-4</v>
      </c>
      <c r="BA179" s="5">
        <f t="shared" si="88"/>
        <v>0</v>
      </c>
      <c r="BB179" s="5">
        <f t="shared" si="89"/>
        <v>0</v>
      </c>
      <c r="BC179" s="5">
        <f t="shared" si="90"/>
        <v>0</v>
      </c>
      <c r="BD179" s="9">
        <f t="shared" si="91"/>
        <v>9.1034510185747418E-5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2</v>
      </c>
      <c r="BO179">
        <v>2</v>
      </c>
      <c r="BP179">
        <v>2</v>
      </c>
      <c r="BQ179">
        <v>0</v>
      </c>
      <c r="BR179">
        <v>3</v>
      </c>
      <c r="BS179">
        <v>2</v>
      </c>
      <c r="BT179" s="3">
        <f t="shared" si="120"/>
        <v>0</v>
      </c>
      <c r="BU179" s="3">
        <f t="shared" si="120"/>
        <v>0</v>
      </c>
      <c r="BV179" s="3">
        <f t="shared" si="118"/>
        <v>0</v>
      </c>
      <c r="BW179" s="3">
        <f t="shared" si="118"/>
        <v>0</v>
      </c>
      <c r="BX179" s="3">
        <f t="shared" si="118"/>
        <v>0</v>
      </c>
      <c r="BY179" s="3">
        <f t="shared" si="108"/>
        <v>0</v>
      </c>
      <c r="BZ179" s="3">
        <f t="shared" si="108"/>
        <v>0</v>
      </c>
      <c r="CA179" s="3">
        <f t="shared" si="108"/>
        <v>0</v>
      </c>
      <c r="CB179" s="3">
        <f t="shared" si="108"/>
        <v>0</v>
      </c>
      <c r="CC179" s="3">
        <f t="shared" si="108"/>
        <v>4.5977011494252873E-3</v>
      </c>
      <c r="CD179" s="3">
        <f t="shared" si="104"/>
        <v>4.5977011494252873E-3</v>
      </c>
      <c r="CE179" s="3">
        <f t="shared" si="104"/>
        <v>4.5977011494252873E-3</v>
      </c>
      <c r="CF179" s="3">
        <f t="shared" si="104"/>
        <v>0</v>
      </c>
      <c r="CG179" s="3">
        <f t="shared" si="104"/>
        <v>6.8965517241379309E-3</v>
      </c>
      <c r="CH179" s="3">
        <f t="shared" si="104"/>
        <v>4.5977011494252873E-3</v>
      </c>
      <c r="CI179" s="4">
        <f t="shared" si="114"/>
        <v>0</v>
      </c>
      <c r="CJ179" s="5">
        <f t="shared" si="114"/>
        <v>0</v>
      </c>
      <c r="CK179" s="5">
        <f t="shared" si="114"/>
        <v>0</v>
      </c>
      <c r="CL179" s="5">
        <f t="shared" si="112"/>
        <v>0</v>
      </c>
      <c r="CM179" s="5">
        <f t="shared" si="112"/>
        <v>0</v>
      </c>
      <c r="CN179" s="5">
        <f t="shared" si="112"/>
        <v>0</v>
      </c>
      <c r="CO179" s="5">
        <f t="shared" si="112"/>
        <v>0</v>
      </c>
      <c r="CP179" s="5">
        <f t="shared" si="112"/>
        <v>0</v>
      </c>
      <c r="CQ179" s="5">
        <f t="shared" si="112"/>
        <v>0</v>
      </c>
      <c r="CR179" s="5">
        <f t="shared" si="110"/>
        <v>1.0156098707230369E-4</v>
      </c>
      <c r="CS179" s="5">
        <f t="shared" si="110"/>
        <v>9.5127964448194876E-5</v>
      </c>
      <c r="CT179" s="5">
        <f t="shared" si="110"/>
        <v>9.2666974584150534E-5</v>
      </c>
      <c r="CU179" s="5">
        <f t="shared" si="79"/>
        <v>0</v>
      </c>
      <c r="CV179" s="5">
        <f t="shared" si="79"/>
        <v>2.0539025418675144E-4</v>
      </c>
      <c r="CW179" s="5">
        <f t="shared" si="79"/>
        <v>1.3110732737651106E-4</v>
      </c>
      <c r="CX179" s="4">
        <f t="shared" si="92"/>
        <v>0</v>
      </c>
      <c r="CY179" s="5">
        <f t="shared" si="93"/>
        <v>0</v>
      </c>
      <c r="CZ179" s="5">
        <f t="shared" si="94"/>
        <v>0</v>
      </c>
      <c r="DA179" s="5">
        <f t="shared" si="95"/>
        <v>9.6451975368216358E-5</v>
      </c>
      <c r="DB179" s="9">
        <f t="shared" si="96"/>
        <v>1.121658605210875E-4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 s="3">
        <f t="shared" si="121"/>
        <v>0</v>
      </c>
      <c r="DS179" s="3">
        <f t="shared" si="121"/>
        <v>0</v>
      </c>
      <c r="DT179" s="3">
        <f t="shared" si="119"/>
        <v>0</v>
      </c>
      <c r="DU179" s="3">
        <f t="shared" si="119"/>
        <v>0</v>
      </c>
      <c r="DV179" s="3">
        <f t="shared" si="119"/>
        <v>0</v>
      </c>
      <c r="DW179" s="3">
        <f t="shared" si="109"/>
        <v>0</v>
      </c>
      <c r="DX179" s="3">
        <f t="shared" si="109"/>
        <v>0</v>
      </c>
      <c r="DY179" s="3">
        <f t="shared" si="109"/>
        <v>0</v>
      </c>
      <c r="DZ179" s="3">
        <f t="shared" si="109"/>
        <v>0</v>
      </c>
      <c r="EA179" s="3">
        <f t="shared" si="109"/>
        <v>0</v>
      </c>
      <c r="EB179" s="3">
        <f t="shared" si="105"/>
        <v>0</v>
      </c>
      <c r="EC179" s="3">
        <f t="shared" si="105"/>
        <v>0</v>
      </c>
      <c r="ED179" s="3">
        <f t="shared" si="105"/>
        <v>0</v>
      </c>
      <c r="EE179" s="3">
        <f t="shared" si="105"/>
        <v>0</v>
      </c>
      <c r="EF179" s="3">
        <f t="shared" si="105"/>
        <v>0</v>
      </c>
      <c r="EG179" s="4">
        <f t="shared" si="115"/>
        <v>0</v>
      </c>
      <c r="EH179" s="5">
        <f t="shared" si="115"/>
        <v>0</v>
      </c>
      <c r="EI179" s="5">
        <f t="shared" si="115"/>
        <v>0</v>
      </c>
      <c r="EJ179" s="5">
        <f t="shared" si="113"/>
        <v>0</v>
      </c>
      <c r="EK179" s="5">
        <f t="shared" si="113"/>
        <v>0</v>
      </c>
      <c r="EL179" s="5">
        <f t="shared" si="113"/>
        <v>0</v>
      </c>
      <c r="EM179" s="5">
        <f t="shared" si="113"/>
        <v>0</v>
      </c>
      <c r="EN179" s="5">
        <f t="shared" si="113"/>
        <v>0</v>
      </c>
      <c r="EO179" s="5">
        <f t="shared" si="113"/>
        <v>0</v>
      </c>
      <c r="EP179" s="5">
        <f t="shared" si="111"/>
        <v>0</v>
      </c>
      <c r="EQ179" s="5">
        <f t="shared" si="111"/>
        <v>0</v>
      </c>
      <c r="ER179" s="5">
        <f t="shared" si="111"/>
        <v>0</v>
      </c>
      <c r="ES179" s="5">
        <f t="shared" si="80"/>
        <v>0</v>
      </c>
      <c r="ET179" s="5">
        <f t="shared" si="80"/>
        <v>0</v>
      </c>
      <c r="EU179" s="5">
        <f t="shared" si="80"/>
        <v>0</v>
      </c>
      <c r="EV179" s="4">
        <f t="shared" si="97"/>
        <v>0</v>
      </c>
      <c r="EW179" s="5">
        <f t="shared" si="101"/>
        <v>0</v>
      </c>
      <c r="EX179" s="5">
        <f t="shared" si="98"/>
        <v>0</v>
      </c>
      <c r="EY179" s="5">
        <f t="shared" si="99"/>
        <v>0</v>
      </c>
      <c r="EZ179" s="9">
        <f t="shared" si="100"/>
        <v>0</v>
      </c>
      <c r="FD179" t="s">
        <v>211</v>
      </c>
      <c r="FE179" t="s">
        <v>211</v>
      </c>
      <c r="FM179" t="s">
        <v>247</v>
      </c>
      <c r="FU179" t="s">
        <v>317</v>
      </c>
      <c r="FV179" t="s">
        <v>197</v>
      </c>
      <c r="FZ179" t="s">
        <v>197</v>
      </c>
      <c r="GC179" t="s">
        <v>49</v>
      </c>
      <c r="GE179" t="s">
        <v>197</v>
      </c>
      <c r="GJ179" t="s">
        <v>251</v>
      </c>
      <c r="GR179" t="s">
        <v>69</v>
      </c>
      <c r="GW179" t="s">
        <v>69</v>
      </c>
    </row>
    <row r="180" spans="1:208" x14ac:dyDescent="0.25">
      <c r="A180">
        <v>176</v>
      </c>
      <c r="B180" t="s">
        <v>902</v>
      </c>
      <c r="C180" t="s">
        <v>903</v>
      </c>
      <c r="D180">
        <v>103</v>
      </c>
      <c r="E180">
        <v>5.07</v>
      </c>
      <c r="F180" t="s">
        <v>120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3">
        <f t="shared" si="116"/>
        <v>0</v>
      </c>
      <c r="W180" s="3">
        <f t="shared" si="116"/>
        <v>0</v>
      </c>
      <c r="X180" s="3">
        <f t="shared" si="116"/>
        <v>0</v>
      </c>
      <c r="Y180" s="3">
        <f t="shared" si="116"/>
        <v>0</v>
      </c>
      <c r="Z180" s="3">
        <f t="shared" si="116"/>
        <v>0</v>
      </c>
      <c r="AA180" s="3">
        <f t="shared" si="116"/>
        <v>0</v>
      </c>
      <c r="AB180" s="3">
        <f t="shared" si="116"/>
        <v>0</v>
      </c>
      <c r="AC180" s="3">
        <f t="shared" si="116"/>
        <v>0</v>
      </c>
      <c r="AD180" s="3">
        <f t="shared" si="116"/>
        <v>0</v>
      </c>
      <c r="AE180" s="3">
        <f t="shared" si="116"/>
        <v>0</v>
      </c>
      <c r="AF180" s="3">
        <f t="shared" si="116"/>
        <v>0</v>
      </c>
      <c r="AG180" s="3">
        <f t="shared" si="116"/>
        <v>0</v>
      </c>
      <c r="AH180" s="3">
        <f t="shared" si="116"/>
        <v>0</v>
      </c>
      <c r="AI180" s="3">
        <f t="shared" si="116"/>
        <v>0</v>
      </c>
      <c r="AJ180" s="3">
        <f t="shared" si="116"/>
        <v>0</v>
      </c>
      <c r="AK180" s="4">
        <f t="shared" si="117"/>
        <v>0</v>
      </c>
      <c r="AL180" s="5">
        <f t="shared" si="117"/>
        <v>0</v>
      </c>
      <c r="AM180" s="5">
        <f t="shared" si="117"/>
        <v>0</v>
      </c>
      <c r="AN180" s="5">
        <f t="shared" si="117"/>
        <v>0</v>
      </c>
      <c r="AO180" s="5">
        <f t="shared" si="117"/>
        <v>0</v>
      </c>
      <c r="AP180" s="5">
        <f t="shared" si="117"/>
        <v>0</v>
      </c>
      <c r="AQ180" s="5">
        <f t="shared" si="117"/>
        <v>0</v>
      </c>
      <c r="AR180" s="5">
        <f t="shared" si="117"/>
        <v>0</v>
      </c>
      <c r="AS180" s="5">
        <f t="shared" si="117"/>
        <v>0</v>
      </c>
      <c r="AT180" s="5">
        <f t="shared" si="117"/>
        <v>0</v>
      </c>
      <c r="AU180" s="5">
        <f t="shared" si="117"/>
        <v>0</v>
      </c>
      <c r="AV180" s="5">
        <f t="shared" si="117"/>
        <v>0</v>
      </c>
      <c r="AW180" s="5">
        <f t="shared" si="117"/>
        <v>0</v>
      </c>
      <c r="AX180" s="5">
        <f t="shared" si="117"/>
        <v>0</v>
      </c>
      <c r="AY180" s="5">
        <f t="shared" si="117"/>
        <v>0</v>
      </c>
      <c r="AZ180" s="4">
        <f t="shared" si="87"/>
        <v>0</v>
      </c>
      <c r="BA180" s="5">
        <f t="shared" si="88"/>
        <v>0</v>
      </c>
      <c r="BB180" s="5">
        <f t="shared" si="89"/>
        <v>0</v>
      </c>
      <c r="BC180" s="5">
        <f t="shared" si="90"/>
        <v>0</v>
      </c>
      <c r="BD180" s="9">
        <f t="shared" si="91"/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 s="3">
        <f t="shared" si="120"/>
        <v>0</v>
      </c>
      <c r="BU180" s="3">
        <f t="shared" si="120"/>
        <v>0</v>
      </c>
      <c r="BV180" s="3">
        <f t="shared" si="118"/>
        <v>0</v>
      </c>
      <c r="BW180" s="3">
        <f t="shared" si="118"/>
        <v>0</v>
      </c>
      <c r="BX180" s="3">
        <f t="shared" si="118"/>
        <v>0</v>
      </c>
      <c r="BY180" s="3">
        <f t="shared" si="108"/>
        <v>0</v>
      </c>
      <c r="BZ180" s="3">
        <f t="shared" si="108"/>
        <v>0</v>
      </c>
      <c r="CA180" s="3">
        <f t="shared" si="108"/>
        <v>0</v>
      </c>
      <c r="CB180" s="3">
        <f t="shared" si="108"/>
        <v>0</v>
      </c>
      <c r="CC180" s="3">
        <f t="shared" si="108"/>
        <v>0</v>
      </c>
      <c r="CD180" s="3">
        <f t="shared" si="104"/>
        <v>0</v>
      </c>
      <c r="CE180" s="3">
        <f t="shared" si="104"/>
        <v>0</v>
      </c>
      <c r="CF180" s="3">
        <f t="shared" si="104"/>
        <v>0</v>
      </c>
      <c r="CG180" s="3">
        <f t="shared" si="104"/>
        <v>0</v>
      </c>
      <c r="CH180" s="3">
        <f t="shared" si="104"/>
        <v>0</v>
      </c>
      <c r="CI180" s="4">
        <f t="shared" si="114"/>
        <v>0</v>
      </c>
      <c r="CJ180" s="5">
        <f t="shared" si="114"/>
        <v>0</v>
      </c>
      <c r="CK180" s="5">
        <f t="shared" si="114"/>
        <v>0</v>
      </c>
      <c r="CL180" s="5">
        <f t="shared" si="112"/>
        <v>0</v>
      </c>
      <c r="CM180" s="5">
        <f t="shared" si="112"/>
        <v>0</v>
      </c>
      <c r="CN180" s="5">
        <f t="shared" si="112"/>
        <v>0</v>
      </c>
      <c r="CO180" s="5">
        <f t="shared" si="112"/>
        <v>0</v>
      </c>
      <c r="CP180" s="5">
        <f t="shared" si="112"/>
        <v>0</v>
      </c>
      <c r="CQ180" s="5">
        <f t="shared" si="112"/>
        <v>0</v>
      </c>
      <c r="CR180" s="5">
        <f t="shared" si="110"/>
        <v>0</v>
      </c>
      <c r="CS180" s="5">
        <f t="shared" si="110"/>
        <v>0</v>
      </c>
      <c r="CT180" s="5">
        <f t="shared" si="110"/>
        <v>0</v>
      </c>
      <c r="CU180" s="5">
        <f t="shared" si="110"/>
        <v>0</v>
      </c>
      <c r="CV180" s="5">
        <f t="shared" si="110"/>
        <v>0</v>
      </c>
      <c r="CW180" s="5">
        <f t="shared" si="110"/>
        <v>0</v>
      </c>
      <c r="CX180" s="4">
        <f t="shared" si="92"/>
        <v>0</v>
      </c>
      <c r="CY180" s="5">
        <f t="shared" si="93"/>
        <v>0</v>
      </c>
      <c r="CZ180" s="5">
        <f t="shared" si="94"/>
        <v>0</v>
      </c>
      <c r="DA180" s="5">
        <f t="shared" si="95"/>
        <v>0</v>
      </c>
      <c r="DB180" s="9">
        <f t="shared" si="96"/>
        <v>0</v>
      </c>
      <c r="DC180">
        <v>0</v>
      </c>
      <c r="DD180">
        <v>0</v>
      </c>
      <c r="DE180">
        <v>0</v>
      </c>
      <c r="DF180">
        <v>3</v>
      </c>
      <c r="DG180">
        <v>4</v>
      </c>
      <c r="DH180">
        <v>4</v>
      </c>
      <c r="DI180">
        <v>0</v>
      </c>
      <c r="DJ180">
        <v>0</v>
      </c>
      <c r="DK180">
        <v>0</v>
      </c>
      <c r="DL180">
        <v>5</v>
      </c>
      <c r="DM180">
        <v>2</v>
      </c>
      <c r="DN180">
        <v>5</v>
      </c>
      <c r="DO180">
        <v>0</v>
      </c>
      <c r="DP180">
        <v>0</v>
      </c>
      <c r="DQ180">
        <v>0</v>
      </c>
      <c r="DR180" s="3">
        <f t="shared" si="121"/>
        <v>0</v>
      </c>
      <c r="DS180" s="3">
        <f t="shared" si="121"/>
        <v>0</v>
      </c>
      <c r="DT180" s="3">
        <f t="shared" si="119"/>
        <v>0</v>
      </c>
      <c r="DU180" s="3">
        <f t="shared" si="119"/>
        <v>2.9126213592233011E-2</v>
      </c>
      <c r="DV180" s="3">
        <f t="shared" si="119"/>
        <v>3.8834951456310676E-2</v>
      </c>
      <c r="DW180" s="3">
        <f t="shared" si="109"/>
        <v>3.8834951456310676E-2</v>
      </c>
      <c r="DX180" s="3">
        <f t="shared" si="109"/>
        <v>0</v>
      </c>
      <c r="DY180" s="3">
        <f t="shared" si="109"/>
        <v>0</v>
      </c>
      <c r="DZ180" s="3">
        <f t="shared" si="109"/>
        <v>0</v>
      </c>
      <c r="EA180" s="3">
        <f t="shared" si="109"/>
        <v>4.8543689320388349E-2</v>
      </c>
      <c r="EB180" s="3">
        <f t="shared" si="105"/>
        <v>1.9417475728155338E-2</v>
      </c>
      <c r="EC180" s="3">
        <f t="shared" si="105"/>
        <v>4.8543689320388349E-2</v>
      </c>
      <c r="ED180" s="3">
        <f t="shared" si="105"/>
        <v>0</v>
      </c>
      <c r="EE180" s="3">
        <f t="shared" si="105"/>
        <v>0</v>
      </c>
      <c r="EF180" s="3">
        <f t="shared" si="105"/>
        <v>0</v>
      </c>
      <c r="EG180" s="4">
        <f t="shared" si="115"/>
        <v>0</v>
      </c>
      <c r="EH180" s="5">
        <f t="shared" si="115"/>
        <v>0</v>
      </c>
      <c r="EI180" s="5">
        <f t="shared" si="115"/>
        <v>0</v>
      </c>
      <c r="EJ180" s="5">
        <f t="shared" si="113"/>
        <v>6.0017092124186862E-4</v>
      </c>
      <c r="EK180" s="5">
        <f t="shared" si="113"/>
        <v>7.9500775729282646E-4</v>
      </c>
      <c r="EL180" s="5">
        <f t="shared" si="113"/>
        <v>6.0986153097466295E-4</v>
      </c>
      <c r="EM180" s="5">
        <f t="shared" si="113"/>
        <v>0</v>
      </c>
      <c r="EN180" s="5">
        <f t="shared" si="113"/>
        <v>0</v>
      </c>
      <c r="EO180" s="5">
        <f t="shared" si="113"/>
        <v>0</v>
      </c>
      <c r="EP180" s="5">
        <f t="shared" si="111"/>
        <v>9.4407590156953339E-4</v>
      </c>
      <c r="EQ180" s="5">
        <f t="shared" si="111"/>
        <v>3.8584909459939522E-4</v>
      </c>
      <c r="ER180" s="5">
        <f t="shared" si="111"/>
        <v>9.7521064463985886E-4</v>
      </c>
      <c r="ES180" s="5">
        <f t="shared" si="111"/>
        <v>0</v>
      </c>
      <c r="ET180" s="5">
        <f t="shared" si="111"/>
        <v>0</v>
      </c>
      <c r="EU180" s="5">
        <f t="shared" si="111"/>
        <v>0</v>
      </c>
      <c r="EV180" s="4">
        <f t="shared" si="97"/>
        <v>0</v>
      </c>
      <c r="EW180" s="5">
        <f t="shared" si="101"/>
        <v>6.6834673650311923E-4</v>
      </c>
      <c r="EX180" s="5">
        <f t="shared" si="98"/>
        <v>0</v>
      </c>
      <c r="EY180" s="5">
        <f t="shared" si="99"/>
        <v>7.6837854693626256E-4</v>
      </c>
      <c r="EZ180" s="9">
        <f t="shared" si="100"/>
        <v>0</v>
      </c>
      <c r="FA180" t="s">
        <v>904</v>
      </c>
      <c r="FB180" t="s">
        <v>905</v>
      </c>
      <c r="FD180" t="s">
        <v>203</v>
      </c>
      <c r="FF180" t="s">
        <v>176</v>
      </c>
      <c r="FI180" t="s">
        <v>176</v>
      </c>
      <c r="FM180" t="s">
        <v>205</v>
      </c>
      <c r="FQ180" t="s">
        <v>205</v>
      </c>
      <c r="FU180" t="s">
        <v>41</v>
      </c>
      <c r="FV180" t="s">
        <v>549</v>
      </c>
      <c r="FY180" t="s">
        <v>45</v>
      </c>
      <c r="FZ180" t="s">
        <v>49</v>
      </c>
      <c r="GA180" t="s">
        <v>52</v>
      </c>
      <c r="GC180" t="s">
        <v>49</v>
      </c>
      <c r="GE180" t="s">
        <v>178</v>
      </c>
      <c r="GF180" t="s">
        <v>52</v>
      </c>
      <c r="GJ180" t="s">
        <v>251</v>
      </c>
      <c r="GR180" t="s">
        <v>906</v>
      </c>
      <c r="GX180" t="s">
        <v>906</v>
      </c>
    </row>
    <row r="181" spans="1:208" x14ac:dyDescent="0.25">
      <c r="A181">
        <v>177</v>
      </c>
      <c r="B181" t="s">
        <v>907</v>
      </c>
      <c r="C181" t="s">
        <v>908</v>
      </c>
      <c r="D181">
        <v>47</v>
      </c>
      <c r="E181">
        <v>4.53</v>
      </c>
      <c r="F181" t="s">
        <v>514</v>
      </c>
      <c r="G181">
        <v>0</v>
      </c>
      <c r="H181">
        <v>0</v>
      </c>
      <c r="I181">
        <v>0</v>
      </c>
      <c r="J181">
        <v>6</v>
      </c>
      <c r="K181">
        <v>5</v>
      </c>
      <c r="L181">
        <v>6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3">
        <f t="shared" si="116"/>
        <v>0</v>
      </c>
      <c r="W181" s="3">
        <f t="shared" si="116"/>
        <v>0</v>
      </c>
      <c r="X181" s="3">
        <f t="shared" si="116"/>
        <v>0</v>
      </c>
      <c r="Y181" s="3">
        <f t="shared" si="116"/>
        <v>0.1276595744680851</v>
      </c>
      <c r="Z181" s="3">
        <f t="shared" si="116"/>
        <v>0.10638297872340426</v>
      </c>
      <c r="AA181" s="3">
        <f t="shared" si="116"/>
        <v>0.1276595744680851</v>
      </c>
      <c r="AB181" s="3">
        <f t="shared" si="116"/>
        <v>0</v>
      </c>
      <c r="AC181" s="3">
        <f t="shared" si="116"/>
        <v>0</v>
      </c>
      <c r="AD181" s="3">
        <f t="shared" si="116"/>
        <v>0</v>
      </c>
      <c r="AE181" s="3">
        <f t="shared" si="116"/>
        <v>0</v>
      </c>
      <c r="AF181" s="3">
        <f t="shared" si="116"/>
        <v>0</v>
      </c>
      <c r="AG181" s="3">
        <f t="shared" si="116"/>
        <v>0</v>
      </c>
      <c r="AH181" s="3">
        <f t="shared" si="116"/>
        <v>0</v>
      </c>
      <c r="AI181" s="3">
        <f t="shared" si="116"/>
        <v>0</v>
      </c>
      <c r="AJ181" s="3">
        <f t="shared" si="116"/>
        <v>0</v>
      </c>
      <c r="AK181" s="4">
        <f t="shared" si="117"/>
        <v>0</v>
      </c>
      <c r="AL181" s="5">
        <f t="shared" si="117"/>
        <v>0</v>
      </c>
      <c r="AM181" s="5">
        <f t="shared" si="117"/>
        <v>0</v>
      </c>
      <c r="AN181" s="5">
        <f t="shared" si="117"/>
        <v>5.8757029679442369E-3</v>
      </c>
      <c r="AO181" s="5">
        <f t="shared" si="117"/>
        <v>5.1777565049988799E-3</v>
      </c>
      <c r="AP181" s="5">
        <f t="shared" si="117"/>
        <v>6.0547519941302379E-3</v>
      </c>
      <c r="AQ181" s="5">
        <f t="shared" si="117"/>
        <v>0</v>
      </c>
      <c r="AR181" s="5">
        <f t="shared" si="117"/>
        <v>0</v>
      </c>
      <c r="AS181" s="5">
        <f t="shared" si="117"/>
        <v>0</v>
      </c>
      <c r="AT181" s="5">
        <f t="shared" si="117"/>
        <v>0</v>
      </c>
      <c r="AU181" s="5">
        <f t="shared" si="117"/>
        <v>0</v>
      </c>
      <c r="AV181" s="5">
        <f t="shared" si="117"/>
        <v>0</v>
      </c>
      <c r="AW181" s="5">
        <f t="shared" si="117"/>
        <v>0</v>
      </c>
      <c r="AX181" s="5">
        <f t="shared" si="117"/>
        <v>0</v>
      </c>
      <c r="AY181" s="5">
        <f t="shared" si="117"/>
        <v>0</v>
      </c>
      <c r="AZ181" s="4">
        <f t="shared" si="87"/>
        <v>0</v>
      </c>
      <c r="BA181" s="5">
        <f t="shared" si="88"/>
        <v>5.7027371556911182E-3</v>
      </c>
      <c r="BB181" s="5">
        <f t="shared" si="89"/>
        <v>0</v>
      </c>
      <c r="BC181" s="5">
        <f t="shared" si="90"/>
        <v>0</v>
      </c>
      <c r="BD181" s="9">
        <f t="shared" si="91"/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3</v>
      </c>
      <c r="BL181">
        <v>5</v>
      </c>
      <c r="BM181">
        <v>2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 s="3">
        <f t="shared" si="120"/>
        <v>0</v>
      </c>
      <c r="BU181" s="3">
        <f t="shared" si="120"/>
        <v>0</v>
      </c>
      <c r="BV181" s="3">
        <f t="shared" si="118"/>
        <v>0</v>
      </c>
      <c r="BW181" s="3">
        <f t="shared" si="118"/>
        <v>0</v>
      </c>
      <c r="BX181" s="3">
        <f t="shared" si="118"/>
        <v>0</v>
      </c>
      <c r="BY181" s="3">
        <f t="shared" si="108"/>
        <v>0</v>
      </c>
      <c r="BZ181" s="3">
        <f t="shared" si="108"/>
        <v>6.3829787234042548E-2</v>
      </c>
      <c r="CA181" s="3">
        <f t="shared" si="108"/>
        <v>0.10638297872340426</v>
      </c>
      <c r="CB181" s="3">
        <f t="shared" si="108"/>
        <v>4.2553191489361701E-2</v>
      </c>
      <c r="CC181" s="3">
        <f t="shared" si="108"/>
        <v>0</v>
      </c>
      <c r="CD181" s="3">
        <f t="shared" si="104"/>
        <v>0</v>
      </c>
      <c r="CE181" s="3">
        <f t="shared" si="104"/>
        <v>0</v>
      </c>
      <c r="CF181" s="3">
        <f t="shared" si="104"/>
        <v>0</v>
      </c>
      <c r="CG181" s="3">
        <f t="shared" si="104"/>
        <v>0</v>
      </c>
      <c r="CH181" s="3">
        <f t="shared" si="104"/>
        <v>0</v>
      </c>
      <c r="CI181" s="4">
        <f t="shared" si="114"/>
        <v>0</v>
      </c>
      <c r="CJ181" s="5">
        <f t="shared" si="114"/>
        <v>0</v>
      </c>
      <c r="CK181" s="5">
        <f t="shared" si="114"/>
        <v>0</v>
      </c>
      <c r="CL181" s="5">
        <f t="shared" si="112"/>
        <v>0</v>
      </c>
      <c r="CM181" s="5">
        <f t="shared" si="112"/>
        <v>0</v>
      </c>
      <c r="CN181" s="5">
        <f t="shared" si="112"/>
        <v>0</v>
      </c>
      <c r="CO181" s="5">
        <f t="shared" si="112"/>
        <v>2.6431115874262587E-3</v>
      </c>
      <c r="CP181" s="5">
        <f t="shared" si="112"/>
        <v>4.23411693665743E-3</v>
      </c>
      <c r="CQ181" s="5">
        <f t="shared" si="112"/>
        <v>1.7661171684159929E-3</v>
      </c>
      <c r="CR181" s="5">
        <f t="shared" si="110"/>
        <v>0</v>
      </c>
      <c r="CS181" s="5">
        <f t="shared" si="110"/>
        <v>0</v>
      </c>
      <c r="CT181" s="5">
        <f t="shared" si="110"/>
        <v>0</v>
      </c>
      <c r="CU181" s="5">
        <f t="shared" si="110"/>
        <v>0</v>
      </c>
      <c r="CV181" s="5">
        <f t="shared" si="110"/>
        <v>0</v>
      </c>
      <c r="CW181" s="5">
        <f t="shared" si="110"/>
        <v>0</v>
      </c>
      <c r="CX181" s="4">
        <f t="shared" si="92"/>
        <v>0</v>
      </c>
      <c r="CY181" s="5">
        <f t="shared" si="93"/>
        <v>0</v>
      </c>
      <c r="CZ181" s="5">
        <f t="shared" si="94"/>
        <v>2.8811152308332272E-3</v>
      </c>
      <c r="DA181" s="5">
        <f t="shared" si="95"/>
        <v>0</v>
      </c>
      <c r="DB181" s="9">
        <f t="shared" si="96"/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 s="3">
        <f t="shared" si="121"/>
        <v>0</v>
      </c>
      <c r="DS181" s="3">
        <f t="shared" si="121"/>
        <v>0</v>
      </c>
      <c r="DT181" s="3">
        <f t="shared" si="119"/>
        <v>0</v>
      </c>
      <c r="DU181" s="3">
        <f t="shared" si="119"/>
        <v>0</v>
      </c>
      <c r="DV181" s="3">
        <f t="shared" si="119"/>
        <v>0</v>
      </c>
      <c r="DW181" s="3">
        <f t="shared" si="109"/>
        <v>0</v>
      </c>
      <c r="DX181" s="3">
        <f t="shared" si="109"/>
        <v>0</v>
      </c>
      <c r="DY181" s="3">
        <f t="shared" si="109"/>
        <v>0</v>
      </c>
      <c r="DZ181" s="3">
        <f t="shared" si="109"/>
        <v>0</v>
      </c>
      <c r="EA181" s="3">
        <f t="shared" si="109"/>
        <v>0</v>
      </c>
      <c r="EB181" s="3">
        <f t="shared" si="105"/>
        <v>0</v>
      </c>
      <c r="EC181" s="3">
        <f t="shared" si="105"/>
        <v>0</v>
      </c>
      <c r="ED181" s="3">
        <f t="shared" si="105"/>
        <v>0</v>
      </c>
      <c r="EE181" s="3">
        <f t="shared" si="105"/>
        <v>0</v>
      </c>
      <c r="EF181" s="3">
        <f t="shared" si="105"/>
        <v>0</v>
      </c>
      <c r="EG181" s="4">
        <f t="shared" si="115"/>
        <v>0</v>
      </c>
      <c r="EH181" s="5">
        <f t="shared" si="115"/>
        <v>0</v>
      </c>
      <c r="EI181" s="5">
        <f t="shared" si="115"/>
        <v>0</v>
      </c>
      <c r="EJ181" s="5">
        <f t="shared" si="113"/>
        <v>0</v>
      </c>
      <c r="EK181" s="5">
        <f t="shared" si="113"/>
        <v>0</v>
      </c>
      <c r="EL181" s="5">
        <f t="shared" si="113"/>
        <v>0</v>
      </c>
      <c r="EM181" s="5">
        <f t="shared" si="113"/>
        <v>0</v>
      </c>
      <c r="EN181" s="5">
        <f t="shared" si="113"/>
        <v>0</v>
      </c>
      <c r="EO181" s="5">
        <f t="shared" si="113"/>
        <v>0</v>
      </c>
      <c r="EP181" s="5">
        <f t="shared" si="111"/>
        <v>0</v>
      </c>
      <c r="EQ181" s="5">
        <f t="shared" si="111"/>
        <v>0</v>
      </c>
      <c r="ER181" s="5">
        <f t="shared" si="111"/>
        <v>0</v>
      </c>
      <c r="ES181" s="5">
        <f t="shared" si="111"/>
        <v>0</v>
      </c>
      <c r="ET181" s="5">
        <f t="shared" si="111"/>
        <v>0</v>
      </c>
      <c r="EU181" s="5">
        <f t="shared" si="111"/>
        <v>0</v>
      </c>
      <c r="EV181" s="4">
        <f t="shared" si="97"/>
        <v>0</v>
      </c>
      <c r="EW181" s="5">
        <f t="shared" si="101"/>
        <v>0</v>
      </c>
      <c r="EX181" s="5">
        <f t="shared" si="98"/>
        <v>0</v>
      </c>
      <c r="EY181" s="5">
        <f t="shared" si="99"/>
        <v>0</v>
      </c>
      <c r="EZ181" s="9">
        <f t="shared" si="100"/>
        <v>0</v>
      </c>
    </row>
    <row r="182" spans="1:208" x14ac:dyDescent="0.25">
      <c r="A182">
        <v>178</v>
      </c>
      <c r="B182" t="s">
        <v>909</v>
      </c>
      <c r="C182" t="s">
        <v>910</v>
      </c>
      <c r="D182">
        <v>40</v>
      </c>
      <c r="E182">
        <v>8.4499999999999993</v>
      </c>
      <c r="F182" t="s">
        <v>120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3</v>
      </c>
      <c r="T182">
        <v>2</v>
      </c>
      <c r="U182">
        <v>2</v>
      </c>
      <c r="V182" s="3">
        <f t="shared" si="116"/>
        <v>0</v>
      </c>
      <c r="W182" s="3">
        <f t="shared" si="116"/>
        <v>0</v>
      </c>
      <c r="X182" s="3">
        <f t="shared" si="116"/>
        <v>0</v>
      </c>
      <c r="Y182" s="3">
        <f t="shared" si="116"/>
        <v>0</v>
      </c>
      <c r="Z182" s="3">
        <f t="shared" si="116"/>
        <v>0</v>
      </c>
      <c r="AA182" s="3">
        <f t="shared" si="116"/>
        <v>0</v>
      </c>
      <c r="AB182" s="3">
        <f t="shared" si="116"/>
        <v>0</v>
      </c>
      <c r="AC182" s="3">
        <f t="shared" si="116"/>
        <v>0</v>
      </c>
      <c r="AD182" s="3">
        <f t="shared" si="116"/>
        <v>0</v>
      </c>
      <c r="AE182" s="3">
        <f t="shared" si="116"/>
        <v>0</v>
      </c>
      <c r="AF182" s="3">
        <f t="shared" si="116"/>
        <v>0</v>
      </c>
      <c r="AG182" s="3">
        <f t="shared" si="116"/>
        <v>0</v>
      </c>
      <c r="AH182" s="3">
        <f t="shared" si="116"/>
        <v>7.4999999999999997E-2</v>
      </c>
      <c r="AI182" s="3">
        <f t="shared" si="116"/>
        <v>0.05</v>
      </c>
      <c r="AJ182" s="3">
        <f t="shared" si="116"/>
        <v>0.05</v>
      </c>
      <c r="AK182" s="4">
        <f t="shared" si="117"/>
        <v>0</v>
      </c>
      <c r="AL182" s="5">
        <f t="shared" si="117"/>
        <v>0</v>
      </c>
      <c r="AM182" s="5">
        <f t="shared" si="117"/>
        <v>0</v>
      </c>
      <c r="AN182" s="5">
        <f t="shared" si="117"/>
        <v>0</v>
      </c>
      <c r="AO182" s="5">
        <f t="shared" si="117"/>
        <v>0</v>
      </c>
      <c r="AP182" s="5">
        <f t="shared" si="117"/>
        <v>0</v>
      </c>
      <c r="AQ182" s="5">
        <f t="shared" si="117"/>
        <v>0</v>
      </c>
      <c r="AR182" s="5">
        <f t="shared" si="117"/>
        <v>0</v>
      </c>
      <c r="AS182" s="5">
        <f t="shared" si="117"/>
        <v>0</v>
      </c>
      <c r="AT182" s="5">
        <f t="shared" si="117"/>
        <v>0</v>
      </c>
      <c r="AU182" s="5">
        <f t="shared" si="117"/>
        <v>0</v>
      </c>
      <c r="AV182" s="5">
        <f t="shared" si="117"/>
        <v>0</v>
      </c>
      <c r="AW182" s="5">
        <f t="shared" si="117"/>
        <v>1.7684358325525224E-3</v>
      </c>
      <c r="AX182" s="5">
        <f t="shared" si="117"/>
        <v>1.1910806127077552E-3</v>
      </c>
      <c r="AY182" s="5">
        <f t="shared" si="117"/>
        <v>1.1859468547348367E-3</v>
      </c>
      <c r="AZ182" s="4">
        <f t="shared" si="87"/>
        <v>0</v>
      </c>
      <c r="BA182" s="5">
        <f t="shared" si="88"/>
        <v>0</v>
      </c>
      <c r="BB182" s="5">
        <f t="shared" si="89"/>
        <v>0</v>
      </c>
      <c r="BC182" s="5">
        <f t="shared" si="90"/>
        <v>0</v>
      </c>
      <c r="BD182" s="9">
        <f t="shared" si="91"/>
        <v>1.3818210999983714E-3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2</v>
      </c>
      <c r="BO182">
        <v>2</v>
      </c>
      <c r="BP182">
        <v>0</v>
      </c>
      <c r="BQ182">
        <v>3</v>
      </c>
      <c r="BR182">
        <v>2</v>
      </c>
      <c r="BS182">
        <v>3</v>
      </c>
      <c r="BT182" s="3">
        <f t="shared" si="120"/>
        <v>0</v>
      </c>
      <c r="BU182" s="3">
        <f t="shared" si="120"/>
        <v>0</v>
      </c>
      <c r="BV182" s="3">
        <f t="shared" si="118"/>
        <v>0</v>
      </c>
      <c r="BW182" s="3">
        <f t="shared" si="118"/>
        <v>0</v>
      </c>
      <c r="BX182" s="3">
        <f t="shared" si="118"/>
        <v>0</v>
      </c>
      <c r="BY182" s="3">
        <f t="shared" si="108"/>
        <v>0</v>
      </c>
      <c r="BZ182" s="3">
        <f t="shared" si="108"/>
        <v>0</v>
      </c>
      <c r="CA182" s="3">
        <f t="shared" si="108"/>
        <v>0</v>
      </c>
      <c r="CB182" s="3">
        <f t="shared" si="108"/>
        <v>0</v>
      </c>
      <c r="CC182" s="3">
        <f t="shared" si="108"/>
        <v>0.05</v>
      </c>
      <c r="CD182" s="3">
        <f t="shared" si="104"/>
        <v>0.05</v>
      </c>
      <c r="CE182" s="3">
        <f t="shared" si="104"/>
        <v>0</v>
      </c>
      <c r="CF182" s="3">
        <f t="shared" si="104"/>
        <v>7.4999999999999997E-2</v>
      </c>
      <c r="CG182" s="3">
        <f t="shared" si="104"/>
        <v>0.05</v>
      </c>
      <c r="CH182" s="3">
        <f t="shared" si="104"/>
        <v>7.4999999999999997E-2</v>
      </c>
      <c r="CI182" s="4">
        <f t="shared" si="114"/>
        <v>0</v>
      </c>
      <c r="CJ182" s="5">
        <f t="shared" si="114"/>
        <v>0</v>
      </c>
      <c r="CK182" s="5">
        <f t="shared" si="114"/>
        <v>0</v>
      </c>
      <c r="CL182" s="5">
        <f t="shared" si="112"/>
        <v>0</v>
      </c>
      <c r="CM182" s="5">
        <f t="shared" si="112"/>
        <v>0</v>
      </c>
      <c r="CN182" s="5">
        <f t="shared" si="112"/>
        <v>0</v>
      </c>
      <c r="CO182" s="5">
        <f t="shared" si="112"/>
        <v>0</v>
      </c>
      <c r="CP182" s="5">
        <f t="shared" si="112"/>
        <v>0</v>
      </c>
      <c r="CQ182" s="5">
        <f t="shared" si="112"/>
        <v>0</v>
      </c>
      <c r="CR182" s="5">
        <f t="shared" si="110"/>
        <v>1.1044757344113028E-3</v>
      </c>
      <c r="CS182" s="5">
        <f t="shared" si="110"/>
        <v>1.0345166133741194E-3</v>
      </c>
      <c r="CT182" s="5">
        <f t="shared" si="110"/>
        <v>0</v>
      </c>
      <c r="CU182" s="5">
        <f t="shared" si="110"/>
        <v>2.3008608062366834E-3</v>
      </c>
      <c r="CV182" s="5">
        <f t="shared" si="110"/>
        <v>1.4890793428539478E-3</v>
      </c>
      <c r="CW182" s="5">
        <f t="shared" si="110"/>
        <v>2.1386882778293369E-3</v>
      </c>
      <c r="CX182" s="4">
        <f t="shared" si="92"/>
        <v>0</v>
      </c>
      <c r="CY182" s="5">
        <f t="shared" si="93"/>
        <v>0</v>
      </c>
      <c r="CZ182" s="5">
        <f t="shared" si="94"/>
        <v>0</v>
      </c>
      <c r="DA182" s="5">
        <f t="shared" si="95"/>
        <v>7.1299744926180738E-4</v>
      </c>
      <c r="DB182" s="9">
        <f t="shared" si="96"/>
        <v>1.9762094756399892E-3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 s="3">
        <f t="shared" si="121"/>
        <v>0</v>
      </c>
      <c r="DS182" s="3">
        <f t="shared" si="121"/>
        <v>0</v>
      </c>
      <c r="DT182" s="3">
        <f t="shared" si="119"/>
        <v>0</v>
      </c>
      <c r="DU182" s="3">
        <f t="shared" si="119"/>
        <v>0</v>
      </c>
      <c r="DV182" s="3">
        <f t="shared" si="119"/>
        <v>0</v>
      </c>
      <c r="DW182" s="3">
        <f t="shared" si="109"/>
        <v>0</v>
      </c>
      <c r="DX182" s="3">
        <f t="shared" si="109"/>
        <v>0</v>
      </c>
      <c r="DY182" s="3">
        <f t="shared" si="109"/>
        <v>0</v>
      </c>
      <c r="DZ182" s="3">
        <f t="shared" si="109"/>
        <v>0</v>
      </c>
      <c r="EA182" s="3">
        <f t="shared" si="109"/>
        <v>0</v>
      </c>
      <c r="EB182" s="3">
        <f t="shared" si="105"/>
        <v>0</v>
      </c>
      <c r="EC182" s="3">
        <f t="shared" si="105"/>
        <v>0</v>
      </c>
      <c r="ED182" s="3">
        <f t="shared" si="105"/>
        <v>0</v>
      </c>
      <c r="EE182" s="3">
        <f t="shared" si="105"/>
        <v>0</v>
      </c>
      <c r="EF182" s="3">
        <f t="shared" si="105"/>
        <v>0</v>
      </c>
      <c r="EG182" s="4">
        <f t="shared" si="115"/>
        <v>0</v>
      </c>
      <c r="EH182" s="5">
        <f t="shared" si="115"/>
        <v>0</v>
      </c>
      <c r="EI182" s="5">
        <f t="shared" si="115"/>
        <v>0</v>
      </c>
      <c r="EJ182" s="5">
        <f t="shared" si="113"/>
        <v>0</v>
      </c>
      <c r="EK182" s="5">
        <f t="shared" si="113"/>
        <v>0</v>
      </c>
      <c r="EL182" s="5">
        <f t="shared" si="113"/>
        <v>0</v>
      </c>
      <c r="EM182" s="5">
        <f t="shared" si="113"/>
        <v>0</v>
      </c>
      <c r="EN182" s="5">
        <f t="shared" si="113"/>
        <v>0</v>
      </c>
      <c r="EO182" s="5">
        <f t="shared" si="113"/>
        <v>0</v>
      </c>
      <c r="EP182" s="5">
        <f t="shared" si="111"/>
        <v>0</v>
      </c>
      <c r="EQ182" s="5">
        <f t="shared" si="111"/>
        <v>0</v>
      </c>
      <c r="ER182" s="5">
        <f t="shared" si="111"/>
        <v>0</v>
      </c>
      <c r="ES182" s="5">
        <f t="shared" si="111"/>
        <v>0</v>
      </c>
      <c r="ET182" s="5">
        <f t="shared" si="111"/>
        <v>0</v>
      </c>
      <c r="EU182" s="5">
        <f t="shared" si="111"/>
        <v>0</v>
      </c>
      <c r="EV182" s="4">
        <f t="shared" si="97"/>
        <v>0</v>
      </c>
      <c r="EW182" s="5">
        <f t="shared" si="101"/>
        <v>0</v>
      </c>
      <c r="EX182" s="5">
        <f t="shared" si="98"/>
        <v>0</v>
      </c>
      <c r="EY182" s="5">
        <f t="shared" si="99"/>
        <v>0</v>
      </c>
      <c r="EZ182" s="9">
        <f t="shared" si="100"/>
        <v>0</v>
      </c>
      <c r="FB182" t="s">
        <v>911</v>
      </c>
      <c r="FD182" t="s">
        <v>203</v>
      </c>
      <c r="FE182" t="s">
        <v>912</v>
      </c>
      <c r="FF182" t="s">
        <v>176</v>
      </c>
      <c r="FH182" t="s">
        <v>361</v>
      </c>
      <c r="FI182" t="s">
        <v>176</v>
      </c>
      <c r="FK182" t="s">
        <v>913</v>
      </c>
      <c r="FM182" t="s">
        <v>205</v>
      </c>
      <c r="FQ182" t="s">
        <v>205</v>
      </c>
      <c r="FU182" t="s">
        <v>403</v>
      </c>
      <c r="FY182" t="s">
        <v>45</v>
      </c>
      <c r="GA182" t="s">
        <v>47</v>
      </c>
      <c r="GF182" t="s">
        <v>914</v>
      </c>
      <c r="GJ182" t="s">
        <v>915</v>
      </c>
      <c r="GR182" t="s">
        <v>597</v>
      </c>
    </row>
    <row r="183" spans="1:208" x14ac:dyDescent="0.25">
      <c r="A183">
        <v>179</v>
      </c>
      <c r="B183" t="s">
        <v>916</v>
      </c>
      <c r="C183" t="s">
        <v>917</v>
      </c>
      <c r="D183">
        <v>48</v>
      </c>
      <c r="E183">
        <v>4.04</v>
      </c>
      <c r="F183" t="s">
        <v>120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3">
        <f t="shared" si="116"/>
        <v>0</v>
      </c>
      <c r="W183" s="3">
        <f t="shared" si="116"/>
        <v>0</v>
      </c>
      <c r="X183" s="3">
        <f t="shared" si="116"/>
        <v>0</v>
      </c>
      <c r="Y183" s="3">
        <f t="shared" si="116"/>
        <v>0</v>
      </c>
      <c r="Z183" s="3">
        <f t="shared" si="116"/>
        <v>0</v>
      </c>
      <c r="AA183" s="3">
        <f t="shared" si="116"/>
        <v>0</v>
      </c>
      <c r="AB183" s="3">
        <f t="shared" si="116"/>
        <v>0</v>
      </c>
      <c r="AC183" s="3">
        <f t="shared" si="116"/>
        <v>0</v>
      </c>
      <c r="AD183" s="3">
        <f t="shared" si="116"/>
        <v>0</v>
      </c>
      <c r="AE183" s="3">
        <f t="shared" si="116"/>
        <v>0</v>
      </c>
      <c r="AF183" s="3">
        <f t="shared" si="116"/>
        <v>0</v>
      </c>
      <c r="AG183" s="3">
        <f t="shared" si="116"/>
        <v>0</v>
      </c>
      <c r="AH183" s="3">
        <f t="shared" si="116"/>
        <v>0</v>
      </c>
      <c r="AI183" s="3">
        <f t="shared" si="116"/>
        <v>0</v>
      </c>
      <c r="AJ183" s="3">
        <f t="shared" si="116"/>
        <v>0</v>
      </c>
      <c r="AK183" s="4">
        <f t="shared" si="117"/>
        <v>0</v>
      </c>
      <c r="AL183" s="5">
        <f t="shared" si="117"/>
        <v>0</v>
      </c>
      <c r="AM183" s="5">
        <f t="shared" si="117"/>
        <v>0</v>
      </c>
      <c r="AN183" s="5">
        <f t="shared" si="117"/>
        <v>0</v>
      </c>
      <c r="AO183" s="5">
        <f t="shared" si="117"/>
        <v>0</v>
      </c>
      <c r="AP183" s="5">
        <f t="shared" si="117"/>
        <v>0</v>
      </c>
      <c r="AQ183" s="5">
        <f t="shared" si="117"/>
        <v>0</v>
      </c>
      <c r="AR183" s="5">
        <f t="shared" si="117"/>
        <v>0</v>
      </c>
      <c r="AS183" s="5">
        <f t="shared" si="117"/>
        <v>0</v>
      </c>
      <c r="AT183" s="5">
        <f t="shared" si="117"/>
        <v>0</v>
      </c>
      <c r="AU183" s="5">
        <f t="shared" si="117"/>
        <v>0</v>
      </c>
      <c r="AV183" s="5">
        <f t="shared" si="117"/>
        <v>0</v>
      </c>
      <c r="AW183" s="5">
        <f t="shared" si="117"/>
        <v>0</v>
      </c>
      <c r="AX183" s="5">
        <f t="shared" si="117"/>
        <v>0</v>
      </c>
      <c r="AY183" s="5">
        <f t="shared" si="117"/>
        <v>0</v>
      </c>
      <c r="AZ183" s="4">
        <f t="shared" si="87"/>
        <v>0</v>
      </c>
      <c r="BA183" s="5">
        <f t="shared" si="88"/>
        <v>0</v>
      </c>
      <c r="BB183" s="5">
        <f t="shared" si="89"/>
        <v>0</v>
      </c>
      <c r="BC183" s="5">
        <f t="shared" si="90"/>
        <v>0</v>
      </c>
      <c r="BD183" s="9">
        <f t="shared" si="91"/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 s="3">
        <f t="shared" si="120"/>
        <v>0</v>
      </c>
      <c r="BU183" s="3">
        <f t="shared" si="120"/>
        <v>0</v>
      </c>
      <c r="BV183" s="3">
        <f t="shared" si="118"/>
        <v>0</v>
      </c>
      <c r="BW183" s="3">
        <f t="shared" si="118"/>
        <v>0</v>
      </c>
      <c r="BX183" s="3">
        <f t="shared" si="118"/>
        <v>0</v>
      </c>
      <c r="BY183" s="3">
        <f t="shared" si="108"/>
        <v>0</v>
      </c>
      <c r="BZ183" s="3">
        <f t="shared" si="108"/>
        <v>0</v>
      </c>
      <c r="CA183" s="3">
        <f t="shared" si="108"/>
        <v>0</v>
      </c>
      <c r="CB183" s="3">
        <f t="shared" si="108"/>
        <v>0</v>
      </c>
      <c r="CC183" s="3">
        <f t="shared" si="108"/>
        <v>0</v>
      </c>
      <c r="CD183" s="3">
        <f t="shared" si="104"/>
        <v>0</v>
      </c>
      <c r="CE183" s="3">
        <f t="shared" si="104"/>
        <v>0</v>
      </c>
      <c r="CF183" s="3">
        <f t="shared" si="104"/>
        <v>0</v>
      </c>
      <c r="CG183" s="3">
        <f t="shared" si="104"/>
        <v>0</v>
      </c>
      <c r="CH183" s="3">
        <f t="shared" si="104"/>
        <v>0</v>
      </c>
      <c r="CI183" s="4">
        <f t="shared" si="114"/>
        <v>0</v>
      </c>
      <c r="CJ183" s="5">
        <f t="shared" si="114"/>
        <v>0</v>
      </c>
      <c r="CK183" s="5">
        <f t="shared" si="114"/>
        <v>0</v>
      </c>
      <c r="CL183" s="5">
        <f t="shared" si="112"/>
        <v>0</v>
      </c>
      <c r="CM183" s="5">
        <f t="shared" si="112"/>
        <v>0</v>
      </c>
      <c r="CN183" s="5">
        <f t="shared" si="112"/>
        <v>0</v>
      </c>
      <c r="CO183" s="5">
        <f t="shared" si="112"/>
        <v>0</v>
      </c>
      <c r="CP183" s="5">
        <f t="shared" si="112"/>
        <v>0</v>
      </c>
      <c r="CQ183" s="5">
        <f t="shared" si="112"/>
        <v>0</v>
      </c>
      <c r="CR183" s="5">
        <f t="shared" si="110"/>
        <v>0</v>
      </c>
      <c r="CS183" s="5">
        <f t="shared" si="110"/>
        <v>0</v>
      </c>
      <c r="CT183" s="5">
        <f t="shared" si="110"/>
        <v>0</v>
      </c>
      <c r="CU183" s="5">
        <f t="shared" si="110"/>
        <v>0</v>
      </c>
      <c r="CV183" s="5">
        <f t="shared" si="110"/>
        <v>0</v>
      </c>
      <c r="CW183" s="5">
        <f t="shared" si="110"/>
        <v>0</v>
      </c>
      <c r="CX183" s="4">
        <f t="shared" si="92"/>
        <v>0</v>
      </c>
      <c r="CY183" s="5">
        <f t="shared" si="93"/>
        <v>0</v>
      </c>
      <c r="CZ183" s="5">
        <f t="shared" si="94"/>
        <v>0</v>
      </c>
      <c r="DA183" s="5">
        <f t="shared" si="95"/>
        <v>0</v>
      </c>
      <c r="DB183" s="9">
        <f t="shared" si="96"/>
        <v>0</v>
      </c>
      <c r="DC183">
        <v>0</v>
      </c>
      <c r="DD183">
        <v>0</v>
      </c>
      <c r="DE183">
        <v>0</v>
      </c>
      <c r="DF183">
        <v>4</v>
      </c>
      <c r="DG183">
        <v>4</v>
      </c>
      <c r="DH183">
        <v>4</v>
      </c>
      <c r="DI183">
        <v>0</v>
      </c>
      <c r="DJ183">
        <v>0</v>
      </c>
      <c r="DK183">
        <v>0</v>
      </c>
      <c r="DL183">
        <v>3</v>
      </c>
      <c r="DM183">
        <v>2</v>
      </c>
      <c r="DN183">
        <v>3</v>
      </c>
      <c r="DO183">
        <v>0</v>
      </c>
      <c r="DP183">
        <v>0</v>
      </c>
      <c r="DQ183">
        <v>0</v>
      </c>
      <c r="DR183" s="3">
        <f t="shared" si="121"/>
        <v>0</v>
      </c>
      <c r="DS183" s="3">
        <f t="shared" si="121"/>
        <v>0</v>
      </c>
      <c r="DT183" s="3">
        <f t="shared" si="119"/>
        <v>0</v>
      </c>
      <c r="DU183" s="3">
        <f t="shared" si="119"/>
        <v>8.3333333333333329E-2</v>
      </c>
      <c r="DV183" s="3">
        <f t="shared" si="119"/>
        <v>8.3333333333333329E-2</v>
      </c>
      <c r="DW183" s="3">
        <f t="shared" si="109"/>
        <v>8.3333333333333329E-2</v>
      </c>
      <c r="DX183" s="3">
        <f t="shared" si="109"/>
        <v>0</v>
      </c>
      <c r="DY183" s="3">
        <f t="shared" si="109"/>
        <v>0</v>
      </c>
      <c r="DZ183" s="3">
        <f t="shared" si="109"/>
        <v>0</v>
      </c>
      <c r="EA183" s="3">
        <f t="shared" si="109"/>
        <v>6.25E-2</v>
      </c>
      <c r="EB183" s="3">
        <f t="shared" si="105"/>
        <v>4.1666666666666664E-2</v>
      </c>
      <c r="EC183" s="3">
        <f t="shared" si="105"/>
        <v>6.25E-2</v>
      </c>
      <c r="ED183" s="3">
        <f t="shared" si="105"/>
        <v>0</v>
      </c>
      <c r="EE183" s="3">
        <f t="shared" si="105"/>
        <v>0</v>
      </c>
      <c r="EF183" s="3">
        <f t="shared" si="105"/>
        <v>0</v>
      </c>
      <c r="EG183" s="4">
        <f t="shared" si="115"/>
        <v>0</v>
      </c>
      <c r="EH183" s="5">
        <f t="shared" si="115"/>
        <v>0</v>
      </c>
      <c r="EI183" s="5">
        <f t="shared" si="115"/>
        <v>0</v>
      </c>
      <c r="EJ183" s="5">
        <f t="shared" si="113"/>
        <v>1.7171556913309018E-3</v>
      </c>
      <c r="EK183" s="5">
        <f t="shared" si="113"/>
        <v>1.7059541458575235E-3</v>
      </c>
      <c r="EL183" s="5">
        <f t="shared" si="113"/>
        <v>1.3086612018831311E-3</v>
      </c>
      <c r="EM183" s="5">
        <f t="shared" si="113"/>
        <v>0</v>
      </c>
      <c r="EN183" s="5">
        <f t="shared" si="113"/>
        <v>0</v>
      </c>
      <c r="EO183" s="5">
        <f t="shared" si="113"/>
        <v>0</v>
      </c>
      <c r="EP183" s="5">
        <f t="shared" si="111"/>
        <v>1.2154977232707743E-3</v>
      </c>
      <c r="EQ183" s="5">
        <f t="shared" si="111"/>
        <v>8.2796784882786898E-4</v>
      </c>
      <c r="ER183" s="5">
        <f t="shared" si="111"/>
        <v>1.2555837049738183E-3</v>
      </c>
      <c r="ES183" s="5">
        <f t="shared" si="111"/>
        <v>0</v>
      </c>
      <c r="ET183" s="5">
        <f t="shared" si="111"/>
        <v>0</v>
      </c>
      <c r="EU183" s="5">
        <f t="shared" si="111"/>
        <v>0</v>
      </c>
      <c r="EV183" s="4">
        <f t="shared" si="97"/>
        <v>0</v>
      </c>
      <c r="EW183" s="5">
        <f t="shared" si="101"/>
        <v>1.5772570130238521E-3</v>
      </c>
      <c r="EX183" s="5">
        <f t="shared" si="98"/>
        <v>0</v>
      </c>
      <c r="EY183" s="5">
        <f t="shared" si="99"/>
        <v>1.0996830923574871E-3</v>
      </c>
      <c r="EZ183" s="9">
        <f t="shared" si="100"/>
        <v>0</v>
      </c>
      <c r="FB183" t="s">
        <v>918</v>
      </c>
      <c r="FD183" t="s">
        <v>919</v>
      </c>
      <c r="FE183" t="s">
        <v>920</v>
      </c>
      <c r="FF183" t="s">
        <v>921</v>
      </c>
      <c r="FH183" t="s">
        <v>519</v>
      </c>
      <c r="FI183" t="s">
        <v>921</v>
      </c>
      <c r="FK183" t="s">
        <v>922</v>
      </c>
      <c r="FM183" t="s">
        <v>923</v>
      </c>
      <c r="FO183" t="s">
        <v>130</v>
      </c>
      <c r="FP183" t="s">
        <v>130</v>
      </c>
      <c r="FQ183" t="s">
        <v>924</v>
      </c>
      <c r="FT183" t="s">
        <v>40</v>
      </c>
      <c r="FU183" t="s">
        <v>41</v>
      </c>
      <c r="FW183" t="s">
        <v>43</v>
      </c>
      <c r="FY183" t="s">
        <v>45</v>
      </c>
      <c r="FZ183" t="s">
        <v>586</v>
      </c>
      <c r="GA183" t="s">
        <v>47</v>
      </c>
      <c r="GC183" t="s">
        <v>49</v>
      </c>
      <c r="GE183" t="s">
        <v>925</v>
      </c>
      <c r="GF183" t="s">
        <v>292</v>
      </c>
      <c r="GJ183" t="s">
        <v>168</v>
      </c>
      <c r="GR183" t="s">
        <v>208</v>
      </c>
    </row>
    <row r="184" spans="1:208" x14ac:dyDescent="0.25">
      <c r="A184">
        <v>180</v>
      </c>
      <c r="B184" t="s">
        <v>926</v>
      </c>
      <c r="C184" t="s">
        <v>927</v>
      </c>
      <c r="D184">
        <v>129</v>
      </c>
      <c r="E184">
        <v>4.95</v>
      </c>
      <c r="F184" t="s">
        <v>514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4</v>
      </c>
      <c r="T184">
        <v>7</v>
      </c>
      <c r="U184">
        <v>4</v>
      </c>
      <c r="V184" s="3">
        <f t="shared" si="116"/>
        <v>0</v>
      </c>
      <c r="W184" s="3">
        <f t="shared" si="116"/>
        <v>0</v>
      </c>
      <c r="X184" s="3">
        <f t="shared" si="116"/>
        <v>0</v>
      </c>
      <c r="Y184" s="3">
        <f t="shared" si="116"/>
        <v>0</v>
      </c>
      <c r="Z184" s="3">
        <f t="shared" si="116"/>
        <v>0</v>
      </c>
      <c r="AA184" s="3">
        <f t="shared" si="116"/>
        <v>0</v>
      </c>
      <c r="AB184" s="3">
        <f t="shared" si="116"/>
        <v>0</v>
      </c>
      <c r="AC184" s="3">
        <f t="shared" si="116"/>
        <v>0</v>
      </c>
      <c r="AD184" s="3">
        <f t="shared" si="116"/>
        <v>0</v>
      </c>
      <c r="AE184" s="3">
        <f t="shared" si="116"/>
        <v>0</v>
      </c>
      <c r="AF184" s="3">
        <f t="shared" si="116"/>
        <v>0</v>
      </c>
      <c r="AG184" s="3">
        <f t="shared" si="116"/>
        <v>0</v>
      </c>
      <c r="AH184" s="3">
        <f t="shared" si="116"/>
        <v>3.1007751937984496E-2</v>
      </c>
      <c r="AI184" s="3">
        <f t="shared" si="116"/>
        <v>5.4263565891472867E-2</v>
      </c>
      <c r="AJ184" s="3">
        <f t="shared" si="116"/>
        <v>3.1007751937984496E-2</v>
      </c>
      <c r="AK184" s="4">
        <f t="shared" si="117"/>
        <v>0</v>
      </c>
      <c r="AL184" s="5">
        <f t="shared" si="117"/>
        <v>0</v>
      </c>
      <c r="AM184" s="5">
        <f t="shared" si="117"/>
        <v>0</v>
      </c>
      <c r="AN184" s="5">
        <f t="shared" si="117"/>
        <v>0</v>
      </c>
      <c r="AO184" s="5">
        <f t="shared" si="117"/>
        <v>0</v>
      </c>
      <c r="AP184" s="5">
        <f t="shared" si="117"/>
        <v>0</v>
      </c>
      <c r="AQ184" s="5">
        <f t="shared" si="117"/>
        <v>0</v>
      </c>
      <c r="AR184" s="5">
        <f t="shared" si="117"/>
        <v>0</v>
      </c>
      <c r="AS184" s="5">
        <f t="shared" si="117"/>
        <v>0</v>
      </c>
      <c r="AT184" s="5">
        <f t="shared" si="117"/>
        <v>0</v>
      </c>
      <c r="AU184" s="5">
        <f t="shared" si="117"/>
        <v>0</v>
      </c>
      <c r="AV184" s="5">
        <f t="shared" si="117"/>
        <v>0</v>
      </c>
      <c r="AW184" s="5">
        <f t="shared" si="117"/>
        <v>7.3113626152042279E-4</v>
      </c>
      <c r="AX184" s="5">
        <f t="shared" si="117"/>
        <v>1.2926456261944629E-3</v>
      </c>
      <c r="AY184" s="5">
        <f t="shared" si="117"/>
        <v>7.3547091766501494E-4</v>
      </c>
      <c r="AZ184" s="4">
        <f t="shared" si="87"/>
        <v>0</v>
      </c>
      <c r="BA184" s="5">
        <f t="shared" si="88"/>
        <v>0</v>
      </c>
      <c r="BB184" s="5">
        <f t="shared" si="89"/>
        <v>0</v>
      </c>
      <c r="BC184" s="5">
        <f t="shared" si="90"/>
        <v>0</v>
      </c>
      <c r="BD184" s="9">
        <f t="shared" si="91"/>
        <v>9.1975093512663357E-4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2</v>
      </c>
      <c r="BR184">
        <v>3</v>
      </c>
      <c r="BS184">
        <v>2</v>
      </c>
      <c r="BT184" s="3">
        <f t="shared" si="120"/>
        <v>0</v>
      </c>
      <c r="BU184" s="3">
        <f t="shared" si="120"/>
        <v>0</v>
      </c>
      <c r="BV184" s="3">
        <f t="shared" si="118"/>
        <v>0</v>
      </c>
      <c r="BW184" s="3">
        <f t="shared" si="118"/>
        <v>0</v>
      </c>
      <c r="BX184" s="3">
        <f t="shared" si="118"/>
        <v>0</v>
      </c>
      <c r="BY184" s="3">
        <f t="shared" si="108"/>
        <v>0</v>
      </c>
      <c r="BZ184" s="3">
        <f t="shared" si="108"/>
        <v>0</v>
      </c>
      <c r="CA184" s="3">
        <f t="shared" si="108"/>
        <v>0</v>
      </c>
      <c r="CB184" s="3">
        <f t="shared" si="108"/>
        <v>0</v>
      </c>
      <c r="CC184" s="3">
        <f t="shared" si="108"/>
        <v>0</v>
      </c>
      <c r="CD184" s="3">
        <f t="shared" si="104"/>
        <v>0</v>
      </c>
      <c r="CE184" s="3">
        <f t="shared" si="104"/>
        <v>0</v>
      </c>
      <c r="CF184" s="3">
        <f t="shared" si="104"/>
        <v>1.5503875968992248E-2</v>
      </c>
      <c r="CG184" s="3">
        <f t="shared" si="104"/>
        <v>2.3255813953488372E-2</v>
      </c>
      <c r="CH184" s="3">
        <f t="shared" si="104"/>
        <v>1.5503875968992248E-2</v>
      </c>
      <c r="CI184" s="4">
        <f t="shared" si="114"/>
        <v>0</v>
      </c>
      <c r="CJ184" s="5">
        <f t="shared" si="114"/>
        <v>0</v>
      </c>
      <c r="CK184" s="5">
        <f t="shared" si="114"/>
        <v>0</v>
      </c>
      <c r="CL184" s="5">
        <f t="shared" si="112"/>
        <v>0</v>
      </c>
      <c r="CM184" s="5">
        <f t="shared" si="112"/>
        <v>0</v>
      </c>
      <c r="CN184" s="5">
        <f t="shared" si="112"/>
        <v>0</v>
      </c>
      <c r="CO184" s="5">
        <f t="shared" si="112"/>
        <v>0</v>
      </c>
      <c r="CP184" s="5">
        <f t="shared" si="112"/>
        <v>0</v>
      </c>
      <c r="CQ184" s="5">
        <f t="shared" si="112"/>
        <v>0</v>
      </c>
      <c r="CR184" s="5">
        <f t="shared" si="110"/>
        <v>0</v>
      </c>
      <c r="CS184" s="5">
        <f t="shared" si="110"/>
        <v>0</v>
      </c>
      <c r="CT184" s="5">
        <f t="shared" si="110"/>
        <v>0</v>
      </c>
      <c r="CU184" s="5">
        <f t="shared" si="110"/>
        <v>4.7563014082412065E-4</v>
      </c>
      <c r="CV184" s="5">
        <f t="shared" si="110"/>
        <v>6.9259504318788269E-4</v>
      </c>
      <c r="CW184" s="5">
        <f t="shared" si="110"/>
        <v>4.4210610394404895E-4</v>
      </c>
      <c r="CX184" s="4">
        <f t="shared" si="92"/>
        <v>0</v>
      </c>
      <c r="CY184" s="5">
        <f t="shared" si="93"/>
        <v>0</v>
      </c>
      <c r="CZ184" s="5">
        <f t="shared" si="94"/>
        <v>0</v>
      </c>
      <c r="DA184" s="5">
        <f t="shared" si="95"/>
        <v>0</v>
      </c>
      <c r="DB184" s="9">
        <f t="shared" si="96"/>
        <v>5.3677709598535074E-4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 s="3">
        <f t="shared" si="121"/>
        <v>0</v>
      </c>
      <c r="DS184" s="3">
        <f t="shared" si="121"/>
        <v>0</v>
      </c>
      <c r="DT184" s="3">
        <f t="shared" si="119"/>
        <v>0</v>
      </c>
      <c r="DU184" s="3">
        <f t="shared" si="119"/>
        <v>0</v>
      </c>
      <c r="DV184" s="3">
        <f t="shared" si="119"/>
        <v>0</v>
      </c>
      <c r="DW184" s="3">
        <f t="shared" si="109"/>
        <v>0</v>
      </c>
      <c r="DX184" s="3">
        <f t="shared" si="109"/>
        <v>0</v>
      </c>
      <c r="DY184" s="3">
        <f t="shared" si="109"/>
        <v>0</v>
      </c>
      <c r="DZ184" s="3">
        <f t="shared" si="109"/>
        <v>0</v>
      </c>
      <c r="EA184" s="3">
        <f t="shared" si="109"/>
        <v>0</v>
      </c>
      <c r="EB184" s="3">
        <f t="shared" si="105"/>
        <v>0</v>
      </c>
      <c r="EC184" s="3">
        <f t="shared" si="105"/>
        <v>0</v>
      </c>
      <c r="ED184" s="3">
        <f t="shared" si="105"/>
        <v>0</v>
      </c>
      <c r="EE184" s="3">
        <f t="shared" si="105"/>
        <v>0</v>
      </c>
      <c r="EF184" s="3">
        <f t="shared" si="105"/>
        <v>0</v>
      </c>
      <c r="EG184" s="4">
        <f t="shared" si="115"/>
        <v>0</v>
      </c>
      <c r="EH184" s="5">
        <f t="shared" si="115"/>
        <v>0</v>
      </c>
      <c r="EI184" s="5">
        <f t="shared" si="115"/>
        <v>0</v>
      </c>
      <c r="EJ184" s="5">
        <f t="shared" si="113"/>
        <v>0</v>
      </c>
      <c r="EK184" s="5">
        <f t="shared" si="113"/>
        <v>0</v>
      </c>
      <c r="EL184" s="5">
        <f t="shared" si="113"/>
        <v>0</v>
      </c>
      <c r="EM184" s="5">
        <f t="shared" si="113"/>
        <v>0</v>
      </c>
      <c r="EN184" s="5">
        <f t="shared" si="113"/>
        <v>0</v>
      </c>
      <c r="EO184" s="5">
        <f t="shared" si="113"/>
        <v>0</v>
      </c>
      <c r="EP184" s="5">
        <f t="shared" si="111"/>
        <v>0</v>
      </c>
      <c r="EQ184" s="5">
        <f t="shared" si="111"/>
        <v>0</v>
      </c>
      <c r="ER184" s="5">
        <f t="shared" si="111"/>
        <v>0</v>
      </c>
      <c r="ES184" s="5">
        <f t="shared" si="111"/>
        <v>0</v>
      </c>
      <c r="ET184" s="5">
        <f t="shared" si="111"/>
        <v>0</v>
      </c>
      <c r="EU184" s="5">
        <f t="shared" si="111"/>
        <v>0</v>
      </c>
      <c r="EV184" s="4">
        <f t="shared" si="97"/>
        <v>0</v>
      </c>
      <c r="EW184" s="5">
        <f t="shared" si="101"/>
        <v>0</v>
      </c>
      <c r="EX184" s="5">
        <f t="shared" si="98"/>
        <v>0</v>
      </c>
      <c r="EY184" s="5">
        <f t="shared" si="99"/>
        <v>0</v>
      </c>
      <c r="EZ184" s="9">
        <f t="shared" si="100"/>
        <v>0</v>
      </c>
    </row>
    <row r="185" spans="1:208" x14ac:dyDescent="0.25">
      <c r="A185">
        <v>181</v>
      </c>
      <c r="B185" t="s">
        <v>928</v>
      </c>
      <c r="C185" t="s">
        <v>929</v>
      </c>
      <c r="D185">
        <v>18</v>
      </c>
      <c r="E185">
        <v>4.57</v>
      </c>
      <c r="F185" t="s">
        <v>120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3">
        <f t="shared" si="116"/>
        <v>0</v>
      </c>
      <c r="W185" s="3">
        <f t="shared" si="116"/>
        <v>0</v>
      </c>
      <c r="X185" s="3">
        <f t="shared" si="116"/>
        <v>0</v>
      </c>
      <c r="Y185" s="3">
        <f t="shared" si="116"/>
        <v>0</v>
      </c>
      <c r="Z185" s="3">
        <f t="shared" si="116"/>
        <v>0</v>
      </c>
      <c r="AA185" s="3">
        <f t="shared" si="116"/>
        <v>0</v>
      </c>
      <c r="AB185" s="3">
        <f t="shared" si="116"/>
        <v>0</v>
      </c>
      <c r="AC185" s="3">
        <f t="shared" si="116"/>
        <v>0</v>
      </c>
      <c r="AD185" s="3">
        <f t="shared" si="116"/>
        <v>0</v>
      </c>
      <c r="AE185" s="3">
        <f t="shared" si="116"/>
        <v>0</v>
      </c>
      <c r="AF185" s="3">
        <f t="shared" si="116"/>
        <v>0</v>
      </c>
      <c r="AG185" s="3">
        <f t="shared" si="116"/>
        <v>0</v>
      </c>
      <c r="AH185" s="3">
        <f t="shared" si="116"/>
        <v>0</v>
      </c>
      <c r="AI185" s="3">
        <f t="shared" si="116"/>
        <v>0</v>
      </c>
      <c r="AJ185" s="3">
        <f t="shared" si="116"/>
        <v>0</v>
      </c>
      <c r="AK185" s="4">
        <f t="shared" si="117"/>
        <v>0</v>
      </c>
      <c r="AL185" s="5">
        <f t="shared" si="117"/>
        <v>0</v>
      </c>
      <c r="AM185" s="5">
        <f t="shared" si="117"/>
        <v>0</v>
      </c>
      <c r="AN185" s="5">
        <f t="shared" si="117"/>
        <v>0</v>
      </c>
      <c r="AO185" s="5">
        <f t="shared" si="117"/>
        <v>0</v>
      </c>
      <c r="AP185" s="5">
        <f t="shared" si="117"/>
        <v>0</v>
      </c>
      <c r="AQ185" s="5">
        <f t="shared" si="117"/>
        <v>0</v>
      </c>
      <c r="AR185" s="5">
        <f t="shared" si="117"/>
        <v>0</v>
      </c>
      <c r="AS185" s="5">
        <f t="shared" si="117"/>
        <v>0</v>
      </c>
      <c r="AT185" s="5">
        <f t="shared" si="117"/>
        <v>0</v>
      </c>
      <c r="AU185" s="5">
        <f t="shared" si="117"/>
        <v>0</v>
      </c>
      <c r="AV185" s="5">
        <f t="shared" si="117"/>
        <v>0</v>
      </c>
      <c r="AW185" s="5">
        <f t="shared" si="117"/>
        <v>0</v>
      </c>
      <c r="AX185" s="5">
        <f t="shared" si="117"/>
        <v>0</v>
      </c>
      <c r="AY185" s="5">
        <f t="shared" si="117"/>
        <v>0</v>
      </c>
      <c r="AZ185" s="4">
        <f t="shared" si="87"/>
        <v>0</v>
      </c>
      <c r="BA185" s="5">
        <f t="shared" si="88"/>
        <v>0</v>
      </c>
      <c r="BB185" s="5">
        <f t="shared" si="89"/>
        <v>0</v>
      </c>
      <c r="BC185" s="5">
        <f t="shared" si="90"/>
        <v>0</v>
      </c>
      <c r="BD185" s="9">
        <f t="shared" si="91"/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 s="3">
        <f t="shared" si="120"/>
        <v>0</v>
      </c>
      <c r="BU185" s="3">
        <f t="shared" si="120"/>
        <v>0</v>
      </c>
      <c r="BV185" s="3">
        <f t="shared" si="118"/>
        <v>0</v>
      </c>
      <c r="BW185" s="3">
        <f t="shared" si="118"/>
        <v>0</v>
      </c>
      <c r="BX185" s="3">
        <f t="shared" si="118"/>
        <v>0</v>
      </c>
      <c r="BY185" s="3">
        <f t="shared" si="108"/>
        <v>0</v>
      </c>
      <c r="BZ185" s="3">
        <f t="shared" si="108"/>
        <v>0</v>
      </c>
      <c r="CA185" s="3">
        <f t="shared" si="108"/>
        <v>0</v>
      </c>
      <c r="CB185" s="3">
        <f t="shared" si="108"/>
        <v>0</v>
      </c>
      <c r="CC185" s="3">
        <f t="shared" si="108"/>
        <v>0</v>
      </c>
      <c r="CD185" s="3">
        <f t="shared" si="104"/>
        <v>0</v>
      </c>
      <c r="CE185" s="3">
        <f t="shared" si="104"/>
        <v>0</v>
      </c>
      <c r="CF185" s="3">
        <f t="shared" si="104"/>
        <v>0</v>
      </c>
      <c r="CG185" s="3">
        <f t="shared" si="104"/>
        <v>0</v>
      </c>
      <c r="CH185" s="3">
        <f t="shared" si="104"/>
        <v>0</v>
      </c>
      <c r="CI185" s="4">
        <f t="shared" si="114"/>
        <v>0</v>
      </c>
      <c r="CJ185" s="5">
        <f t="shared" si="114"/>
        <v>0</v>
      </c>
      <c r="CK185" s="5">
        <f t="shared" si="114"/>
        <v>0</v>
      </c>
      <c r="CL185" s="5">
        <f t="shared" si="112"/>
        <v>0</v>
      </c>
      <c r="CM185" s="5">
        <f t="shared" si="112"/>
        <v>0</v>
      </c>
      <c r="CN185" s="5">
        <f t="shared" si="112"/>
        <v>0</v>
      </c>
      <c r="CO185" s="5">
        <f t="shared" si="112"/>
        <v>0</v>
      </c>
      <c r="CP185" s="5">
        <f t="shared" si="112"/>
        <v>0</v>
      </c>
      <c r="CQ185" s="5">
        <f t="shared" si="112"/>
        <v>0</v>
      </c>
      <c r="CR185" s="5">
        <f t="shared" si="110"/>
        <v>0</v>
      </c>
      <c r="CS185" s="5">
        <f t="shared" si="110"/>
        <v>0</v>
      </c>
      <c r="CT185" s="5">
        <f t="shared" si="110"/>
        <v>0</v>
      </c>
      <c r="CU185" s="5">
        <f t="shared" si="110"/>
        <v>0</v>
      </c>
      <c r="CV185" s="5">
        <f t="shared" si="110"/>
        <v>0</v>
      </c>
      <c r="CW185" s="5">
        <f t="shared" si="110"/>
        <v>0</v>
      </c>
      <c r="CX185" s="4">
        <f t="shared" si="92"/>
        <v>0</v>
      </c>
      <c r="CY185" s="5">
        <f t="shared" si="93"/>
        <v>0</v>
      </c>
      <c r="CZ185" s="5">
        <f t="shared" si="94"/>
        <v>0</v>
      </c>
      <c r="DA185" s="5">
        <f t="shared" si="95"/>
        <v>0</v>
      </c>
      <c r="DB185" s="9">
        <f t="shared" si="96"/>
        <v>0</v>
      </c>
      <c r="DC185">
        <v>0</v>
      </c>
      <c r="DD185">
        <v>0</v>
      </c>
      <c r="DE185">
        <v>0</v>
      </c>
      <c r="DF185">
        <v>2</v>
      </c>
      <c r="DG185">
        <v>2</v>
      </c>
      <c r="DH185">
        <v>2</v>
      </c>
      <c r="DI185">
        <v>0</v>
      </c>
      <c r="DJ185">
        <v>0</v>
      </c>
      <c r="DK185">
        <v>0</v>
      </c>
      <c r="DL185">
        <v>3</v>
      </c>
      <c r="DM185">
        <v>0</v>
      </c>
      <c r="DN185">
        <v>0</v>
      </c>
      <c r="DO185">
        <v>6</v>
      </c>
      <c r="DP185">
        <v>5</v>
      </c>
      <c r="DQ185">
        <v>5</v>
      </c>
      <c r="DR185" s="3">
        <f t="shared" si="121"/>
        <v>0</v>
      </c>
      <c r="DS185" s="3">
        <f t="shared" si="121"/>
        <v>0</v>
      </c>
      <c r="DT185" s="3">
        <f t="shared" si="119"/>
        <v>0</v>
      </c>
      <c r="DU185" s="3">
        <f t="shared" si="119"/>
        <v>0.1111111111111111</v>
      </c>
      <c r="DV185" s="3">
        <f t="shared" si="119"/>
        <v>0.1111111111111111</v>
      </c>
      <c r="DW185" s="3">
        <f t="shared" si="109"/>
        <v>0.1111111111111111</v>
      </c>
      <c r="DX185" s="3">
        <f t="shared" si="109"/>
        <v>0</v>
      </c>
      <c r="DY185" s="3">
        <f t="shared" si="109"/>
        <v>0</v>
      </c>
      <c r="DZ185" s="3">
        <f t="shared" si="109"/>
        <v>0</v>
      </c>
      <c r="EA185" s="3">
        <f t="shared" si="109"/>
        <v>0.16666666666666666</v>
      </c>
      <c r="EB185" s="3">
        <f t="shared" si="105"/>
        <v>0</v>
      </c>
      <c r="EC185" s="3">
        <f t="shared" si="105"/>
        <v>0</v>
      </c>
      <c r="ED185" s="3">
        <f t="shared" si="105"/>
        <v>0.33333333333333331</v>
      </c>
      <c r="EE185" s="3">
        <f t="shared" si="105"/>
        <v>0.27777777777777779</v>
      </c>
      <c r="EF185" s="3">
        <f t="shared" si="105"/>
        <v>0.27777777777777779</v>
      </c>
      <c r="EG185" s="4">
        <f t="shared" si="115"/>
        <v>0</v>
      </c>
      <c r="EH185" s="5">
        <f t="shared" si="115"/>
        <v>0</v>
      </c>
      <c r="EI185" s="5">
        <f t="shared" si="115"/>
        <v>0</v>
      </c>
      <c r="EJ185" s="5">
        <f t="shared" si="113"/>
        <v>2.2895409217745357E-3</v>
      </c>
      <c r="EK185" s="5">
        <f t="shared" si="113"/>
        <v>2.2746055278100312E-3</v>
      </c>
      <c r="EL185" s="5">
        <f t="shared" si="113"/>
        <v>1.7448816025108413E-3</v>
      </c>
      <c r="EM185" s="5">
        <f t="shared" si="113"/>
        <v>0</v>
      </c>
      <c r="EN185" s="5">
        <f t="shared" si="113"/>
        <v>0</v>
      </c>
      <c r="EO185" s="5">
        <f t="shared" si="113"/>
        <v>0</v>
      </c>
      <c r="EP185" s="5">
        <f t="shared" si="111"/>
        <v>3.2413272620553978E-3</v>
      </c>
      <c r="EQ185" s="5">
        <f t="shared" si="111"/>
        <v>0</v>
      </c>
      <c r="ER185" s="5">
        <f t="shared" si="111"/>
        <v>0</v>
      </c>
      <c r="ES185" s="5">
        <f t="shared" si="111"/>
        <v>3.1466463975628786E-2</v>
      </c>
      <c r="ET185" s="5">
        <f t="shared" si="111"/>
        <v>2.3008345442137743E-2</v>
      </c>
      <c r="EU185" s="5">
        <f t="shared" si="111"/>
        <v>2.393175188066396E-2</v>
      </c>
      <c r="EV185" s="4">
        <f t="shared" si="97"/>
        <v>0</v>
      </c>
      <c r="EW185" s="5">
        <f t="shared" si="101"/>
        <v>2.1030093506984697E-3</v>
      </c>
      <c r="EX185" s="5">
        <f t="shared" si="98"/>
        <v>0</v>
      </c>
      <c r="EY185" s="5">
        <f t="shared" si="99"/>
        <v>1.0804424206851326E-3</v>
      </c>
      <c r="EZ185" s="9">
        <f t="shared" si="100"/>
        <v>2.6135520432810162E-2</v>
      </c>
      <c r="FB185" t="s">
        <v>930</v>
      </c>
      <c r="FD185" t="s">
        <v>203</v>
      </c>
      <c r="FE185" t="s">
        <v>931</v>
      </c>
      <c r="FF185" t="s">
        <v>176</v>
      </c>
      <c r="FI185" t="s">
        <v>932</v>
      </c>
      <c r="FK185" t="s">
        <v>933</v>
      </c>
      <c r="FM185" t="s">
        <v>931</v>
      </c>
      <c r="FQ185" t="s">
        <v>203</v>
      </c>
      <c r="FT185" t="s">
        <v>395</v>
      </c>
      <c r="FU185" t="s">
        <v>934</v>
      </c>
      <c r="FY185" t="s">
        <v>45</v>
      </c>
      <c r="FZ185" t="s">
        <v>178</v>
      </c>
      <c r="GA185" t="s">
        <v>395</v>
      </c>
      <c r="GD185" t="s">
        <v>395</v>
      </c>
      <c r="GE185" t="s">
        <v>395</v>
      </c>
    </row>
    <row r="186" spans="1:208" x14ac:dyDescent="0.25">
      <c r="A186">
        <v>182</v>
      </c>
      <c r="B186" t="s">
        <v>935</v>
      </c>
      <c r="C186" t="s">
        <v>936</v>
      </c>
      <c r="D186">
        <v>60</v>
      </c>
      <c r="E186">
        <v>9.56</v>
      </c>
      <c r="F186" t="s">
        <v>120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2</v>
      </c>
      <c r="T186">
        <v>0</v>
      </c>
      <c r="U186">
        <v>0</v>
      </c>
      <c r="V186" s="3">
        <f t="shared" si="116"/>
        <v>0</v>
      </c>
      <c r="W186" s="3">
        <f t="shared" si="116"/>
        <v>0</v>
      </c>
      <c r="X186" s="3">
        <f t="shared" si="116"/>
        <v>0</v>
      </c>
      <c r="Y186" s="3">
        <f t="shared" si="116"/>
        <v>0</v>
      </c>
      <c r="Z186" s="3">
        <f t="shared" si="116"/>
        <v>0</v>
      </c>
      <c r="AA186" s="3">
        <f t="shared" si="116"/>
        <v>0</v>
      </c>
      <c r="AB186" s="3">
        <f t="shared" si="116"/>
        <v>0</v>
      </c>
      <c r="AC186" s="3">
        <f t="shared" si="116"/>
        <v>0</v>
      </c>
      <c r="AD186" s="3">
        <f t="shared" si="116"/>
        <v>0</v>
      </c>
      <c r="AE186" s="3">
        <f t="shared" si="116"/>
        <v>0</v>
      </c>
      <c r="AF186" s="3">
        <f t="shared" si="116"/>
        <v>0</v>
      </c>
      <c r="AG186" s="3">
        <f t="shared" si="116"/>
        <v>0</v>
      </c>
      <c r="AH186" s="3">
        <f t="shared" si="116"/>
        <v>3.3333333333333333E-2</v>
      </c>
      <c r="AI186" s="3">
        <f t="shared" si="116"/>
        <v>0</v>
      </c>
      <c r="AJ186" s="3">
        <f t="shared" si="116"/>
        <v>0</v>
      </c>
      <c r="AK186" s="4">
        <f t="shared" si="117"/>
        <v>0</v>
      </c>
      <c r="AL186" s="5">
        <f t="shared" si="117"/>
        <v>0</v>
      </c>
      <c r="AM186" s="5">
        <f t="shared" si="117"/>
        <v>0</v>
      </c>
      <c r="AN186" s="5">
        <f t="shared" si="117"/>
        <v>0</v>
      </c>
      <c r="AO186" s="5">
        <f t="shared" si="117"/>
        <v>0</v>
      </c>
      <c r="AP186" s="5">
        <f t="shared" si="117"/>
        <v>0</v>
      </c>
      <c r="AQ186" s="5">
        <f t="shared" si="117"/>
        <v>0</v>
      </c>
      <c r="AR186" s="5">
        <f t="shared" si="117"/>
        <v>0</v>
      </c>
      <c r="AS186" s="5">
        <f t="shared" si="117"/>
        <v>0</v>
      </c>
      <c r="AT186" s="5">
        <f t="shared" si="117"/>
        <v>0</v>
      </c>
      <c r="AU186" s="5">
        <f t="shared" si="117"/>
        <v>0</v>
      </c>
      <c r="AV186" s="5">
        <f t="shared" si="117"/>
        <v>0</v>
      </c>
      <c r="AW186" s="5">
        <f t="shared" si="117"/>
        <v>7.8597148113445444E-4</v>
      </c>
      <c r="AX186" s="5">
        <f t="shared" si="117"/>
        <v>0</v>
      </c>
      <c r="AY186" s="5">
        <f t="shared" si="117"/>
        <v>0</v>
      </c>
      <c r="AZ186" s="4">
        <f t="shared" si="87"/>
        <v>0</v>
      </c>
      <c r="BA186" s="5">
        <f t="shared" si="88"/>
        <v>0</v>
      </c>
      <c r="BB186" s="5">
        <f t="shared" si="89"/>
        <v>0</v>
      </c>
      <c r="BC186" s="5">
        <f t="shared" si="90"/>
        <v>0</v>
      </c>
      <c r="BD186" s="9">
        <f t="shared" si="91"/>
        <v>2.6199049371148481E-4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2</v>
      </c>
      <c r="BR186">
        <v>0</v>
      </c>
      <c r="BS186">
        <v>0</v>
      </c>
      <c r="BT186" s="3">
        <f t="shared" si="120"/>
        <v>0</v>
      </c>
      <c r="BU186" s="3">
        <f t="shared" si="120"/>
        <v>0</v>
      </c>
      <c r="BV186" s="3">
        <f t="shared" si="118"/>
        <v>0</v>
      </c>
      <c r="BW186" s="3">
        <f t="shared" si="118"/>
        <v>0</v>
      </c>
      <c r="BX186" s="3">
        <f t="shared" si="118"/>
        <v>0</v>
      </c>
      <c r="BY186" s="3">
        <f t="shared" si="108"/>
        <v>0</v>
      </c>
      <c r="BZ186" s="3">
        <f t="shared" si="108"/>
        <v>0</v>
      </c>
      <c r="CA186" s="3">
        <f t="shared" si="108"/>
        <v>0</v>
      </c>
      <c r="CB186" s="3">
        <f t="shared" si="108"/>
        <v>0</v>
      </c>
      <c r="CC186" s="3">
        <f t="shared" si="108"/>
        <v>0</v>
      </c>
      <c r="CD186" s="3">
        <f t="shared" si="104"/>
        <v>0</v>
      </c>
      <c r="CE186" s="3">
        <f t="shared" si="104"/>
        <v>0</v>
      </c>
      <c r="CF186" s="3">
        <f t="shared" si="104"/>
        <v>3.3333333333333333E-2</v>
      </c>
      <c r="CG186" s="3">
        <f t="shared" si="104"/>
        <v>0</v>
      </c>
      <c r="CH186" s="3">
        <f t="shared" si="104"/>
        <v>0</v>
      </c>
      <c r="CI186" s="4">
        <f t="shared" si="114"/>
        <v>0</v>
      </c>
      <c r="CJ186" s="5">
        <f t="shared" si="114"/>
        <v>0</v>
      </c>
      <c r="CK186" s="5">
        <f t="shared" si="114"/>
        <v>0</v>
      </c>
      <c r="CL186" s="5">
        <f t="shared" si="112"/>
        <v>0</v>
      </c>
      <c r="CM186" s="5">
        <f t="shared" si="112"/>
        <v>0</v>
      </c>
      <c r="CN186" s="5">
        <f t="shared" si="112"/>
        <v>0</v>
      </c>
      <c r="CO186" s="5">
        <f t="shared" si="112"/>
        <v>0</v>
      </c>
      <c r="CP186" s="5">
        <f t="shared" si="112"/>
        <v>0</v>
      </c>
      <c r="CQ186" s="5">
        <f t="shared" si="112"/>
        <v>0</v>
      </c>
      <c r="CR186" s="5">
        <f t="shared" si="110"/>
        <v>0</v>
      </c>
      <c r="CS186" s="5">
        <f t="shared" si="110"/>
        <v>0</v>
      </c>
      <c r="CT186" s="5">
        <f t="shared" si="110"/>
        <v>0</v>
      </c>
      <c r="CU186" s="5">
        <f t="shared" si="110"/>
        <v>1.0226048027718593E-3</v>
      </c>
      <c r="CV186" s="5">
        <f t="shared" si="110"/>
        <v>0</v>
      </c>
      <c r="CW186" s="5">
        <f t="shared" si="110"/>
        <v>0</v>
      </c>
      <c r="CX186" s="4">
        <f t="shared" si="92"/>
        <v>0</v>
      </c>
      <c r="CY186" s="5">
        <f t="shared" si="93"/>
        <v>0</v>
      </c>
      <c r="CZ186" s="5">
        <f t="shared" si="94"/>
        <v>0</v>
      </c>
      <c r="DA186" s="5">
        <f t="shared" si="95"/>
        <v>0</v>
      </c>
      <c r="DB186" s="9">
        <f t="shared" si="96"/>
        <v>3.4086826759061978E-4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 s="3">
        <f t="shared" si="121"/>
        <v>0</v>
      </c>
      <c r="DS186" s="3">
        <f t="shared" si="121"/>
        <v>0</v>
      </c>
      <c r="DT186" s="3">
        <f t="shared" si="119"/>
        <v>0</v>
      </c>
      <c r="DU186" s="3">
        <f t="shared" si="119"/>
        <v>0</v>
      </c>
      <c r="DV186" s="3">
        <f t="shared" si="119"/>
        <v>0</v>
      </c>
      <c r="DW186" s="3">
        <f t="shared" si="109"/>
        <v>0</v>
      </c>
      <c r="DX186" s="3">
        <f t="shared" si="109"/>
        <v>0</v>
      </c>
      <c r="DY186" s="3">
        <f t="shared" si="109"/>
        <v>0</v>
      </c>
      <c r="DZ186" s="3">
        <f t="shared" si="109"/>
        <v>0</v>
      </c>
      <c r="EA186" s="3">
        <f t="shared" si="109"/>
        <v>0</v>
      </c>
      <c r="EB186" s="3">
        <f t="shared" si="105"/>
        <v>0</v>
      </c>
      <c r="EC186" s="3">
        <f t="shared" si="105"/>
        <v>0</v>
      </c>
      <c r="ED186" s="3">
        <f t="shared" si="105"/>
        <v>0</v>
      </c>
      <c r="EE186" s="3">
        <f t="shared" si="105"/>
        <v>0</v>
      </c>
      <c r="EF186" s="3">
        <f t="shared" si="105"/>
        <v>0</v>
      </c>
      <c r="EG186" s="4">
        <f t="shared" si="115"/>
        <v>0</v>
      </c>
      <c r="EH186" s="5">
        <f t="shared" si="115"/>
        <v>0</v>
      </c>
      <c r="EI186" s="5">
        <f t="shared" si="115"/>
        <v>0</v>
      </c>
      <c r="EJ186" s="5">
        <f t="shared" si="113"/>
        <v>0</v>
      </c>
      <c r="EK186" s="5">
        <f t="shared" si="113"/>
        <v>0</v>
      </c>
      <c r="EL186" s="5">
        <f t="shared" si="113"/>
        <v>0</v>
      </c>
      <c r="EM186" s="5">
        <f t="shared" si="113"/>
        <v>0</v>
      </c>
      <c r="EN186" s="5">
        <f t="shared" si="113"/>
        <v>0</v>
      </c>
      <c r="EO186" s="5">
        <f t="shared" si="113"/>
        <v>0</v>
      </c>
      <c r="EP186" s="5">
        <f t="shared" si="111"/>
        <v>0</v>
      </c>
      <c r="EQ186" s="5">
        <f t="shared" si="111"/>
        <v>0</v>
      </c>
      <c r="ER186" s="5">
        <f t="shared" si="111"/>
        <v>0</v>
      </c>
      <c r="ES186" s="5">
        <f t="shared" si="111"/>
        <v>0</v>
      </c>
      <c r="ET186" s="5">
        <f t="shared" si="111"/>
        <v>0</v>
      </c>
      <c r="EU186" s="5">
        <f t="shared" si="111"/>
        <v>0</v>
      </c>
      <c r="EV186" s="4">
        <f t="shared" si="97"/>
        <v>0</v>
      </c>
      <c r="EW186" s="5">
        <f t="shared" si="101"/>
        <v>0</v>
      </c>
      <c r="EX186" s="5">
        <f t="shared" si="98"/>
        <v>0</v>
      </c>
      <c r="EY186" s="5">
        <f t="shared" si="99"/>
        <v>0</v>
      </c>
      <c r="EZ186" s="9">
        <f t="shared" si="100"/>
        <v>0</v>
      </c>
      <c r="FB186" t="s">
        <v>937</v>
      </c>
      <c r="FD186" t="s">
        <v>750</v>
      </c>
      <c r="FE186" t="s">
        <v>938</v>
      </c>
      <c r="FF186" t="s">
        <v>751</v>
      </c>
      <c r="FI186" t="s">
        <v>751</v>
      </c>
      <c r="FK186" t="s">
        <v>750</v>
      </c>
      <c r="FM186" t="s">
        <v>938</v>
      </c>
      <c r="FU186" t="s">
        <v>753</v>
      </c>
      <c r="FY186" t="s">
        <v>236</v>
      </c>
      <c r="FZ186" t="s">
        <v>48</v>
      </c>
      <c r="GA186" t="s">
        <v>47</v>
      </c>
      <c r="GB186" t="s">
        <v>48</v>
      </c>
      <c r="GD186" t="s">
        <v>939</v>
      </c>
      <c r="GE186" t="s">
        <v>754</v>
      </c>
      <c r="GF186" t="s">
        <v>52</v>
      </c>
      <c r="GJ186" t="s">
        <v>756</v>
      </c>
      <c r="GK186" t="s">
        <v>757</v>
      </c>
      <c r="GR186" t="s">
        <v>757</v>
      </c>
      <c r="GZ186" t="s">
        <v>758</v>
      </c>
    </row>
    <row r="187" spans="1:208" x14ac:dyDescent="0.25">
      <c r="A187">
        <v>183</v>
      </c>
      <c r="B187" t="s">
        <v>940</v>
      </c>
      <c r="C187" t="s">
        <v>941</v>
      </c>
      <c r="D187">
        <v>86</v>
      </c>
      <c r="E187">
        <v>6.19</v>
      </c>
      <c r="F187" t="s">
        <v>120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3">
        <f t="shared" si="116"/>
        <v>0</v>
      </c>
      <c r="W187" s="3">
        <f t="shared" si="116"/>
        <v>0</v>
      </c>
      <c r="X187" s="3">
        <f t="shared" si="116"/>
        <v>0</v>
      </c>
      <c r="Y187" s="3">
        <f t="shared" si="116"/>
        <v>0</v>
      </c>
      <c r="Z187" s="3">
        <f t="shared" si="116"/>
        <v>0</v>
      </c>
      <c r="AA187" s="3">
        <f t="shared" si="116"/>
        <v>0</v>
      </c>
      <c r="AB187" s="3">
        <f t="shared" si="116"/>
        <v>0</v>
      </c>
      <c r="AC187" s="3">
        <f t="shared" si="116"/>
        <v>0</v>
      </c>
      <c r="AD187" s="3">
        <f t="shared" si="116"/>
        <v>0</v>
      </c>
      <c r="AE187" s="3">
        <f t="shared" si="116"/>
        <v>0</v>
      </c>
      <c r="AF187" s="3">
        <f t="shared" si="116"/>
        <v>0</v>
      </c>
      <c r="AG187" s="3">
        <f t="shared" si="116"/>
        <v>0</v>
      </c>
      <c r="AH187" s="3">
        <f t="shared" si="116"/>
        <v>0</v>
      </c>
      <c r="AI187" s="3">
        <f t="shared" si="116"/>
        <v>0</v>
      </c>
      <c r="AJ187" s="3">
        <f t="shared" si="116"/>
        <v>0</v>
      </c>
      <c r="AK187" s="4">
        <f t="shared" si="117"/>
        <v>0</v>
      </c>
      <c r="AL187" s="5">
        <f t="shared" si="117"/>
        <v>0</v>
      </c>
      <c r="AM187" s="5">
        <f t="shared" si="117"/>
        <v>0</v>
      </c>
      <c r="AN187" s="5">
        <f t="shared" si="117"/>
        <v>0</v>
      </c>
      <c r="AO187" s="5">
        <f t="shared" si="117"/>
        <v>0</v>
      </c>
      <c r="AP187" s="5">
        <f t="shared" si="117"/>
        <v>0</v>
      </c>
      <c r="AQ187" s="5">
        <f t="shared" si="117"/>
        <v>0</v>
      </c>
      <c r="AR187" s="5">
        <f t="shared" si="117"/>
        <v>0</v>
      </c>
      <c r="AS187" s="5">
        <f t="shared" si="117"/>
        <v>0</v>
      </c>
      <c r="AT187" s="5">
        <f t="shared" si="117"/>
        <v>0</v>
      </c>
      <c r="AU187" s="5">
        <f t="shared" si="117"/>
        <v>0</v>
      </c>
      <c r="AV187" s="5">
        <f t="shared" si="117"/>
        <v>0</v>
      </c>
      <c r="AW187" s="5">
        <f t="shared" si="117"/>
        <v>0</v>
      </c>
      <c r="AX187" s="5">
        <f t="shared" si="117"/>
        <v>0</v>
      </c>
      <c r="AY187" s="5">
        <f t="shared" si="117"/>
        <v>0</v>
      </c>
      <c r="AZ187" s="4">
        <f t="shared" si="87"/>
        <v>0</v>
      </c>
      <c r="BA187" s="5">
        <f t="shared" si="88"/>
        <v>0</v>
      </c>
      <c r="BB187" s="5">
        <f t="shared" si="89"/>
        <v>0</v>
      </c>
      <c r="BC187" s="5">
        <f t="shared" si="90"/>
        <v>0</v>
      </c>
      <c r="BD187" s="9">
        <f t="shared" si="91"/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 s="3">
        <f t="shared" si="120"/>
        <v>0</v>
      </c>
      <c r="BU187" s="3">
        <f t="shared" si="120"/>
        <v>0</v>
      </c>
      <c r="BV187" s="3">
        <f t="shared" si="118"/>
        <v>0</v>
      </c>
      <c r="BW187" s="3">
        <f t="shared" si="118"/>
        <v>0</v>
      </c>
      <c r="BX187" s="3">
        <f t="shared" si="118"/>
        <v>0</v>
      </c>
      <c r="BY187" s="3">
        <f t="shared" si="108"/>
        <v>0</v>
      </c>
      <c r="BZ187" s="3">
        <f t="shared" si="108"/>
        <v>0</v>
      </c>
      <c r="CA187" s="3">
        <f t="shared" si="108"/>
        <v>0</v>
      </c>
      <c r="CB187" s="3">
        <f t="shared" si="108"/>
        <v>0</v>
      </c>
      <c r="CC187" s="3">
        <f t="shared" si="108"/>
        <v>0</v>
      </c>
      <c r="CD187" s="3">
        <f t="shared" si="104"/>
        <v>0</v>
      </c>
      <c r="CE187" s="3">
        <f t="shared" si="104"/>
        <v>0</v>
      </c>
      <c r="CF187" s="3">
        <f t="shared" si="104"/>
        <v>0</v>
      </c>
      <c r="CG187" s="3">
        <f t="shared" si="104"/>
        <v>0</v>
      </c>
      <c r="CH187" s="3">
        <f t="shared" si="104"/>
        <v>0</v>
      </c>
      <c r="CI187" s="4">
        <f t="shared" si="114"/>
        <v>0</v>
      </c>
      <c r="CJ187" s="5">
        <f t="shared" si="114"/>
        <v>0</v>
      </c>
      <c r="CK187" s="5">
        <f t="shared" si="114"/>
        <v>0</v>
      </c>
      <c r="CL187" s="5">
        <f t="shared" si="112"/>
        <v>0</v>
      </c>
      <c r="CM187" s="5">
        <f t="shared" si="112"/>
        <v>0</v>
      </c>
      <c r="CN187" s="5">
        <f t="shared" si="112"/>
        <v>0</v>
      </c>
      <c r="CO187" s="5">
        <f t="shared" si="112"/>
        <v>0</v>
      </c>
      <c r="CP187" s="5">
        <f t="shared" si="112"/>
        <v>0</v>
      </c>
      <c r="CQ187" s="5">
        <f t="shared" si="112"/>
        <v>0</v>
      </c>
      <c r="CR187" s="5">
        <f t="shared" si="110"/>
        <v>0</v>
      </c>
      <c r="CS187" s="5">
        <f t="shared" si="110"/>
        <v>0</v>
      </c>
      <c r="CT187" s="5">
        <f t="shared" si="110"/>
        <v>0</v>
      </c>
      <c r="CU187" s="5">
        <f t="shared" si="110"/>
        <v>0</v>
      </c>
      <c r="CV187" s="5">
        <f t="shared" si="110"/>
        <v>0</v>
      </c>
      <c r="CW187" s="5">
        <f t="shared" si="110"/>
        <v>0</v>
      </c>
      <c r="CX187" s="4">
        <f t="shared" si="92"/>
        <v>0</v>
      </c>
      <c r="CY187" s="5">
        <f t="shared" si="93"/>
        <v>0</v>
      </c>
      <c r="CZ187" s="5">
        <f t="shared" si="94"/>
        <v>0</v>
      </c>
      <c r="DA187" s="5">
        <f t="shared" si="95"/>
        <v>0</v>
      </c>
      <c r="DB187" s="9">
        <f t="shared" si="96"/>
        <v>0</v>
      </c>
      <c r="DC187">
        <v>0</v>
      </c>
      <c r="DD187">
        <v>2</v>
      </c>
      <c r="DE187">
        <v>0</v>
      </c>
      <c r="DF187">
        <v>0</v>
      </c>
      <c r="DG187">
        <v>0</v>
      </c>
      <c r="DH187">
        <v>0</v>
      </c>
      <c r="DI187">
        <v>4</v>
      </c>
      <c r="DJ187">
        <v>4</v>
      </c>
      <c r="DK187">
        <v>3</v>
      </c>
      <c r="DL187">
        <v>0</v>
      </c>
      <c r="DM187">
        <v>2</v>
      </c>
      <c r="DN187">
        <v>3</v>
      </c>
      <c r="DO187">
        <v>0</v>
      </c>
      <c r="DP187">
        <v>0</v>
      </c>
      <c r="DQ187">
        <v>0</v>
      </c>
      <c r="DR187" s="3">
        <f t="shared" si="121"/>
        <v>0</v>
      </c>
      <c r="DS187" s="3">
        <f t="shared" si="121"/>
        <v>2.3255813953488372E-2</v>
      </c>
      <c r="DT187" s="3">
        <f t="shared" si="119"/>
        <v>0</v>
      </c>
      <c r="DU187" s="3">
        <f t="shared" si="119"/>
        <v>0</v>
      </c>
      <c r="DV187" s="3">
        <f t="shared" si="119"/>
        <v>0</v>
      </c>
      <c r="DW187" s="3">
        <f t="shared" si="109"/>
        <v>0</v>
      </c>
      <c r="DX187" s="3">
        <f t="shared" si="109"/>
        <v>4.6511627906976744E-2</v>
      </c>
      <c r="DY187" s="3">
        <f t="shared" si="109"/>
        <v>4.6511627906976744E-2</v>
      </c>
      <c r="DZ187" s="3">
        <f t="shared" si="109"/>
        <v>3.4883720930232558E-2</v>
      </c>
      <c r="EA187" s="3">
        <f t="shared" si="109"/>
        <v>0</v>
      </c>
      <c r="EB187" s="3">
        <f t="shared" si="105"/>
        <v>2.3255813953488372E-2</v>
      </c>
      <c r="EC187" s="3">
        <f t="shared" si="105"/>
        <v>3.4883720930232558E-2</v>
      </c>
      <c r="ED187" s="3">
        <f t="shared" si="105"/>
        <v>0</v>
      </c>
      <c r="EE187" s="3">
        <f t="shared" si="105"/>
        <v>0</v>
      </c>
      <c r="EF187" s="3">
        <f t="shared" si="105"/>
        <v>0</v>
      </c>
      <c r="EG187" s="4">
        <f t="shared" si="115"/>
        <v>0</v>
      </c>
      <c r="EH187" s="5">
        <f t="shared" si="115"/>
        <v>7.7386818583529435E-4</v>
      </c>
      <c r="EI187" s="5">
        <f t="shared" si="115"/>
        <v>0</v>
      </c>
      <c r="EJ187" s="5">
        <f t="shared" si="113"/>
        <v>0</v>
      </c>
      <c r="EK187" s="5">
        <f t="shared" si="113"/>
        <v>0</v>
      </c>
      <c r="EL187" s="5">
        <f t="shared" si="113"/>
        <v>0</v>
      </c>
      <c r="EM187" s="5">
        <f t="shared" si="113"/>
        <v>1.515978087604771E-3</v>
      </c>
      <c r="EN187" s="5">
        <f t="shared" si="113"/>
        <v>1.4836265587883221E-3</v>
      </c>
      <c r="EO187" s="5">
        <f t="shared" si="113"/>
        <v>1.1612350518456504E-3</v>
      </c>
      <c r="EP187" s="5">
        <f t="shared" si="111"/>
        <v>0</v>
      </c>
      <c r="EQ187" s="5">
        <f t="shared" si="111"/>
        <v>4.6212159004346181E-4</v>
      </c>
      <c r="ER187" s="5">
        <f t="shared" si="111"/>
        <v>7.00790905101666E-4</v>
      </c>
      <c r="ES187" s="5">
        <f t="shared" si="111"/>
        <v>0</v>
      </c>
      <c r="ET187" s="5">
        <f t="shared" si="111"/>
        <v>0</v>
      </c>
      <c r="EU187" s="5">
        <f t="shared" si="111"/>
        <v>0</v>
      </c>
      <c r="EV187" s="4">
        <f t="shared" si="97"/>
        <v>2.5795606194509813E-4</v>
      </c>
      <c r="EW187" s="5">
        <f t="shared" si="101"/>
        <v>0</v>
      </c>
      <c r="EX187" s="5">
        <f t="shared" si="98"/>
        <v>1.386946566079581E-3</v>
      </c>
      <c r="EY187" s="5">
        <f t="shared" si="99"/>
        <v>3.876374983817093E-4</v>
      </c>
      <c r="EZ187" s="9">
        <f t="shared" si="100"/>
        <v>0</v>
      </c>
      <c r="FB187" t="s">
        <v>942</v>
      </c>
      <c r="FD187" t="s">
        <v>943</v>
      </c>
      <c r="FE187" t="s">
        <v>943</v>
      </c>
      <c r="FF187" t="s">
        <v>944</v>
      </c>
      <c r="FG187" t="s">
        <v>222</v>
      </c>
      <c r="FI187" t="s">
        <v>945</v>
      </c>
      <c r="FK187" t="s">
        <v>942</v>
      </c>
      <c r="FM187" t="s">
        <v>222</v>
      </c>
      <c r="FQ187" t="s">
        <v>222</v>
      </c>
      <c r="FU187" t="s">
        <v>946</v>
      </c>
      <c r="FV187" t="s">
        <v>131</v>
      </c>
      <c r="FY187" t="s">
        <v>45</v>
      </c>
      <c r="FZ187" t="s">
        <v>947</v>
      </c>
      <c r="GA187" t="s">
        <v>52</v>
      </c>
      <c r="GE187" t="s">
        <v>948</v>
      </c>
      <c r="GF187" t="s">
        <v>52</v>
      </c>
      <c r="GJ187" t="s">
        <v>251</v>
      </c>
      <c r="GR187" t="s">
        <v>949</v>
      </c>
    </row>
    <row r="188" spans="1:208" x14ac:dyDescent="0.25">
      <c r="A188">
        <v>184</v>
      </c>
      <c r="B188" t="s">
        <v>950</v>
      </c>
      <c r="C188" t="s">
        <v>951</v>
      </c>
      <c r="D188">
        <v>55</v>
      </c>
      <c r="E188">
        <v>6.24</v>
      </c>
      <c r="F188" t="s">
        <v>120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3">
        <f t="shared" si="116"/>
        <v>0</v>
      </c>
      <c r="W188" s="3">
        <f t="shared" si="116"/>
        <v>0</v>
      </c>
      <c r="X188" s="3">
        <f t="shared" si="116"/>
        <v>0</v>
      </c>
      <c r="Y188" s="3">
        <f t="shared" si="116"/>
        <v>0</v>
      </c>
      <c r="Z188" s="3">
        <f t="shared" si="116"/>
        <v>0</v>
      </c>
      <c r="AA188" s="3">
        <f t="shared" si="116"/>
        <v>0</v>
      </c>
      <c r="AB188" s="3">
        <f t="shared" si="116"/>
        <v>0</v>
      </c>
      <c r="AC188" s="3">
        <f t="shared" si="116"/>
        <v>0</v>
      </c>
      <c r="AD188" s="3">
        <f t="shared" si="116"/>
        <v>0</v>
      </c>
      <c r="AE188" s="3">
        <f t="shared" si="116"/>
        <v>0</v>
      </c>
      <c r="AF188" s="3">
        <f t="shared" si="116"/>
        <v>0</v>
      </c>
      <c r="AG188" s="3">
        <f t="shared" si="116"/>
        <v>0</v>
      </c>
      <c r="AH188" s="3">
        <f t="shared" si="116"/>
        <v>0</v>
      </c>
      <c r="AI188" s="3">
        <f t="shared" si="116"/>
        <v>0</v>
      </c>
      <c r="AJ188" s="3">
        <f t="shared" si="116"/>
        <v>0</v>
      </c>
      <c r="AK188" s="4">
        <f t="shared" si="117"/>
        <v>0</v>
      </c>
      <c r="AL188" s="5">
        <f t="shared" si="117"/>
        <v>0</v>
      </c>
      <c r="AM188" s="5">
        <f t="shared" si="117"/>
        <v>0</v>
      </c>
      <c r="AN188" s="5">
        <f t="shared" si="117"/>
        <v>0</v>
      </c>
      <c r="AO188" s="5">
        <f t="shared" si="117"/>
        <v>0</v>
      </c>
      <c r="AP188" s="5">
        <f t="shared" si="117"/>
        <v>0</v>
      </c>
      <c r="AQ188" s="5">
        <f t="shared" si="117"/>
        <v>0</v>
      </c>
      <c r="AR188" s="5">
        <f t="shared" si="117"/>
        <v>0</v>
      </c>
      <c r="AS188" s="5">
        <f t="shared" si="117"/>
        <v>0</v>
      </c>
      <c r="AT188" s="5">
        <f t="shared" si="117"/>
        <v>0</v>
      </c>
      <c r="AU188" s="5">
        <f t="shared" si="117"/>
        <v>0</v>
      </c>
      <c r="AV188" s="5">
        <f t="shared" si="117"/>
        <v>0</v>
      </c>
      <c r="AW188" s="5">
        <f t="shared" si="117"/>
        <v>0</v>
      </c>
      <c r="AX188" s="5">
        <f t="shared" si="117"/>
        <v>0</v>
      </c>
      <c r="AY188" s="5">
        <f t="shared" si="117"/>
        <v>0</v>
      </c>
      <c r="AZ188" s="4">
        <f t="shared" si="87"/>
        <v>0</v>
      </c>
      <c r="BA188" s="5">
        <f t="shared" si="88"/>
        <v>0</v>
      </c>
      <c r="BB188" s="5">
        <f t="shared" si="89"/>
        <v>0</v>
      </c>
      <c r="BC188" s="5">
        <f t="shared" si="90"/>
        <v>0</v>
      </c>
      <c r="BD188" s="9">
        <f t="shared" si="91"/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 s="3">
        <f t="shared" si="120"/>
        <v>0</v>
      </c>
      <c r="BU188" s="3">
        <f t="shared" si="120"/>
        <v>0</v>
      </c>
      <c r="BV188" s="3">
        <f t="shared" si="118"/>
        <v>0</v>
      </c>
      <c r="BW188" s="3">
        <f t="shared" si="118"/>
        <v>0</v>
      </c>
      <c r="BX188" s="3">
        <f t="shared" si="118"/>
        <v>0</v>
      </c>
      <c r="BY188" s="3">
        <f t="shared" si="108"/>
        <v>0</v>
      </c>
      <c r="BZ188" s="3">
        <f t="shared" si="108"/>
        <v>0</v>
      </c>
      <c r="CA188" s="3">
        <f t="shared" si="108"/>
        <v>0</v>
      </c>
      <c r="CB188" s="3">
        <f t="shared" si="108"/>
        <v>0</v>
      </c>
      <c r="CC188" s="3">
        <f t="shared" si="108"/>
        <v>0</v>
      </c>
      <c r="CD188" s="3">
        <f t="shared" si="104"/>
        <v>0</v>
      </c>
      <c r="CE188" s="3">
        <f t="shared" si="104"/>
        <v>0</v>
      </c>
      <c r="CF188" s="3">
        <f t="shared" si="104"/>
        <v>0</v>
      </c>
      <c r="CG188" s="3">
        <f t="shared" si="104"/>
        <v>0</v>
      </c>
      <c r="CH188" s="3">
        <f t="shared" si="104"/>
        <v>0</v>
      </c>
      <c r="CI188" s="4">
        <f t="shared" si="114"/>
        <v>0</v>
      </c>
      <c r="CJ188" s="5">
        <f t="shared" si="114"/>
        <v>0</v>
      </c>
      <c r="CK188" s="5">
        <f t="shared" si="114"/>
        <v>0</v>
      </c>
      <c r="CL188" s="5">
        <f t="shared" si="112"/>
        <v>0</v>
      </c>
      <c r="CM188" s="5">
        <f t="shared" si="112"/>
        <v>0</v>
      </c>
      <c r="CN188" s="5">
        <f t="shared" si="112"/>
        <v>0</v>
      </c>
      <c r="CO188" s="5">
        <f t="shared" si="112"/>
        <v>0</v>
      </c>
      <c r="CP188" s="5">
        <f t="shared" si="112"/>
        <v>0</v>
      </c>
      <c r="CQ188" s="5">
        <f t="shared" si="112"/>
        <v>0</v>
      </c>
      <c r="CR188" s="5">
        <f t="shared" si="110"/>
        <v>0</v>
      </c>
      <c r="CS188" s="5">
        <f t="shared" si="110"/>
        <v>0</v>
      </c>
      <c r="CT188" s="5">
        <f t="shared" si="110"/>
        <v>0</v>
      </c>
      <c r="CU188" s="5">
        <f t="shared" si="110"/>
        <v>0</v>
      </c>
      <c r="CV188" s="5">
        <f t="shared" si="110"/>
        <v>0</v>
      </c>
      <c r="CW188" s="5">
        <f t="shared" si="110"/>
        <v>0</v>
      </c>
      <c r="CX188" s="4">
        <f t="shared" si="92"/>
        <v>0</v>
      </c>
      <c r="CY188" s="5">
        <f t="shared" si="93"/>
        <v>0</v>
      </c>
      <c r="CZ188" s="5">
        <f t="shared" si="94"/>
        <v>0</v>
      </c>
      <c r="DA188" s="5">
        <f t="shared" si="95"/>
        <v>0</v>
      </c>
      <c r="DB188" s="9">
        <f t="shared" si="96"/>
        <v>0</v>
      </c>
      <c r="DC188">
        <v>2</v>
      </c>
      <c r="DD188">
        <v>2</v>
      </c>
      <c r="DE188">
        <v>2</v>
      </c>
      <c r="DF188">
        <v>3</v>
      </c>
      <c r="DG188">
        <v>3</v>
      </c>
      <c r="DH188">
        <v>2</v>
      </c>
      <c r="DI188">
        <v>0</v>
      </c>
      <c r="DJ188">
        <v>0</v>
      </c>
      <c r="DK188">
        <v>0</v>
      </c>
      <c r="DL188">
        <v>4</v>
      </c>
      <c r="DM188">
        <v>3</v>
      </c>
      <c r="DN188">
        <v>0</v>
      </c>
      <c r="DO188">
        <v>0</v>
      </c>
      <c r="DP188">
        <v>0</v>
      </c>
      <c r="DQ188">
        <v>0</v>
      </c>
      <c r="DR188" s="3">
        <f t="shared" si="121"/>
        <v>3.6363636363636362E-2</v>
      </c>
      <c r="DS188" s="3">
        <f t="shared" si="121"/>
        <v>3.6363636363636362E-2</v>
      </c>
      <c r="DT188" s="3">
        <f t="shared" si="119"/>
        <v>3.6363636363636362E-2</v>
      </c>
      <c r="DU188" s="3">
        <f t="shared" si="119"/>
        <v>5.4545454545454543E-2</v>
      </c>
      <c r="DV188" s="3">
        <f t="shared" si="119"/>
        <v>5.4545454545454543E-2</v>
      </c>
      <c r="DW188" s="3">
        <f t="shared" si="109"/>
        <v>3.6363636363636362E-2</v>
      </c>
      <c r="DX188" s="3">
        <f t="shared" si="109"/>
        <v>0</v>
      </c>
      <c r="DY188" s="3">
        <f t="shared" si="109"/>
        <v>0</v>
      </c>
      <c r="DZ188" s="3">
        <f t="shared" si="109"/>
        <v>0</v>
      </c>
      <c r="EA188" s="3">
        <f t="shared" si="109"/>
        <v>7.2727272727272724E-2</v>
      </c>
      <c r="EB188" s="3">
        <f t="shared" si="105"/>
        <v>5.4545454545454543E-2</v>
      </c>
      <c r="EC188" s="3">
        <f t="shared" si="105"/>
        <v>0</v>
      </c>
      <c r="ED188" s="3">
        <f t="shared" si="105"/>
        <v>0</v>
      </c>
      <c r="EE188" s="3">
        <f t="shared" si="105"/>
        <v>0</v>
      </c>
      <c r="EF188" s="3">
        <f t="shared" si="105"/>
        <v>0</v>
      </c>
      <c r="EG188" s="4">
        <f t="shared" si="115"/>
        <v>1.1674401573288236E-3</v>
      </c>
      <c r="EH188" s="5">
        <f t="shared" si="115"/>
        <v>1.2100484360333694E-3</v>
      </c>
      <c r="EI188" s="5">
        <f t="shared" si="115"/>
        <v>1.1944121180163542E-3</v>
      </c>
      <c r="EJ188" s="5">
        <f t="shared" si="113"/>
        <v>1.1239564525074993E-3</v>
      </c>
      <c r="EK188" s="5">
        <f t="shared" si="113"/>
        <v>1.1166245318340155E-3</v>
      </c>
      <c r="EL188" s="5">
        <f t="shared" si="113"/>
        <v>5.7105216082172991E-4</v>
      </c>
      <c r="EM188" s="5">
        <f t="shared" si="113"/>
        <v>0</v>
      </c>
      <c r="EN188" s="5">
        <f t="shared" si="113"/>
        <v>0</v>
      </c>
      <c r="EO188" s="5">
        <f t="shared" si="113"/>
        <v>0</v>
      </c>
      <c r="EP188" s="5">
        <f t="shared" si="111"/>
        <v>1.4143973507150828E-3</v>
      </c>
      <c r="EQ188" s="5">
        <f t="shared" si="111"/>
        <v>1.0838851839201195E-3</v>
      </c>
      <c r="ER188" s="5">
        <f t="shared" si="111"/>
        <v>0</v>
      </c>
      <c r="ES188" s="5">
        <f t="shared" si="111"/>
        <v>0</v>
      </c>
      <c r="ET188" s="5">
        <f t="shared" si="111"/>
        <v>0</v>
      </c>
      <c r="EU188" s="5">
        <f t="shared" si="111"/>
        <v>0</v>
      </c>
      <c r="EV188" s="4">
        <f t="shared" si="97"/>
        <v>1.1906335704595157E-3</v>
      </c>
      <c r="EW188" s="5">
        <f t="shared" si="101"/>
        <v>9.372110483877482E-4</v>
      </c>
      <c r="EX188" s="5">
        <f t="shared" si="98"/>
        <v>0</v>
      </c>
      <c r="EY188" s="5">
        <f t="shared" si="99"/>
        <v>8.3276084487840085E-4</v>
      </c>
      <c r="EZ188" s="9">
        <f t="shared" si="100"/>
        <v>0</v>
      </c>
      <c r="FB188" t="s">
        <v>205</v>
      </c>
      <c r="FD188" t="s">
        <v>203</v>
      </c>
      <c r="FE188" t="s">
        <v>952</v>
      </c>
      <c r="FF188" t="s">
        <v>176</v>
      </c>
      <c r="FI188" t="s">
        <v>176</v>
      </c>
      <c r="FM188" t="s">
        <v>952</v>
      </c>
      <c r="FQ188" t="s">
        <v>953</v>
      </c>
      <c r="FU188" t="s">
        <v>178</v>
      </c>
      <c r="FY188" t="s">
        <v>45</v>
      </c>
      <c r="FZ188" t="s">
        <v>178</v>
      </c>
      <c r="GE188" t="s">
        <v>178</v>
      </c>
      <c r="GJ188" t="s">
        <v>597</v>
      </c>
      <c r="GP188" t="s">
        <v>151</v>
      </c>
      <c r="GR188" t="s">
        <v>597</v>
      </c>
    </row>
    <row r="189" spans="1:208" x14ac:dyDescent="0.25">
      <c r="A189">
        <v>185</v>
      </c>
      <c r="B189" t="s">
        <v>954</v>
      </c>
      <c r="C189" t="s">
        <v>955</v>
      </c>
      <c r="D189">
        <v>14</v>
      </c>
      <c r="E189">
        <v>4.59</v>
      </c>
      <c r="F189" t="s">
        <v>514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</v>
      </c>
      <c r="S189">
        <v>0</v>
      </c>
      <c r="T189">
        <v>0</v>
      </c>
      <c r="U189">
        <v>0</v>
      </c>
      <c r="V189" s="3">
        <f t="shared" si="116"/>
        <v>0</v>
      </c>
      <c r="W189" s="3">
        <f t="shared" si="116"/>
        <v>0</v>
      </c>
      <c r="X189" s="3">
        <f t="shared" si="116"/>
        <v>0</v>
      </c>
      <c r="Y189" s="3">
        <f t="shared" si="116"/>
        <v>0</v>
      </c>
      <c r="Z189" s="3">
        <f t="shared" si="116"/>
        <v>0</v>
      </c>
      <c r="AA189" s="3">
        <f t="shared" si="116"/>
        <v>0</v>
      </c>
      <c r="AB189" s="3">
        <f t="shared" si="116"/>
        <v>0</v>
      </c>
      <c r="AC189" s="3">
        <f t="shared" si="116"/>
        <v>0</v>
      </c>
      <c r="AD189" s="3">
        <f t="shared" si="116"/>
        <v>0</v>
      </c>
      <c r="AE189" s="3">
        <f t="shared" si="116"/>
        <v>0</v>
      </c>
      <c r="AF189" s="3">
        <f t="shared" si="116"/>
        <v>0</v>
      </c>
      <c r="AG189" s="3">
        <f t="shared" si="116"/>
        <v>0.14285714285714285</v>
      </c>
      <c r="AH189" s="3">
        <f t="shared" si="116"/>
        <v>0</v>
      </c>
      <c r="AI189" s="3">
        <f t="shared" si="116"/>
        <v>0</v>
      </c>
      <c r="AJ189" s="3">
        <f t="shared" si="116"/>
        <v>0</v>
      </c>
      <c r="AK189" s="4">
        <f t="shared" si="117"/>
        <v>0</v>
      </c>
      <c r="AL189" s="5">
        <f t="shared" si="117"/>
        <v>0</v>
      </c>
      <c r="AM189" s="5">
        <f t="shared" si="117"/>
        <v>0</v>
      </c>
      <c r="AN189" s="5">
        <f t="shared" si="117"/>
        <v>0</v>
      </c>
      <c r="AO189" s="5">
        <f t="shared" si="117"/>
        <v>0</v>
      </c>
      <c r="AP189" s="5">
        <f t="shared" si="117"/>
        <v>0</v>
      </c>
      <c r="AQ189" s="5">
        <f t="shared" si="117"/>
        <v>0</v>
      </c>
      <c r="AR189" s="5">
        <f t="shared" si="117"/>
        <v>0</v>
      </c>
      <c r="AS189" s="5">
        <f t="shared" si="117"/>
        <v>0</v>
      </c>
      <c r="AT189" s="5">
        <f t="shared" si="117"/>
        <v>0</v>
      </c>
      <c r="AU189" s="5">
        <f t="shared" si="117"/>
        <v>0</v>
      </c>
      <c r="AV189" s="5">
        <f t="shared" si="117"/>
        <v>3.9719669585101484E-3</v>
      </c>
      <c r="AW189" s="5">
        <f t="shared" si="117"/>
        <v>0</v>
      </c>
      <c r="AX189" s="5">
        <f t="shared" si="117"/>
        <v>0</v>
      </c>
      <c r="AY189" s="5">
        <f t="shared" si="117"/>
        <v>0</v>
      </c>
      <c r="AZ189" s="4">
        <f t="shared" si="87"/>
        <v>0</v>
      </c>
      <c r="BA189" s="5">
        <f t="shared" si="88"/>
        <v>0</v>
      </c>
      <c r="BB189" s="5">
        <f t="shared" si="89"/>
        <v>0</v>
      </c>
      <c r="BC189" s="5">
        <f t="shared" si="90"/>
        <v>1.3239889861700494E-3</v>
      </c>
      <c r="BD189" s="9">
        <f t="shared" si="91"/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3</v>
      </c>
      <c r="BO189">
        <v>0</v>
      </c>
      <c r="BP189">
        <v>0</v>
      </c>
      <c r="BQ189">
        <v>0</v>
      </c>
      <c r="BR189">
        <v>0</v>
      </c>
      <c r="BS189">
        <v>0</v>
      </c>
      <c r="BT189" s="3">
        <f t="shared" si="120"/>
        <v>0</v>
      </c>
      <c r="BU189" s="3">
        <f t="shared" si="120"/>
        <v>0</v>
      </c>
      <c r="BV189" s="3">
        <f t="shared" si="118"/>
        <v>0</v>
      </c>
      <c r="BW189" s="3">
        <f t="shared" si="118"/>
        <v>0</v>
      </c>
      <c r="BX189" s="3">
        <f t="shared" si="118"/>
        <v>0</v>
      </c>
      <c r="BY189" s="3">
        <f t="shared" si="108"/>
        <v>0</v>
      </c>
      <c r="BZ189" s="3">
        <f t="shared" si="108"/>
        <v>0</v>
      </c>
      <c r="CA189" s="3">
        <f t="shared" si="108"/>
        <v>0</v>
      </c>
      <c r="CB189" s="3">
        <f t="shared" si="108"/>
        <v>0</v>
      </c>
      <c r="CC189" s="3">
        <f t="shared" si="108"/>
        <v>0.21428571428571427</v>
      </c>
      <c r="CD189" s="3">
        <f t="shared" si="104"/>
        <v>0</v>
      </c>
      <c r="CE189" s="3">
        <f t="shared" si="104"/>
        <v>0</v>
      </c>
      <c r="CF189" s="3">
        <f t="shared" si="104"/>
        <v>0</v>
      </c>
      <c r="CG189" s="3">
        <f t="shared" si="104"/>
        <v>0</v>
      </c>
      <c r="CH189" s="3">
        <f t="shared" si="104"/>
        <v>0</v>
      </c>
      <c r="CI189" s="4">
        <f t="shared" si="114"/>
        <v>0</v>
      </c>
      <c r="CJ189" s="5">
        <f t="shared" si="114"/>
        <v>0</v>
      </c>
      <c r="CK189" s="5">
        <f t="shared" si="114"/>
        <v>0</v>
      </c>
      <c r="CL189" s="5">
        <f t="shared" si="112"/>
        <v>0</v>
      </c>
      <c r="CM189" s="5">
        <f t="shared" si="112"/>
        <v>0</v>
      </c>
      <c r="CN189" s="5">
        <f t="shared" si="112"/>
        <v>0</v>
      </c>
      <c r="CO189" s="5">
        <f t="shared" si="112"/>
        <v>0</v>
      </c>
      <c r="CP189" s="5">
        <f t="shared" si="112"/>
        <v>0</v>
      </c>
      <c r="CQ189" s="5">
        <f t="shared" si="112"/>
        <v>0</v>
      </c>
      <c r="CR189" s="5">
        <f t="shared" si="110"/>
        <v>4.733467433191297E-3</v>
      </c>
      <c r="CS189" s="5">
        <f t="shared" si="110"/>
        <v>0</v>
      </c>
      <c r="CT189" s="5">
        <f t="shared" si="110"/>
        <v>0</v>
      </c>
      <c r="CU189" s="5">
        <f t="shared" si="110"/>
        <v>0</v>
      </c>
      <c r="CV189" s="5">
        <f t="shared" si="110"/>
        <v>0</v>
      </c>
      <c r="CW189" s="5">
        <f t="shared" si="110"/>
        <v>0</v>
      </c>
      <c r="CX189" s="4">
        <f t="shared" si="92"/>
        <v>0</v>
      </c>
      <c r="CY189" s="5">
        <f t="shared" si="93"/>
        <v>0</v>
      </c>
      <c r="CZ189" s="5">
        <f t="shared" si="94"/>
        <v>0</v>
      </c>
      <c r="DA189" s="5">
        <f t="shared" si="95"/>
        <v>1.5778224777304322E-3</v>
      </c>
      <c r="DB189" s="9">
        <f t="shared" si="96"/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 s="3">
        <f t="shared" si="121"/>
        <v>0</v>
      </c>
      <c r="DS189" s="3">
        <f t="shared" si="121"/>
        <v>0</v>
      </c>
      <c r="DT189" s="3">
        <f t="shared" si="119"/>
        <v>0</v>
      </c>
      <c r="DU189" s="3">
        <f t="shared" si="119"/>
        <v>0</v>
      </c>
      <c r="DV189" s="3">
        <f t="shared" si="119"/>
        <v>0</v>
      </c>
      <c r="DW189" s="3">
        <f t="shared" si="109"/>
        <v>0</v>
      </c>
      <c r="DX189" s="3">
        <f t="shared" si="109"/>
        <v>0</v>
      </c>
      <c r="DY189" s="3">
        <f t="shared" si="109"/>
        <v>0</v>
      </c>
      <c r="DZ189" s="3">
        <f t="shared" si="109"/>
        <v>0</v>
      </c>
      <c r="EA189" s="3">
        <f t="shared" si="109"/>
        <v>0</v>
      </c>
      <c r="EB189" s="3">
        <f t="shared" si="105"/>
        <v>0</v>
      </c>
      <c r="EC189" s="3">
        <f t="shared" si="105"/>
        <v>0</v>
      </c>
      <c r="ED189" s="3">
        <f t="shared" si="105"/>
        <v>0</v>
      </c>
      <c r="EE189" s="3">
        <f t="shared" si="105"/>
        <v>0</v>
      </c>
      <c r="EF189" s="3">
        <f t="shared" si="105"/>
        <v>0</v>
      </c>
      <c r="EG189" s="4">
        <f t="shared" si="115"/>
        <v>0</v>
      </c>
      <c r="EH189" s="5">
        <f t="shared" si="115"/>
        <v>0</v>
      </c>
      <c r="EI189" s="5">
        <f t="shared" si="115"/>
        <v>0</v>
      </c>
      <c r="EJ189" s="5">
        <f t="shared" si="113"/>
        <v>0</v>
      </c>
      <c r="EK189" s="5">
        <f t="shared" si="113"/>
        <v>0</v>
      </c>
      <c r="EL189" s="5">
        <f t="shared" si="113"/>
        <v>0</v>
      </c>
      <c r="EM189" s="5">
        <f t="shared" si="113"/>
        <v>0</v>
      </c>
      <c r="EN189" s="5">
        <f t="shared" si="113"/>
        <v>0</v>
      </c>
      <c r="EO189" s="5">
        <f t="shared" si="113"/>
        <v>0</v>
      </c>
      <c r="EP189" s="5">
        <f t="shared" si="111"/>
        <v>0</v>
      </c>
      <c r="EQ189" s="5">
        <f t="shared" si="111"/>
        <v>0</v>
      </c>
      <c r="ER189" s="5">
        <f t="shared" si="111"/>
        <v>0</v>
      </c>
      <c r="ES189" s="5">
        <f t="shared" si="111"/>
        <v>0</v>
      </c>
      <c r="ET189" s="5">
        <f t="shared" si="111"/>
        <v>0</v>
      </c>
      <c r="EU189" s="5">
        <f t="shared" si="111"/>
        <v>0</v>
      </c>
      <c r="EV189" s="4">
        <f t="shared" si="97"/>
        <v>0</v>
      </c>
      <c r="EW189" s="5">
        <f t="shared" si="101"/>
        <v>0</v>
      </c>
      <c r="EX189" s="5">
        <f t="shared" si="98"/>
        <v>0</v>
      </c>
      <c r="EY189" s="5">
        <f t="shared" si="99"/>
        <v>0</v>
      </c>
      <c r="EZ189" s="9">
        <f t="shared" si="100"/>
        <v>0</v>
      </c>
    </row>
    <row r="190" spans="1:208" x14ac:dyDescent="0.25">
      <c r="A190">
        <v>186</v>
      </c>
      <c r="B190" t="s">
        <v>956</v>
      </c>
      <c r="C190" t="s">
        <v>957</v>
      </c>
      <c r="D190">
        <v>15</v>
      </c>
      <c r="E190">
        <v>9.1300000000000008</v>
      </c>
      <c r="F190" t="s">
        <v>120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2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3">
        <f t="shared" ref="V190:AJ206" si="122">G190/$D190</f>
        <v>0</v>
      </c>
      <c r="W190" s="3">
        <f t="shared" si="122"/>
        <v>0</v>
      </c>
      <c r="X190" s="3">
        <f t="shared" si="122"/>
        <v>0</v>
      </c>
      <c r="Y190" s="3">
        <f t="shared" si="122"/>
        <v>0</v>
      </c>
      <c r="Z190" s="3">
        <f t="shared" si="122"/>
        <v>0</v>
      </c>
      <c r="AA190" s="3">
        <f t="shared" si="122"/>
        <v>0</v>
      </c>
      <c r="AB190" s="3">
        <f t="shared" si="122"/>
        <v>0.13333333333333333</v>
      </c>
      <c r="AC190" s="3">
        <f t="shared" si="122"/>
        <v>0</v>
      </c>
      <c r="AD190" s="3">
        <f t="shared" si="122"/>
        <v>0</v>
      </c>
      <c r="AE190" s="3">
        <f t="shared" si="122"/>
        <v>0</v>
      </c>
      <c r="AF190" s="3">
        <f t="shared" si="122"/>
        <v>0</v>
      </c>
      <c r="AG190" s="3">
        <f t="shared" si="122"/>
        <v>0</v>
      </c>
      <c r="AH190" s="3">
        <f t="shared" si="122"/>
        <v>0</v>
      </c>
      <c r="AI190" s="3">
        <f t="shared" si="122"/>
        <v>0</v>
      </c>
      <c r="AJ190" s="3">
        <f t="shared" si="122"/>
        <v>0</v>
      </c>
      <c r="AK190" s="4">
        <f t="shared" ref="AK190:AY206" si="123">V190/AK$3</f>
        <v>0</v>
      </c>
      <c r="AL190" s="5">
        <f t="shared" si="123"/>
        <v>0</v>
      </c>
      <c r="AM190" s="5">
        <f t="shared" si="123"/>
        <v>0</v>
      </c>
      <c r="AN190" s="5">
        <f t="shared" si="123"/>
        <v>0</v>
      </c>
      <c r="AO190" s="5">
        <f t="shared" si="123"/>
        <v>0</v>
      </c>
      <c r="AP190" s="5">
        <f t="shared" si="123"/>
        <v>0</v>
      </c>
      <c r="AQ190" s="5">
        <f t="shared" si="123"/>
        <v>7.6455305336227061E-3</v>
      </c>
      <c r="AR190" s="5">
        <f t="shared" si="123"/>
        <v>0</v>
      </c>
      <c r="AS190" s="5">
        <f t="shared" si="123"/>
        <v>0</v>
      </c>
      <c r="AT190" s="5">
        <f t="shared" si="123"/>
        <v>0</v>
      </c>
      <c r="AU190" s="5">
        <f t="shared" si="123"/>
        <v>0</v>
      </c>
      <c r="AV190" s="5">
        <f t="shared" si="123"/>
        <v>0</v>
      </c>
      <c r="AW190" s="5">
        <f t="shared" si="123"/>
        <v>0</v>
      </c>
      <c r="AX190" s="5">
        <f t="shared" si="123"/>
        <v>0</v>
      </c>
      <c r="AY190" s="5">
        <f t="shared" si="123"/>
        <v>0</v>
      </c>
      <c r="AZ190" s="4">
        <f t="shared" si="87"/>
        <v>0</v>
      </c>
      <c r="BA190" s="5">
        <f t="shared" si="88"/>
        <v>0</v>
      </c>
      <c r="BB190" s="5">
        <f t="shared" si="89"/>
        <v>2.5485101778742352E-3</v>
      </c>
      <c r="BC190" s="5">
        <f t="shared" si="90"/>
        <v>0</v>
      </c>
      <c r="BD190" s="9">
        <f t="shared" si="91"/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 s="3">
        <f t="shared" si="120"/>
        <v>0</v>
      </c>
      <c r="BU190" s="3">
        <f t="shared" si="120"/>
        <v>0</v>
      </c>
      <c r="BV190" s="3">
        <f t="shared" si="118"/>
        <v>0</v>
      </c>
      <c r="BW190" s="3">
        <f t="shared" si="118"/>
        <v>0</v>
      </c>
      <c r="BX190" s="3">
        <f t="shared" si="118"/>
        <v>0</v>
      </c>
      <c r="BY190" s="3">
        <f t="shared" si="108"/>
        <v>0</v>
      </c>
      <c r="BZ190" s="3">
        <f t="shared" si="108"/>
        <v>0</v>
      </c>
      <c r="CA190" s="3">
        <f t="shared" si="108"/>
        <v>0</v>
      </c>
      <c r="CB190" s="3">
        <f t="shared" si="108"/>
        <v>0</v>
      </c>
      <c r="CC190" s="3">
        <f t="shared" si="108"/>
        <v>0</v>
      </c>
      <c r="CD190" s="3">
        <f t="shared" si="104"/>
        <v>0</v>
      </c>
      <c r="CE190" s="3">
        <f t="shared" si="104"/>
        <v>0</v>
      </c>
      <c r="CF190" s="3">
        <f t="shared" si="104"/>
        <v>0</v>
      </c>
      <c r="CG190" s="3">
        <f t="shared" si="104"/>
        <v>0</v>
      </c>
      <c r="CH190" s="3">
        <f t="shared" si="104"/>
        <v>0</v>
      </c>
      <c r="CI190" s="4">
        <f t="shared" si="114"/>
        <v>0</v>
      </c>
      <c r="CJ190" s="5">
        <f t="shared" si="114"/>
        <v>0</v>
      </c>
      <c r="CK190" s="5">
        <f t="shared" si="114"/>
        <v>0</v>
      </c>
      <c r="CL190" s="5">
        <f t="shared" si="112"/>
        <v>0</v>
      </c>
      <c r="CM190" s="5">
        <f t="shared" si="112"/>
        <v>0</v>
      </c>
      <c r="CN190" s="5">
        <f t="shared" si="112"/>
        <v>0</v>
      </c>
      <c r="CO190" s="5">
        <f t="shared" si="112"/>
        <v>0</v>
      </c>
      <c r="CP190" s="5">
        <f t="shared" si="112"/>
        <v>0</v>
      </c>
      <c r="CQ190" s="5">
        <f t="shared" si="112"/>
        <v>0</v>
      </c>
      <c r="CR190" s="5">
        <f t="shared" si="110"/>
        <v>0</v>
      </c>
      <c r="CS190" s="5">
        <f t="shared" si="110"/>
        <v>0</v>
      </c>
      <c r="CT190" s="5">
        <f t="shared" si="110"/>
        <v>0</v>
      </c>
      <c r="CU190" s="5">
        <f t="shared" si="110"/>
        <v>0</v>
      </c>
      <c r="CV190" s="5">
        <f t="shared" si="110"/>
        <v>0</v>
      </c>
      <c r="CW190" s="5">
        <f t="shared" si="110"/>
        <v>0</v>
      </c>
      <c r="CX190" s="4">
        <f t="shared" si="92"/>
        <v>0</v>
      </c>
      <c r="CY190" s="5">
        <f t="shared" si="93"/>
        <v>0</v>
      </c>
      <c r="CZ190" s="5">
        <f t="shared" si="94"/>
        <v>0</v>
      </c>
      <c r="DA190" s="5">
        <f t="shared" si="95"/>
        <v>0</v>
      </c>
      <c r="DB190" s="9">
        <f t="shared" si="96"/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2</v>
      </c>
      <c r="DM190">
        <v>0</v>
      </c>
      <c r="DN190">
        <v>2</v>
      </c>
      <c r="DO190">
        <v>0</v>
      </c>
      <c r="DP190">
        <v>0</v>
      </c>
      <c r="DQ190">
        <v>0</v>
      </c>
      <c r="DR190" s="3">
        <f t="shared" si="121"/>
        <v>0</v>
      </c>
      <c r="DS190" s="3">
        <f t="shared" si="121"/>
        <v>0</v>
      </c>
      <c r="DT190" s="3">
        <f t="shared" si="119"/>
        <v>0</v>
      </c>
      <c r="DU190" s="3">
        <f t="shared" si="119"/>
        <v>0</v>
      </c>
      <c r="DV190" s="3">
        <f t="shared" si="119"/>
        <v>0</v>
      </c>
      <c r="DW190" s="3">
        <f t="shared" si="109"/>
        <v>0</v>
      </c>
      <c r="DX190" s="3">
        <f t="shared" si="109"/>
        <v>0</v>
      </c>
      <c r="DY190" s="3">
        <f t="shared" si="109"/>
        <v>0</v>
      </c>
      <c r="DZ190" s="3">
        <f t="shared" si="109"/>
        <v>0</v>
      </c>
      <c r="EA190" s="3">
        <f t="shared" si="109"/>
        <v>0.13333333333333333</v>
      </c>
      <c r="EB190" s="3">
        <f t="shared" si="105"/>
        <v>0</v>
      </c>
      <c r="EC190" s="3">
        <f t="shared" si="105"/>
        <v>0.13333333333333333</v>
      </c>
      <c r="ED190" s="3">
        <f t="shared" si="105"/>
        <v>0</v>
      </c>
      <c r="EE190" s="3">
        <f t="shared" si="105"/>
        <v>0</v>
      </c>
      <c r="EF190" s="3">
        <f t="shared" si="105"/>
        <v>0</v>
      </c>
      <c r="EG190" s="4">
        <f t="shared" si="115"/>
        <v>0</v>
      </c>
      <c r="EH190" s="5">
        <f t="shared" si="115"/>
        <v>0</v>
      </c>
      <c r="EI190" s="5">
        <f t="shared" si="115"/>
        <v>0</v>
      </c>
      <c r="EJ190" s="5">
        <f t="shared" si="113"/>
        <v>0</v>
      </c>
      <c r="EK190" s="5">
        <f t="shared" si="113"/>
        <v>0</v>
      </c>
      <c r="EL190" s="5">
        <f t="shared" si="113"/>
        <v>0</v>
      </c>
      <c r="EM190" s="5">
        <f t="shared" si="113"/>
        <v>0</v>
      </c>
      <c r="EN190" s="5">
        <f t="shared" si="113"/>
        <v>0</v>
      </c>
      <c r="EO190" s="5">
        <f t="shared" si="113"/>
        <v>0</v>
      </c>
      <c r="EP190" s="5">
        <f t="shared" si="111"/>
        <v>2.5930618096443184E-3</v>
      </c>
      <c r="EQ190" s="5">
        <f t="shared" si="111"/>
        <v>0</v>
      </c>
      <c r="ER190" s="5">
        <f t="shared" si="111"/>
        <v>2.6785785706108125E-3</v>
      </c>
      <c r="ES190" s="5">
        <f t="shared" si="111"/>
        <v>0</v>
      </c>
      <c r="ET190" s="5">
        <f t="shared" si="111"/>
        <v>0</v>
      </c>
      <c r="EU190" s="5">
        <f t="shared" si="111"/>
        <v>0</v>
      </c>
      <c r="EV190" s="4">
        <f t="shared" si="97"/>
        <v>0</v>
      </c>
      <c r="EW190" s="5">
        <f t="shared" si="101"/>
        <v>0</v>
      </c>
      <c r="EX190" s="5">
        <f t="shared" si="98"/>
        <v>0</v>
      </c>
      <c r="EY190" s="5">
        <f t="shared" si="99"/>
        <v>1.7572134600850435E-3</v>
      </c>
      <c r="EZ190" s="9">
        <f t="shared" si="100"/>
        <v>0</v>
      </c>
      <c r="FK190" t="s">
        <v>223</v>
      </c>
      <c r="FY190" t="s">
        <v>958</v>
      </c>
      <c r="GR190" t="s">
        <v>227</v>
      </c>
      <c r="GZ190" t="s">
        <v>227</v>
      </c>
    </row>
    <row r="191" spans="1:208" x14ac:dyDescent="0.25">
      <c r="A191">
        <v>187</v>
      </c>
      <c r="B191" t="s">
        <v>959</v>
      </c>
      <c r="C191" t="s">
        <v>960</v>
      </c>
      <c r="D191">
        <v>53</v>
      </c>
      <c r="E191">
        <v>6.68</v>
      </c>
      <c r="F191" t="s">
        <v>120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3">
        <f t="shared" si="122"/>
        <v>0</v>
      </c>
      <c r="W191" s="3">
        <f t="shared" si="122"/>
        <v>0</v>
      </c>
      <c r="X191" s="3">
        <f t="shared" si="122"/>
        <v>0</v>
      </c>
      <c r="Y191" s="3">
        <f t="shared" si="122"/>
        <v>0</v>
      </c>
      <c r="Z191" s="3">
        <f t="shared" si="122"/>
        <v>0</v>
      </c>
      <c r="AA191" s="3">
        <f t="shared" si="122"/>
        <v>0</v>
      </c>
      <c r="AB191" s="3">
        <f t="shared" si="122"/>
        <v>0</v>
      </c>
      <c r="AC191" s="3">
        <f t="shared" si="122"/>
        <v>0</v>
      </c>
      <c r="AD191" s="3">
        <f t="shared" si="122"/>
        <v>0</v>
      </c>
      <c r="AE191" s="3">
        <f t="shared" si="122"/>
        <v>0</v>
      </c>
      <c r="AF191" s="3">
        <f t="shared" si="122"/>
        <v>0</v>
      </c>
      <c r="AG191" s="3">
        <f t="shared" si="122"/>
        <v>0</v>
      </c>
      <c r="AH191" s="3">
        <f t="shared" si="122"/>
        <v>0</v>
      </c>
      <c r="AI191" s="3">
        <f t="shared" si="122"/>
        <v>0</v>
      </c>
      <c r="AJ191" s="3">
        <f t="shared" si="122"/>
        <v>0</v>
      </c>
      <c r="AK191" s="4">
        <f t="shared" si="123"/>
        <v>0</v>
      </c>
      <c r="AL191" s="5">
        <f t="shared" si="123"/>
        <v>0</v>
      </c>
      <c r="AM191" s="5">
        <f t="shared" si="123"/>
        <v>0</v>
      </c>
      <c r="AN191" s="5">
        <f t="shared" si="123"/>
        <v>0</v>
      </c>
      <c r="AO191" s="5">
        <f t="shared" si="123"/>
        <v>0</v>
      </c>
      <c r="AP191" s="5">
        <f t="shared" si="123"/>
        <v>0</v>
      </c>
      <c r="AQ191" s="5">
        <f t="shared" si="123"/>
        <v>0</v>
      </c>
      <c r="AR191" s="5">
        <f t="shared" si="123"/>
        <v>0</v>
      </c>
      <c r="AS191" s="5">
        <f t="shared" si="123"/>
        <v>0</v>
      </c>
      <c r="AT191" s="5">
        <f t="shared" si="123"/>
        <v>0</v>
      </c>
      <c r="AU191" s="5">
        <f t="shared" si="123"/>
        <v>0</v>
      </c>
      <c r="AV191" s="5">
        <f t="shared" si="123"/>
        <v>0</v>
      </c>
      <c r="AW191" s="5">
        <f t="shared" si="123"/>
        <v>0</v>
      </c>
      <c r="AX191" s="5">
        <f t="shared" si="123"/>
        <v>0</v>
      </c>
      <c r="AY191" s="5">
        <f t="shared" si="123"/>
        <v>0</v>
      </c>
      <c r="AZ191" s="4">
        <f t="shared" si="87"/>
        <v>0</v>
      </c>
      <c r="BA191" s="5">
        <f t="shared" si="88"/>
        <v>0</v>
      </c>
      <c r="BB191" s="5">
        <f t="shared" si="89"/>
        <v>0</v>
      </c>
      <c r="BC191" s="5">
        <f t="shared" si="90"/>
        <v>0</v>
      </c>
      <c r="BD191" s="9">
        <f t="shared" si="91"/>
        <v>0</v>
      </c>
      <c r="BE191">
        <v>2</v>
      </c>
      <c r="BF191">
        <v>2</v>
      </c>
      <c r="BG191">
        <v>2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4</v>
      </c>
      <c r="BR191">
        <v>4</v>
      </c>
      <c r="BS191">
        <v>4</v>
      </c>
      <c r="BT191" s="3">
        <f t="shared" si="120"/>
        <v>3.7735849056603772E-2</v>
      </c>
      <c r="BU191" s="3">
        <f t="shared" si="120"/>
        <v>3.7735849056603772E-2</v>
      </c>
      <c r="BV191" s="3">
        <f t="shared" si="118"/>
        <v>3.7735849056603772E-2</v>
      </c>
      <c r="BW191" s="3">
        <f t="shared" si="118"/>
        <v>0</v>
      </c>
      <c r="BX191" s="3">
        <f t="shared" si="118"/>
        <v>0</v>
      </c>
      <c r="BY191" s="3">
        <f t="shared" si="108"/>
        <v>0</v>
      </c>
      <c r="BZ191" s="3">
        <f t="shared" si="108"/>
        <v>0</v>
      </c>
      <c r="CA191" s="3">
        <f t="shared" si="108"/>
        <v>0</v>
      </c>
      <c r="CB191" s="3">
        <f t="shared" si="108"/>
        <v>0</v>
      </c>
      <c r="CC191" s="3">
        <f t="shared" si="108"/>
        <v>0</v>
      </c>
      <c r="CD191" s="3">
        <f t="shared" si="108"/>
        <v>0</v>
      </c>
      <c r="CE191" s="3">
        <f t="shared" si="108"/>
        <v>0</v>
      </c>
      <c r="CF191" s="3">
        <f t="shared" si="108"/>
        <v>7.5471698113207544E-2</v>
      </c>
      <c r="CG191" s="3">
        <f t="shared" si="108"/>
        <v>7.5471698113207544E-2</v>
      </c>
      <c r="CH191" s="3">
        <f t="shared" si="108"/>
        <v>7.5471698113207544E-2</v>
      </c>
      <c r="CI191" s="4">
        <f t="shared" si="114"/>
        <v>2.3312394042045454E-3</v>
      </c>
      <c r="CJ191" s="5">
        <f t="shared" si="114"/>
        <v>2.4225389876765002E-3</v>
      </c>
      <c r="CK191" s="5">
        <f t="shared" si="114"/>
        <v>2.4285565737701175E-3</v>
      </c>
      <c r="CL191" s="5">
        <f t="shared" si="112"/>
        <v>0</v>
      </c>
      <c r="CM191" s="5">
        <f t="shared" si="112"/>
        <v>0</v>
      </c>
      <c r="CN191" s="5">
        <f t="shared" si="112"/>
        <v>0</v>
      </c>
      <c r="CO191" s="5">
        <f t="shared" si="112"/>
        <v>0</v>
      </c>
      <c r="CP191" s="5">
        <f t="shared" si="112"/>
        <v>0</v>
      </c>
      <c r="CQ191" s="5">
        <f t="shared" si="112"/>
        <v>0</v>
      </c>
      <c r="CR191" s="5">
        <f t="shared" si="110"/>
        <v>0</v>
      </c>
      <c r="CS191" s="5">
        <f t="shared" si="110"/>
        <v>0</v>
      </c>
      <c r="CT191" s="5">
        <f t="shared" si="110"/>
        <v>0</v>
      </c>
      <c r="CU191" s="5">
        <f t="shared" si="110"/>
        <v>2.3153316289174176E-3</v>
      </c>
      <c r="CV191" s="5">
        <f t="shared" si="110"/>
        <v>2.2476669326097327E-3</v>
      </c>
      <c r="CW191" s="5">
        <f t="shared" si="110"/>
        <v>2.1521391475012195E-3</v>
      </c>
      <c r="CX191" s="4">
        <f t="shared" si="92"/>
        <v>2.3941116552170542E-3</v>
      </c>
      <c r="CY191" s="5">
        <f t="shared" si="93"/>
        <v>0</v>
      </c>
      <c r="CZ191" s="5">
        <f t="shared" si="94"/>
        <v>0</v>
      </c>
      <c r="DA191" s="5">
        <f t="shared" si="95"/>
        <v>0</v>
      </c>
      <c r="DB191" s="9">
        <f t="shared" si="96"/>
        <v>2.2383792363427899E-3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 s="3">
        <f t="shared" si="121"/>
        <v>0</v>
      </c>
      <c r="DS191" s="3">
        <f t="shared" si="121"/>
        <v>0</v>
      </c>
      <c r="DT191" s="3">
        <f t="shared" si="119"/>
        <v>0</v>
      </c>
      <c r="DU191" s="3">
        <f t="shared" si="119"/>
        <v>0</v>
      </c>
      <c r="DV191" s="3">
        <f t="shared" si="119"/>
        <v>0</v>
      </c>
      <c r="DW191" s="3">
        <f t="shared" si="109"/>
        <v>0</v>
      </c>
      <c r="DX191" s="3">
        <f t="shared" si="109"/>
        <v>0</v>
      </c>
      <c r="DY191" s="3">
        <f t="shared" si="109"/>
        <v>0</v>
      </c>
      <c r="DZ191" s="3">
        <f t="shared" si="109"/>
        <v>0</v>
      </c>
      <c r="EA191" s="3">
        <f t="shared" si="109"/>
        <v>0</v>
      </c>
      <c r="EB191" s="3">
        <f t="shared" si="109"/>
        <v>0</v>
      </c>
      <c r="EC191" s="3">
        <f t="shared" si="109"/>
        <v>0</v>
      </c>
      <c r="ED191" s="3">
        <f t="shared" si="109"/>
        <v>0</v>
      </c>
      <c r="EE191" s="3">
        <f t="shared" si="109"/>
        <v>0</v>
      </c>
      <c r="EF191" s="3">
        <f t="shared" si="109"/>
        <v>0</v>
      </c>
      <c r="EG191" s="4">
        <f t="shared" si="115"/>
        <v>0</v>
      </c>
      <c r="EH191" s="5">
        <f t="shared" si="115"/>
        <v>0</v>
      </c>
      <c r="EI191" s="5">
        <f t="shared" si="115"/>
        <v>0</v>
      </c>
      <c r="EJ191" s="5">
        <f t="shared" si="113"/>
        <v>0</v>
      </c>
      <c r="EK191" s="5">
        <f t="shared" si="113"/>
        <v>0</v>
      </c>
      <c r="EL191" s="5">
        <f t="shared" si="113"/>
        <v>0</v>
      </c>
      <c r="EM191" s="5">
        <f t="shared" si="113"/>
        <v>0</v>
      </c>
      <c r="EN191" s="5">
        <f t="shared" si="113"/>
        <v>0</v>
      </c>
      <c r="EO191" s="5">
        <f t="shared" si="113"/>
        <v>0</v>
      </c>
      <c r="EP191" s="5">
        <f t="shared" si="111"/>
        <v>0</v>
      </c>
      <c r="EQ191" s="5">
        <f t="shared" si="111"/>
        <v>0</v>
      </c>
      <c r="ER191" s="5">
        <f t="shared" si="111"/>
        <v>0</v>
      </c>
      <c r="ES191" s="5">
        <f t="shared" si="111"/>
        <v>0</v>
      </c>
      <c r="ET191" s="5">
        <f t="shared" si="111"/>
        <v>0</v>
      </c>
      <c r="EU191" s="5">
        <f t="shared" si="111"/>
        <v>0</v>
      </c>
      <c r="EV191" s="4">
        <f t="shared" si="97"/>
        <v>0</v>
      </c>
      <c r="EW191" s="5">
        <f t="shared" si="101"/>
        <v>0</v>
      </c>
      <c r="EX191" s="5">
        <f t="shared" si="98"/>
        <v>0</v>
      </c>
      <c r="EY191" s="5">
        <f t="shared" si="99"/>
        <v>0</v>
      </c>
      <c r="EZ191" s="9">
        <f t="shared" si="100"/>
        <v>0</v>
      </c>
      <c r="FB191" t="s">
        <v>961</v>
      </c>
      <c r="FD191" t="s">
        <v>962</v>
      </c>
      <c r="FF191" t="s">
        <v>608</v>
      </c>
      <c r="FH191" t="s">
        <v>962</v>
      </c>
      <c r="FI191" t="s">
        <v>962</v>
      </c>
      <c r="FJ191" t="s">
        <v>962</v>
      </c>
      <c r="FL191" t="s">
        <v>183</v>
      </c>
      <c r="FQ191" t="s">
        <v>962</v>
      </c>
      <c r="FY191" t="s">
        <v>45</v>
      </c>
      <c r="GJ191" t="s">
        <v>531</v>
      </c>
      <c r="GR191" t="s">
        <v>963</v>
      </c>
    </row>
    <row r="192" spans="1:208" x14ac:dyDescent="0.25">
      <c r="A192">
        <v>188</v>
      </c>
      <c r="B192" t="s">
        <v>964</v>
      </c>
      <c r="C192" t="s">
        <v>965</v>
      </c>
      <c r="D192">
        <v>83</v>
      </c>
      <c r="E192">
        <v>5.43</v>
      </c>
      <c r="F192" t="s">
        <v>514</v>
      </c>
      <c r="G192">
        <v>0</v>
      </c>
      <c r="H192">
        <v>0</v>
      </c>
      <c r="I192">
        <v>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2</v>
      </c>
      <c r="R192">
        <v>2</v>
      </c>
      <c r="S192">
        <v>0</v>
      </c>
      <c r="T192">
        <v>0</v>
      </c>
      <c r="U192">
        <v>0</v>
      </c>
      <c r="V192" s="3">
        <f t="shared" si="122"/>
        <v>0</v>
      </c>
      <c r="W192" s="3">
        <f t="shared" si="122"/>
        <v>0</v>
      </c>
      <c r="X192" s="3">
        <f t="shared" si="122"/>
        <v>2.4096385542168676E-2</v>
      </c>
      <c r="Y192" s="3">
        <f t="shared" si="122"/>
        <v>0</v>
      </c>
      <c r="Z192" s="3">
        <f t="shared" si="122"/>
        <v>0</v>
      </c>
      <c r="AA192" s="3">
        <f t="shared" si="122"/>
        <v>0</v>
      </c>
      <c r="AB192" s="3">
        <f t="shared" si="122"/>
        <v>0</v>
      </c>
      <c r="AC192" s="3">
        <f t="shared" si="122"/>
        <v>0</v>
      </c>
      <c r="AD192" s="3">
        <f t="shared" si="122"/>
        <v>0</v>
      </c>
      <c r="AE192" s="3">
        <f t="shared" si="122"/>
        <v>2.4096385542168676E-2</v>
      </c>
      <c r="AF192" s="3">
        <f t="shared" si="122"/>
        <v>2.4096385542168676E-2</v>
      </c>
      <c r="AG192" s="3">
        <f t="shared" si="122"/>
        <v>2.4096385542168676E-2</v>
      </c>
      <c r="AH192" s="3">
        <f t="shared" si="122"/>
        <v>0</v>
      </c>
      <c r="AI192" s="3">
        <f t="shared" si="122"/>
        <v>0</v>
      </c>
      <c r="AJ192" s="3">
        <f t="shared" si="122"/>
        <v>0</v>
      </c>
      <c r="AK192" s="4">
        <f t="shared" si="123"/>
        <v>0</v>
      </c>
      <c r="AL192" s="5">
        <f t="shared" si="123"/>
        <v>0</v>
      </c>
      <c r="AM192" s="5">
        <f t="shared" si="123"/>
        <v>1.0867810196976749E-3</v>
      </c>
      <c r="AN192" s="5">
        <f t="shared" si="123"/>
        <v>0</v>
      </c>
      <c r="AO192" s="5">
        <f t="shared" si="123"/>
        <v>0</v>
      </c>
      <c r="AP192" s="5">
        <f t="shared" si="123"/>
        <v>0</v>
      </c>
      <c r="AQ192" s="5">
        <f t="shared" si="123"/>
        <v>0</v>
      </c>
      <c r="AR192" s="5">
        <f t="shared" si="123"/>
        <v>0</v>
      </c>
      <c r="AS192" s="5">
        <f t="shared" si="123"/>
        <v>0</v>
      </c>
      <c r="AT192" s="5">
        <f t="shared" si="123"/>
        <v>6.5107184013572404E-4</v>
      </c>
      <c r="AU192" s="5">
        <f t="shared" si="123"/>
        <v>6.5219101998375563E-4</v>
      </c>
      <c r="AV192" s="5">
        <f t="shared" si="123"/>
        <v>6.6997033035110941E-4</v>
      </c>
      <c r="AW192" s="5">
        <f t="shared" si="123"/>
        <v>0</v>
      </c>
      <c r="AX192" s="5">
        <f t="shared" si="123"/>
        <v>0</v>
      </c>
      <c r="AY192" s="5">
        <f t="shared" si="123"/>
        <v>0</v>
      </c>
      <c r="AZ192" s="4">
        <f t="shared" si="87"/>
        <v>3.6226033989922497E-4</v>
      </c>
      <c r="BA192" s="5">
        <f t="shared" si="88"/>
        <v>0</v>
      </c>
      <c r="BB192" s="5">
        <f t="shared" si="89"/>
        <v>0</v>
      </c>
      <c r="BC192" s="5">
        <f t="shared" si="90"/>
        <v>6.5774439682352969E-4</v>
      </c>
      <c r="BD192" s="9">
        <f t="shared" si="91"/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 s="3">
        <f t="shared" si="120"/>
        <v>0</v>
      </c>
      <c r="BU192" s="3">
        <f t="shared" si="120"/>
        <v>0</v>
      </c>
      <c r="BV192" s="3">
        <f t="shared" si="118"/>
        <v>0</v>
      </c>
      <c r="BW192" s="3">
        <f t="shared" si="118"/>
        <v>0</v>
      </c>
      <c r="BX192" s="3">
        <f t="shared" si="118"/>
        <v>0</v>
      </c>
      <c r="BY192" s="3">
        <f t="shared" si="108"/>
        <v>0</v>
      </c>
      <c r="BZ192" s="3">
        <f t="shared" si="108"/>
        <v>0</v>
      </c>
      <c r="CA192" s="3">
        <f t="shared" si="108"/>
        <v>0</v>
      </c>
      <c r="CB192" s="3">
        <f t="shared" si="108"/>
        <v>0</v>
      </c>
      <c r="CC192" s="3">
        <f t="shared" si="108"/>
        <v>0</v>
      </c>
      <c r="CD192" s="3">
        <f t="shared" si="108"/>
        <v>0</v>
      </c>
      <c r="CE192" s="3">
        <f t="shared" si="108"/>
        <v>0</v>
      </c>
      <c r="CF192" s="3">
        <f t="shared" si="108"/>
        <v>0</v>
      </c>
      <c r="CG192" s="3">
        <f t="shared" si="108"/>
        <v>0</v>
      </c>
      <c r="CH192" s="3">
        <f t="shared" si="108"/>
        <v>0</v>
      </c>
      <c r="CI192" s="4">
        <f t="shared" si="114"/>
        <v>0</v>
      </c>
      <c r="CJ192" s="5">
        <f t="shared" si="114"/>
        <v>0</v>
      </c>
      <c r="CK192" s="5">
        <f t="shared" si="114"/>
        <v>0</v>
      </c>
      <c r="CL192" s="5">
        <f t="shared" si="112"/>
        <v>0</v>
      </c>
      <c r="CM192" s="5">
        <f t="shared" si="112"/>
        <v>0</v>
      </c>
      <c r="CN192" s="5">
        <f t="shared" si="112"/>
        <v>0</v>
      </c>
      <c r="CO192" s="5">
        <f t="shared" si="112"/>
        <v>0</v>
      </c>
      <c r="CP192" s="5">
        <f t="shared" si="112"/>
        <v>0</v>
      </c>
      <c r="CQ192" s="5">
        <f t="shared" si="112"/>
        <v>0</v>
      </c>
      <c r="CR192" s="5">
        <f t="shared" si="110"/>
        <v>0</v>
      </c>
      <c r="CS192" s="5">
        <f t="shared" si="110"/>
        <v>0</v>
      </c>
      <c r="CT192" s="5">
        <f t="shared" si="110"/>
        <v>0</v>
      </c>
      <c r="CU192" s="5">
        <f t="shared" si="110"/>
        <v>0</v>
      </c>
      <c r="CV192" s="5">
        <f t="shared" si="110"/>
        <v>0</v>
      </c>
      <c r="CW192" s="5">
        <f t="shared" si="110"/>
        <v>0</v>
      </c>
      <c r="CX192" s="4">
        <f t="shared" si="92"/>
        <v>0</v>
      </c>
      <c r="CY192" s="5">
        <f t="shared" si="93"/>
        <v>0</v>
      </c>
      <c r="CZ192" s="5">
        <f t="shared" si="94"/>
        <v>0</v>
      </c>
      <c r="DA192" s="5">
        <f t="shared" si="95"/>
        <v>0</v>
      </c>
      <c r="DB192" s="9">
        <f t="shared" si="96"/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 s="3">
        <f t="shared" si="121"/>
        <v>0</v>
      </c>
      <c r="DS192" s="3">
        <f t="shared" si="121"/>
        <v>0</v>
      </c>
      <c r="DT192" s="3">
        <f t="shared" si="119"/>
        <v>0</v>
      </c>
      <c r="DU192" s="3">
        <f t="shared" si="119"/>
        <v>0</v>
      </c>
      <c r="DV192" s="3">
        <f t="shared" si="119"/>
        <v>0</v>
      </c>
      <c r="DW192" s="3">
        <f t="shared" si="109"/>
        <v>0</v>
      </c>
      <c r="DX192" s="3">
        <f t="shared" si="109"/>
        <v>0</v>
      </c>
      <c r="DY192" s="3">
        <f t="shared" si="109"/>
        <v>0</v>
      </c>
      <c r="DZ192" s="3">
        <f t="shared" si="109"/>
        <v>0</v>
      </c>
      <c r="EA192" s="3">
        <f t="shared" si="109"/>
        <v>0</v>
      </c>
      <c r="EB192" s="3">
        <f t="shared" si="109"/>
        <v>0</v>
      </c>
      <c r="EC192" s="3">
        <f t="shared" si="109"/>
        <v>0</v>
      </c>
      <c r="ED192" s="3">
        <f t="shared" si="109"/>
        <v>0</v>
      </c>
      <c r="EE192" s="3">
        <f t="shared" si="109"/>
        <v>0</v>
      </c>
      <c r="EF192" s="3">
        <f t="shared" si="109"/>
        <v>0</v>
      </c>
      <c r="EG192" s="4">
        <f t="shared" si="115"/>
        <v>0</v>
      </c>
      <c r="EH192" s="5">
        <f t="shared" si="115"/>
        <v>0</v>
      </c>
      <c r="EI192" s="5">
        <f t="shared" si="115"/>
        <v>0</v>
      </c>
      <c r="EJ192" s="5">
        <f t="shared" si="113"/>
        <v>0</v>
      </c>
      <c r="EK192" s="5">
        <f t="shared" si="113"/>
        <v>0</v>
      </c>
      <c r="EL192" s="5">
        <f t="shared" si="113"/>
        <v>0</v>
      </c>
      <c r="EM192" s="5">
        <f t="shared" si="113"/>
        <v>0</v>
      </c>
      <c r="EN192" s="5">
        <f t="shared" si="113"/>
        <v>0</v>
      </c>
      <c r="EO192" s="5">
        <f t="shared" si="113"/>
        <v>0</v>
      </c>
      <c r="EP192" s="5">
        <f t="shared" si="111"/>
        <v>0</v>
      </c>
      <c r="EQ192" s="5">
        <f t="shared" si="111"/>
        <v>0</v>
      </c>
      <c r="ER192" s="5">
        <f t="shared" si="111"/>
        <v>0</v>
      </c>
      <c r="ES192" s="5">
        <f t="shared" si="111"/>
        <v>0</v>
      </c>
      <c r="ET192" s="5">
        <f t="shared" si="111"/>
        <v>0</v>
      </c>
      <c r="EU192" s="5">
        <f t="shared" si="111"/>
        <v>0</v>
      </c>
      <c r="EV192" s="4">
        <f t="shared" si="97"/>
        <v>0</v>
      </c>
      <c r="EW192" s="5">
        <f t="shared" si="101"/>
        <v>0</v>
      </c>
      <c r="EX192" s="5">
        <f t="shared" si="98"/>
        <v>0</v>
      </c>
      <c r="EY192" s="5">
        <f t="shared" si="99"/>
        <v>0</v>
      </c>
      <c r="EZ192" s="9">
        <f t="shared" si="100"/>
        <v>0</v>
      </c>
    </row>
    <row r="193" spans="1:205" x14ac:dyDescent="0.25">
      <c r="A193">
        <v>189</v>
      </c>
      <c r="B193" t="s">
        <v>966</v>
      </c>
      <c r="C193" t="s">
        <v>967</v>
      </c>
      <c r="D193">
        <v>15</v>
      </c>
      <c r="E193">
        <v>9.3800000000000008</v>
      </c>
      <c r="F193" t="s">
        <v>120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3">
        <f t="shared" si="122"/>
        <v>0</v>
      </c>
      <c r="W193" s="3">
        <f t="shared" si="122"/>
        <v>0</v>
      </c>
      <c r="X193" s="3">
        <f t="shared" si="122"/>
        <v>0</v>
      </c>
      <c r="Y193" s="3">
        <f t="shared" si="122"/>
        <v>0</v>
      </c>
      <c r="Z193" s="3">
        <f t="shared" si="122"/>
        <v>0</v>
      </c>
      <c r="AA193" s="3">
        <f t="shared" si="122"/>
        <v>0</v>
      </c>
      <c r="AB193" s="3">
        <f t="shared" si="122"/>
        <v>0</v>
      </c>
      <c r="AC193" s="3">
        <f t="shared" si="122"/>
        <v>0</v>
      </c>
      <c r="AD193" s="3">
        <f t="shared" si="122"/>
        <v>0</v>
      </c>
      <c r="AE193" s="3">
        <f t="shared" si="122"/>
        <v>0</v>
      </c>
      <c r="AF193" s="3">
        <f t="shared" si="122"/>
        <v>0</v>
      </c>
      <c r="AG193" s="3">
        <f t="shared" si="122"/>
        <v>0</v>
      </c>
      <c r="AH193" s="3">
        <f t="shared" si="122"/>
        <v>0</v>
      </c>
      <c r="AI193" s="3">
        <f t="shared" si="122"/>
        <v>0</v>
      </c>
      <c r="AJ193" s="3">
        <f t="shared" si="122"/>
        <v>0</v>
      </c>
      <c r="AK193" s="4">
        <f t="shared" si="123"/>
        <v>0</v>
      </c>
      <c r="AL193" s="5">
        <f t="shared" si="123"/>
        <v>0</v>
      </c>
      <c r="AM193" s="5">
        <f t="shared" si="123"/>
        <v>0</v>
      </c>
      <c r="AN193" s="5">
        <f t="shared" si="123"/>
        <v>0</v>
      </c>
      <c r="AO193" s="5">
        <f t="shared" si="123"/>
        <v>0</v>
      </c>
      <c r="AP193" s="5">
        <f t="shared" si="123"/>
        <v>0</v>
      </c>
      <c r="AQ193" s="5">
        <f t="shared" si="123"/>
        <v>0</v>
      </c>
      <c r="AR193" s="5">
        <f t="shared" si="123"/>
        <v>0</v>
      </c>
      <c r="AS193" s="5">
        <f t="shared" si="123"/>
        <v>0</v>
      </c>
      <c r="AT193" s="5">
        <f t="shared" si="123"/>
        <v>0</v>
      </c>
      <c r="AU193" s="5">
        <f t="shared" si="123"/>
        <v>0</v>
      </c>
      <c r="AV193" s="5">
        <f t="shared" si="123"/>
        <v>0</v>
      </c>
      <c r="AW193" s="5">
        <f t="shared" si="123"/>
        <v>0</v>
      </c>
      <c r="AX193" s="5">
        <f t="shared" si="123"/>
        <v>0</v>
      </c>
      <c r="AY193" s="5">
        <f t="shared" si="123"/>
        <v>0</v>
      </c>
      <c r="AZ193" s="4">
        <f t="shared" si="87"/>
        <v>0</v>
      </c>
      <c r="BA193" s="5">
        <f t="shared" si="88"/>
        <v>0</v>
      </c>
      <c r="BB193" s="5">
        <f t="shared" si="89"/>
        <v>0</v>
      </c>
      <c r="BC193" s="5">
        <f t="shared" si="90"/>
        <v>0</v>
      </c>
      <c r="BD193" s="9">
        <f t="shared" si="91"/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 s="3">
        <f t="shared" si="120"/>
        <v>0</v>
      </c>
      <c r="BU193" s="3">
        <f t="shared" si="120"/>
        <v>0</v>
      </c>
      <c r="BV193" s="3">
        <f t="shared" si="118"/>
        <v>0</v>
      </c>
      <c r="BW193" s="3">
        <f t="shared" si="118"/>
        <v>0</v>
      </c>
      <c r="BX193" s="3">
        <f t="shared" si="118"/>
        <v>0</v>
      </c>
      <c r="BY193" s="3">
        <f t="shared" si="108"/>
        <v>0</v>
      </c>
      <c r="BZ193" s="3">
        <f t="shared" si="108"/>
        <v>0</v>
      </c>
      <c r="CA193" s="3">
        <f t="shared" si="108"/>
        <v>0</v>
      </c>
      <c r="CB193" s="3">
        <f t="shared" si="108"/>
        <v>0</v>
      </c>
      <c r="CC193" s="3">
        <f t="shared" si="108"/>
        <v>0</v>
      </c>
      <c r="CD193" s="3">
        <f t="shared" si="108"/>
        <v>0</v>
      </c>
      <c r="CE193" s="3">
        <f t="shared" si="108"/>
        <v>0</v>
      </c>
      <c r="CF193" s="3">
        <f t="shared" si="108"/>
        <v>0</v>
      </c>
      <c r="CG193" s="3">
        <f t="shared" si="108"/>
        <v>0</v>
      </c>
      <c r="CH193" s="3">
        <f t="shared" si="108"/>
        <v>0</v>
      </c>
      <c r="CI193" s="4">
        <f t="shared" si="114"/>
        <v>0</v>
      </c>
      <c r="CJ193" s="5">
        <f t="shared" si="114"/>
        <v>0</v>
      </c>
      <c r="CK193" s="5">
        <f t="shared" si="114"/>
        <v>0</v>
      </c>
      <c r="CL193" s="5">
        <f t="shared" si="112"/>
        <v>0</v>
      </c>
      <c r="CM193" s="5">
        <f t="shared" si="112"/>
        <v>0</v>
      </c>
      <c r="CN193" s="5">
        <f t="shared" si="112"/>
        <v>0</v>
      </c>
      <c r="CO193" s="5">
        <f t="shared" si="112"/>
        <v>0</v>
      </c>
      <c r="CP193" s="5">
        <f t="shared" si="112"/>
        <v>0</v>
      </c>
      <c r="CQ193" s="5">
        <f t="shared" si="112"/>
        <v>0</v>
      </c>
      <c r="CR193" s="5">
        <f t="shared" si="110"/>
        <v>0</v>
      </c>
      <c r="CS193" s="5">
        <f t="shared" si="110"/>
        <v>0</v>
      </c>
      <c r="CT193" s="5">
        <f t="shared" si="110"/>
        <v>0</v>
      </c>
      <c r="CU193" s="5">
        <f t="shared" si="110"/>
        <v>0</v>
      </c>
      <c r="CV193" s="5">
        <f t="shared" si="110"/>
        <v>0</v>
      </c>
      <c r="CW193" s="5">
        <f t="shared" si="110"/>
        <v>0</v>
      </c>
      <c r="CX193" s="4">
        <f t="shared" si="92"/>
        <v>0</v>
      </c>
      <c r="CY193" s="5">
        <f t="shared" si="93"/>
        <v>0</v>
      </c>
      <c r="CZ193" s="5">
        <f t="shared" si="94"/>
        <v>0</v>
      </c>
      <c r="DA193" s="5">
        <f t="shared" si="95"/>
        <v>0</v>
      </c>
      <c r="DB193" s="9">
        <f t="shared" si="96"/>
        <v>0</v>
      </c>
      <c r="DC193">
        <v>0</v>
      </c>
      <c r="DD193">
        <v>0</v>
      </c>
      <c r="DE193">
        <v>0</v>
      </c>
      <c r="DF193">
        <v>0</v>
      </c>
      <c r="DG193">
        <v>2</v>
      </c>
      <c r="DH193">
        <v>2</v>
      </c>
      <c r="DI193">
        <v>2</v>
      </c>
      <c r="DJ193">
        <v>2</v>
      </c>
      <c r="DK193">
        <v>0</v>
      </c>
      <c r="DL193">
        <v>3</v>
      </c>
      <c r="DM193">
        <v>4</v>
      </c>
      <c r="DN193">
        <v>5</v>
      </c>
      <c r="DO193">
        <v>0</v>
      </c>
      <c r="DP193">
        <v>0</v>
      </c>
      <c r="DQ193">
        <v>0</v>
      </c>
      <c r="DR193" s="3">
        <f t="shared" si="121"/>
        <v>0</v>
      </c>
      <c r="DS193" s="3">
        <f t="shared" si="121"/>
        <v>0</v>
      </c>
      <c r="DT193" s="3">
        <f t="shared" si="119"/>
        <v>0</v>
      </c>
      <c r="DU193" s="3">
        <f t="shared" si="119"/>
        <v>0</v>
      </c>
      <c r="DV193" s="3">
        <f t="shared" si="119"/>
        <v>0.13333333333333333</v>
      </c>
      <c r="DW193" s="3">
        <f t="shared" si="109"/>
        <v>0.13333333333333333</v>
      </c>
      <c r="DX193" s="3">
        <f t="shared" si="109"/>
        <v>0.13333333333333333</v>
      </c>
      <c r="DY193" s="3">
        <f t="shared" si="109"/>
        <v>0.13333333333333333</v>
      </c>
      <c r="DZ193" s="3">
        <f t="shared" si="109"/>
        <v>0</v>
      </c>
      <c r="EA193" s="3">
        <f t="shared" si="109"/>
        <v>0.2</v>
      </c>
      <c r="EB193" s="3">
        <f t="shared" si="109"/>
        <v>0.26666666666666666</v>
      </c>
      <c r="EC193" s="3">
        <f t="shared" si="109"/>
        <v>0.33333333333333331</v>
      </c>
      <c r="ED193" s="3">
        <f t="shared" si="109"/>
        <v>0</v>
      </c>
      <c r="EE193" s="3">
        <f t="shared" si="109"/>
        <v>0</v>
      </c>
      <c r="EF193" s="3">
        <f t="shared" si="109"/>
        <v>0</v>
      </c>
      <c r="EG193" s="4">
        <f t="shared" si="115"/>
        <v>0</v>
      </c>
      <c r="EH193" s="5">
        <f t="shared" si="115"/>
        <v>0</v>
      </c>
      <c r="EI193" s="5">
        <f t="shared" si="115"/>
        <v>0</v>
      </c>
      <c r="EJ193" s="5">
        <f t="shared" si="113"/>
        <v>0</v>
      </c>
      <c r="EK193" s="5">
        <f t="shared" si="113"/>
        <v>2.7295266333720379E-3</v>
      </c>
      <c r="EL193" s="5">
        <f t="shared" si="113"/>
        <v>2.0938579230130095E-3</v>
      </c>
      <c r="EM193" s="5">
        <f t="shared" si="113"/>
        <v>4.3458038511336771E-3</v>
      </c>
      <c r="EN193" s="5">
        <f t="shared" si="113"/>
        <v>4.2530628018598565E-3</v>
      </c>
      <c r="EO193" s="5">
        <f t="shared" si="113"/>
        <v>0</v>
      </c>
      <c r="EP193" s="5">
        <f t="shared" si="111"/>
        <v>3.889592714466478E-3</v>
      </c>
      <c r="EQ193" s="5">
        <f t="shared" si="111"/>
        <v>5.2989942324983622E-3</v>
      </c>
      <c r="ER193" s="5">
        <f t="shared" si="111"/>
        <v>6.6964464265270307E-3</v>
      </c>
      <c r="ES193" s="5">
        <f t="shared" si="111"/>
        <v>0</v>
      </c>
      <c r="ET193" s="5">
        <f t="shared" si="111"/>
        <v>0</v>
      </c>
      <c r="EU193" s="5">
        <f t="shared" si="111"/>
        <v>0</v>
      </c>
      <c r="EV193" s="4">
        <f t="shared" si="97"/>
        <v>0</v>
      </c>
      <c r="EW193" s="5">
        <f t="shared" si="101"/>
        <v>1.6077948521283491E-3</v>
      </c>
      <c r="EX193" s="5">
        <f t="shared" si="98"/>
        <v>2.866288884331178E-3</v>
      </c>
      <c r="EY193" s="5">
        <f t="shared" si="99"/>
        <v>5.2950111244972897E-3</v>
      </c>
      <c r="EZ193" s="9">
        <f t="shared" si="100"/>
        <v>0</v>
      </c>
      <c r="FD193" t="s">
        <v>968</v>
      </c>
      <c r="FI193" t="s">
        <v>968</v>
      </c>
      <c r="FJ193" t="s">
        <v>968</v>
      </c>
      <c r="FQ193" t="s">
        <v>782</v>
      </c>
      <c r="FY193" t="s">
        <v>45</v>
      </c>
      <c r="GM193" t="s">
        <v>59</v>
      </c>
      <c r="GR193" t="s">
        <v>59</v>
      </c>
    </row>
    <row r="194" spans="1:205" x14ac:dyDescent="0.25">
      <c r="A194">
        <v>190</v>
      </c>
      <c r="B194" t="s">
        <v>969</v>
      </c>
      <c r="C194" t="s">
        <v>970</v>
      </c>
      <c r="D194">
        <v>99</v>
      </c>
      <c r="E194">
        <v>8.56</v>
      </c>
      <c r="F194" t="s">
        <v>514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2</v>
      </c>
      <c r="Q194">
        <v>0</v>
      </c>
      <c r="R194">
        <v>0</v>
      </c>
      <c r="S194">
        <v>0</v>
      </c>
      <c r="T194">
        <v>0</v>
      </c>
      <c r="U194">
        <v>0</v>
      </c>
      <c r="V194" s="3">
        <f t="shared" si="122"/>
        <v>0</v>
      </c>
      <c r="W194" s="3">
        <f t="shared" si="122"/>
        <v>0</v>
      </c>
      <c r="X194" s="3">
        <f t="shared" si="122"/>
        <v>0</v>
      </c>
      <c r="Y194" s="3">
        <f t="shared" si="122"/>
        <v>0</v>
      </c>
      <c r="Z194" s="3">
        <f t="shared" si="122"/>
        <v>0</v>
      </c>
      <c r="AA194" s="3">
        <f t="shared" si="122"/>
        <v>0</v>
      </c>
      <c r="AB194" s="3">
        <f t="shared" si="122"/>
        <v>0</v>
      </c>
      <c r="AC194" s="3">
        <f t="shared" si="122"/>
        <v>0</v>
      </c>
      <c r="AD194" s="3">
        <f t="shared" si="122"/>
        <v>0</v>
      </c>
      <c r="AE194" s="3">
        <f t="shared" si="122"/>
        <v>2.0202020202020204E-2</v>
      </c>
      <c r="AF194" s="3">
        <f t="shared" si="122"/>
        <v>0</v>
      </c>
      <c r="AG194" s="3">
        <f t="shared" si="122"/>
        <v>0</v>
      </c>
      <c r="AH194" s="3">
        <f t="shared" si="122"/>
        <v>0</v>
      </c>
      <c r="AI194" s="3">
        <f t="shared" si="122"/>
        <v>0</v>
      </c>
      <c r="AJ194" s="3">
        <f t="shared" si="122"/>
        <v>0</v>
      </c>
      <c r="AK194" s="4">
        <f t="shared" si="123"/>
        <v>0</v>
      </c>
      <c r="AL194" s="5">
        <f t="shared" si="123"/>
        <v>0</v>
      </c>
      <c r="AM194" s="5">
        <f t="shared" si="123"/>
        <v>0</v>
      </c>
      <c r="AN194" s="5">
        <f t="shared" si="123"/>
        <v>0</v>
      </c>
      <c r="AO194" s="5">
        <f t="shared" si="123"/>
        <v>0</v>
      </c>
      <c r="AP194" s="5">
        <f t="shared" si="123"/>
        <v>0</v>
      </c>
      <c r="AQ194" s="5">
        <f t="shared" si="123"/>
        <v>0</v>
      </c>
      <c r="AR194" s="5">
        <f t="shared" si="123"/>
        <v>0</v>
      </c>
      <c r="AS194" s="5">
        <f t="shared" si="123"/>
        <v>0</v>
      </c>
      <c r="AT194" s="5">
        <f t="shared" si="123"/>
        <v>5.4584810839661713E-4</v>
      </c>
      <c r="AU194" s="5">
        <f t="shared" si="123"/>
        <v>0</v>
      </c>
      <c r="AV194" s="5">
        <f t="shared" si="123"/>
        <v>0</v>
      </c>
      <c r="AW194" s="5">
        <f t="shared" si="123"/>
        <v>0</v>
      </c>
      <c r="AX194" s="5">
        <f t="shared" si="123"/>
        <v>0</v>
      </c>
      <c r="AY194" s="5">
        <f t="shared" si="123"/>
        <v>0</v>
      </c>
      <c r="AZ194" s="4">
        <f t="shared" si="87"/>
        <v>0</v>
      </c>
      <c r="BA194" s="5">
        <f t="shared" si="88"/>
        <v>0</v>
      </c>
      <c r="BB194" s="5">
        <f t="shared" si="89"/>
        <v>0</v>
      </c>
      <c r="BC194" s="5">
        <f t="shared" si="90"/>
        <v>1.8194936946553904E-4</v>
      </c>
      <c r="BD194" s="9">
        <f t="shared" si="91"/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 s="3">
        <f t="shared" si="120"/>
        <v>0</v>
      </c>
      <c r="BU194" s="3">
        <f t="shared" si="120"/>
        <v>0</v>
      </c>
      <c r="BV194" s="3">
        <f t="shared" si="118"/>
        <v>0</v>
      </c>
      <c r="BW194" s="3">
        <f t="shared" si="118"/>
        <v>0</v>
      </c>
      <c r="BX194" s="3">
        <f t="shared" si="118"/>
        <v>0</v>
      </c>
      <c r="BY194" s="3">
        <f t="shared" si="108"/>
        <v>0</v>
      </c>
      <c r="BZ194" s="3">
        <f t="shared" si="108"/>
        <v>0</v>
      </c>
      <c r="CA194" s="3">
        <f t="shared" si="108"/>
        <v>0</v>
      </c>
      <c r="CB194" s="3">
        <f t="shared" si="108"/>
        <v>0</v>
      </c>
      <c r="CC194" s="3">
        <f t="shared" si="108"/>
        <v>0</v>
      </c>
      <c r="CD194" s="3">
        <f t="shared" si="108"/>
        <v>0</v>
      </c>
      <c r="CE194" s="3">
        <f t="shared" si="108"/>
        <v>0</v>
      </c>
      <c r="CF194" s="3">
        <f t="shared" si="108"/>
        <v>0</v>
      </c>
      <c r="CG194" s="3">
        <f t="shared" si="108"/>
        <v>0</v>
      </c>
      <c r="CH194" s="3">
        <f t="shared" si="108"/>
        <v>0</v>
      </c>
      <c r="CI194" s="4">
        <f t="shared" si="114"/>
        <v>0</v>
      </c>
      <c r="CJ194" s="5">
        <f t="shared" si="114"/>
        <v>0</v>
      </c>
      <c r="CK194" s="5">
        <f t="shared" si="114"/>
        <v>0</v>
      </c>
      <c r="CL194" s="5">
        <f t="shared" si="112"/>
        <v>0</v>
      </c>
      <c r="CM194" s="5">
        <f t="shared" si="112"/>
        <v>0</v>
      </c>
      <c r="CN194" s="5">
        <f t="shared" si="112"/>
        <v>0</v>
      </c>
      <c r="CO194" s="5">
        <f t="shared" si="112"/>
        <v>0</v>
      </c>
      <c r="CP194" s="5">
        <f t="shared" si="112"/>
        <v>0</v>
      </c>
      <c r="CQ194" s="5">
        <f t="shared" si="112"/>
        <v>0</v>
      </c>
      <c r="CR194" s="5">
        <f t="shared" si="110"/>
        <v>0</v>
      </c>
      <c r="CS194" s="5">
        <f t="shared" si="110"/>
        <v>0</v>
      </c>
      <c r="CT194" s="5">
        <f t="shared" si="110"/>
        <v>0</v>
      </c>
      <c r="CU194" s="5">
        <f t="shared" si="110"/>
        <v>0</v>
      </c>
      <c r="CV194" s="5">
        <f t="shared" si="110"/>
        <v>0</v>
      </c>
      <c r="CW194" s="5">
        <f t="shared" si="110"/>
        <v>0</v>
      </c>
      <c r="CX194" s="4">
        <f t="shared" si="92"/>
        <v>0</v>
      </c>
      <c r="CY194" s="5">
        <f t="shared" si="93"/>
        <v>0</v>
      </c>
      <c r="CZ194" s="5">
        <f t="shared" si="94"/>
        <v>0</v>
      </c>
      <c r="DA194" s="5">
        <f t="shared" si="95"/>
        <v>0</v>
      </c>
      <c r="DB194" s="9">
        <f t="shared" si="96"/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 s="3">
        <f t="shared" si="121"/>
        <v>0</v>
      </c>
      <c r="DS194" s="3">
        <f t="shared" si="121"/>
        <v>0</v>
      </c>
      <c r="DT194" s="3">
        <f t="shared" si="119"/>
        <v>0</v>
      </c>
      <c r="DU194" s="3">
        <f t="shared" si="119"/>
        <v>0</v>
      </c>
      <c r="DV194" s="3">
        <f t="shared" si="119"/>
        <v>0</v>
      </c>
      <c r="DW194" s="3">
        <f t="shared" si="109"/>
        <v>0</v>
      </c>
      <c r="DX194" s="3">
        <f t="shared" si="109"/>
        <v>0</v>
      </c>
      <c r="DY194" s="3">
        <f t="shared" si="109"/>
        <v>0</v>
      </c>
      <c r="DZ194" s="3">
        <f t="shared" si="109"/>
        <v>0</v>
      </c>
      <c r="EA194" s="3">
        <f t="shared" si="109"/>
        <v>0</v>
      </c>
      <c r="EB194" s="3">
        <f t="shared" si="109"/>
        <v>0</v>
      </c>
      <c r="EC194" s="3">
        <f t="shared" si="109"/>
        <v>0</v>
      </c>
      <c r="ED194" s="3">
        <f t="shared" si="109"/>
        <v>0</v>
      </c>
      <c r="EE194" s="3">
        <f t="shared" si="109"/>
        <v>0</v>
      </c>
      <c r="EF194" s="3">
        <f t="shared" si="109"/>
        <v>0</v>
      </c>
      <c r="EG194" s="4">
        <f t="shared" si="115"/>
        <v>0</v>
      </c>
      <c r="EH194" s="5">
        <f t="shared" si="115"/>
        <v>0</v>
      </c>
      <c r="EI194" s="5">
        <f t="shared" si="115"/>
        <v>0</v>
      </c>
      <c r="EJ194" s="5">
        <f t="shared" si="113"/>
        <v>0</v>
      </c>
      <c r="EK194" s="5">
        <f t="shared" si="113"/>
        <v>0</v>
      </c>
      <c r="EL194" s="5">
        <f t="shared" si="113"/>
        <v>0</v>
      </c>
      <c r="EM194" s="5">
        <f t="shared" si="113"/>
        <v>0</v>
      </c>
      <c r="EN194" s="5">
        <f t="shared" si="113"/>
        <v>0</v>
      </c>
      <c r="EO194" s="5">
        <f t="shared" si="113"/>
        <v>0</v>
      </c>
      <c r="EP194" s="5">
        <f t="shared" si="111"/>
        <v>0</v>
      </c>
      <c r="EQ194" s="5">
        <f t="shared" si="111"/>
        <v>0</v>
      </c>
      <c r="ER194" s="5">
        <f t="shared" si="111"/>
        <v>0</v>
      </c>
      <c r="ES194" s="5">
        <f t="shared" si="111"/>
        <v>0</v>
      </c>
      <c r="ET194" s="5">
        <f t="shared" si="111"/>
        <v>0</v>
      </c>
      <c r="EU194" s="5">
        <f t="shared" si="111"/>
        <v>0</v>
      </c>
      <c r="EV194" s="4">
        <f t="shared" si="97"/>
        <v>0</v>
      </c>
      <c r="EW194" s="5">
        <f t="shared" si="101"/>
        <v>0</v>
      </c>
      <c r="EX194" s="5">
        <f t="shared" si="98"/>
        <v>0</v>
      </c>
      <c r="EY194" s="5">
        <f t="shared" si="99"/>
        <v>0</v>
      </c>
      <c r="EZ194" s="9">
        <f t="shared" si="100"/>
        <v>0</v>
      </c>
    </row>
    <row r="195" spans="1:205" x14ac:dyDescent="0.25">
      <c r="A195">
        <v>191</v>
      </c>
      <c r="B195" t="s">
        <v>971</v>
      </c>
      <c r="C195" t="s">
        <v>972</v>
      </c>
      <c r="D195">
        <v>51</v>
      </c>
      <c r="E195">
        <v>8.9499999999999993</v>
      </c>
      <c r="F195" t="s">
        <v>120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3">
        <f t="shared" si="122"/>
        <v>0</v>
      </c>
      <c r="W195" s="3">
        <f t="shared" si="122"/>
        <v>0</v>
      </c>
      <c r="X195" s="3">
        <f t="shared" si="122"/>
        <v>0</v>
      </c>
      <c r="Y195" s="3">
        <f t="shared" si="122"/>
        <v>0</v>
      </c>
      <c r="Z195" s="3">
        <f t="shared" si="122"/>
        <v>0</v>
      </c>
      <c r="AA195" s="3">
        <f t="shared" si="122"/>
        <v>0</v>
      </c>
      <c r="AB195" s="3">
        <f t="shared" si="122"/>
        <v>0</v>
      </c>
      <c r="AC195" s="3">
        <f t="shared" si="122"/>
        <v>3.9215686274509803E-2</v>
      </c>
      <c r="AD195" s="3">
        <f t="shared" si="122"/>
        <v>0</v>
      </c>
      <c r="AE195" s="3">
        <f t="shared" si="122"/>
        <v>0</v>
      </c>
      <c r="AF195" s="3">
        <f t="shared" si="122"/>
        <v>0</v>
      </c>
      <c r="AG195" s="3">
        <f t="shared" si="122"/>
        <v>0</v>
      </c>
      <c r="AH195" s="3">
        <f t="shared" si="122"/>
        <v>0</v>
      </c>
      <c r="AI195" s="3">
        <f t="shared" si="122"/>
        <v>0</v>
      </c>
      <c r="AJ195" s="3">
        <f t="shared" si="122"/>
        <v>0</v>
      </c>
      <c r="AK195" s="4">
        <f t="shared" si="123"/>
        <v>0</v>
      </c>
      <c r="AL195" s="5">
        <f t="shared" si="123"/>
        <v>0</v>
      </c>
      <c r="AM195" s="5">
        <f t="shared" si="123"/>
        <v>0</v>
      </c>
      <c r="AN195" s="5">
        <f t="shared" si="123"/>
        <v>0</v>
      </c>
      <c r="AO195" s="5">
        <f t="shared" si="123"/>
        <v>0</v>
      </c>
      <c r="AP195" s="5">
        <f t="shared" si="123"/>
        <v>0</v>
      </c>
      <c r="AQ195" s="5">
        <f t="shared" si="123"/>
        <v>0</v>
      </c>
      <c r="AR195" s="5">
        <f t="shared" si="123"/>
        <v>2.2455599436350011E-3</v>
      </c>
      <c r="AS195" s="5">
        <f t="shared" si="123"/>
        <v>0</v>
      </c>
      <c r="AT195" s="5">
        <f t="shared" si="123"/>
        <v>0</v>
      </c>
      <c r="AU195" s="5">
        <f t="shared" si="123"/>
        <v>0</v>
      </c>
      <c r="AV195" s="5">
        <f t="shared" si="123"/>
        <v>0</v>
      </c>
      <c r="AW195" s="5">
        <f t="shared" si="123"/>
        <v>0</v>
      </c>
      <c r="AX195" s="5">
        <f t="shared" si="123"/>
        <v>0</v>
      </c>
      <c r="AY195" s="5">
        <f t="shared" si="123"/>
        <v>0</v>
      </c>
      <c r="AZ195" s="4">
        <f t="shared" si="87"/>
        <v>0</v>
      </c>
      <c r="BA195" s="5">
        <f t="shared" si="88"/>
        <v>0</v>
      </c>
      <c r="BB195" s="5">
        <f t="shared" si="89"/>
        <v>7.4851998121166705E-4</v>
      </c>
      <c r="BC195" s="5">
        <f t="shared" si="90"/>
        <v>0</v>
      </c>
      <c r="BD195" s="9">
        <f t="shared" si="91"/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 s="3">
        <f t="shared" si="120"/>
        <v>0</v>
      </c>
      <c r="BU195" s="3">
        <f t="shared" si="120"/>
        <v>0</v>
      </c>
      <c r="BV195" s="3">
        <f t="shared" si="118"/>
        <v>0</v>
      </c>
      <c r="BW195" s="3">
        <f t="shared" si="118"/>
        <v>0</v>
      </c>
      <c r="BX195" s="3">
        <f t="shared" si="118"/>
        <v>0</v>
      </c>
      <c r="BY195" s="3">
        <f t="shared" si="108"/>
        <v>0</v>
      </c>
      <c r="BZ195" s="3">
        <f t="shared" si="108"/>
        <v>0</v>
      </c>
      <c r="CA195" s="3">
        <f t="shared" si="108"/>
        <v>0</v>
      </c>
      <c r="CB195" s="3">
        <f t="shared" si="108"/>
        <v>0</v>
      </c>
      <c r="CC195" s="3">
        <f t="shared" si="108"/>
        <v>0</v>
      </c>
      <c r="CD195" s="3">
        <f t="shared" si="108"/>
        <v>0</v>
      </c>
      <c r="CE195" s="3">
        <f t="shared" si="108"/>
        <v>0</v>
      </c>
      <c r="CF195" s="3">
        <f t="shared" si="108"/>
        <v>0</v>
      </c>
      <c r="CG195" s="3">
        <f t="shared" si="108"/>
        <v>0</v>
      </c>
      <c r="CH195" s="3">
        <f t="shared" si="108"/>
        <v>0</v>
      </c>
      <c r="CI195" s="4">
        <f t="shared" si="114"/>
        <v>0</v>
      </c>
      <c r="CJ195" s="5">
        <f t="shared" si="114"/>
        <v>0</v>
      </c>
      <c r="CK195" s="5">
        <f t="shared" si="114"/>
        <v>0</v>
      </c>
      <c r="CL195" s="5">
        <f t="shared" si="112"/>
        <v>0</v>
      </c>
      <c r="CM195" s="5">
        <f t="shared" si="112"/>
        <v>0</v>
      </c>
      <c r="CN195" s="5">
        <f t="shared" si="112"/>
        <v>0</v>
      </c>
      <c r="CO195" s="5">
        <f t="shared" si="112"/>
        <v>0</v>
      </c>
      <c r="CP195" s="5">
        <f t="shared" si="112"/>
        <v>0</v>
      </c>
      <c r="CQ195" s="5">
        <f t="shared" si="112"/>
        <v>0</v>
      </c>
      <c r="CR195" s="5">
        <f t="shared" si="110"/>
        <v>0</v>
      </c>
      <c r="CS195" s="5">
        <f t="shared" si="110"/>
        <v>0</v>
      </c>
      <c r="CT195" s="5">
        <f t="shared" si="110"/>
        <v>0</v>
      </c>
      <c r="CU195" s="5">
        <f t="shared" si="110"/>
        <v>0</v>
      </c>
      <c r="CV195" s="5">
        <f t="shared" si="110"/>
        <v>0</v>
      </c>
      <c r="CW195" s="5">
        <f t="shared" si="110"/>
        <v>0</v>
      </c>
      <c r="CX195" s="4">
        <f t="shared" si="92"/>
        <v>0</v>
      </c>
      <c r="CY195" s="5">
        <f t="shared" si="93"/>
        <v>0</v>
      </c>
      <c r="CZ195" s="5">
        <f t="shared" si="94"/>
        <v>0</v>
      </c>
      <c r="DA195" s="5">
        <f t="shared" si="95"/>
        <v>0</v>
      </c>
      <c r="DB195" s="9">
        <f t="shared" si="96"/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2</v>
      </c>
      <c r="DO195">
        <v>0</v>
      </c>
      <c r="DP195">
        <v>0</v>
      </c>
      <c r="DQ195">
        <v>0</v>
      </c>
      <c r="DR195" s="3">
        <f t="shared" si="121"/>
        <v>0</v>
      </c>
      <c r="DS195" s="3">
        <f t="shared" si="121"/>
        <v>0</v>
      </c>
      <c r="DT195" s="3">
        <f t="shared" si="119"/>
        <v>0</v>
      </c>
      <c r="DU195" s="3">
        <f t="shared" si="119"/>
        <v>0</v>
      </c>
      <c r="DV195" s="3">
        <f t="shared" si="119"/>
        <v>0</v>
      </c>
      <c r="DW195" s="3">
        <f t="shared" si="109"/>
        <v>0</v>
      </c>
      <c r="DX195" s="3">
        <f t="shared" si="109"/>
        <v>0</v>
      </c>
      <c r="DY195" s="3">
        <f t="shared" si="109"/>
        <v>0</v>
      </c>
      <c r="DZ195" s="3">
        <f t="shared" si="109"/>
        <v>0</v>
      </c>
      <c r="EA195" s="3">
        <f t="shared" si="109"/>
        <v>0</v>
      </c>
      <c r="EB195" s="3">
        <f t="shared" si="109"/>
        <v>0</v>
      </c>
      <c r="EC195" s="3">
        <f t="shared" si="109"/>
        <v>3.9215686274509803E-2</v>
      </c>
      <c r="ED195" s="3">
        <f t="shared" si="109"/>
        <v>0</v>
      </c>
      <c r="EE195" s="3">
        <f t="shared" si="109"/>
        <v>0</v>
      </c>
      <c r="EF195" s="3">
        <f t="shared" si="109"/>
        <v>0</v>
      </c>
      <c r="EG195" s="4">
        <f t="shared" si="115"/>
        <v>0</v>
      </c>
      <c r="EH195" s="5">
        <f t="shared" si="115"/>
        <v>0</v>
      </c>
      <c r="EI195" s="5">
        <f t="shared" si="115"/>
        <v>0</v>
      </c>
      <c r="EJ195" s="5">
        <f t="shared" si="113"/>
        <v>0</v>
      </c>
      <c r="EK195" s="5">
        <f t="shared" si="113"/>
        <v>0</v>
      </c>
      <c r="EL195" s="5">
        <f t="shared" si="113"/>
        <v>0</v>
      </c>
      <c r="EM195" s="5">
        <f t="shared" si="113"/>
        <v>0</v>
      </c>
      <c r="EN195" s="5">
        <f t="shared" si="113"/>
        <v>0</v>
      </c>
      <c r="EO195" s="5">
        <f t="shared" si="113"/>
        <v>0</v>
      </c>
      <c r="EP195" s="5">
        <f t="shared" si="111"/>
        <v>0</v>
      </c>
      <c r="EQ195" s="5">
        <f t="shared" si="111"/>
        <v>0</v>
      </c>
      <c r="ER195" s="5">
        <f t="shared" si="111"/>
        <v>7.8781722665023895E-4</v>
      </c>
      <c r="ES195" s="5">
        <f t="shared" si="111"/>
        <v>0</v>
      </c>
      <c r="ET195" s="5">
        <f t="shared" si="111"/>
        <v>0</v>
      </c>
      <c r="EU195" s="5">
        <f t="shared" si="111"/>
        <v>0</v>
      </c>
      <c r="EV195" s="4">
        <f t="shared" si="97"/>
        <v>0</v>
      </c>
      <c r="EW195" s="5">
        <f t="shared" si="101"/>
        <v>0</v>
      </c>
      <c r="EX195" s="5">
        <f t="shared" si="98"/>
        <v>0</v>
      </c>
      <c r="EY195" s="5">
        <f t="shared" si="99"/>
        <v>2.626057422167463E-4</v>
      </c>
      <c r="EZ195" s="9">
        <f t="shared" si="100"/>
        <v>0</v>
      </c>
      <c r="FD195" t="s">
        <v>750</v>
      </c>
      <c r="FK195" t="s">
        <v>973</v>
      </c>
      <c r="FU195" t="s">
        <v>753</v>
      </c>
      <c r="FY195" t="s">
        <v>236</v>
      </c>
      <c r="FZ195" t="s">
        <v>48</v>
      </c>
      <c r="GA195" t="s">
        <v>939</v>
      </c>
      <c r="GB195" t="s">
        <v>48</v>
      </c>
      <c r="GD195" t="s">
        <v>939</v>
      </c>
      <c r="GE195" t="s">
        <v>939</v>
      </c>
      <c r="GJ195" t="s">
        <v>974</v>
      </c>
      <c r="GK195" t="s">
        <v>975</v>
      </c>
      <c r="GR195" t="s">
        <v>976</v>
      </c>
    </row>
    <row r="196" spans="1:205" x14ac:dyDescent="0.25">
      <c r="A196">
        <v>192</v>
      </c>
      <c r="B196" t="s">
        <v>977</v>
      </c>
      <c r="C196" t="s">
        <v>978</v>
      </c>
      <c r="D196">
        <v>24</v>
      </c>
      <c r="E196">
        <v>4.76</v>
      </c>
      <c r="F196" t="s">
        <v>120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3">
        <f t="shared" si="122"/>
        <v>0</v>
      </c>
      <c r="W196" s="3">
        <f t="shared" si="122"/>
        <v>0</v>
      </c>
      <c r="X196" s="3">
        <f t="shared" si="122"/>
        <v>0</v>
      </c>
      <c r="Y196" s="3">
        <f t="shared" si="122"/>
        <v>0</v>
      </c>
      <c r="Z196" s="3">
        <f t="shared" si="122"/>
        <v>0</v>
      </c>
      <c r="AA196" s="3">
        <f t="shared" si="122"/>
        <v>0</v>
      </c>
      <c r="AB196" s="3">
        <f t="shared" si="122"/>
        <v>0</v>
      </c>
      <c r="AC196" s="3">
        <f t="shared" si="122"/>
        <v>0</v>
      </c>
      <c r="AD196" s="3">
        <f t="shared" si="122"/>
        <v>0</v>
      </c>
      <c r="AE196" s="3">
        <f t="shared" si="122"/>
        <v>0</v>
      </c>
      <c r="AF196" s="3">
        <f t="shared" si="122"/>
        <v>0</v>
      </c>
      <c r="AG196" s="3">
        <f t="shared" si="122"/>
        <v>0</v>
      </c>
      <c r="AH196" s="3">
        <f t="shared" si="122"/>
        <v>0</v>
      </c>
      <c r="AI196" s="3">
        <f t="shared" si="122"/>
        <v>0</v>
      </c>
      <c r="AJ196" s="3">
        <f t="shared" si="122"/>
        <v>0</v>
      </c>
      <c r="AK196" s="4">
        <f t="shared" si="123"/>
        <v>0</v>
      </c>
      <c r="AL196" s="5">
        <f t="shared" si="123"/>
        <v>0</v>
      </c>
      <c r="AM196" s="5">
        <f t="shared" si="123"/>
        <v>0</v>
      </c>
      <c r="AN196" s="5">
        <f t="shared" si="123"/>
        <v>0</v>
      </c>
      <c r="AO196" s="5">
        <f t="shared" si="123"/>
        <v>0</v>
      </c>
      <c r="AP196" s="5">
        <f t="shared" si="123"/>
        <v>0</v>
      </c>
      <c r="AQ196" s="5">
        <f t="shared" si="123"/>
        <v>0</v>
      </c>
      <c r="AR196" s="5">
        <f t="shared" si="123"/>
        <v>0</v>
      </c>
      <c r="AS196" s="5">
        <f t="shared" si="123"/>
        <v>0</v>
      </c>
      <c r="AT196" s="5">
        <f t="shared" si="123"/>
        <v>0</v>
      </c>
      <c r="AU196" s="5">
        <f t="shared" si="123"/>
        <v>0</v>
      </c>
      <c r="AV196" s="5">
        <f t="shared" si="123"/>
        <v>0</v>
      </c>
      <c r="AW196" s="5">
        <f t="shared" si="123"/>
        <v>0</v>
      </c>
      <c r="AX196" s="5">
        <f t="shared" si="123"/>
        <v>0</v>
      </c>
      <c r="AY196" s="5">
        <f t="shared" si="123"/>
        <v>0</v>
      </c>
      <c r="AZ196" s="4">
        <f t="shared" si="87"/>
        <v>0</v>
      </c>
      <c r="BA196" s="5">
        <f t="shared" si="88"/>
        <v>0</v>
      </c>
      <c r="BB196" s="5">
        <f t="shared" si="89"/>
        <v>0</v>
      </c>
      <c r="BC196" s="5">
        <f t="shared" si="90"/>
        <v>0</v>
      </c>
      <c r="BD196" s="9">
        <f t="shared" si="91"/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 s="3">
        <f t="shared" si="120"/>
        <v>0</v>
      </c>
      <c r="BU196" s="3">
        <f t="shared" si="120"/>
        <v>0</v>
      </c>
      <c r="BV196" s="3">
        <f t="shared" si="118"/>
        <v>0</v>
      </c>
      <c r="BW196" s="3">
        <f t="shared" si="118"/>
        <v>0</v>
      </c>
      <c r="BX196" s="3">
        <f t="shared" si="118"/>
        <v>0</v>
      </c>
      <c r="BY196" s="3">
        <f t="shared" si="108"/>
        <v>0</v>
      </c>
      <c r="BZ196" s="3">
        <f t="shared" si="108"/>
        <v>0</v>
      </c>
      <c r="CA196" s="3">
        <f t="shared" si="108"/>
        <v>0</v>
      </c>
      <c r="CB196" s="3">
        <f t="shared" si="108"/>
        <v>0</v>
      </c>
      <c r="CC196" s="3">
        <f t="shared" si="108"/>
        <v>0</v>
      </c>
      <c r="CD196" s="3">
        <f t="shared" si="108"/>
        <v>0</v>
      </c>
      <c r="CE196" s="3">
        <f t="shared" si="108"/>
        <v>0</v>
      </c>
      <c r="CF196" s="3">
        <f t="shared" si="108"/>
        <v>0</v>
      </c>
      <c r="CG196" s="3">
        <f t="shared" si="108"/>
        <v>0</v>
      </c>
      <c r="CH196" s="3">
        <f t="shared" si="108"/>
        <v>0</v>
      </c>
      <c r="CI196" s="4">
        <f t="shared" si="114"/>
        <v>0</v>
      </c>
      <c r="CJ196" s="5">
        <f t="shared" si="114"/>
        <v>0</v>
      </c>
      <c r="CK196" s="5">
        <f t="shared" si="114"/>
        <v>0</v>
      </c>
      <c r="CL196" s="5">
        <f t="shared" si="112"/>
        <v>0</v>
      </c>
      <c r="CM196" s="5">
        <f t="shared" si="112"/>
        <v>0</v>
      </c>
      <c r="CN196" s="5">
        <f t="shared" si="112"/>
        <v>0</v>
      </c>
      <c r="CO196" s="5">
        <f t="shared" si="112"/>
        <v>0</v>
      </c>
      <c r="CP196" s="5">
        <f t="shared" si="112"/>
        <v>0</v>
      </c>
      <c r="CQ196" s="5">
        <f t="shared" si="112"/>
        <v>0</v>
      </c>
      <c r="CR196" s="5">
        <f t="shared" si="110"/>
        <v>0</v>
      </c>
      <c r="CS196" s="5">
        <f t="shared" si="110"/>
        <v>0</v>
      </c>
      <c r="CT196" s="5">
        <f t="shared" si="110"/>
        <v>0</v>
      </c>
      <c r="CU196" s="5">
        <f t="shared" si="110"/>
        <v>0</v>
      </c>
      <c r="CV196" s="5">
        <f t="shared" si="110"/>
        <v>0</v>
      </c>
      <c r="CW196" s="5">
        <f t="shared" si="110"/>
        <v>0</v>
      </c>
      <c r="CX196" s="4">
        <f t="shared" si="92"/>
        <v>0</v>
      </c>
      <c r="CY196" s="5">
        <f t="shared" si="93"/>
        <v>0</v>
      </c>
      <c r="CZ196" s="5">
        <f t="shared" si="94"/>
        <v>0</v>
      </c>
      <c r="DA196" s="5">
        <f t="shared" si="95"/>
        <v>0</v>
      </c>
      <c r="DB196" s="9">
        <f t="shared" si="96"/>
        <v>0</v>
      </c>
      <c r="DC196">
        <v>2</v>
      </c>
      <c r="DD196">
        <v>2</v>
      </c>
      <c r="DE196">
        <v>0</v>
      </c>
      <c r="DF196">
        <v>0</v>
      </c>
      <c r="DG196">
        <v>0</v>
      </c>
      <c r="DH196">
        <v>0</v>
      </c>
      <c r="DI196">
        <v>2</v>
      </c>
      <c r="DJ196">
        <v>2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 s="3">
        <f t="shared" si="121"/>
        <v>8.3333333333333329E-2</v>
      </c>
      <c r="DS196" s="3">
        <f t="shared" si="121"/>
        <v>8.3333333333333329E-2</v>
      </c>
      <c r="DT196" s="3">
        <f t="shared" si="119"/>
        <v>0</v>
      </c>
      <c r="DU196" s="3">
        <f t="shared" si="119"/>
        <v>0</v>
      </c>
      <c r="DV196" s="3">
        <f t="shared" si="119"/>
        <v>0</v>
      </c>
      <c r="DW196" s="3">
        <f t="shared" si="109"/>
        <v>0</v>
      </c>
      <c r="DX196" s="3">
        <f t="shared" si="109"/>
        <v>8.3333333333333329E-2</v>
      </c>
      <c r="DY196" s="3">
        <f t="shared" si="109"/>
        <v>8.3333333333333329E-2</v>
      </c>
      <c r="DZ196" s="3">
        <f t="shared" si="109"/>
        <v>0</v>
      </c>
      <c r="EA196" s="3">
        <f t="shared" si="109"/>
        <v>0</v>
      </c>
      <c r="EB196" s="3">
        <f t="shared" si="109"/>
        <v>0</v>
      </c>
      <c r="EC196" s="3">
        <f t="shared" si="109"/>
        <v>0</v>
      </c>
      <c r="ED196" s="3">
        <f t="shared" si="109"/>
        <v>0</v>
      </c>
      <c r="EE196" s="3">
        <f t="shared" si="109"/>
        <v>0</v>
      </c>
      <c r="EF196" s="3">
        <f t="shared" si="109"/>
        <v>0</v>
      </c>
      <c r="EG196" s="4">
        <f t="shared" si="115"/>
        <v>2.6753836938785539E-3</v>
      </c>
      <c r="EH196" s="5">
        <f t="shared" si="115"/>
        <v>2.7730276659098047E-3</v>
      </c>
      <c r="EI196" s="5">
        <f t="shared" si="115"/>
        <v>0</v>
      </c>
      <c r="EJ196" s="5">
        <f t="shared" si="113"/>
        <v>0</v>
      </c>
      <c r="EK196" s="5">
        <f t="shared" si="113"/>
        <v>0</v>
      </c>
      <c r="EL196" s="5">
        <f t="shared" si="113"/>
        <v>0</v>
      </c>
      <c r="EM196" s="5">
        <f t="shared" si="113"/>
        <v>2.7161274069585476E-3</v>
      </c>
      <c r="EN196" s="5">
        <f t="shared" si="113"/>
        <v>2.6581642511624101E-3</v>
      </c>
      <c r="EO196" s="5">
        <f t="shared" si="113"/>
        <v>0</v>
      </c>
      <c r="EP196" s="5">
        <f t="shared" si="111"/>
        <v>0</v>
      </c>
      <c r="EQ196" s="5">
        <f t="shared" si="111"/>
        <v>0</v>
      </c>
      <c r="ER196" s="5">
        <f t="shared" si="111"/>
        <v>0</v>
      </c>
      <c r="ES196" s="5">
        <f t="shared" si="111"/>
        <v>0</v>
      </c>
      <c r="ET196" s="5">
        <f t="shared" si="111"/>
        <v>0</v>
      </c>
      <c r="EU196" s="5">
        <f t="shared" si="111"/>
        <v>0</v>
      </c>
      <c r="EV196" s="4">
        <f t="shared" si="97"/>
        <v>1.8161371199294531E-3</v>
      </c>
      <c r="EW196" s="5">
        <f t="shared" si="101"/>
        <v>0</v>
      </c>
      <c r="EX196" s="5">
        <f t="shared" si="98"/>
        <v>1.791430552706986E-3</v>
      </c>
      <c r="EY196" s="5">
        <f t="shared" si="99"/>
        <v>0</v>
      </c>
      <c r="EZ196" s="9">
        <f t="shared" si="100"/>
        <v>0</v>
      </c>
      <c r="FB196" t="s">
        <v>979</v>
      </c>
      <c r="FF196" t="s">
        <v>175</v>
      </c>
      <c r="FI196" t="s">
        <v>175</v>
      </c>
      <c r="FQ196" t="s">
        <v>782</v>
      </c>
      <c r="FY196" t="s">
        <v>167</v>
      </c>
    </row>
    <row r="197" spans="1:205" x14ac:dyDescent="0.25">
      <c r="A197">
        <v>193</v>
      </c>
      <c r="B197" t="s">
        <v>980</v>
      </c>
      <c r="C197" t="s">
        <v>981</v>
      </c>
      <c r="D197">
        <v>40</v>
      </c>
      <c r="E197">
        <v>6.06</v>
      </c>
      <c r="F197" t="s">
        <v>514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3</v>
      </c>
      <c r="R197">
        <v>4</v>
      </c>
      <c r="S197">
        <v>9</v>
      </c>
      <c r="T197">
        <v>9</v>
      </c>
      <c r="U197">
        <v>10</v>
      </c>
      <c r="V197" s="3">
        <f t="shared" si="122"/>
        <v>0</v>
      </c>
      <c r="W197" s="3">
        <f t="shared" si="122"/>
        <v>0</v>
      </c>
      <c r="X197" s="3">
        <f t="shared" si="122"/>
        <v>0</v>
      </c>
      <c r="Y197" s="3">
        <f t="shared" si="122"/>
        <v>0</v>
      </c>
      <c r="Z197" s="3">
        <f t="shared" si="122"/>
        <v>0</v>
      </c>
      <c r="AA197" s="3">
        <f t="shared" si="122"/>
        <v>0</v>
      </c>
      <c r="AB197" s="3">
        <f t="shared" si="122"/>
        <v>0</v>
      </c>
      <c r="AC197" s="3">
        <f t="shared" si="122"/>
        <v>0</v>
      </c>
      <c r="AD197" s="3">
        <f t="shared" si="122"/>
        <v>0</v>
      </c>
      <c r="AE197" s="3">
        <f t="shared" si="122"/>
        <v>0</v>
      </c>
      <c r="AF197" s="3">
        <f t="shared" si="122"/>
        <v>7.4999999999999997E-2</v>
      </c>
      <c r="AG197" s="3">
        <f t="shared" si="122"/>
        <v>0.1</v>
      </c>
      <c r="AH197" s="3">
        <f t="shared" si="122"/>
        <v>0.22500000000000001</v>
      </c>
      <c r="AI197" s="3">
        <f t="shared" si="122"/>
        <v>0.22500000000000001</v>
      </c>
      <c r="AJ197" s="3">
        <f t="shared" si="122"/>
        <v>0.25</v>
      </c>
      <c r="AK197" s="4">
        <f t="shared" si="123"/>
        <v>0</v>
      </c>
      <c r="AL197" s="5">
        <f t="shared" si="123"/>
        <v>0</v>
      </c>
      <c r="AM197" s="5">
        <f t="shared" si="123"/>
        <v>0</v>
      </c>
      <c r="AN197" s="5">
        <f t="shared" si="123"/>
        <v>0</v>
      </c>
      <c r="AO197" s="5">
        <f t="shared" si="123"/>
        <v>0</v>
      </c>
      <c r="AP197" s="5">
        <f t="shared" si="123"/>
        <v>0</v>
      </c>
      <c r="AQ197" s="5">
        <f t="shared" si="123"/>
        <v>0</v>
      </c>
      <c r="AR197" s="5">
        <f t="shared" si="123"/>
        <v>0</v>
      </c>
      <c r="AS197" s="5">
        <f t="shared" si="123"/>
        <v>0</v>
      </c>
      <c r="AT197" s="5">
        <f t="shared" si="123"/>
        <v>0</v>
      </c>
      <c r="AU197" s="5">
        <f t="shared" si="123"/>
        <v>2.0299445496994393E-3</v>
      </c>
      <c r="AV197" s="5">
        <f t="shared" si="123"/>
        <v>2.7803768709571039E-3</v>
      </c>
      <c r="AW197" s="5">
        <f t="shared" si="123"/>
        <v>5.3053074976575675E-3</v>
      </c>
      <c r="AX197" s="5">
        <f t="shared" si="123"/>
        <v>5.3598627571848972E-3</v>
      </c>
      <c r="AY197" s="5">
        <f t="shared" si="123"/>
        <v>5.929734273674183E-3</v>
      </c>
      <c r="AZ197" s="4">
        <f t="shared" si="87"/>
        <v>0</v>
      </c>
      <c r="BA197" s="5">
        <f t="shared" si="88"/>
        <v>0</v>
      </c>
      <c r="BB197" s="5">
        <f t="shared" si="89"/>
        <v>0</v>
      </c>
      <c r="BC197" s="5">
        <f t="shared" si="90"/>
        <v>1.6034404735521812E-3</v>
      </c>
      <c r="BD197" s="9">
        <f t="shared" si="91"/>
        <v>5.5316348428388826E-3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5</v>
      </c>
      <c r="BO197">
        <v>0</v>
      </c>
      <c r="BP197">
        <v>6</v>
      </c>
      <c r="BQ197">
        <v>0</v>
      </c>
      <c r="BR197">
        <v>0</v>
      </c>
      <c r="BS197">
        <v>0</v>
      </c>
      <c r="BT197" s="3">
        <f t="shared" si="120"/>
        <v>0</v>
      </c>
      <c r="BU197" s="3">
        <f t="shared" si="120"/>
        <v>0</v>
      </c>
      <c r="BV197" s="3">
        <f t="shared" si="118"/>
        <v>0</v>
      </c>
      <c r="BW197" s="3">
        <f t="shared" si="118"/>
        <v>0</v>
      </c>
      <c r="BX197" s="3">
        <f t="shared" si="118"/>
        <v>0</v>
      </c>
      <c r="BY197" s="3">
        <f t="shared" si="108"/>
        <v>0</v>
      </c>
      <c r="BZ197" s="3">
        <f t="shared" si="108"/>
        <v>0</v>
      </c>
      <c r="CA197" s="3">
        <f t="shared" si="108"/>
        <v>0</v>
      </c>
      <c r="CB197" s="3">
        <f t="shared" si="108"/>
        <v>0</v>
      </c>
      <c r="CC197" s="3">
        <f t="shared" si="108"/>
        <v>0.125</v>
      </c>
      <c r="CD197" s="3">
        <f t="shared" si="108"/>
        <v>0</v>
      </c>
      <c r="CE197" s="3">
        <f t="shared" si="108"/>
        <v>0.15</v>
      </c>
      <c r="CF197" s="3">
        <f t="shared" si="108"/>
        <v>0</v>
      </c>
      <c r="CG197" s="3">
        <f t="shared" si="108"/>
        <v>0</v>
      </c>
      <c r="CH197" s="3">
        <f t="shared" si="108"/>
        <v>0</v>
      </c>
      <c r="CI197" s="4">
        <f t="shared" si="114"/>
        <v>0</v>
      </c>
      <c r="CJ197" s="5">
        <f t="shared" si="114"/>
        <v>0</v>
      </c>
      <c r="CK197" s="5">
        <f t="shared" si="114"/>
        <v>0</v>
      </c>
      <c r="CL197" s="5">
        <f t="shared" si="112"/>
        <v>0</v>
      </c>
      <c r="CM197" s="5">
        <f t="shared" si="112"/>
        <v>0</v>
      </c>
      <c r="CN197" s="5">
        <f t="shared" si="112"/>
        <v>0</v>
      </c>
      <c r="CO197" s="5">
        <f t="shared" si="112"/>
        <v>0</v>
      </c>
      <c r="CP197" s="5">
        <f t="shared" si="112"/>
        <v>0</v>
      </c>
      <c r="CQ197" s="5">
        <f t="shared" si="112"/>
        <v>0</v>
      </c>
      <c r="CR197" s="5">
        <f t="shared" si="110"/>
        <v>2.7611893360282567E-3</v>
      </c>
      <c r="CS197" s="5">
        <f t="shared" si="110"/>
        <v>0</v>
      </c>
      <c r="CT197" s="5">
        <f t="shared" si="110"/>
        <v>3.0232600458079111E-3</v>
      </c>
      <c r="CU197" s="5">
        <f t="shared" si="110"/>
        <v>0</v>
      </c>
      <c r="CV197" s="5">
        <f t="shared" si="110"/>
        <v>0</v>
      </c>
      <c r="CW197" s="5">
        <f t="shared" si="110"/>
        <v>0</v>
      </c>
      <c r="CX197" s="4">
        <f t="shared" si="92"/>
        <v>0</v>
      </c>
      <c r="CY197" s="5">
        <f t="shared" si="93"/>
        <v>0</v>
      </c>
      <c r="CZ197" s="5">
        <f t="shared" si="94"/>
        <v>0</v>
      </c>
      <c r="DA197" s="5">
        <f t="shared" si="95"/>
        <v>1.9281497939453891E-3</v>
      </c>
      <c r="DB197" s="9">
        <f t="shared" si="96"/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 s="3">
        <f t="shared" si="121"/>
        <v>0</v>
      </c>
      <c r="DS197" s="3">
        <f t="shared" si="121"/>
        <v>0</v>
      </c>
      <c r="DT197" s="3">
        <f t="shared" si="119"/>
        <v>0</v>
      </c>
      <c r="DU197" s="3">
        <f t="shared" si="119"/>
        <v>0</v>
      </c>
      <c r="DV197" s="3">
        <f t="shared" si="119"/>
        <v>0</v>
      </c>
      <c r="DW197" s="3">
        <f t="shared" si="109"/>
        <v>0</v>
      </c>
      <c r="DX197" s="3">
        <f t="shared" si="109"/>
        <v>0</v>
      </c>
      <c r="DY197" s="3">
        <f t="shared" si="109"/>
        <v>0</v>
      </c>
      <c r="DZ197" s="3">
        <f t="shared" si="109"/>
        <v>0</v>
      </c>
      <c r="EA197" s="3">
        <f t="shared" si="109"/>
        <v>0</v>
      </c>
      <c r="EB197" s="3">
        <f t="shared" si="109"/>
        <v>0</v>
      </c>
      <c r="EC197" s="3">
        <f t="shared" si="109"/>
        <v>0</v>
      </c>
      <c r="ED197" s="3">
        <f t="shared" si="109"/>
        <v>0</v>
      </c>
      <c r="EE197" s="3">
        <f t="shared" si="109"/>
        <v>0</v>
      </c>
      <c r="EF197" s="3">
        <f t="shared" si="109"/>
        <v>0</v>
      </c>
      <c r="EG197" s="4">
        <f t="shared" si="115"/>
        <v>0</v>
      </c>
      <c r="EH197" s="5">
        <f t="shared" si="115"/>
        <v>0</v>
      </c>
      <c r="EI197" s="5">
        <f t="shared" si="115"/>
        <v>0</v>
      </c>
      <c r="EJ197" s="5">
        <f t="shared" si="113"/>
        <v>0</v>
      </c>
      <c r="EK197" s="5">
        <f t="shared" si="113"/>
        <v>0</v>
      </c>
      <c r="EL197" s="5">
        <f t="shared" si="113"/>
        <v>0</v>
      </c>
      <c r="EM197" s="5">
        <f t="shared" si="113"/>
        <v>0</v>
      </c>
      <c r="EN197" s="5">
        <f t="shared" si="113"/>
        <v>0</v>
      </c>
      <c r="EO197" s="5">
        <f t="shared" si="113"/>
        <v>0</v>
      </c>
      <c r="EP197" s="5">
        <f t="shared" si="111"/>
        <v>0</v>
      </c>
      <c r="EQ197" s="5">
        <f t="shared" si="111"/>
        <v>0</v>
      </c>
      <c r="ER197" s="5">
        <f t="shared" si="111"/>
        <v>0</v>
      </c>
      <c r="ES197" s="5">
        <f t="shared" si="111"/>
        <v>0</v>
      </c>
      <c r="ET197" s="5">
        <f t="shared" si="111"/>
        <v>0</v>
      </c>
      <c r="EU197" s="5">
        <f t="shared" si="111"/>
        <v>0</v>
      </c>
      <c r="EV197" s="4">
        <f t="shared" si="97"/>
        <v>0</v>
      </c>
      <c r="EW197" s="5">
        <f t="shared" si="101"/>
        <v>0</v>
      </c>
      <c r="EX197" s="5">
        <f t="shared" si="98"/>
        <v>0</v>
      </c>
      <c r="EY197" s="5">
        <f t="shared" si="99"/>
        <v>0</v>
      </c>
      <c r="EZ197" s="9">
        <f t="shared" si="100"/>
        <v>0</v>
      </c>
    </row>
    <row r="198" spans="1:205" x14ac:dyDescent="0.25">
      <c r="A198">
        <v>194</v>
      </c>
      <c r="B198" t="s">
        <v>982</v>
      </c>
      <c r="C198" t="s">
        <v>983</v>
      </c>
      <c r="D198">
        <v>35</v>
      </c>
      <c r="E198">
        <v>7.27</v>
      </c>
      <c r="F198" t="s">
        <v>120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3">
        <f t="shared" si="122"/>
        <v>0</v>
      </c>
      <c r="W198" s="3">
        <f t="shared" si="122"/>
        <v>0</v>
      </c>
      <c r="X198" s="3">
        <f t="shared" si="122"/>
        <v>0</v>
      </c>
      <c r="Y198" s="3">
        <f t="shared" si="122"/>
        <v>0</v>
      </c>
      <c r="Z198" s="3">
        <f t="shared" si="122"/>
        <v>0</v>
      </c>
      <c r="AA198" s="3">
        <f t="shared" si="122"/>
        <v>0</v>
      </c>
      <c r="AB198" s="3">
        <f t="shared" si="122"/>
        <v>0</v>
      </c>
      <c r="AC198" s="3">
        <f t="shared" si="122"/>
        <v>0</v>
      </c>
      <c r="AD198" s="3">
        <f t="shared" si="122"/>
        <v>0</v>
      </c>
      <c r="AE198" s="3">
        <f t="shared" si="122"/>
        <v>0</v>
      </c>
      <c r="AF198" s="3">
        <f t="shared" si="122"/>
        <v>0</v>
      </c>
      <c r="AG198" s="3">
        <f t="shared" si="122"/>
        <v>0</v>
      </c>
      <c r="AH198" s="3">
        <f t="shared" si="122"/>
        <v>0</v>
      </c>
      <c r="AI198" s="3">
        <f t="shared" si="122"/>
        <v>0</v>
      </c>
      <c r="AJ198" s="3">
        <f t="shared" si="122"/>
        <v>0</v>
      </c>
      <c r="AK198" s="4">
        <f t="shared" si="123"/>
        <v>0</v>
      </c>
      <c r="AL198" s="5">
        <f t="shared" si="123"/>
        <v>0</v>
      </c>
      <c r="AM198" s="5">
        <f t="shared" si="123"/>
        <v>0</v>
      </c>
      <c r="AN198" s="5">
        <f t="shared" si="123"/>
        <v>0</v>
      </c>
      <c r="AO198" s="5">
        <f t="shared" si="123"/>
        <v>0</v>
      </c>
      <c r="AP198" s="5">
        <f t="shared" si="123"/>
        <v>0</v>
      </c>
      <c r="AQ198" s="5">
        <f t="shared" si="123"/>
        <v>0</v>
      </c>
      <c r="AR198" s="5">
        <f t="shared" si="123"/>
        <v>0</v>
      </c>
      <c r="AS198" s="5">
        <f t="shared" si="123"/>
        <v>0</v>
      </c>
      <c r="AT198" s="5">
        <f t="shared" si="123"/>
        <v>0</v>
      </c>
      <c r="AU198" s="5">
        <f t="shared" si="123"/>
        <v>0</v>
      </c>
      <c r="AV198" s="5">
        <f t="shared" si="123"/>
        <v>0</v>
      </c>
      <c r="AW198" s="5">
        <f t="shared" si="123"/>
        <v>0</v>
      </c>
      <c r="AX198" s="5">
        <f t="shared" si="123"/>
        <v>0</v>
      </c>
      <c r="AY198" s="5">
        <f t="shared" si="123"/>
        <v>0</v>
      </c>
      <c r="AZ198" s="4">
        <f t="shared" ref="AZ198:AZ261" si="124">AVERAGE(AK198:AM198)</f>
        <v>0</v>
      </c>
      <c r="BA198" s="5">
        <f t="shared" ref="BA198:BA261" si="125">AVERAGE(AN198:AP198)</f>
        <v>0</v>
      </c>
      <c r="BB198" s="5">
        <f t="shared" ref="BB198:BB261" si="126">AVERAGE(AQ198:AS198)</f>
        <v>0</v>
      </c>
      <c r="BC198" s="5">
        <f t="shared" ref="BC198:BC261" si="127">AVERAGE(AT198:AV198)</f>
        <v>0</v>
      </c>
      <c r="BD198" s="9">
        <f t="shared" ref="BD198:BD261" si="128">AVERAGE(AW198:AY198)</f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2</v>
      </c>
      <c r="BP198">
        <v>0</v>
      </c>
      <c r="BQ198">
        <v>0</v>
      </c>
      <c r="BR198">
        <v>0</v>
      </c>
      <c r="BS198">
        <v>0</v>
      </c>
      <c r="BT198" s="3">
        <f t="shared" si="120"/>
        <v>0</v>
      </c>
      <c r="BU198" s="3">
        <f t="shared" si="120"/>
        <v>0</v>
      </c>
      <c r="BV198" s="3">
        <f t="shared" si="118"/>
        <v>0</v>
      </c>
      <c r="BW198" s="3">
        <f t="shared" si="118"/>
        <v>0</v>
      </c>
      <c r="BX198" s="3">
        <f t="shared" si="118"/>
        <v>0</v>
      </c>
      <c r="BY198" s="3">
        <f t="shared" si="108"/>
        <v>0</v>
      </c>
      <c r="BZ198" s="3">
        <f t="shared" si="108"/>
        <v>0</v>
      </c>
      <c r="CA198" s="3">
        <f t="shared" si="108"/>
        <v>0</v>
      </c>
      <c r="CB198" s="3">
        <f t="shared" si="108"/>
        <v>0</v>
      </c>
      <c r="CC198" s="3">
        <f t="shared" si="108"/>
        <v>0</v>
      </c>
      <c r="CD198" s="3">
        <f t="shared" si="108"/>
        <v>5.7142857142857141E-2</v>
      </c>
      <c r="CE198" s="3">
        <f t="shared" si="108"/>
        <v>0</v>
      </c>
      <c r="CF198" s="3">
        <f t="shared" si="108"/>
        <v>0</v>
      </c>
      <c r="CG198" s="3">
        <f t="shared" si="108"/>
        <v>0</v>
      </c>
      <c r="CH198" s="3">
        <f t="shared" si="108"/>
        <v>0</v>
      </c>
      <c r="CI198" s="4">
        <f t="shared" si="114"/>
        <v>0</v>
      </c>
      <c r="CJ198" s="5">
        <f t="shared" si="114"/>
        <v>0</v>
      </c>
      <c r="CK198" s="5">
        <f t="shared" si="114"/>
        <v>0</v>
      </c>
      <c r="CL198" s="5">
        <f t="shared" si="112"/>
        <v>0</v>
      </c>
      <c r="CM198" s="5">
        <f t="shared" si="112"/>
        <v>0</v>
      </c>
      <c r="CN198" s="5">
        <f t="shared" si="112"/>
        <v>0</v>
      </c>
      <c r="CO198" s="5">
        <f t="shared" si="112"/>
        <v>0</v>
      </c>
      <c r="CP198" s="5">
        <f t="shared" si="112"/>
        <v>0</v>
      </c>
      <c r="CQ198" s="5">
        <f t="shared" si="112"/>
        <v>0</v>
      </c>
      <c r="CR198" s="5">
        <f t="shared" si="110"/>
        <v>0</v>
      </c>
      <c r="CS198" s="5">
        <f t="shared" si="110"/>
        <v>1.1823047009989936E-3</v>
      </c>
      <c r="CT198" s="5">
        <f t="shared" si="110"/>
        <v>0</v>
      </c>
      <c r="CU198" s="5">
        <f t="shared" si="110"/>
        <v>0</v>
      </c>
      <c r="CV198" s="5">
        <f t="shared" si="110"/>
        <v>0</v>
      </c>
      <c r="CW198" s="5">
        <f t="shared" si="110"/>
        <v>0</v>
      </c>
      <c r="CX198" s="4">
        <f t="shared" ref="CX198:CX261" si="129">AVERAGE(CI198:CK198)</f>
        <v>0</v>
      </c>
      <c r="CY198" s="5">
        <f t="shared" ref="CY198:CY261" si="130">AVERAGE(CL198:CN198)</f>
        <v>0</v>
      </c>
      <c r="CZ198" s="5">
        <f t="shared" ref="CZ198:CZ261" si="131">AVERAGE(CO198:CQ198)</f>
        <v>0</v>
      </c>
      <c r="DA198" s="5">
        <f t="shared" ref="DA198:DA261" si="132">AVERAGE(CR198:CT198)</f>
        <v>3.941015669996645E-4</v>
      </c>
      <c r="DB198" s="9">
        <f t="shared" ref="DB198:DB261" si="133">AVERAGE(CU198:CW198)</f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 s="3">
        <f t="shared" si="121"/>
        <v>0</v>
      </c>
      <c r="DS198" s="3">
        <f t="shared" si="121"/>
        <v>0</v>
      </c>
      <c r="DT198" s="3">
        <f t="shared" si="119"/>
        <v>0</v>
      </c>
      <c r="DU198" s="3">
        <f t="shared" si="119"/>
        <v>0</v>
      </c>
      <c r="DV198" s="3">
        <f t="shared" si="119"/>
        <v>0</v>
      </c>
      <c r="DW198" s="3">
        <f t="shared" si="109"/>
        <v>0</v>
      </c>
      <c r="DX198" s="3">
        <f t="shared" si="109"/>
        <v>0</v>
      </c>
      <c r="DY198" s="3">
        <f t="shared" si="109"/>
        <v>0</v>
      </c>
      <c r="DZ198" s="3">
        <f t="shared" si="109"/>
        <v>0</v>
      </c>
      <c r="EA198" s="3">
        <f t="shared" si="109"/>
        <v>0</v>
      </c>
      <c r="EB198" s="3">
        <f t="shared" si="109"/>
        <v>0</v>
      </c>
      <c r="EC198" s="3">
        <f t="shared" si="109"/>
        <v>0</v>
      </c>
      <c r="ED198" s="3">
        <f t="shared" si="109"/>
        <v>0</v>
      </c>
      <c r="EE198" s="3">
        <f t="shared" si="109"/>
        <v>0</v>
      </c>
      <c r="EF198" s="3">
        <f t="shared" si="109"/>
        <v>0</v>
      </c>
      <c r="EG198" s="4">
        <f t="shared" si="115"/>
        <v>0</v>
      </c>
      <c r="EH198" s="5">
        <f t="shared" si="115"/>
        <v>0</v>
      </c>
      <c r="EI198" s="5">
        <f t="shared" si="115"/>
        <v>0</v>
      </c>
      <c r="EJ198" s="5">
        <f t="shared" si="113"/>
        <v>0</v>
      </c>
      <c r="EK198" s="5">
        <f t="shared" si="113"/>
        <v>0</v>
      </c>
      <c r="EL198" s="5">
        <f t="shared" si="113"/>
        <v>0</v>
      </c>
      <c r="EM198" s="5">
        <f t="shared" si="113"/>
        <v>0</v>
      </c>
      <c r="EN198" s="5">
        <f t="shared" si="113"/>
        <v>0</v>
      </c>
      <c r="EO198" s="5">
        <f t="shared" si="113"/>
        <v>0</v>
      </c>
      <c r="EP198" s="5">
        <f t="shared" si="111"/>
        <v>0</v>
      </c>
      <c r="EQ198" s="5">
        <f t="shared" si="111"/>
        <v>0</v>
      </c>
      <c r="ER198" s="5">
        <f t="shared" si="111"/>
        <v>0</v>
      </c>
      <c r="ES198" s="5">
        <f t="shared" si="111"/>
        <v>0</v>
      </c>
      <c r="ET198" s="5">
        <f t="shared" si="111"/>
        <v>0</v>
      </c>
      <c r="EU198" s="5">
        <f t="shared" si="111"/>
        <v>0</v>
      </c>
      <c r="EV198" s="4">
        <f t="shared" ref="EV198:EV261" si="134">AVERAGE(EG198:EI198)</f>
        <v>0</v>
      </c>
      <c r="EW198" s="5">
        <f t="shared" si="101"/>
        <v>0</v>
      </c>
      <c r="EX198" s="5">
        <f t="shared" ref="EX198:EX261" si="135">AVERAGE(EM198:EO198)</f>
        <v>0</v>
      </c>
      <c r="EY198" s="5">
        <f t="shared" ref="EY198:EY261" si="136">AVERAGE(EP198:ER198)</f>
        <v>0</v>
      </c>
      <c r="EZ198" s="9">
        <f t="shared" ref="EZ198:EZ261" si="137">AVERAGE(ES198:EU198)</f>
        <v>0</v>
      </c>
      <c r="FA198" t="s">
        <v>154</v>
      </c>
      <c r="FB198" t="s">
        <v>205</v>
      </c>
      <c r="FD198" t="s">
        <v>608</v>
      </c>
      <c r="FF198" t="s">
        <v>608</v>
      </c>
      <c r="FH198" t="s">
        <v>608</v>
      </c>
      <c r="FI198" t="s">
        <v>608</v>
      </c>
      <c r="FJ198" t="s">
        <v>125</v>
      </c>
      <c r="FL198" t="s">
        <v>984</v>
      </c>
      <c r="FM198" t="s">
        <v>205</v>
      </c>
      <c r="FQ198" t="s">
        <v>608</v>
      </c>
      <c r="FY198" t="s">
        <v>236</v>
      </c>
      <c r="GA198" t="s">
        <v>52</v>
      </c>
      <c r="GF198" t="s">
        <v>52</v>
      </c>
      <c r="GR198" t="s">
        <v>253</v>
      </c>
      <c r="GS198" t="s">
        <v>253</v>
      </c>
    </row>
    <row r="199" spans="1:205" x14ac:dyDescent="0.25">
      <c r="A199">
        <v>195</v>
      </c>
      <c r="B199" t="s">
        <v>985</v>
      </c>
      <c r="C199" t="s">
        <v>986</v>
      </c>
      <c r="D199">
        <v>11</v>
      </c>
      <c r="E199">
        <v>6.78</v>
      </c>
      <c r="F199" t="s">
        <v>120</v>
      </c>
      <c r="G199">
        <v>3</v>
      </c>
      <c r="H199">
        <v>2</v>
      </c>
      <c r="I199">
        <v>3</v>
      </c>
      <c r="J199">
        <v>0</v>
      </c>
      <c r="K199">
        <v>0</v>
      </c>
      <c r="L199">
        <v>0</v>
      </c>
      <c r="M199">
        <v>2</v>
      </c>
      <c r="N199">
        <v>0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3">
        <f t="shared" si="122"/>
        <v>0.27272727272727271</v>
      </c>
      <c r="W199" s="3">
        <f t="shared" si="122"/>
        <v>0.18181818181818182</v>
      </c>
      <c r="X199" s="3">
        <f t="shared" si="122"/>
        <v>0.27272727272727271</v>
      </c>
      <c r="Y199" s="3">
        <f t="shared" si="122"/>
        <v>0</v>
      </c>
      <c r="Z199" s="3">
        <f t="shared" si="122"/>
        <v>0</v>
      </c>
      <c r="AA199" s="3">
        <f t="shared" si="122"/>
        <v>0</v>
      </c>
      <c r="AB199" s="3">
        <f t="shared" si="122"/>
        <v>0.18181818181818182</v>
      </c>
      <c r="AC199" s="3">
        <f t="shared" si="122"/>
        <v>0</v>
      </c>
      <c r="AD199" s="3">
        <f t="shared" si="122"/>
        <v>0.18181818181818182</v>
      </c>
      <c r="AE199" s="3">
        <f t="shared" si="122"/>
        <v>0</v>
      </c>
      <c r="AF199" s="3">
        <f t="shared" si="122"/>
        <v>0</v>
      </c>
      <c r="AG199" s="3">
        <f t="shared" si="122"/>
        <v>0</v>
      </c>
      <c r="AH199" s="3">
        <f t="shared" si="122"/>
        <v>0</v>
      </c>
      <c r="AI199" s="3">
        <f t="shared" si="122"/>
        <v>0</v>
      </c>
      <c r="AJ199" s="3">
        <f t="shared" si="122"/>
        <v>0</v>
      </c>
      <c r="AK199" s="4">
        <f t="shared" si="123"/>
        <v>1.2842360918676021E-2</v>
      </c>
      <c r="AL199" s="5">
        <f t="shared" si="123"/>
        <v>8.1378330320454866E-3</v>
      </c>
      <c r="AM199" s="5">
        <f t="shared" si="123"/>
        <v>1.230038517748732E-2</v>
      </c>
      <c r="AN199" s="5">
        <f t="shared" si="123"/>
        <v>0</v>
      </c>
      <c r="AO199" s="5">
        <f t="shared" si="123"/>
        <v>0</v>
      </c>
      <c r="AP199" s="5">
        <f t="shared" si="123"/>
        <v>0</v>
      </c>
      <c r="AQ199" s="5">
        <f t="shared" si="123"/>
        <v>1.0425723454940054E-2</v>
      </c>
      <c r="AR199" s="5">
        <f t="shared" si="123"/>
        <v>0</v>
      </c>
      <c r="AS199" s="5">
        <f t="shared" si="123"/>
        <v>1.1094653578449201E-2</v>
      </c>
      <c r="AT199" s="5">
        <f t="shared" si="123"/>
        <v>0</v>
      </c>
      <c r="AU199" s="5">
        <f t="shared" si="123"/>
        <v>0</v>
      </c>
      <c r="AV199" s="5">
        <f t="shared" si="123"/>
        <v>0</v>
      </c>
      <c r="AW199" s="5">
        <f t="shared" si="123"/>
        <v>0</v>
      </c>
      <c r="AX199" s="5">
        <f t="shared" si="123"/>
        <v>0</v>
      </c>
      <c r="AY199" s="5">
        <f t="shared" si="123"/>
        <v>0</v>
      </c>
      <c r="AZ199" s="4">
        <f t="shared" si="124"/>
        <v>1.1093526376069611E-2</v>
      </c>
      <c r="BA199" s="5">
        <f t="shared" si="125"/>
        <v>0</v>
      </c>
      <c r="BB199" s="5">
        <f t="shared" si="126"/>
        <v>7.1734590111297526E-3</v>
      </c>
      <c r="BC199" s="5">
        <f t="shared" si="127"/>
        <v>0</v>
      </c>
      <c r="BD199" s="9">
        <f t="shared" si="128"/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 s="3">
        <f t="shared" si="120"/>
        <v>0</v>
      </c>
      <c r="BU199" s="3">
        <f t="shared" si="120"/>
        <v>0</v>
      </c>
      <c r="BV199" s="3">
        <f t="shared" si="118"/>
        <v>0</v>
      </c>
      <c r="BW199" s="3">
        <f t="shared" si="118"/>
        <v>0</v>
      </c>
      <c r="BX199" s="3">
        <f t="shared" si="118"/>
        <v>0</v>
      </c>
      <c r="BY199" s="3">
        <f t="shared" si="108"/>
        <v>0</v>
      </c>
      <c r="BZ199" s="3">
        <f t="shared" si="108"/>
        <v>0</v>
      </c>
      <c r="CA199" s="3">
        <f t="shared" si="108"/>
        <v>0</v>
      </c>
      <c r="CB199" s="3">
        <f t="shared" si="108"/>
        <v>0</v>
      </c>
      <c r="CC199" s="3">
        <f t="shared" si="108"/>
        <v>0</v>
      </c>
      <c r="CD199" s="3">
        <f t="shared" si="108"/>
        <v>0</v>
      </c>
      <c r="CE199" s="3">
        <f t="shared" si="108"/>
        <v>0</v>
      </c>
      <c r="CF199" s="3">
        <f t="shared" si="108"/>
        <v>0</v>
      </c>
      <c r="CG199" s="3">
        <f t="shared" si="108"/>
        <v>0</v>
      </c>
      <c r="CH199" s="3">
        <f t="shared" si="108"/>
        <v>0</v>
      </c>
      <c r="CI199" s="4">
        <f t="shared" si="114"/>
        <v>0</v>
      </c>
      <c r="CJ199" s="5">
        <f t="shared" si="114"/>
        <v>0</v>
      </c>
      <c r="CK199" s="5">
        <f t="shared" si="114"/>
        <v>0</v>
      </c>
      <c r="CL199" s="5">
        <f t="shared" si="112"/>
        <v>0</v>
      </c>
      <c r="CM199" s="5">
        <f t="shared" si="112"/>
        <v>0</v>
      </c>
      <c r="CN199" s="5">
        <f t="shared" si="112"/>
        <v>0</v>
      </c>
      <c r="CO199" s="5">
        <f t="shared" si="112"/>
        <v>0</v>
      </c>
      <c r="CP199" s="5">
        <f t="shared" si="112"/>
        <v>0</v>
      </c>
      <c r="CQ199" s="5">
        <f t="shared" si="112"/>
        <v>0</v>
      </c>
      <c r="CR199" s="5">
        <f t="shared" si="110"/>
        <v>0</v>
      </c>
      <c r="CS199" s="5">
        <f t="shared" si="110"/>
        <v>0</v>
      </c>
      <c r="CT199" s="5">
        <f t="shared" si="110"/>
        <v>0</v>
      </c>
      <c r="CU199" s="5">
        <f t="shared" si="110"/>
        <v>0</v>
      </c>
      <c r="CV199" s="5">
        <f t="shared" si="110"/>
        <v>0</v>
      </c>
      <c r="CW199" s="5">
        <f t="shared" si="110"/>
        <v>0</v>
      </c>
      <c r="CX199" s="4">
        <f t="shared" si="129"/>
        <v>0</v>
      </c>
      <c r="CY199" s="5">
        <f t="shared" si="130"/>
        <v>0</v>
      </c>
      <c r="CZ199" s="5">
        <f t="shared" si="131"/>
        <v>0</v>
      </c>
      <c r="DA199" s="5">
        <f t="shared" si="132"/>
        <v>0</v>
      </c>
      <c r="DB199" s="9">
        <f t="shared" si="133"/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 s="3">
        <f t="shared" si="121"/>
        <v>0</v>
      </c>
      <c r="DS199" s="3">
        <f t="shared" si="121"/>
        <v>0</v>
      </c>
      <c r="DT199" s="3">
        <f t="shared" si="119"/>
        <v>0</v>
      </c>
      <c r="DU199" s="3">
        <f t="shared" si="119"/>
        <v>0</v>
      </c>
      <c r="DV199" s="3">
        <f t="shared" si="119"/>
        <v>0</v>
      </c>
      <c r="DW199" s="3">
        <f t="shared" si="109"/>
        <v>0</v>
      </c>
      <c r="DX199" s="3">
        <f t="shared" si="109"/>
        <v>0</v>
      </c>
      <c r="DY199" s="3">
        <f t="shared" si="109"/>
        <v>0</v>
      </c>
      <c r="DZ199" s="3">
        <f t="shared" si="109"/>
        <v>0</v>
      </c>
      <c r="EA199" s="3">
        <f t="shared" si="109"/>
        <v>0</v>
      </c>
      <c r="EB199" s="3">
        <f t="shared" si="109"/>
        <v>0</v>
      </c>
      <c r="EC199" s="3">
        <f t="shared" si="109"/>
        <v>0</v>
      </c>
      <c r="ED199" s="3">
        <f t="shared" si="109"/>
        <v>0</v>
      </c>
      <c r="EE199" s="3">
        <f t="shared" si="109"/>
        <v>0</v>
      </c>
      <c r="EF199" s="3">
        <f t="shared" si="109"/>
        <v>0</v>
      </c>
      <c r="EG199" s="4">
        <f t="shared" si="115"/>
        <v>0</v>
      </c>
      <c r="EH199" s="5">
        <f t="shared" si="115"/>
        <v>0</v>
      </c>
      <c r="EI199" s="5">
        <f t="shared" si="115"/>
        <v>0</v>
      </c>
      <c r="EJ199" s="5">
        <f t="shared" si="113"/>
        <v>0</v>
      </c>
      <c r="EK199" s="5">
        <f t="shared" si="113"/>
        <v>0</v>
      </c>
      <c r="EL199" s="5">
        <f t="shared" si="113"/>
        <v>0</v>
      </c>
      <c r="EM199" s="5">
        <f t="shared" si="113"/>
        <v>0</v>
      </c>
      <c r="EN199" s="5">
        <f t="shared" si="113"/>
        <v>0</v>
      </c>
      <c r="EO199" s="5">
        <f t="shared" si="113"/>
        <v>0</v>
      </c>
      <c r="EP199" s="5">
        <f t="shared" si="111"/>
        <v>0</v>
      </c>
      <c r="EQ199" s="5">
        <f t="shared" si="111"/>
        <v>0</v>
      </c>
      <c r="ER199" s="5">
        <f t="shared" si="111"/>
        <v>0</v>
      </c>
      <c r="ES199" s="5">
        <f t="shared" si="111"/>
        <v>0</v>
      </c>
      <c r="ET199" s="5">
        <f t="shared" si="111"/>
        <v>0</v>
      </c>
      <c r="EU199" s="5">
        <f t="shared" si="111"/>
        <v>0</v>
      </c>
      <c r="EV199" s="4">
        <f t="shared" si="134"/>
        <v>0</v>
      </c>
      <c r="EW199" s="5">
        <f t="shared" ref="EW199:EW262" si="138">AVERAGE(EJ199:EL199)</f>
        <v>0</v>
      </c>
      <c r="EX199" s="5">
        <f t="shared" si="135"/>
        <v>0</v>
      </c>
      <c r="EY199" s="5">
        <f t="shared" si="136"/>
        <v>0</v>
      </c>
      <c r="EZ199" s="9">
        <f t="shared" si="137"/>
        <v>0</v>
      </c>
      <c r="FB199" t="s">
        <v>987</v>
      </c>
      <c r="FD199" t="s">
        <v>211</v>
      </c>
      <c r="FE199" t="s">
        <v>211</v>
      </c>
      <c r="FH199" t="s">
        <v>142</v>
      </c>
      <c r="FI199" t="s">
        <v>987</v>
      </c>
      <c r="FL199" t="s">
        <v>183</v>
      </c>
      <c r="FM199" t="s">
        <v>422</v>
      </c>
      <c r="FQ199" t="s">
        <v>460</v>
      </c>
      <c r="FU199" t="s">
        <v>41</v>
      </c>
      <c r="FW199" t="s">
        <v>43</v>
      </c>
      <c r="FY199" t="s">
        <v>45</v>
      </c>
      <c r="FZ199" t="s">
        <v>43</v>
      </c>
      <c r="GA199" t="s">
        <v>551</v>
      </c>
      <c r="GC199" t="s">
        <v>49</v>
      </c>
      <c r="GF199" t="s">
        <v>551</v>
      </c>
      <c r="GJ199" t="s">
        <v>988</v>
      </c>
      <c r="GR199" t="s">
        <v>989</v>
      </c>
    </row>
    <row r="200" spans="1:205" x14ac:dyDescent="0.25">
      <c r="A200">
        <v>196</v>
      </c>
      <c r="B200" t="s">
        <v>990</v>
      </c>
      <c r="C200" t="s">
        <v>991</v>
      </c>
      <c r="D200">
        <v>48</v>
      </c>
      <c r="E200">
        <v>6.29</v>
      </c>
      <c r="F200" t="s">
        <v>514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3">
        <f t="shared" si="122"/>
        <v>0</v>
      </c>
      <c r="W200" s="3">
        <f t="shared" si="122"/>
        <v>0</v>
      </c>
      <c r="X200" s="3">
        <f t="shared" si="122"/>
        <v>0</v>
      </c>
      <c r="Y200" s="3">
        <f t="shared" si="122"/>
        <v>0</v>
      </c>
      <c r="Z200" s="3">
        <f t="shared" si="122"/>
        <v>0</v>
      </c>
      <c r="AA200" s="3">
        <f t="shared" si="122"/>
        <v>0</v>
      </c>
      <c r="AB200" s="3">
        <f t="shared" si="122"/>
        <v>0</v>
      </c>
      <c r="AC200" s="3">
        <f t="shared" si="122"/>
        <v>0</v>
      </c>
      <c r="AD200" s="3">
        <f t="shared" si="122"/>
        <v>0</v>
      </c>
      <c r="AE200" s="3">
        <f t="shared" si="122"/>
        <v>0</v>
      </c>
      <c r="AF200" s="3">
        <f t="shared" si="122"/>
        <v>0</v>
      </c>
      <c r="AG200" s="3">
        <f t="shared" si="122"/>
        <v>0</v>
      </c>
      <c r="AH200" s="3">
        <f t="shared" si="122"/>
        <v>0</v>
      </c>
      <c r="AI200" s="3">
        <f t="shared" si="122"/>
        <v>0</v>
      </c>
      <c r="AJ200" s="3">
        <f t="shared" si="122"/>
        <v>0</v>
      </c>
      <c r="AK200" s="4">
        <f t="shared" si="123"/>
        <v>0</v>
      </c>
      <c r="AL200" s="5">
        <f t="shared" si="123"/>
        <v>0</v>
      </c>
      <c r="AM200" s="5">
        <f t="shared" si="123"/>
        <v>0</v>
      </c>
      <c r="AN200" s="5">
        <f t="shared" si="123"/>
        <v>0</v>
      </c>
      <c r="AO200" s="5">
        <f t="shared" si="123"/>
        <v>0</v>
      </c>
      <c r="AP200" s="5">
        <f t="shared" si="123"/>
        <v>0</v>
      </c>
      <c r="AQ200" s="5">
        <f t="shared" si="123"/>
        <v>0</v>
      </c>
      <c r="AR200" s="5">
        <f t="shared" si="123"/>
        <v>0</v>
      </c>
      <c r="AS200" s="5">
        <f t="shared" si="123"/>
        <v>0</v>
      </c>
      <c r="AT200" s="5">
        <f t="shared" si="123"/>
        <v>0</v>
      </c>
      <c r="AU200" s="5">
        <f t="shared" si="123"/>
        <v>0</v>
      </c>
      <c r="AV200" s="5">
        <f t="shared" si="123"/>
        <v>0</v>
      </c>
      <c r="AW200" s="5">
        <f t="shared" si="123"/>
        <v>0</v>
      </c>
      <c r="AX200" s="5">
        <f t="shared" si="123"/>
        <v>0</v>
      </c>
      <c r="AY200" s="5">
        <f t="shared" si="123"/>
        <v>0</v>
      </c>
      <c r="AZ200" s="4">
        <f t="shared" si="124"/>
        <v>0</v>
      </c>
      <c r="BA200" s="5">
        <f t="shared" si="125"/>
        <v>0</v>
      </c>
      <c r="BB200" s="5">
        <f t="shared" si="126"/>
        <v>0</v>
      </c>
      <c r="BC200" s="5">
        <f t="shared" si="127"/>
        <v>0</v>
      </c>
      <c r="BD200" s="9">
        <f t="shared" si="128"/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3</v>
      </c>
      <c r="BL200">
        <v>3</v>
      </c>
      <c r="BM200">
        <v>4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 s="3">
        <f t="shared" si="120"/>
        <v>0</v>
      </c>
      <c r="BU200" s="3">
        <f t="shared" si="120"/>
        <v>0</v>
      </c>
      <c r="BV200" s="3">
        <f t="shared" si="118"/>
        <v>0</v>
      </c>
      <c r="BW200" s="3">
        <f t="shared" si="118"/>
        <v>0</v>
      </c>
      <c r="BX200" s="3">
        <f t="shared" si="118"/>
        <v>0</v>
      </c>
      <c r="BY200" s="3">
        <f t="shared" si="108"/>
        <v>0</v>
      </c>
      <c r="BZ200" s="3">
        <f t="shared" si="108"/>
        <v>6.25E-2</v>
      </c>
      <c r="CA200" s="3">
        <f t="shared" si="108"/>
        <v>6.25E-2</v>
      </c>
      <c r="CB200" s="3">
        <f t="shared" si="108"/>
        <v>8.3333333333333329E-2</v>
      </c>
      <c r="CC200" s="3">
        <f t="shared" si="108"/>
        <v>0</v>
      </c>
      <c r="CD200" s="3">
        <f t="shared" si="108"/>
        <v>0</v>
      </c>
      <c r="CE200" s="3">
        <f t="shared" si="108"/>
        <v>0</v>
      </c>
      <c r="CF200" s="3">
        <f t="shared" si="108"/>
        <v>0</v>
      </c>
      <c r="CG200" s="3">
        <f t="shared" si="108"/>
        <v>0</v>
      </c>
      <c r="CH200" s="3">
        <f t="shared" si="108"/>
        <v>0</v>
      </c>
      <c r="CI200" s="4">
        <f t="shared" si="114"/>
        <v>0</v>
      </c>
      <c r="CJ200" s="5">
        <f t="shared" si="114"/>
        <v>0</v>
      </c>
      <c r="CK200" s="5">
        <f t="shared" si="114"/>
        <v>0</v>
      </c>
      <c r="CL200" s="5">
        <f t="shared" si="112"/>
        <v>0</v>
      </c>
      <c r="CM200" s="5">
        <f t="shared" si="112"/>
        <v>0</v>
      </c>
      <c r="CN200" s="5">
        <f t="shared" si="112"/>
        <v>0</v>
      </c>
      <c r="CO200" s="5">
        <f t="shared" si="112"/>
        <v>2.5880467626882117E-3</v>
      </c>
      <c r="CP200" s="5">
        <f t="shared" si="112"/>
        <v>2.4875437002862405E-3</v>
      </c>
      <c r="CQ200" s="5">
        <f t="shared" si="112"/>
        <v>3.4586461214813195E-3</v>
      </c>
      <c r="CR200" s="5">
        <f t="shared" si="110"/>
        <v>0</v>
      </c>
      <c r="CS200" s="5">
        <f t="shared" si="110"/>
        <v>0</v>
      </c>
      <c r="CT200" s="5">
        <f t="shared" si="110"/>
        <v>0</v>
      </c>
      <c r="CU200" s="5">
        <f t="shared" si="110"/>
        <v>0</v>
      </c>
      <c r="CV200" s="5">
        <f t="shared" si="110"/>
        <v>0</v>
      </c>
      <c r="CW200" s="5">
        <f t="shared" si="110"/>
        <v>0</v>
      </c>
      <c r="CX200" s="4">
        <f t="shared" si="129"/>
        <v>0</v>
      </c>
      <c r="CY200" s="5">
        <f t="shared" si="130"/>
        <v>0</v>
      </c>
      <c r="CZ200" s="5">
        <f t="shared" si="131"/>
        <v>2.8447455281519238E-3</v>
      </c>
      <c r="DA200" s="5">
        <f t="shared" si="132"/>
        <v>0</v>
      </c>
      <c r="DB200" s="9">
        <f t="shared" si="133"/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 s="3">
        <f t="shared" si="121"/>
        <v>0</v>
      </c>
      <c r="DS200" s="3">
        <f t="shared" si="121"/>
        <v>0</v>
      </c>
      <c r="DT200" s="3">
        <f t="shared" si="119"/>
        <v>0</v>
      </c>
      <c r="DU200" s="3">
        <f t="shared" si="119"/>
        <v>0</v>
      </c>
      <c r="DV200" s="3">
        <f t="shared" si="119"/>
        <v>0</v>
      </c>
      <c r="DW200" s="3">
        <f t="shared" si="109"/>
        <v>0</v>
      </c>
      <c r="DX200" s="3">
        <f t="shared" si="109"/>
        <v>0</v>
      </c>
      <c r="DY200" s="3">
        <f t="shared" si="109"/>
        <v>0</v>
      </c>
      <c r="DZ200" s="3">
        <f t="shared" si="109"/>
        <v>0</v>
      </c>
      <c r="EA200" s="3">
        <f t="shared" si="109"/>
        <v>0</v>
      </c>
      <c r="EB200" s="3">
        <f t="shared" si="109"/>
        <v>0</v>
      </c>
      <c r="EC200" s="3">
        <f t="shared" si="109"/>
        <v>0</v>
      </c>
      <c r="ED200" s="3">
        <f t="shared" si="109"/>
        <v>0</v>
      </c>
      <c r="EE200" s="3">
        <f t="shared" si="109"/>
        <v>0</v>
      </c>
      <c r="EF200" s="3">
        <f t="shared" si="109"/>
        <v>0</v>
      </c>
      <c r="EG200" s="4">
        <f t="shared" si="115"/>
        <v>0</v>
      </c>
      <c r="EH200" s="5">
        <f t="shared" si="115"/>
        <v>0</v>
      </c>
      <c r="EI200" s="5">
        <f t="shared" si="115"/>
        <v>0</v>
      </c>
      <c r="EJ200" s="5">
        <f t="shared" si="113"/>
        <v>0</v>
      </c>
      <c r="EK200" s="5">
        <f t="shared" si="113"/>
        <v>0</v>
      </c>
      <c r="EL200" s="5">
        <f t="shared" si="113"/>
        <v>0</v>
      </c>
      <c r="EM200" s="5">
        <f t="shared" si="113"/>
        <v>0</v>
      </c>
      <c r="EN200" s="5">
        <f t="shared" si="113"/>
        <v>0</v>
      </c>
      <c r="EO200" s="5">
        <f t="shared" si="113"/>
        <v>0</v>
      </c>
      <c r="EP200" s="5">
        <f t="shared" si="111"/>
        <v>0</v>
      </c>
      <c r="EQ200" s="5">
        <f t="shared" si="111"/>
        <v>0</v>
      </c>
      <c r="ER200" s="5">
        <f t="shared" si="111"/>
        <v>0</v>
      </c>
      <c r="ES200" s="5">
        <f t="shared" si="111"/>
        <v>0</v>
      </c>
      <c r="ET200" s="5">
        <f t="shared" si="111"/>
        <v>0</v>
      </c>
      <c r="EU200" s="5">
        <f t="shared" si="111"/>
        <v>0</v>
      </c>
      <c r="EV200" s="4">
        <f t="shared" si="134"/>
        <v>0</v>
      </c>
      <c r="EW200" s="5">
        <f t="shared" si="138"/>
        <v>0</v>
      </c>
      <c r="EX200" s="5">
        <f t="shared" si="135"/>
        <v>0</v>
      </c>
      <c r="EY200" s="5">
        <f t="shared" si="136"/>
        <v>0</v>
      </c>
      <c r="EZ200" s="9">
        <f t="shared" si="137"/>
        <v>0</v>
      </c>
    </row>
    <row r="201" spans="1:205" x14ac:dyDescent="0.25">
      <c r="A201">
        <v>197</v>
      </c>
      <c r="B201" t="s">
        <v>992</v>
      </c>
      <c r="C201" t="s">
        <v>993</v>
      </c>
      <c r="D201">
        <v>50</v>
      </c>
      <c r="E201">
        <v>4.5199999999999996</v>
      </c>
      <c r="F201" t="s">
        <v>120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3">
        <f t="shared" si="122"/>
        <v>0</v>
      </c>
      <c r="W201" s="3">
        <f t="shared" si="122"/>
        <v>0</v>
      </c>
      <c r="X201" s="3">
        <f t="shared" si="122"/>
        <v>0</v>
      </c>
      <c r="Y201" s="3">
        <f t="shared" si="122"/>
        <v>0</v>
      </c>
      <c r="Z201" s="3">
        <f t="shared" si="122"/>
        <v>0</v>
      </c>
      <c r="AA201" s="3">
        <f t="shared" si="122"/>
        <v>0</v>
      </c>
      <c r="AB201" s="3">
        <f t="shared" si="122"/>
        <v>0</v>
      </c>
      <c r="AC201" s="3">
        <f t="shared" si="122"/>
        <v>0</v>
      </c>
      <c r="AD201" s="3">
        <f t="shared" si="122"/>
        <v>0</v>
      </c>
      <c r="AE201" s="3">
        <f t="shared" si="122"/>
        <v>0</v>
      </c>
      <c r="AF201" s="3">
        <f t="shared" si="122"/>
        <v>0</v>
      </c>
      <c r="AG201" s="3">
        <f t="shared" si="122"/>
        <v>0</v>
      </c>
      <c r="AH201" s="3">
        <f t="shared" si="122"/>
        <v>0</v>
      </c>
      <c r="AI201" s="3">
        <f t="shared" si="122"/>
        <v>0</v>
      </c>
      <c r="AJ201" s="3">
        <f t="shared" si="122"/>
        <v>0</v>
      </c>
      <c r="AK201" s="4">
        <f t="shared" si="123"/>
        <v>0</v>
      </c>
      <c r="AL201" s="5">
        <f t="shared" si="123"/>
        <v>0</v>
      </c>
      <c r="AM201" s="5">
        <f t="shared" si="123"/>
        <v>0</v>
      </c>
      <c r="AN201" s="5">
        <f t="shared" si="123"/>
        <v>0</v>
      </c>
      <c r="AO201" s="5">
        <f t="shared" si="123"/>
        <v>0</v>
      </c>
      <c r="AP201" s="5">
        <f t="shared" si="123"/>
        <v>0</v>
      </c>
      <c r="AQ201" s="5">
        <f t="shared" si="123"/>
        <v>0</v>
      </c>
      <c r="AR201" s="5">
        <f t="shared" si="123"/>
        <v>0</v>
      </c>
      <c r="AS201" s="5">
        <f t="shared" si="123"/>
        <v>0</v>
      </c>
      <c r="AT201" s="5">
        <f t="shared" si="123"/>
        <v>0</v>
      </c>
      <c r="AU201" s="5">
        <f t="shared" si="123"/>
        <v>0</v>
      </c>
      <c r="AV201" s="5">
        <f t="shared" si="123"/>
        <v>0</v>
      </c>
      <c r="AW201" s="5">
        <f t="shared" si="123"/>
        <v>0</v>
      </c>
      <c r="AX201" s="5">
        <f t="shared" si="123"/>
        <v>0</v>
      </c>
      <c r="AY201" s="5">
        <f t="shared" si="123"/>
        <v>0</v>
      </c>
      <c r="AZ201" s="4">
        <f t="shared" si="124"/>
        <v>0</v>
      </c>
      <c r="BA201" s="5">
        <f t="shared" si="125"/>
        <v>0</v>
      </c>
      <c r="BB201" s="5">
        <f t="shared" si="126"/>
        <v>0</v>
      </c>
      <c r="BC201" s="5">
        <f t="shared" si="127"/>
        <v>0</v>
      </c>
      <c r="BD201" s="9">
        <f t="shared" si="128"/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 s="3">
        <f t="shared" si="120"/>
        <v>0</v>
      </c>
      <c r="BU201" s="3">
        <f t="shared" si="120"/>
        <v>0</v>
      </c>
      <c r="BV201" s="3">
        <f t="shared" si="118"/>
        <v>0</v>
      </c>
      <c r="BW201" s="3">
        <f t="shared" si="118"/>
        <v>0</v>
      </c>
      <c r="BX201" s="3">
        <f t="shared" si="118"/>
        <v>0</v>
      </c>
      <c r="BY201" s="3">
        <f t="shared" si="118"/>
        <v>0</v>
      </c>
      <c r="BZ201" s="3">
        <f t="shared" si="118"/>
        <v>0</v>
      </c>
      <c r="CA201" s="3">
        <f t="shared" si="118"/>
        <v>0</v>
      </c>
      <c r="CB201" s="3">
        <f t="shared" si="118"/>
        <v>0</v>
      </c>
      <c r="CC201" s="3">
        <f t="shared" si="118"/>
        <v>0</v>
      </c>
      <c r="CD201" s="3">
        <f t="shared" si="118"/>
        <v>0</v>
      </c>
      <c r="CE201" s="3">
        <f t="shared" si="118"/>
        <v>0</v>
      </c>
      <c r="CF201" s="3">
        <f t="shared" si="118"/>
        <v>0</v>
      </c>
      <c r="CG201" s="3">
        <f t="shared" si="118"/>
        <v>0</v>
      </c>
      <c r="CH201" s="3">
        <f t="shared" si="118"/>
        <v>0</v>
      </c>
      <c r="CI201" s="4">
        <f t="shared" si="114"/>
        <v>0</v>
      </c>
      <c r="CJ201" s="5">
        <f t="shared" si="114"/>
        <v>0</v>
      </c>
      <c r="CK201" s="5">
        <f t="shared" si="114"/>
        <v>0</v>
      </c>
      <c r="CL201" s="5">
        <f t="shared" si="112"/>
        <v>0</v>
      </c>
      <c r="CM201" s="5">
        <f t="shared" si="112"/>
        <v>0</v>
      </c>
      <c r="CN201" s="5">
        <f t="shared" si="112"/>
        <v>0</v>
      </c>
      <c r="CO201" s="5">
        <f t="shared" si="112"/>
        <v>0</v>
      </c>
      <c r="CP201" s="5">
        <f t="shared" si="112"/>
        <v>0</v>
      </c>
      <c r="CQ201" s="5">
        <f t="shared" si="112"/>
        <v>0</v>
      </c>
      <c r="CR201" s="5">
        <f t="shared" si="110"/>
        <v>0</v>
      </c>
      <c r="CS201" s="5">
        <f t="shared" si="110"/>
        <v>0</v>
      </c>
      <c r="CT201" s="5">
        <f t="shared" si="110"/>
        <v>0</v>
      </c>
      <c r="CU201" s="5">
        <f t="shared" si="110"/>
        <v>0</v>
      </c>
      <c r="CV201" s="5">
        <f t="shared" si="110"/>
        <v>0</v>
      </c>
      <c r="CW201" s="5">
        <f t="shared" si="110"/>
        <v>0</v>
      </c>
      <c r="CX201" s="4">
        <f t="shared" si="129"/>
        <v>0</v>
      </c>
      <c r="CY201" s="5">
        <f t="shared" si="130"/>
        <v>0</v>
      </c>
      <c r="CZ201" s="5">
        <f t="shared" si="131"/>
        <v>0</v>
      </c>
      <c r="DA201" s="5">
        <f t="shared" si="132"/>
        <v>0</v>
      </c>
      <c r="DB201" s="9">
        <f t="shared" si="133"/>
        <v>0</v>
      </c>
      <c r="DC201">
        <v>0</v>
      </c>
      <c r="DD201">
        <v>0</v>
      </c>
      <c r="DE201">
        <v>0</v>
      </c>
      <c r="DF201">
        <v>3</v>
      </c>
      <c r="DG201">
        <v>3</v>
      </c>
      <c r="DH201">
        <v>2</v>
      </c>
      <c r="DI201">
        <v>0</v>
      </c>
      <c r="DJ201">
        <v>0</v>
      </c>
      <c r="DK201">
        <v>0</v>
      </c>
      <c r="DL201">
        <v>4</v>
      </c>
      <c r="DM201">
        <v>2</v>
      </c>
      <c r="DN201">
        <v>3</v>
      </c>
      <c r="DO201">
        <v>0</v>
      </c>
      <c r="DP201">
        <v>0</v>
      </c>
      <c r="DQ201">
        <v>0</v>
      </c>
      <c r="DR201" s="3">
        <f t="shared" si="121"/>
        <v>0</v>
      </c>
      <c r="DS201" s="3">
        <f t="shared" si="121"/>
        <v>0</v>
      </c>
      <c r="DT201" s="3">
        <f t="shared" si="119"/>
        <v>0</v>
      </c>
      <c r="DU201" s="3">
        <f t="shared" si="119"/>
        <v>0.06</v>
      </c>
      <c r="DV201" s="3">
        <f t="shared" si="119"/>
        <v>0.06</v>
      </c>
      <c r="DW201" s="3">
        <f t="shared" si="119"/>
        <v>0.04</v>
      </c>
      <c r="DX201" s="3">
        <f t="shared" si="119"/>
        <v>0</v>
      </c>
      <c r="DY201" s="3">
        <f t="shared" si="119"/>
        <v>0</v>
      </c>
      <c r="DZ201" s="3">
        <f t="shared" si="119"/>
        <v>0</v>
      </c>
      <c r="EA201" s="3">
        <f t="shared" si="119"/>
        <v>0.08</v>
      </c>
      <c r="EB201" s="3">
        <f t="shared" si="119"/>
        <v>0.04</v>
      </c>
      <c r="EC201" s="3">
        <f t="shared" si="119"/>
        <v>0.06</v>
      </c>
      <c r="ED201" s="3">
        <f t="shared" si="119"/>
        <v>0</v>
      </c>
      <c r="EE201" s="3">
        <f t="shared" si="119"/>
        <v>0</v>
      </c>
      <c r="EF201" s="3">
        <f t="shared" si="119"/>
        <v>0</v>
      </c>
      <c r="EG201" s="4">
        <f t="shared" si="115"/>
        <v>0</v>
      </c>
      <c r="EH201" s="5">
        <f t="shared" si="115"/>
        <v>0</v>
      </c>
      <c r="EI201" s="5">
        <f t="shared" si="115"/>
        <v>0</v>
      </c>
      <c r="EJ201" s="5">
        <f t="shared" si="113"/>
        <v>1.2363520977582492E-3</v>
      </c>
      <c r="EK201" s="5">
        <f t="shared" si="113"/>
        <v>1.2282869850174169E-3</v>
      </c>
      <c r="EL201" s="5">
        <f t="shared" si="113"/>
        <v>6.281573769039029E-4</v>
      </c>
      <c r="EM201" s="5">
        <f t="shared" si="113"/>
        <v>0</v>
      </c>
      <c r="EN201" s="5">
        <f t="shared" si="113"/>
        <v>0</v>
      </c>
      <c r="EO201" s="5">
        <f t="shared" si="113"/>
        <v>0</v>
      </c>
      <c r="EP201" s="5">
        <f t="shared" si="111"/>
        <v>1.5558370857865912E-3</v>
      </c>
      <c r="EQ201" s="5">
        <f t="shared" si="111"/>
        <v>7.948491348747543E-4</v>
      </c>
      <c r="ER201" s="5">
        <f t="shared" si="111"/>
        <v>1.2053603567748654E-3</v>
      </c>
      <c r="ES201" s="5">
        <f t="shared" si="111"/>
        <v>0</v>
      </c>
      <c r="ET201" s="5">
        <f t="shared" si="111"/>
        <v>0</v>
      </c>
      <c r="EU201" s="5">
        <f t="shared" si="111"/>
        <v>0</v>
      </c>
      <c r="EV201" s="4">
        <f t="shared" si="134"/>
        <v>0</v>
      </c>
      <c r="EW201" s="5">
        <f t="shared" si="138"/>
        <v>1.0309321532265229E-3</v>
      </c>
      <c r="EX201" s="5">
        <f t="shared" si="135"/>
        <v>0</v>
      </c>
      <c r="EY201" s="5">
        <f t="shared" si="136"/>
        <v>1.1853488591454036E-3</v>
      </c>
      <c r="EZ201" s="9">
        <f t="shared" si="137"/>
        <v>0</v>
      </c>
      <c r="FB201" t="s">
        <v>994</v>
      </c>
      <c r="FC201" t="s">
        <v>994</v>
      </c>
      <c r="FD201" t="s">
        <v>850</v>
      </c>
      <c r="FF201" t="s">
        <v>995</v>
      </c>
      <c r="FH201" t="s">
        <v>994</v>
      </c>
      <c r="FI201" t="s">
        <v>448</v>
      </c>
      <c r="FQ201" t="s">
        <v>994</v>
      </c>
      <c r="FU201" t="s">
        <v>403</v>
      </c>
      <c r="FV201" t="s">
        <v>42</v>
      </c>
      <c r="FY201" t="s">
        <v>236</v>
      </c>
      <c r="FZ201" t="s">
        <v>42</v>
      </c>
      <c r="GC201" t="s">
        <v>49</v>
      </c>
      <c r="GE201" t="s">
        <v>381</v>
      </c>
      <c r="GJ201" t="s">
        <v>996</v>
      </c>
      <c r="GK201" t="s">
        <v>830</v>
      </c>
      <c r="GR201" t="s">
        <v>69</v>
      </c>
      <c r="GW201" t="s">
        <v>69</v>
      </c>
    </row>
    <row r="202" spans="1:205" x14ac:dyDescent="0.25">
      <c r="A202">
        <v>198</v>
      </c>
      <c r="B202" t="s">
        <v>997</v>
      </c>
      <c r="C202" t="s">
        <v>998</v>
      </c>
      <c r="D202">
        <v>61</v>
      </c>
      <c r="E202">
        <v>7.01</v>
      </c>
      <c r="F202" t="s">
        <v>120</v>
      </c>
      <c r="G202">
        <v>2</v>
      </c>
      <c r="H202">
        <v>2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2</v>
      </c>
      <c r="Q202">
        <v>0</v>
      </c>
      <c r="R202">
        <v>0</v>
      </c>
      <c r="S202">
        <v>0</v>
      </c>
      <c r="T202">
        <v>0</v>
      </c>
      <c r="U202">
        <v>2</v>
      </c>
      <c r="V202" s="3">
        <f t="shared" si="122"/>
        <v>3.2786885245901641E-2</v>
      </c>
      <c r="W202" s="3">
        <f t="shared" si="122"/>
        <v>3.2786885245901641E-2</v>
      </c>
      <c r="X202" s="3">
        <f t="shared" si="122"/>
        <v>3.2786885245901641E-2</v>
      </c>
      <c r="Y202" s="3">
        <f t="shared" si="122"/>
        <v>0</v>
      </c>
      <c r="Z202" s="3">
        <f t="shared" si="122"/>
        <v>0</v>
      </c>
      <c r="AA202" s="3">
        <f t="shared" si="122"/>
        <v>0</v>
      </c>
      <c r="AB202" s="3">
        <f t="shared" si="122"/>
        <v>0</v>
      </c>
      <c r="AC202" s="3">
        <f t="shared" si="122"/>
        <v>0</v>
      </c>
      <c r="AD202" s="3">
        <f t="shared" si="122"/>
        <v>0</v>
      </c>
      <c r="AE202" s="3">
        <f t="shared" si="122"/>
        <v>3.2786885245901641E-2</v>
      </c>
      <c r="AF202" s="3">
        <f t="shared" si="122"/>
        <v>0</v>
      </c>
      <c r="AG202" s="3">
        <f t="shared" si="122"/>
        <v>0</v>
      </c>
      <c r="AH202" s="3">
        <f t="shared" si="122"/>
        <v>0</v>
      </c>
      <c r="AI202" s="3">
        <f t="shared" si="122"/>
        <v>0</v>
      </c>
      <c r="AJ202" s="3">
        <f t="shared" si="122"/>
        <v>3.2786885245901641E-2</v>
      </c>
      <c r="AK202" s="4">
        <f t="shared" si="123"/>
        <v>1.5438903836659699E-3</v>
      </c>
      <c r="AL202" s="5">
        <f t="shared" si="123"/>
        <v>1.4674780877459073E-3</v>
      </c>
      <c r="AM202" s="5">
        <f t="shared" si="123"/>
        <v>1.478734830080443E-3</v>
      </c>
      <c r="AN202" s="5">
        <f t="shared" si="123"/>
        <v>0</v>
      </c>
      <c r="AO202" s="5">
        <f t="shared" si="123"/>
        <v>0</v>
      </c>
      <c r="AP202" s="5">
        <f t="shared" si="123"/>
        <v>0</v>
      </c>
      <c r="AQ202" s="5">
        <f t="shared" si="123"/>
        <v>0</v>
      </c>
      <c r="AR202" s="5">
        <f t="shared" si="123"/>
        <v>0</v>
      </c>
      <c r="AS202" s="5">
        <f t="shared" si="123"/>
        <v>0</v>
      </c>
      <c r="AT202" s="5">
        <f t="shared" si="123"/>
        <v>8.85884634938772E-4</v>
      </c>
      <c r="AU202" s="5">
        <f t="shared" si="123"/>
        <v>0</v>
      </c>
      <c r="AV202" s="5">
        <f t="shared" si="123"/>
        <v>0</v>
      </c>
      <c r="AW202" s="5">
        <f t="shared" si="123"/>
        <v>0</v>
      </c>
      <c r="AX202" s="5">
        <f t="shared" si="123"/>
        <v>0</v>
      </c>
      <c r="AY202" s="5">
        <f t="shared" si="123"/>
        <v>7.7767006867858143E-4</v>
      </c>
      <c r="AZ202" s="4">
        <f t="shared" si="124"/>
        <v>1.4967011004974398E-3</v>
      </c>
      <c r="BA202" s="5">
        <f t="shared" si="125"/>
        <v>0</v>
      </c>
      <c r="BB202" s="5">
        <f t="shared" si="126"/>
        <v>0</v>
      </c>
      <c r="BC202" s="5">
        <f t="shared" si="127"/>
        <v>2.95294878312924E-4</v>
      </c>
      <c r="BD202" s="9">
        <f t="shared" si="128"/>
        <v>2.5922335622619383E-4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2</v>
      </c>
      <c r="BQ202">
        <v>0</v>
      </c>
      <c r="BR202">
        <v>0</v>
      </c>
      <c r="BS202">
        <v>0</v>
      </c>
      <c r="BT202" s="3">
        <f t="shared" si="120"/>
        <v>0</v>
      </c>
      <c r="BU202" s="3">
        <f t="shared" si="120"/>
        <v>0</v>
      </c>
      <c r="BV202" s="3">
        <f t="shared" si="118"/>
        <v>0</v>
      </c>
      <c r="BW202" s="3">
        <f t="shared" si="118"/>
        <v>0</v>
      </c>
      <c r="BX202" s="3">
        <f t="shared" si="118"/>
        <v>0</v>
      </c>
      <c r="BY202" s="3">
        <f t="shared" si="118"/>
        <v>0</v>
      </c>
      <c r="BZ202" s="3">
        <f t="shared" si="118"/>
        <v>0</v>
      </c>
      <c r="CA202" s="3">
        <f t="shared" si="118"/>
        <v>0</v>
      </c>
      <c r="CB202" s="3">
        <f t="shared" si="118"/>
        <v>0</v>
      </c>
      <c r="CC202" s="3">
        <f t="shared" si="118"/>
        <v>0</v>
      </c>
      <c r="CD202" s="3">
        <f t="shared" si="118"/>
        <v>0</v>
      </c>
      <c r="CE202" s="3">
        <f t="shared" si="118"/>
        <v>3.2786885245901641E-2</v>
      </c>
      <c r="CF202" s="3">
        <f t="shared" si="118"/>
        <v>0</v>
      </c>
      <c r="CG202" s="3">
        <f t="shared" si="118"/>
        <v>0</v>
      </c>
      <c r="CH202" s="3">
        <f t="shared" si="118"/>
        <v>0</v>
      </c>
      <c r="CI202" s="4">
        <f t="shared" si="114"/>
        <v>0</v>
      </c>
      <c r="CJ202" s="5">
        <f t="shared" si="114"/>
        <v>0</v>
      </c>
      <c r="CK202" s="5">
        <f t="shared" si="114"/>
        <v>0</v>
      </c>
      <c r="CL202" s="5">
        <f t="shared" si="112"/>
        <v>0</v>
      </c>
      <c r="CM202" s="5">
        <f t="shared" si="112"/>
        <v>0</v>
      </c>
      <c r="CN202" s="5">
        <f t="shared" si="112"/>
        <v>0</v>
      </c>
      <c r="CO202" s="5">
        <f t="shared" si="112"/>
        <v>0</v>
      </c>
      <c r="CP202" s="5">
        <f t="shared" si="112"/>
        <v>0</v>
      </c>
      <c r="CQ202" s="5">
        <f t="shared" si="112"/>
        <v>0</v>
      </c>
      <c r="CR202" s="5">
        <f t="shared" si="110"/>
        <v>0</v>
      </c>
      <c r="CS202" s="5">
        <f t="shared" si="110"/>
        <v>0</v>
      </c>
      <c r="CT202" s="5">
        <f t="shared" si="110"/>
        <v>6.6082186793615548E-4</v>
      </c>
      <c r="CU202" s="5">
        <f t="shared" si="110"/>
        <v>0</v>
      </c>
      <c r="CV202" s="5">
        <f t="shared" si="110"/>
        <v>0</v>
      </c>
      <c r="CW202" s="5">
        <f t="shared" si="110"/>
        <v>0</v>
      </c>
      <c r="CX202" s="4">
        <f t="shared" si="129"/>
        <v>0</v>
      </c>
      <c r="CY202" s="5">
        <f t="shared" si="130"/>
        <v>0</v>
      </c>
      <c r="CZ202" s="5">
        <f t="shared" si="131"/>
        <v>0</v>
      </c>
      <c r="DA202" s="5">
        <f t="shared" si="132"/>
        <v>2.2027395597871849E-4</v>
      </c>
      <c r="DB202" s="9">
        <f t="shared" si="133"/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 s="3">
        <f t="shared" si="121"/>
        <v>0</v>
      </c>
      <c r="DS202" s="3">
        <f t="shared" si="121"/>
        <v>0</v>
      </c>
      <c r="DT202" s="3">
        <f t="shared" si="119"/>
        <v>0</v>
      </c>
      <c r="DU202" s="3">
        <f t="shared" si="119"/>
        <v>0</v>
      </c>
      <c r="DV202" s="3">
        <f t="shared" si="119"/>
        <v>0</v>
      </c>
      <c r="DW202" s="3">
        <f t="shared" si="119"/>
        <v>0</v>
      </c>
      <c r="DX202" s="3">
        <f t="shared" si="119"/>
        <v>0</v>
      </c>
      <c r="DY202" s="3">
        <f t="shared" si="119"/>
        <v>0</v>
      </c>
      <c r="DZ202" s="3">
        <f t="shared" si="119"/>
        <v>0</v>
      </c>
      <c r="EA202" s="3">
        <f t="shared" si="119"/>
        <v>0</v>
      </c>
      <c r="EB202" s="3">
        <f t="shared" si="119"/>
        <v>0</v>
      </c>
      <c r="EC202" s="3">
        <f t="shared" si="119"/>
        <v>0</v>
      </c>
      <c r="ED202" s="3">
        <f t="shared" si="119"/>
        <v>0</v>
      </c>
      <c r="EE202" s="3">
        <f t="shared" si="119"/>
        <v>0</v>
      </c>
      <c r="EF202" s="3">
        <f t="shared" si="119"/>
        <v>0</v>
      </c>
      <c r="EG202" s="4">
        <f t="shared" si="115"/>
        <v>0</v>
      </c>
      <c r="EH202" s="5">
        <f t="shared" si="115"/>
        <v>0</v>
      </c>
      <c r="EI202" s="5">
        <f t="shared" si="115"/>
        <v>0</v>
      </c>
      <c r="EJ202" s="5">
        <f t="shared" si="113"/>
        <v>0</v>
      </c>
      <c r="EK202" s="5">
        <f t="shared" si="113"/>
        <v>0</v>
      </c>
      <c r="EL202" s="5">
        <f t="shared" si="113"/>
        <v>0</v>
      </c>
      <c r="EM202" s="5">
        <f t="shared" si="113"/>
        <v>0</v>
      </c>
      <c r="EN202" s="5">
        <f t="shared" si="113"/>
        <v>0</v>
      </c>
      <c r="EO202" s="5">
        <f t="shared" si="113"/>
        <v>0</v>
      </c>
      <c r="EP202" s="5">
        <f t="shared" si="111"/>
        <v>0</v>
      </c>
      <c r="EQ202" s="5">
        <f t="shared" si="111"/>
        <v>0</v>
      </c>
      <c r="ER202" s="5">
        <f t="shared" si="111"/>
        <v>0</v>
      </c>
      <c r="ES202" s="5">
        <f t="shared" si="111"/>
        <v>0</v>
      </c>
      <c r="ET202" s="5">
        <f t="shared" si="111"/>
        <v>0</v>
      </c>
      <c r="EU202" s="5">
        <f t="shared" si="111"/>
        <v>0</v>
      </c>
      <c r="EV202" s="4">
        <f t="shared" si="134"/>
        <v>0</v>
      </c>
      <c r="EW202" s="5">
        <f t="shared" si="138"/>
        <v>0</v>
      </c>
      <c r="EX202" s="5">
        <f t="shared" si="135"/>
        <v>0</v>
      </c>
      <c r="EY202" s="5">
        <f t="shared" si="136"/>
        <v>0</v>
      </c>
      <c r="EZ202" s="9">
        <f t="shared" si="137"/>
        <v>0</v>
      </c>
      <c r="FU202" t="s">
        <v>41</v>
      </c>
      <c r="FY202" t="s">
        <v>236</v>
      </c>
    </row>
    <row r="203" spans="1:205" x14ac:dyDescent="0.25">
      <c r="A203">
        <v>199</v>
      </c>
      <c r="B203" t="s">
        <v>999</v>
      </c>
      <c r="C203" t="s">
        <v>1000</v>
      </c>
      <c r="D203">
        <v>11</v>
      </c>
      <c r="E203">
        <v>7.07</v>
      </c>
      <c r="F203" t="s">
        <v>120</v>
      </c>
      <c r="G203">
        <v>0</v>
      </c>
      <c r="H203">
        <v>2</v>
      </c>
      <c r="I203">
        <v>2</v>
      </c>
      <c r="J203">
        <v>0</v>
      </c>
      <c r="K203">
        <v>0</v>
      </c>
      <c r="L203">
        <v>0</v>
      </c>
      <c r="M203">
        <v>2</v>
      </c>
      <c r="N203">
        <v>0</v>
      </c>
      <c r="O203">
        <v>2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3">
        <f t="shared" si="122"/>
        <v>0</v>
      </c>
      <c r="W203" s="3">
        <f t="shared" si="122"/>
        <v>0.18181818181818182</v>
      </c>
      <c r="X203" s="3">
        <f t="shared" si="122"/>
        <v>0.18181818181818182</v>
      </c>
      <c r="Y203" s="3">
        <f t="shared" si="122"/>
        <v>0</v>
      </c>
      <c r="Z203" s="3">
        <f t="shared" si="122"/>
        <v>0</v>
      </c>
      <c r="AA203" s="3">
        <f t="shared" si="122"/>
        <v>0</v>
      </c>
      <c r="AB203" s="3">
        <f t="shared" si="122"/>
        <v>0.18181818181818182</v>
      </c>
      <c r="AC203" s="3">
        <f t="shared" si="122"/>
        <v>0</v>
      </c>
      <c r="AD203" s="3">
        <f t="shared" si="122"/>
        <v>0.18181818181818182</v>
      </c>
      <c r="AE203" s="3">
        <f t="shared" si="122"/>
        <v>0</v>
      </c>
      <c r="AF203" s="3">
        <f t="shared" si="122"/>
        <v>0</v>
      </c>
      <c r="AG203" s="3">
        <f t="shared" si="122"/>
        <v>0</v>
      </c>
      <c r="AH203" s="3">
        <f t="shared" si="122"/>
        <v>0</v>
      </c>
      <c r="AI203" s="3">
        <f t="shared" si="122"/>
        <v>0</v>
      </c>
      <c r="AJ203" s="3">
        <f t="shared" si="122"/>
        <v>0</v>
      </c>
      <c r="AK203" s="4">
        <f t="shared" si="123"/>
        <v>0</v>
      </c>
      <c r="AL203" s="5">
        <f t="shared" si="123"/>
        <v>8.1378330320454866E-3</v>
      </c>
      <c r="AM203" s="5">
        <f t="shared" si="123"/>
        <v>8.200256784991547E-3</v>
      </c>
      <c r="AN203" s="5">
        <f t="shared" si="123"/>
        <v>0</v>
      </c>
      <c r="AO203" s="5">
        <f t="shared" si="123"/>
        <v>0</v>
      </c>
      <c r="AP203" s="5">
        <f t="shared" si="123"/>
        <v>0</v>
      </c>
      <c r="AQ203" s="5">
        <f t="shared" si="123"/>
        <v>1.0425723454940054E-2</v>
      </c>
      <c r="AR203" s="5">
        <f t="shared" si="123"/>
        <v>0</v>
      </c>
      <c r="AS203" s="5">
        <f t="shared" si="123"/>
        <v>1.1094653578449201E-2</v>
      </c>
      <c r="AT203" s="5">
        <f t="shared" si="123"/>
        <v>0</v>
      </c>
      <c r="AU203" s="5">
        <f t="shared" si="123"/>
        <v>0</v>
      </c>
      <c r="AV203" s="5">
        <f t="shared" si="123"/>
        <v>0</v>
      </c>
      <c r="AW203" s="5">
        <f t="shared" si="123"/>
        <v>0</v>
      </c>
      <c r="AX203" s="5">
        <f t="shared" si="123"/>
        <v>0</v>
      </c>
      <c r="AY203" s="5">
        <f t="shared" si="123"/>
        <v>0</v>
      </c>
      <c r="AZ203" s="4">
        <f t="shared" si="124"/>
        <v>5.4460299390123451E-3</v>
      </c>
      <c r="BA203" s="5">
        <f t="shared" si="125"/>
        <v>0</v>
      </c>
      <c r="BB203" s="5">
        <f t="shared" si="126"/>
        <v>7.1734590111297526E-3</v>
      </c>
      <c r="BC203" s="5">
        <f t="shared" si="127"/>
        <v>0</v>
      </c>
      <c r="BD203" s="9">
        <f t="shared" si="128"/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 s="3">
        <f t="shared" si="120"/>
        <v>0</v>
      </c>
      <c r="BU203" s="3">
        <f t="shared" si="120"/>
        <v>0</v>
      </c>
      <c r="BV203" s="3">
        <f t="shared" si="118"/>
        <v>0</v>
      </c>
      <c r="BW203" s="3">
        <f t="shared" si="118"/>
        <v>0</v>
      </c>
      <c r="BX203" s="3">
        <f t="shared" si="118"/>
        <v>0</v>
      </c>
      <c r="BY203" s="3">
        <f t="shared" si="118"/>
        <v>0</v>
      </c>
      <c r="BZ203" s="3">
        <f t="shared" si="118"/>
        <v>0</v>
      </c>
      <c r="CA203" s="3">
        <f t="shared" si="118"/>
        <v>0</v>
      </c>
      <c r="CB203" s="3">
        <f t="shared" si="118"/>
        <v>0</v>
      </c>
      <c r="CC203" s="3">
        <f t="shared" si="118"/>
        <v>0</v>
      </c>
      <c r="CD203" s="3">
        <f t="shared" si="118"/>
        <v>0</v>
      </c>
      <c r="CE203" s="3">
        <f t="shared" si="118"/>
        <v>0</v>
      </c>
      <c r="CF203" s="3">
        <f t="shared" si="118"/>
        <v>0</v>
      </c>
      <c r="CG203" s="3">
        <f t="shared" si="118"/>
        <v>0</v>
      </c>
      <c r="CH203" s="3">
        <f t="shared" si="118"/>
        <v>0</v>
      </c>
      <c r="CI203" s="4">
        <f t="shared" si="114"/>
        <v>0</v>
      </c>
      <c r="CJ203" s="5">
        <f t="shared" si="114"/>
        <v>0</v>
      </c>
      <c r="CK203" s="5">
        <f t="shared" si="114"/>
        <v>0</v>
      </c>
      <c r="CL203" s="5">
        <f t="shared" si="112"/>
        <v>0</v>
      </c>
      <c r="CM203" s="5">
        <f t="shared" si="112"/>
        <v>0</v>
      </c>
      <c r="CN203" s="5">
        <f t="shared" si="112"/>
        <v>0</v>
      </c>
      <c r="CO203" s="5">
        <f t="shared" si="112"/>
        <v>0</v>
      </c>
      <c r="CP203" s="5">
        <f t="shared" si="112"/>
        <v>0</v>
      </c>
      <c r="CQ203" s="5">
        <f t="shared" si="112"/>
        <v>0</v>
      </c>
      <c r="CR203" s="5">
        <f t="shared" si="110"/>
        <v>0</v>
      </c>
      <c r="CS203" s="5">
        <f t="shared" si="110"/>
        <v>0</v>
      </c>
      <c r="CT203" s="5">
        <f t="shared" si="110"/>
        <v>0</v>
      </c>
      <c r="CU203" s="5">
        <f t="shared" si="110"/>
        <v>0</v>
      </c>
      <c r="CV203" s="5">
        <f t="shared" si="110"/>
        <v>0</v>
      </c>
      <c r="CW203" s="5">
        <f t="shared" si="110"/>
        <v>0</v>
      </c>
      <c r="CX203" s="4">
        <f t="shared" si="129"/>
        <v>0</v>
      </c>
      <c r="CY203" s="5">
        <f t="shared" si="130"/>
        <v>0</v>
      </c>
      <c r="CZ203" s="5">
        <f t="shared" si="131"/>
        <v>0</v>
      </c>
      <c r="DA203" s="5">
        <f t="shared" si="132"/>
        <v>0</v>
      </c>
      <c r="DB203" s="9">
        <f t="shared" si="133"/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 s="3">
        <f t="shared" si="121"/>
        <v>0</v>
      </c>
      <c r="DS203" s="3">
        <f t="shared" si="121"/>
        <v>0</v>
      </c>
      <c r="DT203" s="3">
        <f t="shared" si="119"/>
        <v>0</v>
      </c>
      <c r="DU203" s="3">
        <f t="shared" si="119"/>
        <v>0</v>
      </c>
      <c r="DV203" s="3">
        <f t="shared" si="119"/>
        <v>0</v>
      </c>
      <c r="DW203" s="3">
        <f t="shared" si="119"/>
        <v>0</v>
      </c>
      <c r="DX203" s="3">
        <f t="shared" si="119"/>
        <v>0</v>
      </c>
      <c r="DY203" s="3">
        <f t="shared" si="119"/>
        <v>0</v>
      </c>
      <c r="DZ203" s="3">
        <f t="shared" si="119"/>
        <v>0</v>
      </c>
      <c r="EA203" s="3">
        <f t="shared" si="119"/>
        <v>0</v>
      </c>
      <c r="EB203" s="3">
        <f t="shared" si="119"/>
        <v>0</v>
      </c>
      <c r="EC203" s="3">
        <f t="shared" si="119"/>
        <v>0</v>
      </c>
      <c r="ED203" s="3">
        <f t="shared" si="119"/>
        <v>0</v>
      </c>
      <c r="EE203" s="3">
        <f t="shared" si="119"/>
        <v>0</v>
      </c>
      <c r="EF203" s="3">
        <f t="shared" si="119"/>
        <v>0</v>
      </c>
      <c r="EG203" s="4">
        <f t="shared" si="115"/>
        <v>0</v>
      </c>
      <c r="EH203" s="5">
        <f t="shared" si="115"/>
        <v>0</v>
      </c>
      <c r="EI203" s="5">
        <f t="shared" si="115"/>
        <v>0</v>
      </c>
      <c r="EJ203" s="5">
        <f t="shared" si="113"/>
        <v>0</v>
      </c>
      <c r="EK203" s="5">
        <f t="shared" si="113"/>
        <v>0</v>
      </c>
      <c r="EL203" s="5">
        <f t="shared" si="113"/>
        <v>0</v>
      </c>
      <c r="EM203" s="5">
        <f t="shared" si="113"/>
        <v>0</v>
      </c>
      <c r="EN203" s="5">
        <f t="shared" si="113"/>
        <v>0</v>
      </c>
      <c r="EO203" s="5">
        <f t="shared" si="113"/>
        <v>0</v>
      </c>
      <c r="EP203" s="5">
        <f t="shared" si="111"/>
        <v>0</v>
      </c>
      <c r="EQ203" s="5">
        <f t="shared" si="111"/>
        <v>0</v>
      </c>
      <c r="ER203" s="5">
        <f t="shared" si="111"/>
        <v>0</v>
      </c>
      <c r="ES203" s="5">
        <f t="shared" si="111"/>
        <v>0</v>
      </c>
      <c r="ET203" s="5">
        <f t="shared" si="111"/>
        <v>0</v>
      </c>
      <c r="EU203" s="5">
        <f t="shared" si="111"/>
        <v>0</v>
      </c>
      <c r="EV203" s="4">
        <f t="shared" si="134"/>
        <v>0</v>
      </c>
      <c r="EW203" s="5">
        <f t="shared" si="138"/>
        <v>0</v>
      </c>
      <c r="EX203" s="5">
        <f t="shared" si="135"/>
        <v>0</v>
      </c>
      <c r="EY203" s="5">
        <f t="shared" si="136"/>
        <v>0</v>
      </c>
      <c r="EZ203" s="9">
        <f t="shared" si="137"/>
        <v>0</v>
      </c>
      <c r="FB203" t="s">
        <v>427</v>
      </c>
      <c r="FD203" t="s">
        <v>1001</v>
      </c>
      <c r="FE203" t="s">
        <v>1001</v>
      </c>
      <c r="FH203" t="s">
        <v>1002</v>
      </c>
      <c r="FI203" t="s">
        <v>1002</v>
      </c>
      <c r="FJ203" t="s">
        <v>1002</v>
      </c>
      <c r="FK203" t="s">
        <v>1003</v>
      </c>
      <c r="FL203" t="s">
        <v>460</v>
      </c>
      <c r="FM203" t="s">
        <v>1004</v>
      </c>
      <c r="FQ203" t="s">
        <v>1002</v>
      </c>
      <c r="FU203" t="s">
        <v>403</v>
      </c>
      <c r="FV203" t="s">
        <v>42</v>
      </c>
      <c r="FY203" t="s">
        <v>45</v>
      </c>
      <c r="FZ203" t="s">
        <v>49</v>
      </c>
      <c r="GA203" t="s">
        <v>52</v>
      </c>
      <c r="GC203" t="s">
        <v>49</v>
      </c>
      <c r="GF203" t="s">
        <v>52</v>
      </c>
      <c r="GJ203" t="s">
        <v>988</v>
      </c>
      <c r="GR203" t="s">
        <v>1005</v>
      </c>
    </row>
    <row r="204" spans="1:205" x14ac:dyDescent="0.25">
      <c r="A204">
        <v>200</v>
      </c>
      <c r="B204" t="s">
        <v>1006</v>
      </c>
      <c r="C204" t="s">
        <v>1007</v>
      </c>
      <c r="D204">
        <v>127</v>
      </c>
      <c r="E204">
        <v>6.57</v>
      </c>
      <c r="F204" t="s">
        <v>120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2</v>
      </c>
      <c r="T204">
        <v>2</v>
      </c>
      <c r="U204">
        <v>0</v>
      </c>
      <c r="V204" s="3">
        <f t="shared" si="122"/>
        <v>0</v>
      </c>
      <c r="W204" s="3">
        <f t="shared" si="122"/>
        <v>0</v>
      </c>
      <c r="X204" s="3">
        <f t="shared" si="122"/>
        <v>0</v>
      </c>
      <c r="Y204" s="3">
        <f t="shared" si="122"/>
        <v>0</v>
      </c>
      <c r="Z204" s="3">
        <f t="shared" si="122"/>
        <v>0</v>
      </c>
      <c r="AA204" s="3">
        <f t="shared" si="122"/>
        <v>0</v>
      </c>
      <c r="AB204" s="3">
        <f t="shared" si="122"/>
        <v>0</v>
      </c>
      <c r="AC204" s="3">
        <f t="shared" si="122"/>
        <v>0</v>
      </c>
      <c r="AD204" s="3">
        <f t="shared" si="122"/>
        <v>0</v>
      </c>
      <c r="AE204" s="3">
        <f t="shared" si="122"/>
        <v>0</v>
      </c>
      <c r="AF204" s="3">
        <f t="shared" si="122"/>
        <v>0</v>
      </c>
      <c r="AG204" s="3">
        <f t="shared" si="122"/>
        <v>0</v>
      </c>
      <c r="AH204" s="3">
        <f t="shared" si="122"/>
        <v>1.5748031496062992E-2</v>
      </c>
      <c r="AI204" s="3">
        <f t="shared" si="122"/>
        <v>1.5748031496062992E-2</v>
      </c>
      <c r="AJ204" s="3">
        <f t="shared" si="122"/>
        <v>0</v>
      </c>
      <c r="AK204" s="4">
        <f t="shared" si="123"/>
        <v>0</v>
      </c>
      <c r="AL204" s="5">
        <f t="shared" si="123"/>
        <v>0</v>
      </c>
      <c r="AM204" s="5">
        <f t="shared" si="123"/>
        <v>0</v>
      </c>
      <c r="AN204" s="5">
        <f t="shared" si="123"/>
        <v>0</v>
      </c>
      <c r="AO204" s="5">
        <f t="shared" si="123"/>
        <v>0</v>
      </c>
      <c r="AP204" s="5">
        <f t="shared" si="123"/>
        <v>0</v>
      </c>
      <c r="AQ204" s="5">
        <f t="shared" si="123"/>
        <v>0</v>
      </c>
      <c r="AR204" s="5">
        <f t="shared" si="123"/>
        <v>0</v>
      </c>
      <c r="AS204" s="5">
        <f t="shared" si="123"/>
        <v>0</v>
      </c>
      <c r="AT204" s="5">
        <f t="shared" si="123"/>
        <v>0</v>
      </c>
      <c r="AU204" s="5">
        <f t="shared" si="123"/>
        <v>0</v>
      </c>
      <c r="AV204" s="5">
        <f t="shared" si="123"/>
        <v>0</v>
      </c>
      <c r="AW204" s="5">
        <f t="shared" si="123"/>
        <v>3.7132510919738007E-4</v>
      </c>
      <c r="AX204" s="5">
        <f t="shared" si="123"/>
        <v>3.7514350006543463E-4</v>
      </c>
      <c r="AY204" s="5">
        <f t="shared" si="123"/>
        <v>0</v>
      </c>
      <c r="AZ204" s="4">
        <f t="shared" si="124"/>
        <v>0</v>
      </c>
      <c r="BA204" s="5">
        <f t="shared" si="125"/>
        <v>0</v>
      </c>
      <c r="BB204" s="5">
        <f t="shared" si="126"/>
        <v>0</v>
      </c>
      <c r="BC204" s="5">
        <f t="shared" si="127"/>
        <v>0</v>
      </c>
      <c r="BD204" s="9">
        <f t="shared" si="128"/>
        <v>2.4882286975427159E-4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2</v>
      </c>
      <c r="BO204">
        <v>2</v>
      </c>
      <c r="BP204">
        <v>2</v>
      </c>
      <c r="BQ204">
        <v>0</v>
      </c>
      <c r="BR204">
        <v>0</v>
      </c>
      <c r="BS204">
        <v>0</v>
      </c>
      <c r="BT204" s="3">
        <f t="shared" si="120"/>
        <v>0</v>
      </c>
      <c r="BU204" s="3">
        <f t="shared" si="120"/>
        <v>0</v>
      </c>
      <c r="BV204" s="3">
        <f t="shared" si="118"/>
        <v>0</v>
      </c>
      <c r="BW204" s="3">
        <f t="shared" si="118"/>
        <v>0</v>
      </c>
      <c r="BX204" s="3">
        <f t="shared" si="118"/>
        <v>0</v>
      </c>
      <c r="BY204" s="3">
        <f t="shared" si="118"/>
        <v>0</v>
      </c>
      <c r="BZ204" s="3">
        <f t="shared" si="118"/>
        <v>0</v>
      </c>
      <c r="CA204" s="3">
        <f t="shared" si="118"/>
        <v>0</v>
      </c>
      <c r="CB204" s="3">
        <f t="shared" si="118"/>
        <v>0</v>
      </c>
      <c r="CC204" s="3">
        <f t="shared" si="118"/>
        <v>1.5748031496062992E-2</v>
      </c>
      <c r="CD204" s="3">
        <f t="shared" si="118"/>
        <v>1.5748031496062992E-2</v>
      </c>
      <c r="CE204" s="3">
        <f t="shared" si="118"/>
        <v>1.5748031496062992E-2</v>
      </c>
      <c r="CF204" s="3">
        <f t="shared" si="118"/>
        <v>0</v>
      </c>
      <c r="CG204" s="3">
        <f t="shared" si="118"/>
        <v>0</v>
      </c>
      <c r="CH204" s="3">
        <f t="shared" si="118"/>
        <v>0</v>
      </c>
      <c r="CI204" s="4">
        <f t="shared" si="114"/>
        <v>0</v>
      </c>
      <c r="CJ204" s="5">
        <f t="shared" si="114"/>
        <v>0</v>
      </c>
      <c r="CK204" s="5">
        <f t="shared" si="114"/>
        <v>0</v>
      </c>
      <c r="CL204" s="5">
        <f t="shared" si="112"/>
        <v>0</v>
      </c>
      <c r="CM204" s="5">
        <f t="shared" si="112"/>
        <v>0</v>
      </c>
      <c r="CN204" s="5">
        <f t="shared" si="112"/>
        <v>0</v>
      </c>
      <c r="CO204" s="5">
        <f t="shared" si="112"/>
        <v>0</v>
      </c>
      <c r="CP204" s="5">
        <f t="shared" si="112"/>
        <v>0</v>
      </c>
      <c r="CQ204" s="5">
        <f t="shared" si="112"/>
        <v>0</v>
      </c>
      <c r="CR204" s="5">
        <f t="shared" si="110"/>
        <v>3.4786637304292994E-4</v>
      </c>
      <c r="CS204" s="5">
        <f t="shared" si="110"/>
        <v>3.2583200421232105E-4</v>
      </c>
      <c r="CT204" s="5">
        <f t="shared" si="110"/>
        <v>3.1740262948114553E-4</v>
      </c>
      <c r="CU204" s="5">
        <f t="shared" si="110"/>
        <v>0</v>
      </c>
      <c r="CV204" s="5">
        <f t="shared" si="110"/>
        <v>0</v>
      </c>
      <c r="CW204" s="5">
        <f t="shared" si="110"/>
        <v>0</v>
      </c>
      <c r="CX204" s="4">
        <f t="shared" si="129"/>
        <v>0</v>
      </c>
      <c r="CY204" s="5">
        <f t="shared" si="130"/>
        <v>0</v>
      </c>
      <c r="CZ204" s="5">
        <f t="shared" si="131"/>
        <v>0</v>
      </c>
      <c r="DA204" s="5">
        <f t="shared" si="132"/>
        <v>3.3036700224546551E-4</v>
      </c>
      <c r="DB204" s="9">
        <f t="shared" si="133"/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 s="3">
        <f t="shared" si="121"/>
        <v>0</v>
      </c>
      <c r="DS204" s="3">
        <f t="shared" si="121"/>
        <v>0</v>
      </c>
      <c r="DT204" s="3">
        <f t="shared" si="119"/>
        <v>0</v>
      </c>
      <c r="DU204" s="3">
        <f t="shared" si="119"/>
        <v>0</v>
      </c>
      <c r="DV204" s="3">
        <f t="shared" si="119"/>
        <v>0</v>
      </c>
      <c r="DW204" s="3">
        <f t="shared" si="119"/>
        <v>0</v>
      </c>
      <c r="DX204" s="3">
        <f t="shared" si="119"/>
        <v>0</v>
      </c>
      <c r="DY204" s="3">
        <f t="shared" si="119"/>
        <v>0</v>
      </c>
      <c r="DZ204" s="3">
        <f t="shared" si="119"/>
        <v>0</v>
      </c>
      <c r="EA204" s="3">
        <f t="shared" si="119"/>
        <v>0</v>
      </c>
      <c r="EB204" s="3">
        <f t="shared" si="119"/>
        <v>0</v>
      </c>
      <c r="EC204" s="3">
        <f t="shared" si="119"/>
        <v>0</v>
      </c>
      <c r="ED204" s="3">
        <f t="shared" si="119"/>
        <v>0</v>
      </c>
      <c r="EE204" s="3">
        <f t="shared" si="119"/>
        <v>0</v>
      </c>
      <c r="EF204" s="3">
        <f t="shared" si="119"/>
        <v>0</v>
      </c>
      <c r="EG204" s="4">
        <f t="shared" si="115"/>
        <v>0</v>
      </c>
      <c r="EH204" s="5">
        <f t="shared" si="115"/>
        <v>0</v>
      </c>
      <c r="EI204" s="5">
        <f t="shared" si="115"/>
        <v>0</v>
      </c>
      <c r="EJ204" s="5">
        <f t="shared" si="113"/>
        <v>0</v>
      </c>
      <c r="EK204" s="5">
        <f t="shared" si="113"/>
        <v>0</v>
      </c>
      <c r="EL204" s="5">
        <f t="shared" si="113"/>
        <v>0</v>
      </c>
      <c r="EM204" s="5">
        <f t="shared" si="113"/>
        <v>0</v>
      </c>
      <c r="EN204" s="5">
        <f t="shared" si="113"/>
        <v>0</v>
      </c>
      <c r="EO204" s="5">
        <f t="shared" si="113"/>
        <v>0</v>
      </c>
      <c r="EP204" s="5">
        <f t="shared" si="111"/>
        <v>0</v>
      </c>
      <c r="EQ204" s="5">
        <f t="shared" si="111"/>
        <v>0</v>
      </c>
      <c r="ER204" s="5">
        <f t="shared" si="111"/>
        <v>0</v>
      </c>
      <c r="ES204" s="5">
        <f t="shared" si="111"/>
        <v>0</v>
      </c>
      <c r="ET204" s="5">
        <f t="shared" si="111"/>
        <v>0</v>
      </c>
      <c r="EU204" s="5">
        <f t="shared" si="111"/>
        <v>0</v>
      </c>
      <c r="EV204" s="4">
        <f t="shared" si="134"/>
        <v>0</v>
      </c>
      <c r="EW204" s="5">
        <f t="shared" si="138"/>
        <v>0</v>
      </c>
      <c r="EX204" s="5">
        <f t="shared" si="135"/>
        <v>0</v>
      </c>
      <c r="EY204" s="5">
        <f t="shared" si="136"/>
        <v>0</v>
      </c>
      <c r="EZ204" s="9">
        <f t="shared" si="137"/>
        <v>0</v>
      </c>
      <c r="FA204" t="s">
        <v>1008</v>
      </c>
      <c r="FB204" t="s">
        <v>529</v>
      </c>
      <c r="FD204" t="s">
        <v>1009</v>
      </c>
      <c r="FE204" t="s">
        <v>1010</v>
      </c>
      <c r="FH204" t="s">
        <v>125</v>
      </c>
      <c r="FI204" t="s">
        <v>125</v>
      </c>
      <c r="FJ204" t="s">
        <v>125</v>
      </c>
      <c r="FM204" t="s">
        <v>205</v>
      </c>
      <c r="FQ204" t="s">
        <v>1011</v>
      </c>
      <c r="FY204" t="s">
        <v>585</v>
      </c>
      <c r="GA204" t="s">
        <v>52</v>
      </c>
      <c r="GF204" t="s">
        <v>52</v>
      </c>
      <c r="GJ204" t="s">
        <v>574</v>
      </c>
      <c r="GR204" t="s">
        <v>574</v>
      </c>
    </row>
    <row r="205" spans="1:205" x14ac:dyDescent="0.25">
      <c r="A205">
        <v>201</v>
      </c>
      <c r="B205" t="s">
        <v>1012</v>
      </c>
      <c r="C205" t="s">
        <v>1013</v>
      </c>
      <c r="D205">
        <v>60</v>
      </c>
      <c r="E205">
        <v>8.16</v>
      </c>
      <c r="F205" t="s">
        <v>514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30</v>
      </c>
      <c r="V205" s="3">
        <f t="shared" si="122"/>
        <v>0</v>
      </c>
      <c r="W205" s="3">
        <f t="shared" si="122"/>
        <v>0</v>
      </c>
      <c r="X205" s="3">
        <f t="shared" si="122"/>
        <v>0</v>
      </c>
      <c r="Y205" s="3">
        <f t="shared" si="122"/>
        <v>0</v>
      </c>
      <c r="Z205" s="3">
        <f t="shared" si="122"/>
        <v>0</v>
      </c>
      <c r="AA205" s="3">
        <f t="shared" si="122"/>
        <v>0</v>
      </c>
      <c r="AB205" s="3">
        <f t="shared" si="122"/>
        <v>0</v>
      </c>
      <c r="AC205" s="3">
        <f t="shared" si="122"/>
        <v>0</v>
      </c>
      <c r="AD205" s="3">
        <f t="shared" si="122"/>
        <v>0</v>
      </c>
      <c r="AE205" s="3">
        <f t="shared" si="122"/>
        <v>0</v>
      </c>
      <c r="AF205" s="3">
        <f t="shared" si="122"/>
        <v>0</v>
      </c>
      <c r="AG205" s="3">
        <f t="shared" si="122"/>
        <v>0</v>
      </c>
      <c r="AH205" s="3">
        <f t="shared" si="122"/>
        <v>0</v>
      </c>
      <c r="AI205" s="3">
        <f t="shared" si="122"/>
        <v>0</v>
      </c>
      <c r="AJ205" s="3">
        <f t="shared" si="122"/>
        <v>0.5</v>
      </c>
      <c r="AK205" s="4">
        <f t="shared" si="123"/>
        <v>0</v>
      </c>
      <c r="AL205" s="5">
        <f t="shared" si="123"/>
        <v>0</v>
      </c>
      <c r="AM205" s="5">
        <f t="shared" si="123"/>
        <v>0</v>
      </c>
      <c r="AN205" s="5">
        <f t="shared" si="123"/>
        <v>0</v>
      </c>
      <c r="AO205" s="5">
        <f t="shared" si="123"/>
        <v>0</v>
      </c>
      <c r="AP205" s="5">
        <f t="shared" si="123"/>
        <v>0</v>
      </c>
      <c r="AQ205" s="5">
        <f t="shared" si="123"/>
        <v>0</v>
      </c>
      <c r="AR205" s="5">
        <f t="shared" si="123"/>
        <v>0</v>
      </c>
      <c r="AS205" s="5">
        <f t="shared" si="123"/>
        <v>0</v>
      </c>
      <c r="AT205" s="5">
        <f t="shared" si="123"/>
        <v>0</v>
      </c>
      <c r="AU205" s="5">
        <f t="shared" si="123"/>
        <v>0</v>
      </c>
      <c r="AV205" s="5">
        <f t="shared" si="123"/>
        <v>0</v>
      </c>
      <c r="AW205" s="5">
        <f t="shared" si="123"/>
        <v>0</v>
      </c>
      <c r="AX205" s="5">
        <f t="shared" si="123"/>
        <v>0</v>
      </c>
      <c r="AY205" s="5">
        <f t="shared" si="123"/>
        <v>1.1859468547348366E-2</v>
      </c>
      <c r="AZ205" s="4">
        <f t="shared" si="124"/>
        <v>0</v>
      </c>
      <c r="BA205" s="5">
        <f t="shared" si="125"/>
        <v>0</v>
      </c>
      <c r="BB205" s="5">
        <f t="shared" si="126"/>
        <v>0</v>
      </c>
      <c r="BC205" s="5">
        <f t="shared" si="127"/>
        <v>0</v>
      </c>
      <c r="BD205" s="9">
        <f t="shared" si="128"/>
        <v>3.9531561824494551E-3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42</v>
      </c>
      <c r="BP205">
        <v>37</v>
      </c>
      <c r="BQ205">
        <v>0</v>
      </c>
      <c r="BR205">
        <v>0</v>
      </c>
      <c r="BS205">
        <v>0</v>
      </c>
      <c r="BT205" s="3">
        <f t="shared" si="120"/>
        <v>0</v>
      </c>
      <c r="BU205" s="3">
        <f t="shared" si="120"/>
        <v>0</v>
      </c>
      <c r="BV205" s="3">
        <f t="shared" si="118"/>
        <v>0</v>
      </c>
      <c r="BW205" s="3">
        <f t="shared" si="118"/>
        <v>0</v>
      </c>
      <c r="BX205" s="3">
        <f t="shared" si="118"/>
        <v>0</v>
      </c>
      <c r="BY205" s="3">
        <f t="shared" si="118"/>
        <v>0</v>
      </c>
      <c r="BZ205" s="3">
        <f t="shared" si="118"/>
        <v>0</v>
      </c>
      <c r="CA205" s="3">
        <f t="shared" si="118"/>
        <v>0</v>
      </c>
      <c r="CB205" s="3">
        <f t="shared" si="118"/>
        <v>0</v>
      </c>
      <c r="CC205" s="3">
        <f t="shared" si="118"/>
        <v>0</v>
      </c>
      <c r="CD205" s="3">
        <f t="shared" si="118"/>
        <v>0.7</v>
      </c>
      <c r="CE205" s="3">
        <f t="shared" si="118"/>
        <v>0.6166666666666667</v>
      </c>
      <c r="CF205" s="3">
        <f t="shared" si="118"/>
        <v>0</v>
      </c>
      <c r="CG205" s="3">
        <f t="shared" si="118"/>
        <v>0</v>
      </c>
      <c r="CH205" s="3">
        <f t="shared" si="118"/>
        <v>0</v>
      </c>
      <c r="CI205" s="4">
        <f t="shared" si="114"/>
        <v>0</v>
      </c>
      <c r="CJ205" s="5">
        <f t="shared" si="114"/>
        <v>0</v>
      </c>
      <c r="CK205" s="5">
        <f t="shared" si="114"/>
        <v>0</v>
      </c>
      <c r="CL205" s="5">
        <f t="shared" si="112"/>
        <v>0</v>
      </c>
      <c r="CM205" s="5">
        <f t="shared" si="112"/>
        <v>0</v>
      </c>
      <c r="CN205" s="5">
        <f t="shared" si="112"/>
        <v>0</v>
      </c>
      <c r="CO205" s="5">
        <f t="shared" si="112"/>
        <v>0</v>
      </c>
      <c r="CP205" s="5">
        <f t="shared" si="112"/>
        <v>0</v>
      </c>
      <c r="CQ205" s="5">
        <f t="shared" si="112"/>
        <v>0</v>
      </c>
      <c r="CR205" s="5">
        <f t="shared" si="110"/>
        <v>0</v>
      </c>
      <c r="CS205" s="5">
        <f t="shared" si="110"/>
        <v>1.448323258723767E-2</v>
      </c>
      <c r="CT205" s="5">
        <f t="shared" si="110"/>
        <v>1.2428957966099191E-2</v>
      </c>
      <c r="CU205" s="5">
        <f t="shared" si="110"/>
        <v>0</v>
      </c>
      <c r="CV205" s="5">
        <f t="shared" si="110"/>
        <v>0</v>
      </c>
      <c r="CW205" s="5">
        <f t="shared" si="110"/>
        <v>0</v>
      </c>
      <c r="CX205" s="4">
        <f t="shared" si="129"/>
        <v>0</v>
      </c>
      <c r="CY205" s="5">
        <f t="shared" si="130"/>
        <v>0</v>
      </c>
      <c r="CZ205" s="5">
        <f t="shared" si="131"/>
        <v>0</v>
      </c>
      <c r="DA205" s="5">
        <f t="shared" si="132"/>
        <v>8.9707301844456199E-3</v>
      </c>
      <c r="DB205" s="9">
        <f t="shared" si="133"/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 s="3">
        <f t="shared" si="121"/>
        <v>0</v>
      </c>
      <c r="DS205" s="3">
        <f t="shared" si="121"/>
        <v>0</v>
      </c>
      <c r="DT205" s="3">
        <f t="shared" si="119"/>
        <v>0</v>
      </c>
      <c r="DU205" s="3">
        <f t="shared" si="119"/>
        <v>0</v>
      </c>
      <c r="DV205" s="3">
        <f t="shared" si="119"/>
        <v>0</v>
      </c>
      <c r="DW205" s="3">
        <f t="shared" si="119"/>
        <v>0</v>
      </c>
      <c r="DX205" s="3">
        <f t="shared" si="119"/>
        <v>0</v>
      </c>
      <c r="DY205" s="3">
        <f t="shared" si="119"/>
        <v>0</v>
      </c>
      <c r="DZ205" s="3">
        <f t="shared" si="119"/>
        <v>0</v>
      </c>
      <c r="EA205" s="3">
        <f t="shared" si="119"/>
        <v>0</v>
      </c>
      <c r="EB205" s="3">
        <f t="shared" si="119"/>
        <v>0</v>
      </c>
      <c r="EC205" s="3">
        <f t="shared" si="119"/>
        <v>0</v>
      </c>
      <c r="ED205" s="3">
        <f t="shared" si="119"/>
        <v>0</v>
      </c>
      <c r="EE205" s="3">
        <f t="shared" si="119"/>
        <v>0</v>
      </c>
      <c r="EF205" s="3">
        <f t="shared" si="119"/>
        <v>0</v>
      </c>
      <c r="EG205" s="4">
        <f t="shared" si="115"/>
        <v>0</v>
      </c>
      <c r="EH205" s="5">
        <f t="shared" si="115"/>
        <v>0</v>
      </c>
      <c r="EI205" s="5">
        <f t="shared" si="115"/>
        <v>0</v>
      </c>
      <c r="EJ205" s="5">
        <f t="shared" si="113"/>
        <v>0</v>
      </c>
      <c r="EK205" s="5">
        <f t="shared" si="113"/>
        <v>0</v>
      </c>
      <c r="EL205" s="5">
        <f t="shared" si="113"/>
        <v>0</v>
      </c>
      <c r="EM205" s="5">
        <f t="shared" si="113"/>
        <v>0</v>
      </c>
      <c r="EN205" s="5">
        <f t="shared" si="113"/>
        <v>0</v>
      </c>
      <c r="EO205" s="5">
        <f t="shared" si="113"/>
        <v>0</v>
      </c>
      <c r="EP205" s="5">
        <f t="shared" si="111"/>
        <v>0</v>
      </c>
      <c r="EQ205" s="5">
        <f t="shared" si="111"/>
        <v>0</v>
      </c>
      <c r="ER205" s="5">
        <f t="shared" si="111"/>
        <v>0</v>
      </c>
      <c r="ES205" s="5">
        <f t="shared" si="111"/>
        <v>0</v>
      </c>
      <c r="ET205" s="5">
        <f t="shared" si="111"/>
        <v>0</v>
      </c>
      <c r="EU205" s="5">
        <f t="shared" si="111"/>
        <v>0</v>
      </c>
      <c r="EV205" s="4">
        <f t="shared" si="134"/>
        <v>0</v>
      </c>
      <c r="EW205" s="5">
        <f t="shared" si="138"/>
        <v>0</v>
      </c>
      <c r="EX205" s="5">
        <f t="shared" si="135"/>
        <v>0</v>
      </c>
      <c r="EY205" s="5">
        <f t="shared" si="136"/>
        <v>0</v>
      </c>
      <c r="EZ205" s="9">
        <f t="shared" si="137"/>
        <v>0</v>
      </c>
    </row>
    <row r="206" spans="1:205" x14ac:dyDescent="0.25">
      <c r="A206">
        <v>202</v>
      </c>
      <c r="B206" t="s">
        <v>1014</v>
      </c>
      <c r="C206" t="s">
        <v>1015</v>
      </c>
      <c r="D206">
        <v>85</v>
      </c>
      <c r="E206">
        <v>4.66</v>
      </c>
      <c r="F206" t="s">
        <v>120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3">
        <f t="shared" si="122"/>
        <v>0</v>
      </c>
      <c r="W206" s="3">
        <f t="shared" si="122"/>
        <v>0</v>
      </c>
      <c r="X206" s="3">
        <f t="shared" si="122"/>
        <v>0</v>
      </c>
      <c r="Y206" s="3">
        <f t="shared" si="122"/>
        <v>0</v>
      </c>
      <c r="Z206" s="3">
        <f t="shared" si="122"/>
        <v>0</v>
      </c>
      <c r="AA206" s="3">
        <f t="shared" si="122"/>
        <v>0</v>
      </c>
      <c r="AB206" s="3">
        <f t="shared" si="122"/>
        <v>0</v>
      </c>
      <c r="AC206" s="3">
        <f t="shared" si="122"/>
        <v>0</v>
      </c>
      <c r="AD206" s="3">
        <f t="shared" si="122"/>
        <v>0</v>
      </c>
      <c r="AE206" s="3">
        <f t="shared" si="122"/>
        <v>0</v>
      </c>
      <c r="AF206" s="3">
        <f t="shared" si="122"/>
        <v>0</v>
      </c>
      <c r="AG206" s="3">
        <f t="shared" si="122"/>
        <v>0</v>
      </c>
      <c r="AH206" s="3">
        <f t="shared" si="122"/>
        <v>0</v>
      </c>
      <c r="AI206" s="3">
        <f t="shared" si="122"/>
        <v>0</v>
      </c>
      <c r="AJ206" s="3">
        <f t="shared" si="122"/>
        <v>0</v>
      </c>
      <c r="AK206" s="4">
        <f t="shared" si="123"/>
        <v>0</v>
      </c>
      <c r="AL206" s="5">
        <f t="shared" si="123"/>
        <v>0</v>
      </c>
      <c r="AM206" s="5">
        <f t="shared" si="123"/>
        <v>0</v>
      </c>
      <c r="AN206" s="5">
        <f t="shared" si="123"/>
        <v>0</v>
      </c>
      <c r="AO206" s="5">
        <f t="shared" si="123"/>
        <v>0</v>
      </c>
      <c r="AP206" s="5">
        <f t="shared" si="123"/>
        <v>0</v>
      </c>
      <c r="AQ206" s="5">
        <f t="shared" si="123"/>
        <v>0</v>
      </c>
      <c r="AR206" s="5">
        <f t="shared" si="123"/>
        <v>0</v>
      </c>
      <c r="AS206" s="5">
        <f t="shared" si="123"/>
        <v>0</v>
      </c>
      <c r="AT206" s="5">
        <f t="shared" si="123"/>
        <v>0</v>
      </c>
      <c r="AU206" s="5">
        <f t="shared" si="123"/>
        <v>0</v>
      </c>
      <c r="AV206" s="5">
        <f t="shared" si="123"/>
        <v>0</v>
      </c>
      <c r="AW206" s="5">
        <f t="shared" si="123"/>
        <v>0</v>
      </c>
      <c r="AX206" s="5">
        <f t="shared" si="123"/>
        <v>0</v>
      </c>
      <c r="AY206" s="5">
        <f t="shared" si="123"/>
        <v>0</v>
      </c>
      <c r="AZ206" s="4">
        <f t="shared" si="124"/>
        <v>0</v>
      </c>
      <c r="BA206" s="5">
        <f t="shared" si="125"/>
        <v>0</v>
      </c>
      <c r="BB206" s="5">
        <f t="shared" si="126"/>
        <v>0</v>
      </c>
      <c r="BC206" s="5">
        <f t="shared" si="127"/>
        <v>0</v>
      </c>
      <c r="BD206" s="9">
        <f t="shared" si="128"/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 s="3">
        <f t="shared" si="120"/>
        <v>0</v>
      </c>
      <c r="BU206" s="3">
        <f t="shared" si="120"/>
        <v>0</v>
      </c>
      <c r="BV206" s="3">
        <f t="shared" si="118"/>
        <v>0</v>
      </c>
      <c r="BW206" s="3">
        <f t="shared" si="118"/>
        <v>0</v>
      </c>
      <c r="BX206" s="3">
        <f t="shared" si="118"/>
        <v>0</v>
      </c>
      <c r="BY206" s="3">
        <f t="shared" si="118"/>
        <v>0</v>
      </c>
      <c r="BZ206" s="3">
        <f t="shared" si="118"/>
        <v>0</v>
      </c>
      <c r="CA206" s="3">
        <f t="shared" si="118"/>
        <v>0</v>
      </c>
      <c r="CB206" s="3">
        <f t="shared" si="118"/>
        <v>0</v>
      </c>
      <c r="CC206" s="3">
        <f t="shared" si="118"/>
        <v>0</v>
      </c>
      <c r="CD206" s="3">
        <f t="shared" si="118"/>
        <v>0</v>
      </c>
      <c r="CE206" s="3">
        <f t="shared" si="118"/>
        <v>0</v>
      </c>
      <c r="CF206" s="3">
        <f t="shared" si="118"/>
        <v>0</v>
      </c>
      <c r="CG206" s="3">
        <f t="shared" si="118"/>
        <v>0</v>
      </c>
      <c r="CH206" s="3">
        <f t="shared" si="118"/>
        <v>0</v>
      </c>
      <c r="CI206" s="4">
        <f t="shared" si="114"/>
        <v>0</v>
      </c>
      <c r="CJ206" s="5">
        <f t="shared" si="114"/>
        <v>0</v>
      </c>
      <c r="CK206" s="5">
        <f t="shared" si="114"/>
        <v>0</v>
      </c>
      <c r="CL206" s="5">
        <f t="shared" si="112"/>
        <v>0</v>
      </c>
      <c r="CM206" s="5">
        <f t="shared" si="112"/>
        <v>0</v>
      </c>
      <c r="CN206" s="5">
        <f t="shared" si="112"/>
        <v>0</v>
      </c>
      <c r="CO206" s="5">
        <f t="shared" si="112"/>
        <v>0</v>
      </c>
      <c r="CP206" s="5">
        <f t="shared" si="112"/>
        <v>0</v>
      </c>
      <c r="CQ206" s="5">
        <f t="shared" si="112"/>
        <v>0</v>
      </c>
      <c r="CR206" s="5">
        <f t="shared" si="110"/>
        <v>0</v>
      </c>
      <c r="CS206" s="5">
        <f t="shared" si="110"/>
        <v>0</v>
      </c>
      <c r="CT206" s="5">
        <f t="shared" si="110"/>
        <v>0</v>
      </c>
      <c r="CU206" s="5">
        <f t="shared" si="110"/>
        <v>0</v>
      </c>
      <c r="CV206" s="5">
        <f t="shared" si="110"/>
        <v>0</v>
      </c>
      <c r="CW206" s="5">
        <f t="shared" si="110"/>
        <v>0</v>
      </c>
      <c r="CX206" s="4">
        <f t="shared" si="129"/>
        <v>0</v>
      </c>
      <c r="CY206" s="5">
        <f t="shared" si="130"/>
        <v>0</v>
      </c>
      <c r="CZ206" s="5">
        <f t="shared" si="131"/>
        <v>0</v>
      </c>
      <c r="DA206" s="5">
        <f t="shared" si="132"/>
        <v>0</v>
      </c>
      <c r="DB206" s="9">
        <f t="shared" si="133"/>
        <v>0</v>
      </c>
      <c r="DC206">
        <v>0</v>
      </c>
      <c r="DD206">
        <v>0</v>
      </c>
      <c r="DE206">
        <v>0</v>
      </c>
      <c r="DF206">
        <v>3</v>
      </c>
      <c r="DG206">
        <v>2</v>
      </c>
      <c r="DH206">
        <v>2</v>
      </c>
      <c r="DI206">
        <v>0</v>
      </c>
      <c r="DJ206">
        <v>0</v>
      </c>
      <c r="DK206">
        <v>0</v>
      </c>
      <c r="DL206">
        <v>2</v>
      </c>
      <c r="DM206">
        <v>0</v>
      </c>
      <c r="DN206">
        <v>0</v>
      </c>
      <c r="DO206">
        <v>0</v>
      </c>
      <c r="DP206">
        <v>0</v>
      </c>
      <c r="DQ206">
        <v>0</v>
      </c>
      <c r="DR206" s="3">
        <f t="shared" si="121"/>
        <v>0</v>
      </c>
      <c r="DS206" s="3">
        <f t="shared" si="121"/>
        <v>0</v>
      </c>
      <c r="DT206" s="3">
        <f t="shared" si="119"/>
        <v>0</v>
      </c>
      <c r="DU206" s="3">
        <f t="shared" si="119"/>
        <v>3.5294117647058823E-2</v>
      </c>
      <c r="DV206" s="3">
        <f t="shared" si="119"/>
        <v>2.3529411764705882E-2</v>
      </c>
      <c r="DW206" s="3">
        <f t="shared" si="119"/>
        <v>2.3529411764705882E-2</v>
      </c>
      <c r="DX206" s="3">
        <f t="shared" si="119"/>
        <v>0</v>
      </c>
      <c r="DY206" s="3">
        <f t="shared" si="119"/>
        <v>0</v>
      </c>
      <c r="DZ206" s="3">
        <f t="shared" si="119"/>
        <v>0</v>
      </c>
      <c r="EA206" s="3">
        <f t="shared" si="119"/>
        <v>2.3529411764705882E-2</v>
      </c>
      <c r="EB206" s="3">
        <f t="shared" si="119"/>
        <v>0</v>
      </c>
      <c r="EC206" s="3">
        <f t="shared" si="119"/>
        <v>0</v>
      </c>
      <c r="ED206" s="3">
        <f t="shared" si="119"/>
        <v>0</v>
      </c>
      <c r="EE206" s="3">
        <f t="shared" si="119"/>
        <v>0</v>
      </c>
      <c r="EF206" s="3">
        <f t="shared" si="119"/>
        <v>0</v>
      </c>
      <c r="EG206" s="4">
        <f t="shared" si="115"/>
        <v>0</v>
      </c>
      <c r="EH206" s="5">
        <f t="shared" si="115"/>
        <v>0</v>
      </c>
      <c r="EI206" s="5">
        <f t="shared" si="115"/>
        <v>0</v>
      </c>
      <c r="EJ206" s="5">
        <f t="shared" si="113"/>
        <v>7.2726593985779375E-4</v>
      </c>
      <c r="EK206" s="5">
        <f t="shared" si="113"/>
        <v>4.816811705950655E-4</v>
      </c>
      <c r="EL206" s="5">
        <f t="shared" si="113"/>
        <v>3.6950433935523699E-4</v>
      </c>
      <c r="EM206" s="5">
        <f t="shared" si="113"/>
        <v>0</v>
      </c>
      <c r="EN206" s="5">
        <f t="shared" si="113"/>
        <v>0</v>
      </c>
      <c r="EO206" s="5">
        <f t="shared" si="113"/>
        <v>0</v>
      </c>
      <c r="EP206" s="5">
        <f t="shared" si="111"/>
        <v>4.5759914287840913E-4</v>
      </c>
      <c r="EQ206" s="5">
        <f t="shared" si="111"/>
        <v>0</v>
      </c>
      <c r="ER206" s="5">
        <f t="shared" si="111"/>
        <v>0</v>
      </c>
      <c r="ES206" s="5">
        <f t="shared" si="111"/>
        <v>0</v>
      </c>
      <c r="ET206" s="5">
        <f t="shared" si="111"/>
        <v>0</v>
      </c>
      <c r="EU206" s="5">
        <f t="shared" si="111"/>
        <v>0</v>
      </c>
      <c r="EV206" s="4">
        <f t="shared" si="134"/>
        <v>0</v>
      </c>
      <c r="EW206" s="5">
        <f t="shared" si="138"/>
        <v>5.2615048326936536E-4</v>
      </c>
      <c r="EX206" s="5">
        <f t="shared" si="135"/>
        <v>0</v>
      </c>
      <c r="EY206" s="5">
        <f t="shared" si="136"/>
        <v>1.5253304762613638E-4</v>
      </c>
      <c r="EZ206" s="9">
        <f t="shared" si="137"/>
        <v>0</v>
      </c>
      <c r="FB206" t="s">
        <v>1016</v>
      </c>
      <c r="FD206" t="s">
        <v>1017</v>
      </c>
      <c r="FE206" t="s">
        <v>1018</v>
      </c>
      <c r="FF206" t="s">
        <v>1019</v>
      </c>
      <c r="FH206" t="s">
        <v>142</v>
      </c>
      <c r="FI206" t="s">
        <v>1019</v>
      </c>
      <c r="FJ206" t="s">
        <v>1020</v>
      </c>
      <c r="FK206" t="s">
        <v>1021</v>
      </c>
      <c r="FM206" t="s">
        <v>1022</v>
      </c>
      <c r="FQ206" t="s">
        <v>290</v>
      </c>
      <c r="FU206" t="s">
        <v>41</v>
      </c>
      <c r="FY206" t="s">
        <v>45</v>
      </c>
      <c r="FZ206" t="s">
        <v>351</v>
      </c>
      <c r="GA206" t="s">
        <v>47</v>
      </c>
      <c r="GB206" t="s">
        <v>48</v>
      </c>
      <c r="GC206" t="s">
        <v>1023</v>
      </c>
      <c r="GE206" t="s">
        <v>1023</v>
      </c>
      <c r="GF206" t="s">
        <v>52</v>
      </c>
      <c r="GJ206" t="s">
        <v>888</v>
      </c>
      <c r="GK206" t="s">
        <v>510</v>
      </c>
      <c r="GP206" t="s">
        <v>1024</v>
      </c>
      <c r="GR206" t="s">
        <v>510</v>
      </c>
    </row>
    <row r="207" spans="1:205" x14ac:dyDescent="0.25">
      <c r="A207">
        <v>203</v>
      </c>
      <c r="B207" t="s">
        <v>1025</v>
      </c>
      <c r="C207" t="s">
        <v>1026</v>
      </c>
      <c r="D207">
        <v>11</v>
      </c>
      <c r="E207">
        <v>11.91</v>
      </c>
      <c r="F207" t="s">
        <v>514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2</v>
      </c>
      <c r="V207" s="3">
        <f t="shared" ref="V207:AJ223" si="139">G207/$D207</f>
        <v>0</v>
      </c>
      <c r="W207" s="3">
        <f t="shared" si="139"/>
        <v>0</v>
      </c>
      <c r="X207" s="3">
        <f t="shared" si="139"/>
        <v>0</v>
      </c>
      <c r="Y207" s="3">
        <f t="shared" si="139"/>
        <v>0</v>
      </c>
      <c r="Z207" s="3">
        <f t="shared" si="139"/>
        <v>0</v>
      </c>
      <c r="AA207" s="3">
        <f t="shared" si="139"/>
        <v>0</v>
      </c>
      <c r="AB207" s="3">
        <f t="shared" si="139"/>
        <v>0</v>
      </c>
      <c r="AC207" s="3">
        <f t="shared" si="139"/>
        <v>0</v>
      </c>
      <c r="AD207" s="3">
        <f t="shared" si="139"/>
        <v>0</v>
      </c>
      <c r="AE207" s="3">
        <f t="shared" si="139"/>
        <v>0</v>
      </c>
      <c r="AF207" s="3">
        <f t="shared" si="139"/>
        <v>0</v>
      </c>
      <c r="AG207" s="3">
        <f t="shared" si="139"/>
        <v>0</v>
      </c>
      <c r="AH207" s="3">
        <f t="shared" si="139"/>
        <v>0</v>
      </c>
      <c r="AI207" s="3">
        <f t="shared" si="139"/>
        <v>0</v>
      </c>
      <c r="AJ207" s="3">
        <f t="shared" si="139"/>
        <v>0.18181818181818182</v>
      </c>
      <c r="AK207" s="4">
        <f t="shared" ref="AK207:AY223" si="140">V207/AK$3</f>
        <v>0</v>
      </c>
      <c r="AL207" s="5">
        <f t="shared" si="140"/>
        <v>0</v>
      </c>
      <c r="AM207" s="5">
        <f t="shared" si="140"/>
        <v>0</v>
      </c>
      <c r="AN207" s="5">
        <f t="shared" si="140"/>
        <v>0</v>
      </c>
      <c r="AO207" s="5">
        <f t="shared" si="140"/>
        <v>0</v>
      </c>
      <c r="AP207" s="5">
        <f t="shared" si="140"/>
        <v>0</v>
      </c>
      <c r="AQ207" s="5">
        <f t="shared" si="140"/>
        <v>0</v>
      </c>
      <c r="AR207" s="5">
        <f t="shared" si="140"/>
        <v>0</v>
      </c>
      <c r="AS207" s="5">
        <f t="shared" si="140"/>
        <v>0</v>
      </c>
      <c r="AT207" s="5">
        <f t="shared" si="140"/>
        <v>0</v>
      </c>
      <c r="AU207" s="5">
        <f t="shared" si="140"/>
        <v>0</v>
      </c>
      <c r="AV207" s="5">
        <f t="shared" si="140"/>
        <v>0</v>
      </c>
      <c r="AW207" s="5">
        <f t="shared" si="140"/>
        <v>0</v>
      </c>
      <c r="AX207" s="5">
        <f t="shared" si="140"/>
        <v>0</v>
      </c>
      <c r="AY207" s="5">
        <f t="shared" si="140"/>
        <v>4.3125340172175874E-3</v>
      </c>
      <c r="AZ207" s="4">
        <f t="shared" si="124"/>
        <v>0</v>
      </c>
      <c r="BA207" s="5">
        <f t="shared" si="125"/>
        <v>0</v>
      </c>
      <c r="BB207" s="5">
        <f t="shared" si="126"/>
        <v>0</v>
      </c>
      <c r="BC207" s="5">
        <f t="shared" si="127"/>
        <v>0</v>
      </c>
      <c r="BD207" s="9">
        <f t="shared" si="128"/>
        <v>1.4375113390725292E-3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3</v>
      </c>
      <c r="BL207">
        <v>3</v>
      </c>
      <c r="BM207">
        <v>2</v>
      </c>
      <c r="BN207">
        <v>0</v>
      </c>
      <c r="BO207">
        <v>0</v>
      </c>
      <c r="BP207">
        <v>0</v>
      </c>
      <c r="BQ207">
        <v>0</v>
      </c>
      <c r="BR207">
        <v>2</v>
      </c>
      <c r="BS207">
        <v>0</v>
      </c>
      <c r="BT207" s="3">
        <f t="shared" si="120"/>
        <v>0</v>
      </c>
      <c r="BU207" s="3">
        <f t="shared" si="120"/>
        <v>0</v>
      </c>
      <c r="BV207" s="3">
        <f t="shared" si="118"/>
        <v>0</v>
      </c>
      <c r="BW207" s="3">
        <f t="shared" si="118"/>
        <v>0</v>
      </c>
      <c r="BX207" s="3">
        <f t="shared" si="118"/>
        <v>0</v>
      </c>
      <c r="BY207" s="3">
        <f t="shared" si="118"/>
        <v>0</v>
      </c>
      <c r="BZ207" s="3">
        <f t="shared" si="118"/>
        <v>0.27272727272727271</v>
      </c>
      <c r="CA207" s="3">
        <f t="shared" si="118"/>
        <v>0.27272727272727271</v>
      </c>
      <c r="CB207" s="3">
        <f t="shared" si="118"/>
        <v>0.18181818181818182</v>
      </c>
      <c r="CC207" s="3">
        <f t="shared" si="118"/>
        <v>0</v>
      </c>
      <c r="CD207" s="3">
        <f t="shared" si="118"/>
        <v>0</v>
      </c>
      <c r="CE207" s="3">
        <f t="shared" si="118"/>
        <v>0</v>
      </c>
      <c r="CF207" s="3">
        <f t="shared" si="118"/>
        <v>0</v>
      </c>
      <c r="CG207" s="3">
        <f t="shared" si="118"/>
        <v>0.18181818181818182</v>
      </c>
      <c r="CH207" s="3">
        <f t="shared" si="118"/>
        <v>0</v>
      </c>
      <c r="CI207" s="4">
        <f t="shared" si="114"/>
        <v>0</v>
      </c>
      <c r="CJ207" s="5">
        <f t="shared" si="114"/>
        <v>0</v>
      </c>
      <c r="CK207" s="5">
        <f t="shared" si="114"/>
        <v>0</v>
      </c>
      <c r="CL207" s="5">
        <f t="shared" si="112"/>
        <v>0</v>
      </c>
      <c r="CM207" s="5">
        <f t="shared" si="112"/>
        <v>0</v>
      </c>
      <c r="CN207" s="5">
        <f t="shared" si="112"/>
        <v>0</v>
      </c>
      <c r="CO207" s="5">
        <f t="shared" si="112"/>
        <v>1.1293294964457651E-2</v>
      </c>
      <c r="CP207" s="5">
        <f t="shared" si="112"/>
        <v>1.0854736146703594E-2</v>
      </c>
      <c r="CQ207" s="5">
        <f t="shared" si="112"/>
        <v>7.5461369923228794E-3</v>
      </c>
      <c r="CR207" s="5">
        <f t="shared" si="110"/>
        <v>0</v>
      </c>
      <c r="CS207" s="5">
        <f t="shared" si="110"/>
        <v>0</v>
      </c>
      <c r="CT207" s="5">
        <f t="shared" si="110"/>
        <v>0</v>
      </c>
      <c r="CU207" s="5">
        <f t="shared" si="110"/>
        <v>0</v>
      </c>
      <c r="CV207" s="5">
        <f t="shared" si="110"/>
        <v>5.4148339740143561E-3</v>
      </c>
      <c r="CW207" s="5">
        <f t="shared" si="110"/>
        <v>0</v>
      </c>
      <c r="CX207" s="4">
        <f t="shared" si="129"/>
        <v>0</v>
      </c>
      <c r="CY207" s="5">
        <f t="shared" si="130"/>
        <v>0</v>
      </c>
      <c r="CZ207" s="5">
        <f t="shared" si="131"/>
        <v>9.898056034494708E-3</v>
      </c>
      <c r="DA207" s="5">
        <f t="shared" si="132"/>
        <v>0</v>
      </c>
      <c r="DB207" s="9">
        <f t="shared" si="133"/>
        <v>1.8049446580047854E-3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 s="3">
        <f t="shared" si="121"/>
        <v>0</v>
      </c>
      <c r="DS207" s="3">
        <f t="shared" si="121"/>
        <v>0</v>
      </c>
      <c r="DT207" s="3">
        <f t="shared" si="119"/>
        <v>0</v>
      </c>
      <c r="DU207" s="3">
        <f t="shared" si="119"/>
        <v>0</v>
      </c>
      <c r="DV207" s="3">
        <f t="shared" si="119"/>
        <v>0</v>
      </c>
      <c r="DW207" s="3">
        <f t="shared" si="119"/>
        <v>0</v>
      </c>
      <c r="DX207" s="3">
        <f t="shared" si="119"/>
        <v>0</v>
      </c>
      <c r="DY207" s="3">
        <f t="shared" si="119"/>
        <v>0</v>
      </c>
      <c r="DZ207" s="3">
        <f t="shared" si="119"/>
        <v>0</v>
      </c>
      <c r="EA207" s="3">
        <f t="shared" si="119"/>
        <v>0</v>
      </c>
      <c r="EB207" s="3">
        <f t="shared" si="119"/>
        <v>0</v>
      </c>
      <c r="EC207" s="3">
        <f t="shared" si="119"/>
        <v>0</v>
      </c>
      <c r="ED207" s="3">
        <f t="shared" si="119"/>
        <v>0</v>
      </c>
      <c r="EE207" s="3">
        <f t="shared" si="119"/>
        <v>0</v>
      </c>
      <c r="EF207" s="3">
        <f t="shared" si="119"/>
        <v>0</v>
      </c>
      <c r="EG207" s="4">
        <f t="shared" si="115"/>
        <v>0</v>
      </c>
      <c r="EH207" s="5">
        <f t="shared" si="115"/>
        <v>0</v>
      </c>
      <c r="EI207" s="5">
        <f t="shared" si="115"/>
        <v>0</v>
      </c>
      <c r="EJ207" s="5">
        <f t="shared" si="113"/>
        <v>0</v>
      </c>
      <c r="EK207" s="5">
        <f t="shared" si="113"/>
        <v>0</v>
      </c>
      <c r="EL207" s="5">
        <f t="shared" si="113"/>
        <v>0</v>
      </c>
      <c r="EM207" s="5">
        <f t="shared" si="113"/>
        <v>0</v>
      </c>
      <c r="EN207" s="5">
        <f t="shared" si="113"/>
        <v>0</v>
      </c>
      <c r="EO207" s="5">
        <f t="shared" si="113"/>
        <v>0</v>
      </c>
      <c r="EP207" s="5">
        <f t="shared" si="111"/>
        <v>0</v>
      </c>
      <c r="EQ207" s="5">
        <f t="shared" si="111"/>
        <v>0</v>
      </c>
      <c r="ER207" s="5">
        <f t="shared" si="111"/>
        <v>0</v>
      </c>
      <c r="ES207" s="5">
        <f t="shared" si="111"/>
        <v>0</v>
      </c>
      <c r="ET207" s="5">
        <f t="shared" si="111"/>
        <v>0</v>
      </c>
      <c r="EU207" s="5">
        <f t="shared" si="111"/>
        <v>0</v>
      </c>
      <c r="EV207" s="4">
        <f t="shared" si="134"/>
        <v>0</v>
      </c>
      <c r="EW207" s="5">
        <f t="shared" si="138"/>
        <v>0</v>
      </c>
      <c r="EX207" s="5">
        <f t="shared" si="135"/>
        <v>0</v>
      </c>
      <c r="EY207" s="5">
        <f t="shared" si="136"/>
        <v>0</v>
      </c>
      <c r="EZ207" s="9">
        <f t="shared" si="137"/>
        <v>0</v>
      </c>
    </row>
    <row r="208" spans="1:205" x14ac:dyDescent="0.25">
      <c r="A208">
        <v>204</v>
      </c>
      <c r="B208" t="s">
        <v>1027</v>
      </c>
      <c r="C208" t="s">
        <v>1028</v>
      </c>
      <c r="D208">
        <v>13</v>
      </c>
      <c r="E208">
        <v>6.07</v>
      </c>
      <c r="F208" t="s">
        <v>514</v>
      </c>
      <c r="G208">
        <v>0</v>
      </c>
      <c r="H208">
        <v>2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3">
        <f t="shared" si="139"/>
        <v>0</v>
      </c>
      <c r="W208" s="3">
        <f t="shared" si="139"/>
        <v>0.15384615384615385</v>
      </c>
      <c r="X208" s="3">
        <f t="shared" si="139"/>
        <v>0</v>
      </c>
      <c r="Y208" s="3">
        <f t="shared" si="139"/>
        <v>0</v>
      </c>
      <c r="Z208" s="3">
        <f t="shared" si="139"/>
        <v>0</v>
      </c>
      <c r="AA208" s="3">
        <f t="shared" si="139"/>
        <v>0</v>
      </c>
      <c r="AB208" s="3">
        <f t="shared" si="139"/>
        <v>0</v>
      </c>
      <c r="AC208" s="3">
        <f t="shared" si="139"/>
        <v>0</v>
      </c>
      <c r="AD208" s="3">
        <f t="shared" si="139"/>
        <v>0</v>
      </c>
      <c r="AE208" s="3">
        <f t="shared" si="139"/>
        <v>0</v>
      </c>
      <c r="AF208" s="3">
        <f t="shared" si="139"/>
        <v>0</v>
      </c>
      <c r="AG208" s="3">
        <f t="shared" si="139"/>
        <v>0</v>
      </c>
      <c r="AH208" s="3">
        <f t="shared" si="139"/>
        <v>0</v>
      </c>
      <c r="AI208" s="3">
        <f t="shared" si="139"/>
        <v>0</v>
      </c>
      <c r="AJ208" s="3">
        <f t="shared" si="139"/>
        <v>0</v>
      </c>
      <c r="AK208" s="4">
        <f t="shared" si="140"/>
        <v>0</v>
      </c>
      <c r="AL208" s="5">
        <f t="shared" si="140"/>
        <v>6.8858587194231035E-3</v>
      </c>
      <c r="AM208" s="5">
        <f t="shared" si="140"/>
        <v>0</v>
      </c>
      <c r="AN208" s="5">
        <f t="shared" si="140"/>
        <v>0</v>
      </c>
      <c r="AO208" s="5">
        <f t="shared" si="140"/>
        <v>0</v>
      </c>
      <c r="AP208" s="5">
        <f t="shared" si="140"/>
        <v>0</v>
      </c>
      <c r="AQ208" s="5">
        <f t="shared" si="140"/>
        <v>0</v>
      </c>
      <c r="AR208" s="5">
        <f t="shared" si="140"/>
        <v>0</v>
      </c>
      <c r="AS208" s="5">
        <f t="shared" si="140"/>
        <v>0</v>
      </c>
      <c r="AT208" s="5">
        <f t="shared" si="140"/>
        <v>0</v>
      </c>
      <c r="AU208" s="5">
        <f t="shared" si="140"/>
        <v>0</v>
      </c>
      <c r="AV208" s="5">
        <f t="shared" si="140"/>
        <v>0</v>
      </c>
      <c r="AW208" s="5">
        <f t="shared" si="140"/>
        <v>0</v>
      </c>
      <c r="AX208" s="5">
        <f t="shared" si="140"/>
        <v>0</v>
      </c>
      <c r="AY208" s="5">
        <f t="shared" si="140"/>
        <v>0</v>
      </c>
      <c r="AZ208" s="4">
        <f t="shared" si="124"/>
        <v>2.2952862398077012E-3</v>
      </c>
      <c r="BA208" s="5">
        <f t="shared" si="125"/>
        <v>0</v>
      </c>
      <c r="BB208" s="5">
        <f t="shared" si="126"/>
        <v>0</v>
      </c>
      <c r="BC208" s="5">
        <f t="shared" si="127"/>
        <v>0</v>
      </c>
      <c r="BD208" s="9">
        <f t="shared" si="128"/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3</v>
      </c>
      <c r="BR208">
        <v>3</v>
      </c>
      <c r="BS208">
        <v>4</v>
      </c>
      <c r="BT208" s="3">
        <f t="shared" si="120"/>
        <v>0</v>
      </c>
      <c r="BU208" s="3">
        <f t="shared" si="120"/>
        <v>0</v>
      </c>
      <c r="BV208" s="3">
        <f t="shared" si="118"/>
        <v>0</v>
      </c>
      <c r="BW208" s="3">
        <f t="shared" si="118"/>
        <v>0</v>
      </c>
      <c r="BX208" s="3">
        <f t="shared" si="118"/>
        <v>0</v>
      </c>
      <c r="BY208" s="3">
        <f t="shared" si="118"/>
        <v>0</v>
      </c>
      <c r="BZ208" s="3">
        <f t="shared" si="118"/>
        <v>0</v>
      </c>
      <c r="CA208" s="3">
        <f t="shared" si="118"/>
        <v>0</v>
      </c>
      <c r="CB208" s="3">
        <f t="shared" si="118"/>
        <v>0</v>
      </c>
      <c r="CC208" s="3">
        <f t="shared" si="118"/>
        <v>0</v>
      </c>
      <c r="CD208" s="3">
        <f t="shared" si="118"/>
        <v>0</v>
      </c>
      <c r="CE208" s="3">
        <f t="shared" si="118"/>
        <v>0</v>
      </c>
      <c r="CF208" s="3">
        <f t="shared" si="118"/>
        <v>0.23076923076923078</v>
      </c>
      <c r="CG208" s="3">
        <f t="shared" si="118"/>
        <v>0.23076923076923078</v>
      </c>
      <c r="CH208" s="3">
        <f t="shared" si="118"/>
        <v>0.30769230769230771</v>
      </c>
      <c r="CI208" s="4">
        <f t="shared" si="114"/>
        <v>0</v>
      </c>
      <c r="CJ208" s="5">
        <f t="shared" si="114"/>
        <v>0</v>
      </c>
      <c r="CK208" s="5">
        <f t="shared" si="114"/>
        <v>0</v>
      </c>
      <c r="CL208" s="5">
        <f t="shared" si="112"/>
        <v>0</v>
      </c>
      <c r="CM208" s="5">
        <f t="shared" si="112"/>
        <v>0</v>
      </c>
      <c r="CN208" s="5">
        <f t="shared" si="112"/>
        <v>0</v>
      </c>
      <c r="CO208" s="5">
        <f t="shared" si="112"/>
        <v>0</v>
      </c>
      <c r="CP208" s="5">
        <f t="shared" si="112"/>
        <v>0</v>
      </c>
      <c r="CQ208" s="5">
        <f t="shared" si="112"/>
        <v>0</v>
      </c>
      <c r="CR208" s="5">
        <f t="shared" si="110"/>
        <v>0</v>
      </c>
      <c r="CS208" s="5">
        <f t="shared" si="110"/>
        <v>0</v>
      </c>
      <c r="CT208" s="5">
        <f t="shared" si="110"/>
        <v>0</v>
      </c>
      <c r="CU208" s="5">
        <f t="shared" si="110"/>
        <v>7.0795717114974883E-3</v>
      </c>
      <c r="CV208" s="5">
        <f t="shared" si="110"/>
        <v>6.8726738900951444E-3</v>
      </c>
      <c r="CW208" s="5">
        <f t="shared" si="110"/>
        <v>8.7741057551972805E-3</v>
      </c>
      <c r="CX208" s="4">
        <f t="shared" si="129"/>
        <v>0</v>
      </c>
      <c r="CY208" s="5">
        <f t="shared" si="130"/>
        <v>0</v>
      </c>
      <c r="CZ208" s="5">
        <f t="shared" si="131"/>
        <v>0</v>
      </c>
      <c r="DA208" s="5">
        <f t="shared" si="132"/>
        <v>0</v>
      </c>
      <c r="DB208" s="9">
        <f t="shared" si="133"/>
        <v>7.5754504522633041E-3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 s="3">
        <f t="shared" si="121"/>
        <v>0</v>
      </c>
      <c r="DS208" s="3">
        <f t="shared" si="121"/>
        <v>0</v>
      </c>
      <c r="DT208" s="3">
        <f t="shared" si="119"/>
        <v>0</v>
      </c>
      <c r="DU208" s="3">
        <f t="shared" si="119"/>
        <v>0</v>
      </c>
      <c r="DV208" s="3">
        <f t="shared" si="119"/>
        <v>0</v>
      </c>
      <c r="DW208" s="3">
        <f t="shared" si="119"/>
        <v>0</v>
      </c>
      <c r="DX208" s="3">
        <f t="shared" si="119"/>
        <v>0</v>
      </c>
      <c r="DY208" s="3">
        <f t="shared" si="119"/>
        <v>0</v>
      </c>
      <c r="DZ208" s="3">
        <f t="shared" si="119"/>
        <v>0</v>
      </c>
      <c r="EA208" s="3">
        <f t="shared" si="119"/>
        <v>0</v>
      </c>
      <c r="EB208" s="3">
        <f t="shared" si="119"/>
        <v>0</v>
      </c>
      <c r="EC208" s="3">
        <f t="shared" si="119"/>
        <v>0</v>
      </c>
      <c r="ED208" s="3">
        <f t="shared" si="119"/>
        <v>0</v>
      </c>
      <c r="EE208" s="3">
        <f t="shared" si="119"/>
        <v>0</v>
      </c>
      <c r="EF208" s="3">
        <f t="shared" si="119"/>
        <v>0</v>
      </c>
      <c r="EG208" s="4">
        <f t="shared" si="115"/>
        <v>0</v>
      </c>
      <c r="EH208" s="5">
        <f t="shared" si="115"/>
        <v>0</v>
      </c>
      <c r="EI208" s="5">
        <f t="shared" si="115"/>
        <v>0</v>
      </c>
      <c r="EJ208" s="5">
        <f t="shared" si="113"/>
        <v>0</v>
      </c>
      <c r="EK208" s="5">
        <f t="shared" si="113"/>
        <v>0</v>
      </c>
      <c r="EL208" s="5">
        <f t="shared" si="113"/>
        <v>0</v>
      </c>
      <c r="EM208" s="5">
        <f t="shared" si="113"/>
        <v>0</v>
      </c>
      <c r="EN208" s="5">
        <f t="shared" si="113"/>
        <v>0</v>
      </c>
      <c r="EO208" s="5">
        <f t="shared" si="113"/>
        <v>0</v>
      </c>
      <c r="EP208" s="5">
        <f t="shared" si="111"/>
        <v>0</v>
      </c>
      <c r="EQ208" s="5">
        <f t="shared" si="111"/>
        <v>0</v>
      </c>
      <c r="ER208" s="5">
        <f t="shared" si="111"/>
        <v>0</v>
      </c>
      <c r="ES208" s="5">
        <f t="shared" si="111"/>
        <v>0</v>
      </c>
      <c r="ET208" s="5">
        <f t="shared" si="111"/>
        <v>0</v>
      </c>
      <c r="EU208" s="5">
        <f t="shared" si="111"/>
        <v>0</v>
      </c>
      <c r="EV208" s="4">
        <f t="shared" si="134"/>
        <v>0</v>
      </c>
      <c r="EW208" s="5">
        <f t="shared" si="138"/>
        <v>0</v>
      </c>
      <c r="EX208" s="5">
        <f t="shared" si="135"/>
        <v>0</v>
      </c>
      <c r="EY208" s="5">
        <f t="shared" si="136"/>
        <v>0</v>
      </c>
      <c r="EZ208" s="9">
        <f t="shared" si="137"/>
        <v>0</v>
      </c>
    </row>
    <row r="209" spans="1:208" x14ac:dyDescent="0.25">
      <c r="A209">
        <v>205</v>
      </c>
      <c r="B209" t="s">
        <v>1029</v>
      </c>
      <c r="C209" t="s">
        <v>1030</v>
      </c>
      <c r="D209">
        <v>43</v>
      </c>
      <c r="E209">
        <v>7.92</v>
      </c>
      <c r="F209" t="s">
        <v>120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3">
        <f t="shared" si="139"/>
        <v>0</v>
      </c>
      <c r="W209" s="3">
        <f t="shared" si="139"/>
        <v>0</v>
      </c>
      <c r="X209" s="3">
        <f t="shared" si="139"/>
        <v>0</v>
      </c>
      <c r="Y209" s="3">
        <f t="shared" si="139"/>
        <v>0</v>
      </c>
      <c r="Z209" s="3">
        <f t="shared" si="139"/>
        <v>0</v>
      </c>
      <c r="AA209" s="3">
        <f t="shared" si="139"/>
        <v>0</v>
      </c>
      <c r="AB209" s="3">
        <f t="shared" si="139"/>
        <v>0</v>
      </c>
      <c r="AC209" s="3">
        <f t="shared" si="139"/>
        <v>0</v>
      </c>
      <c r="AD209" s="3">
        <f t="shared" si="139"/>
        <v>0</v>
      </c>
      <c r="AE209" s="3">
        <f t="shared" si="139"/>
        <v>0</v>
      </c>
      <c r="AF209" s="3">
        <f t="shared" si="139"/>
        <v>0</v>
      </c>
      <c r="AG209" s="3">
        <f t="shared" si="139"/>
        <v>0</v>
      </c>
      <c r="AH209" s="3">
        <f t="shared" si="139"/>
        <v>0</v>
      </c>
      <c r="AI209" s="3">
        <f t="shared" si="139"/>
        <v>0</v>
      </c>
      <c r="AJ209" s="3">
        <f t="shared" si="139"/>
        <v>0</v>
      </c>
      <c r="AK209" s="4">
        <f t="shared" si="140"/>
        <v>0</v>
      </c>
      <c r="AL209" s="5">
        <f t="shared" si="140"/>
        <v>0</v>
      </c>
      <c r="AM209" s="5">
        <f t="shared" si="140"/>
        <v>0</v>
      </c>
      <c r="AN209" s="5">
        <f t="shared" si="140"/>
        <v>0</v>
      </c>
      <c r="AO209" s="5">
        <f t="shared" si="140"/>
        <v>0</v>
      </c>
      <c r="AP209" s="5">
        <f t="shared" si="140"/>
        <v>0</v>
      </c>
      <c r="AQ209" s="5">
        <f t="shared" si="140"/>
        <v>0</v>
      </c>
      <c r="AR209" s="5">
        <f t="shared" si="140"/>
        <v>0</v>
      </c>
      <c r="AS209" s="5">
        <f t="shared" si="140"/>
        <v>0</v>
      </c>
      <c r="AT209" s="5">
        <f t="shared" si="140"/>
        <v>0</v>
      </c>
      <c r="AU209" s="5">
        <f t="shared" si="140"/>
        <v>0</v>
      </c>
      <c r="AV209" s="5">
        <f t="shared" si="140"/>
        <v>0</v>
      </c>
      <c r="AW209" s="5">
        <f t="shared" si="140"/>
        <v>0</v>
      </c>
      <c r="AX209" s="5">
        <f t="shared" si="140"/>
        <v>0</v>
      </c>
      <c r="AY209" s="5">
        <f t="shared" si="140"/>
        <v>0</v>
      </c>
      <c r="AZ209" s="4">
        <f t="shared" si="124"/>
        <v>0</v>
      </c>
      <c r="BA209" s="5">
        <f t="shared" si="125"/>
        <v>0</v>
      </c>
      <c r="BB209" s="5">
        <f t="shared" si="126"/>
        <v>0</v>
      </c>
      <c r="BC209" s="5">
        <f t="shared" si="127"/>
        <v>0</v>
      </c>
      <c r="BD209" s="9">
        <f t="shared" si="128"/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 s="3">
        <f t="shared" si="120"/>
        <v>0</v>
      </c>
      <c r="BU209" s="3">
        <f t="shared" si="120"/>
        <v>0</v>
      </c>
      <c r="BV209" s="3">
        <f t="shared" si="118"/>
        <v>0</v>
      </c>
      <c r="BW209" s="3">
        <f t="shared" si="118"/>
        <v>0</v>
      </c>
      <c r="BX209" s="3">
        <f t="shared" si="118"/>
        <v>0</v>
      </c>
      <c r="BY209" s="3">
        <f t="shared" si="118"/>
        <v>0</v>
      </c>
      <c r="BZ209" s="3">
        <f t="shared" si="118"/>
        <v>0</v>
      </c>
      <c r="CA209" s="3">
        <f t="shared" si="118"/>
        <v>0</v>
      </c>
      <c r="CB209" s="3">
        <f t="shared" si="118"/>
        <v>0</v>
      </c>
      <c r="CC209" s="3">
        <f t="shared" si="118"/>
        <v>0</v>
      </c>
      <c r="CD209" s="3">
        <f t="shared" si="118"/>
        <v>0</v>
      </c>
      <c r="CE209" s="3">
        <f t="shared" si="118"/>
        <v>0</v>
      </c>
      <c r="CF209" s="3">
        <f t="shared" si="118"/>
        <v>0</v>
      </c>
      <c r="CG209" s="3">
        <f t="shared" si="118"/>
        <v>0</v>
      </c>
      <c r="CH209" s="3">
        <f t="shared" si="118"/>
        <v>0</v>
      </c>
      <c r="CI209" s="4">
        <f t="shared" si="114"/>
        <v>0</v>
      </c>
      <c r="CJ209" s="5">
        <f t="shared" si="114"/>
        <v>0</v>
      </c>
      <c r="CK209" s="5">
        <f t="shared" si="114"/>
        <v>0</v>
      </c>
      <c r="CL209" s="5">
        <f t="shared" si="112"/>
        <v>0</v>
      </c>
      <c r="CM209" s="5">
        <f t="shared" si="112"/>
        <v>0</v>
      </c>
      <c r="CN209" s="5">
        <f t="shared" si="112"/>
        <v>0</v>
      </c>
      <c r="CO209" s="5">
        <f t="shared" si="112"/>
        <v>0</v>
      </c>
      <c r="CP209" s="5">
        <f t="shared" si="112"/>
        <v>0</v>
      </c>
      <c r="CQ209" s="5">
        <f t="shared" si="112"/>
        <v>0</v>
      </c>
      <c r="CR209" s="5">
        <f t="shared" si="110"/>
        <v>0</v>
      </c>
      <c r="CS209" s="5">
        <f t="shared" si="110"/>
        <v>0</v>
      </c>
      <c r="CT209" s="5">
        <f t="shared" si="110"/>
        <v>0</v>
      </c>
      <c r="CU209" s="5">
        <f t="shared" si="110"/>
        <v>0</v>
      </c>
      <c r="CV209" s="5">
        <f t="shared" si="110"/>
        <v>0</v>
      </c>
      <c r="CW209" s="5">
        <f t="shared" si="110"/>
        <v>0</v>
      </c>
      <c r="CX209" s="4">
        <f t="shared" si="129"/>
        <v>0</v>
      </c>
      <c r="CY209" s="5">
        <f t="shared" si="130"/>
        <v>0</v>
      </c>
      <c r="CZ209" s="5">
        <f t="shared" si="131"/>
        <v>0</v>
      </c>
      <c r="DA209" s="5">
        <f t="shared" si="132"/>
        <v>0</v>
      </c>
      <c r="DB209" s="9">
        <f t="shared" si="133"/>
        <v>0</v>
      </c>
      <c r="DC209">
        <v>2</v>
      </c>
      <c r="DD209">
        <v>2</v>
      </c>
      <c r="DE209">
        <v>2</v>
      </c>
      <c r="DF209">
        <v>2</v>
      </c>
      <c r="DG209">
        <v>2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 s="3">
        <f t="shared" si="121"/>
        <v>4.6511627906976744E-2</v>
      </c>
      <c r="DS209" s="3">
        <f t="shared" si="121"/>
        <v>4.6511627906976744E-2</v>
      </c>
      <c r="DT209" s="3">
        <f t="shared" si="119"/>
        <v>4.6511627906976744E-2</v>
      </c>
      <c r="DU209" s="3">
        <f t="shared" si="119"/>
        <v>4.6511627906976744E-2</v>
      </c>
      <c r="DV209" s="3">
        <f t="shared" si="119"/>
        <v>4.6511627906976744E-2</v>
      </c>
      <c r="DW209" s="3">
        <f t="shared" si="119"/>
        <v>0</v>
      </c>
      <c r="DX209" s="3">
        <f t="shared" si="119"/>
        <v>0</v>
      </c>
      <c r="DY209" s="3">
        <f t="shared" si="119"/>
        <v>0</v>
      </c>
      <c r="DZ209" s="3">
        <f t="shared" si="119"/>
        <v>0</v>
      </c>
      <c r="EA209" s="3">
        <f t="shared" si="119"/>
        <v>0</v>
      </c>
      <c r="EB209" s="3">
        <f t="shared" si="119"/>
        <v>0</v>
      </c>
      <c r="EC209" s="3">
        <f t="shared" si="119"/>
        <v>0</v>
      </c>
      <c r="ED209" s="3">
        <f t="shared" si="119"/>
        <v>0</v>
      </c>
      <c r="EE209" s="3">
        <f t="shared" si="119"/>
        <v>0</v>
      </c>
      <c r="EF209" s="3">
        <f t="shared" si="119"/>
        <v>0</v>
      </c>
      <c r="EG209" s="4">
        <f t="shared" si="115"/>
        <v>1.4932374105368674E-3</v>
      </c>
      <c r="EH209" s="5">
        <f t="shared" si="115"/>
        <v>1.5477363716705887E-3</v>
      </c>
      <c r="EI209" s="5">
        <f t="shared" si="115"/>
        <v>1.5277364300209182E-3</v>
      </c>
      <c r="EJ209" s="5">
        <f t="shared" si="113"/>
        <v>9.5841247888236384E-4</v>
      </c>
      <c r="EK209" s="5">
        <f t="shared" si="113"/>
        <v>9.521604535018736E-4</v>
      </c>
      <c r="EL209" s="5">
        <f t="shared" si="113"/>
        <v>0</v>
      </c>
      <c r="EM209" s="5">
        <f t="shared" si="113"/>
        <v>0</v>
      </c>
      <c r="EN209" s="5">
        <f t="shared" si="113"/>
        <v>0</v>
      </c>
      <c r="EO209" s="5">
        <f t="shared" si="113"/>
        <v>0</v>
      </c>
      <c r="EP209" s="5">
        <f t="shared" si="111"/>
        <v>0</v>
      </c>
      <c r="EQ209" s="5">
        <f t="shared" si="111"/>
        <v>0</v>
      </c>
      <c r="ER209" s="5">
        <f t="shared" si="111"/>
        <v>0</v>
      </c>
      <c r="ES209" s="5">
        <f t="shared" si="111"/>
        <v>0</v>
      </c>
      <c r="ET209" s="5">
        <f t="shared" si="111"/>
        <v>0</v>
      </c>
      <c r="EU209" s="5">
        <f t="shared" si="111"/>
        <v>0</v>
      </c>
      <c r="EV209" s="4">
        <f t="shared" si="134"/>
        <v>1.5229034040761247E-3</v>
      </c>
      <c r="EW209" s="5">
        <f t="shared" si="138"/>
        <v>6.3685764412807911E-4</v>
      </c>
      <c r="EX209" s="5">
        <f t="shared" si="135"/>
        <v>0</v>
      </c>
      <c r="EY209" s="5">
        <f t="shared" si="136"/>
        <v>0</v>
      </c>
      <c r="EZ209" s="9">
        <f t="shared" si="137"/>
        <v>0</v>
      </c>
      <c r="FD209" t="s">
        <v>1031</v>
      </c>
      <c r="FE209" t="s">
        <v>1032</v>
      </c>
      <c r="FG209" t="s">
        <v>27</v>
      </c>
      <c r="FK209" t="s">
        <v>1031</v>
      </c>
      <c r="FM209" t="s">
        <v>1033</v>
      </c>
      <c r="FO209" t="s">
        <v>1034</v>
      </c>
      <c r="FQ209" t="s">
        <v>165</v>
      </c>
      <c r="FY209" t="s">
        <v>45</v>
      </c>
      <c r="GJ209" t="s">
        <v>1035</v>
      </c>
      <c r="GR209" t="s">
        <v>1035</v>
      </c>
    </row>
    <row r="210" spans="1:208" x14ac:dyDescent="0.25">
      <c r="A210">
        <v>206</v>
      </c>
      <c r="B210" t="s">
        <v>1036</v>
      </c>
      <c r="C210" t="s">
        <v>1037</v>
      </c>
      <c r="D210">
        <v>114</v>
      </c>
      <c r="E210">
        <v>4.66</v>
      </c>
      <c r="F210" t="s">
        <v>120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2</v>
      </c>
      <c r="Q210">
        <v>2</v>
      </c>
      <c r="R210">
        <v>3</v>
      </c>
      <c r="S210">
        <v>0</v>
      </c>
      <c r="T210">
        <v>0</v>
      </c>
      <c r="U210">
        <v>0</v>
      </c>
      <c r="V210" s="3">
        <f t="shared" si="139"/>
        <v>0</v>
      </c>
      <c r="W210" s="3">
        <f t="shared" si="139"/>
        <v>0</v>
      </c>
      <c r="X210" s="3">
        <f t="shared" si="139"/>
        <v>0</v>
      </c>
      <c r="Y210" s="3">
        <f t="shared" si="139"/>
        <v>0</v>
      </c>
      <c r="Z210" s="3">
        <f t="shared" si="139"/>
        <v>0</v>
      </c>
      <c r="AA210" s="3">
        <f t="shared" si="139"/>
        <v>0</v>
      </c>
      <c r="AB210" s="3">
        <f t="shared" si="139"/>
        <v>0</v>
      </c>
      <c r="AC210" s="3">
        <f t="shared" si="139"/>
        <v>0</v>
      </c>
      <c r="AD210" s="3">
        <f t="shared" si="139"/>
        <v>0</v>
      </c>
      <c r="AE210" s="3">
        <f t="shared" si="139"/>
        <v>1.7543859649122806E-2</v>
      </c>
      <c r="AF210" s="3">
        <f t="shared" si="139"/>
        <v>1.7543859649122806E-2</v>
      </c>
      <c r="AG210" s="3">
        <f t="shared" si="139"/>
        <v>2.6315789473684209E-2</v>
      </c>
      <c r="AH210" s="3">
        <f t="shared" si="139"/>
        <v>0</v>
      </c>
      <c r="AI210" s="3">
        <f t="shared" si="139"/>
        <v>0</v>
      </c>
      <c r="AJ210" s="3">
        <f t="shared" si="139"/>
        <v>0</v>
      </c>
      <c r="AK210" s="4">
        <f t="shared" si="140"/>
        <v>0</v>
      </c>
      <c r="AL210" s="5">
        <f t="shared" si="140"/>
        <v>0</v>
      </c>
      <c r="AM210" s="5">
        <f t="shared" si="140"/>
        <v>0</v>
      </c>
      <c r="AN210" s="5">
        <f t="shared" si="140"/>
        <v>0</v>
      </c>
      <c r="AO210" s="5">
        <f t="shared" si="140"/>
        <v>0</v>
      </c>
      <c r="AP210" s="5">
        <f t="shared" si="140"/>
        <v>0</v>
      </c>
      <c r="AQ210" s="5">
        <f t="shared" si="140"/>
        <v>0</v>
      </c>
      <c r="AR210" s="5">
        <f t="shared" si="140"/>
        <v>0</v>
      </c>
      <c r="AS210" s="5">
        <f t="shared" si="140"/>
        <v>0</v>
      </c>
      <c r="AT210" s="5">
        <f t="shared" si="140"/>
        <v>4.740259888707464E-4</v>
      </c>
      <c r="AU210" s="5">
        <f t="shared" si="140"/>
        <v>4.748408303390501E-4</v>
      </c>
      <c r="AV210" s="5">
        <f t="shared" si="140"/>
        <v>7.3167812393607997E-4</v>
      </c>
      <c r="AW210" s="5">
        <f t="shared" si="140"/>
        <v>0</v>
      </c>
      <c r="AX210" s="5">
        <f t="shared" si="140"/>
        <v>0</v>
      </c>
      <c r="AY210" s="5">
        <f t="shared" si="140"/>
        <v>0</v>
      </c>
      <c r="AZ210" s="4">
        <f t="shared" si="124"/>
        <v>0</v>
      </c>
      <c r="BA210" s="5">
        <f t="shared" si="125"/>
        <v>0</v>
      </c>
      <c r="BB210" s="5">
        <f t="shared" si="126"/>
        <v>0</v>
      </c>
      <c r="BC210" s="5">
        <f t="shared" si="127"/>
        <v>5.6018164771529219E-4</v>
      </c>
      <c r="BD210" s="9">
        <f t="shared" si="128"/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2</v>
      </c>
      <c r="BQ210">
        <v>0</v>
      </c>
      <c r="BR210">
        <v>0</v>
      </c>
      <c r="BS210">
        <v>0</v>
      </c>
      <c r="BT210" s="3">
        <f t="shared" si="120"/>
        <v>0</v>
      </c>
      <c r="BU210" s="3">
        <f t="shared" si="120"/>
        <v>0</v>
      </c>
      <c r="BV210" s="3">
        <f t="shared" si="118"/>
        <v>0</v>
      </c>
      <c r="BW210" s="3">
        <f t="shared" si="118"/>
        <v>0</v>
      </c>
      <c r="BX210" s="3">
        <f t="shared" si="118"/>
        <v>0</v>
      </c>
      <c r="BY210" s="3">
        <f t="shared" si="118"/>
        <v>0</v>
      </c>
      <c r="BZ210" s="3">
        <f t="shared" si="118"/>
        <v>0</v>
      </c>
      <c r="CA210" s="3">
        <f t="shared" si="118"/>
        <v>0</v>
      </c>
      <c r="CB210" s="3">
        <f t="shared" si="118"/>
        <v>0</v>
      </c>
      <c r="CC210" s="3">
        <f t="shared" si="118"/>
        <v>0</v>
      </c>
      <c r="CD210" s="3">
        <f t="shared" si="118"/>
        <v>0</v>
      </c>
      <c r="CE210" s="3">
        <f t="shared" si="118"/>
        <v>1.7543859649122806E-2</v>
      </c>
      <c r="CF210" s="3">
        <f t="shared" si="118"/>
        <v>0</v>
      </c>
      <c r="CG210" s="3">
        <f t="shared" si="118"/>
        <v>0</v>
      </c>
      <c r="CH210" s="3">
        <f t="shared" si="118"/>
        <v>0</v>
      </c>
      <c r="CI210" s="4">
        <f t="shared" si="114"/>
        <v>0</v>
      </c>
      <c r="CJ210" s="5">
        <f t="shared" si="114"/>
        <v>0</v>
      </c>
      <c r="CK210" s="5">
        <f t="shared" si="114"/>
        <v>0</v>
      </c>
      <c r="CL210" s="5">
        <f t="shared" si="112"/>
        <v>0</v>
      </c>
      <c r="CM210" s="5">
        <f t="shared" si="112"/>
        <v>0</v>
      </c>
      <c r="CN210" s="5">
        <f t="shared" si="112"/>
        <v>0</v>
      </c>
      <c r="CO210" s="5">
        <f t="shared" ref="CO210:CW242" si="141">BZ210/CO$3</f>
        <v>0</v>
      </c>
      <c r="CP210" s="5">
        <f t="shared" si="141"/>
        <v>0</v>
      </c>
      <c r="CQ210" s="5">
        <f t="shared" si="141"/>
        <v>0</v>
      </c>
      <c r="CR210" s="5">
        <f t="shared" si="110"/>
        <v>0</v>
      </c>
      <c r="CS210" s="5">
        <f t="shared" si="110"/>
        <v>0</v>
      </c>
      <c r="CT210" s="5">
        <f t="shared" si="110"/>
        <v>3.5359766617636384E-4</v>
      </c>
      <c r="CU210" s="5">
        <f t="shared" si="110"/>
        <v>0</v>
      </c>
      <c r="CV210" s="5">
        <f t="shared" si="110"/>
        <v>0</v>
      </c>
      <c r="CW210" s="5">
        <f t="shared" si="110"/>
        <v>0</v>
      </c>
      <c r="CX210" s="4">
        <f t="shared" si="129"/>
        <v>0</v>
      </c>
      <c r="CY210" s="5">
        <f t="shared" si="130"/>
        <v>0</v>
      </c>
      <c r="CZ210" s="5">
        <f t="shared" si="131"/>
        <v>0</v>
      </c>
      <c r="DA210" s="5">
        <f t="shared" si="132"/>
        <v>1.1786588872545461E-4</v>
      </c>
      <c r="DB210" s="9">
        <f t="shared" si="133"/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 s="3">
        <f t="shared" si="121"/>
        <v>0</v>
      </c>
      <c r="DS210" s="3">
        <f t="shared" si="121"/>
        <v>0</v>
      </c>
      <c r="DT210" s="3">
        <f t="shared" si="119"/>
        <v>0</v>
      </c>
      <c r="DU210" s="3">
        <f t="shared" si="119"/>
        <v>0</v>
      </c>
      <c r="DV210" s="3">
        <f t="shared" si="119"/>
        <v>0</v>
      </c>
      <c r="DW210" s="3">
        <f t="shared" si="119"/>
        <v>0</v>
      </c>
      <c r="DX210" s="3">
        <f t="shared" si="119"/>
        <v>0</v>
      </c>
      <c r="DY210" s="3">
        <f t="shared" si="119"/>
        <v>0</v>
      </c>
      <c r="DZ210" s="3">
        <f t="shared" si="119"/>
        <v>0</v>
      </c>
      <c r="EA210" s="3">
        <f t="shared" si="119"/>
        <v>0</v>
      </c>
      <c r="EB210" s="3">
        <f t="shared" si="119"/>
        <v>0</v>
      </c>
      <c r="EC210" s="3">
        <f t="shared" si="119"/>
        <v>0</v>
      </c>
      <c r="ED210" s="3">
        <f t="shared" si="119"/>
        <v>0</v>
      </c>
      <c r="EE210" s="3">
        <f t="shared" si="119"/>
        <v>0</v>
      </c>
      <c r="EF210" s="3">
        <f t="shared" si="119"/>
        <v>0</v>
      </c>
      <c r="EG210" s="4">
        <f t="shared" si="115"/>
        <v>0</v>
      </c>
      <c r="EH210" s="5">
        <f t="shared" si="115"/>
        <v>0</v>
      </c>
      <c r="EI210" s="5">
        <f t="shared" si="115"/>
        <v>0</v>
      </c>
      <c r="EJ210" s="5">
        <f t="shared" si="113"/>
        <v>0</v>
      </c>
      <c r="EK210" s="5">
        <f t="shared" si="113"/>
        <v>0</v>
      </c>
      <c r="EL210" s="5">
        <f t="shared" si="113"/>
        <v>0</v>
      </c>
      <c r="EM210" s="5">
        <f t="shared" ref="EM210:EU242" si="142">DX210/EM$3</f>
        <v>0</v>
      </c>
      <c r="EN210" s="5">
        <f t="shared" si="142"/>
        <v>0</v>
      </c>
      <c r="EO210" s="5">
        <f t="shared" si="142"/>
        <v>0</v>
      </c>
      <c r="EP210" s="5">
        <f t="shared" si="111"/>
        <v>0</v>
      </c>
      <c r="EQ210" s="5">
        <f t="shared" si="111"/>
        <v>0</v>
      </c>
      <c r="ER210" s="5">
        <f t="shared" si="111"/>
        <v>0</v>
      </c>
      <c r="ES210" s="5">
        <f t="shared" si="111"/>
        <v>0</v>
      </c>
      <c r="ET210" s="5">
        <f t="shared" si="111"/>
        <v>0</v>
      </c>
      <c r="EU210" s="5">
        <f t="shared" si="111"/>
        <v>0</v>
      </c>
      <c r="EV210" s="4">
        <f t="shared" si="134"/>
        <v>0</v>
      </c>
      <c r="EW210" s="5">
        <f t="shared" si="138"/>
        <v>0</v>
      </c>
      <c r="EX210" s="5">
        <f t="shared" si="135"/>
        <v>0</v>
      </c>
      <c r="EY210" s="5">
        <f t="shared" si="136"/>
        <v>0</v>
      </c>
      <c r="EZ210" s="9">
        <f t="shared" si="137"/>
        <v>0</v>
      </c>
      <c r="FA210" t="s">
        <v>746</v>
      </c>
      <c r="FB210" t="s">
        <v>807</v>
      </c>
      <c r="FD210" t="s">
        <v>591</v>
      </c>
      <c r="FE210" t="s">
        <v>799</v>
      </c>
      <c r="FK210" t="s">
        <v>807</v>
      </c>
      <c r="FL210" t="s">
        <v>580</v>
      </c>
      <c r="FM210" t="s">
        <v>580</v>
      </c>
      <c r="FO210" t="s">
        <v>580</v>
      </c>
      <c r="FP210" t="s">
        <v>580</v>
      </c>
      <c r="FQ210" t="s">
        <v>1038</v>
      </c>
      <c r="FU210" t="s">
        <v>403</v>
      </c>
      <c r="FY210" t="s">
        <v>236</v>
      </c>
      <c r="GA210" t="s">
        <v>52</v>
      </c>
      <c r="GF210" t="s">
        <v>52</v>
      </c>
      <c r="GJ210" t="s">
        <v>251</v>
      </c>
      <c r="GR210" t="s">
        <v>1039</v>
      </c>
    </row>
    <row r="211" spans="1:208" x14ac:dyDescent="0.25">
      <c r="A211">
        <v>207</v>
      </c>
      <c r="B211" t="s">
        <v>1040</v>
      </c>
      <c r="C211" t="s">
        <v>1258</v>
      </c>
      <c r="D211">
        <v>12</v>
      </c>
      <c r="E211">
        <v>8.85</v>
      </c>
      <c r="F211" t="s">
        <v>120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 s="3">
        <f t="shared" si="139"/>
        <v>0</v>
      </c>
      <c r="W211" s="3">
        <f t="shared" si="139"/>
        <v>0</v>
      </c>
      <c r="X211" s="3">
        <f t="shared" si="139"/>
        <v>0</v>
      </c>
      <c r="Y211" s="3">
        <f t="shared" si="139"/>
        <v>0</v>
      </c>
      <c r="Z211" s="3">
        <f t="shared" si="139"/>
        <v>0</v>
      </c>
      <c r="AA211" s="3">
        <f t="shared" si="139"/>
        <v>0</v>
      </c>
      <c r="AB211" s="3">
        <f t="shared" si="139"/>
        <v>0</v>
      </c>
      <c r="AC211" s="3">
        <f t="shared" si="139"/>
        <v>0</v>
      </c>
      <c r="AD211" s="3">
        <f t="shared" si="139"/>
        <v>0</v>
      </c>
      <c r="AE211" s="3">
        <f t="shared" si="139"/>
        <v>0</v>
      </c>
      <c r="AF211" s="3">
        <f t="shared" si="139"/>
        <v>0</v>
      </c>
      <c r="AG211" s="3">
        <f t="shared" si="139"/>
        <v>0</v>
      </c>
      <c r="AH211" s="3">
        <f t="shared" si="139"/>
        <v>0</v>
      </c>
      <c r="AI211" s="3">
        <f t="shared" si="139"/>
        <v>0</v>
      </c>
      <c r="AJ211" s="3">
        <f t="shared" si="139"/>
        <v>0</v>
      </c>
      <c r="AK211" s="4">
        <f t="shared" si="140"/>
        <v>0</v>
      </c>
      <c r="AL211" s="5">
        <f t="shared" si="140"/>
        <v>0</v>
      </c>
      <c r="AM211" s="5">
        <f t="shared" si="140"/>
        <v>0</v>
      </c>
      <c r="AN211" s="5">
        <f t="shared" si="140"/>
        <v>0</v>
      </c>
      <c r="AO211" s="5">
        <f t="shared" si="140"/>
        <v>0</v>
      </c>
      <c r="AP211" s="5">
        <f t="shared" si="140"/>
        <v>0</v>
      </c>
      <c r="AQ211" s="5">
        <f t="shared" si="140"/>
        <v>0</v>
      </c>
      <c r="AR211" s="5">
        <f t="shared" si="140"/>
        <v>0</v>
      </c>
      <c r="AS211" s="5">
        <f t="shared" si="140"/>
        <v>0</v>
      </c>
      <c r="AT211" s="5">
        <f t="shared" si="140"/>
        <v>0</v>
      </c>
      <c r="AU211" s="5">
        <f t="shared" si="140"/>
        <v>0</v>
      </c>
      <c r="AV211" s="5">
        <f t="shared" si="140"/>
        <v>0</v>
      </c>
      <c r="AW211" s="5">
        <f t="shared" si="140"/>
        <v>0</v>
      </c>
      <c r="AX211" s="5">
        <f t="shared" si="140"/>
        <v>0</v>
      </c>
      <c r="AY211" s="5">
        <f t="shared" si="140"/>
        <v>0</v>
      </c>
      <c r="AZ211" s="4">
        <f t="shared" si="124"/>
        <v>0</v>
      </c>
      <c r="BA211" s="5">
        <f t="shared" si="125"/>
        <v>0</v>
      </c>
      <c r="BB211" s="5">
        <f t="shared" si="126"/>
        <v>0</v>
      </c>
      <c r="BC211" s="5">
        <f t="shared" si="127"/>
        <v>0</v>
      </c>
      <c r="BD211" s="9">
        <f t="shared" si="128"/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5</v>
      </c>
      <c r="BO211">
        <v>0</v>
      </c>
      <c r="BP211">
        <v>0</v>
      </c>
      <c r="BQ211">
        <v>0</v>
      </c>
      <c r="BR211">
        <v>0</v>
      </c>
      <c r="BS211">
        <v>0</v>
      </c>
      <c r="BT211" s="3">
        <f t="shared" si="120"/>
        <v>0</v>
      </c>
      <c r="BU211" s="3">
        <f t="shared" si="120"/>
        <v>0</v>
      </c>
      <c r="BV211" s="3">
        <f t="shared" si="118"/>
        <v>0</v>
      </c>
      <c r="BW211" s="3">
        <f t="shared" si="118"/>
        <v>0</v>
      </c>
      <c r="BX211" s="3">
        <f t="shared" si="118"/>
        <v>0</v>
      </c>
      <c r="BY211" s="3">
        <f t="shared" si="118"/>
        <v>0</v>
      </c>
      <c r="BZ211" s="3">
        <f t="shared" si="118"/>
        <v>0</v>
      </c>
      <c r="CA211" s="3">
        <f t="shared" si="118"/>
        <v>0</v>
      </c>
      <c r="CB211" s="3">
        <f t="shared" si="118"/>
        <v>0</v>
      </c>
      <c r="CC211" s="3">
        <f t="shared" si="118"/>
        <v>0.41666666666666669</v>
      </c>
      <c r="CD211" s="3">
        <f t="shared" si="118"/>
        <v>0</v>
      </c>
      <c r="CE211" s="3">
        <f t="shared" si="118"/>
        <v>0</v>
      </c>
      <c r="CF211" s="3">
        <f t="shared" si="118"/>
        <v>0</v>
      </c>
      <c r="CG211" s="3">
        <f t="shared" si="118"/>
        <v>0</v>
      </c>
      <c r="CH211" s="3">
        <f t="shared" si="118"/>
        <v>0</v>
      </c>
      <c r="CI211" s="4">
        <f t="shared" si="114"/>
        <v>0</v>
      </c>
      <c r="CJ211" s="5">
        <f t="shared" si="114"/>
        <v>0</v>
      </c>
      <c r="CK211" s="5">
        <f t="shared" si="114"/>
        <v>0</v>
      </c>
      <c r="CL211" s="5">
        <f t="shared" si="114"/>
        <v>0</v>
      </c>
      <c r="CM211" s="5">
        <f t="shared" si="114"/>
        <v>0</v>
      </c>
      <c r="CN211" s="5">
        <f t="shared" si="114"/>
        <v>0</v>
      </c>
      <c r="CO211" s="5">
        <f t="shared" si="141"/>
        <v>0</v>
      </c>
      <c r="CP211" s="5">
        <f t="shared" si="141"/>
        <v>0</v>
      </c>
      <c r="CQ211" s="5">
        <f t="shared" si="141"/>
        <v>0</v>
      </c>
      <c r="CR211" s="5">
        <f t="shared" si="110"/>
        <v>9.2039644534275215E-3</v>
      </c>
      <c r="CS211" s="5">
        <f t="shared" si="110"/>
        <v>0</v>
      </c>
      <c r="CT211" s="5">
        <f t="shared" si="110"/>
        <v>0</v>
      </c>
      <c r="CU211" s="5">
        <f t="shared" si="110"/>
        <v>0</v>
      </c>
      <c r="CV211" s="5">
        <f t="shared" si="110"/>
        <v>0</v>
      </c>
      <c r="CW211" s="5">
        <f t="shared" si="110"/>
        <v>0</v>
      </c>
      <c r="CX211" s="4">
        <f t="shared" si="129"/>
        <v>0</v>
      </c>
      <c r="CY211" s="5">
        <f t="shared" si="130"/>
        <v>0</v>
      </c>
      <c r="CZ211" s="5">
        <f t="shared" si="131"/>
        <v>0</v>
      </c>
      <c r="DA211" s="5">
        <f t="shared" si="132"/>
        <v>3.0679881511425072E-3</v>
      </c>
      <c r="DB211" s="9">
        <f t="shared" si="133"/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 s="3">
        <f t="shared" si="121"/>
        <v>0</v>
      </c>
      <c r="DS211" s="3">
        <f t="shared" si="121"/>
        <v>0</v>
      </c>
      <c r="DT211" s="3">
        <f t="shared" si="119"/>
        <v>0</v>
      </c>
      <c r="DU211" s="3">
        <f t="shared" si="119"/>
        <v>0</v>
      </c>
      <c r="DV211" s="3">
        <f t="shared" si="119"/>
        <v>0</v>
      </c>
      <c r="DW211" s="3">
        <f t="shared" si="119"/>
        <v>0</v>
      </c>
      <c r="DX211" s="3">
        <f t="shared" si="119"/>
        <v>0</v>
      </c>
      <c r="DY211" s="3">
        <f t="shared" si="119"/>
        <v>0</v>
      </c>
      <c r="DZ211" s="3">
        <f t="shared" si="119"/>
        <v>0</v>
      </c>
      <c r="EA211" s="3">
        <f t="shared" si="119"/>
        <v>0</v>
      </c>
      <c r="EB211" s="3">
        <f t="shared" si="119"/>
        <v>0</v>
      </c>
      <c r="EC211" s="3">
        <f t="shared" si="119"/>
        <v>0</v>
      </c>
      <c r="ED211" s="3">
        <f t="shared" si="119"/>
        <v>0</v>
      </c>
      <c r="EE211" s="3">
        <f t="shared" si="119"/>
        <v>0</v>
      </c>
      <c r="EF211" s="3">
        <f t="shared" si="119"/>
        <v>0</v>
      </c>
      <c r="EG211" s="4">
        <f t="shared" si="115"/>
        <v>0</v>
      </c>
      <c r="EH211" s="5">
        <f t="shared" si="115"/>
        <v>0</v>
      </c>
      <c r="EI211" s="5">
        <f t="shared" si="115"/>
        <v>0</v>
      </c>
      <c r="EJ211" s="5">
        <f t="shared" si="115"/>
        <v>0</v>
      </c>
      <c r="EK211" s="5">
        <f t="shared" si="115"/>
        <v>0</v>
      </c>
      <c r="EL211" s="5">
        <f t="shared" si="115"/>
        <v>0</v>
      </c>
      <c r="EM211" s="5">
        <f t="shared" si="142"/>
        <v>0</v>
      </c>
      <c r="EN211" s="5">
        <f t="shared" si="142"/>
        <v>0</v>
      </c>
      <c r="EO211" s="5">
        <f t="shared" si="142"/>
        <v>0</v>
      </c>
      <c r="EP211" s="5">
        <f t="shared" si="111"/>
        <v>0</v>
      </c>
      <c r="EQ211" s="5">
        <f t="shared" si="111"/>
        <v>0</v>
      </c>
      <c r="ER211" s="5">
        <f t="shared" si="111"/>
        <v>0</v>
      </c>
      <c r="ES211" s="5">
        <f t="shared" si="111"/>
        <v>0</v>
      </c>
      <c r="ET211" s="5">
        <f t="shared" si="111"/>
        <v>0</v>
      </c>
      <c r="EU211" s="5">
        <f t="shared" si="111"/>
        <v>0</v>
      </c>
      <c r="EV211" s="4">
        <f t="shared" si="134"/>
        <v>0</v>
      </c>
      <c r="EW211" s="5">
        <f t="shared" si="138"/>
        <v>0</v>
      </c>
      <c r="EX211" s="5">
        <f t="shared" si="135"/>
        <v>0</v>
      </c>
      <c r="EY211" s="5">
        <f t="shared" si="136"/>
        <v>0</v>
      </c>
      <c r="EZ211" s="9">
        <f t="shared" si="137"/>
        <v>0</v>
      </c>
      <c r="FB211" t="s">
        <v>141</v>
      </c>
      <c r="FD211" t="s">
        <v>141</v>
      </c>
      <c r="FF211" t="s">
        <v>122</v>
      </c>
      <c r="FH211" t="s">
        <v>148</v>
      </c>
      <c r="FI211" t="s">
        <v>122</v>
      </c>
      <c r="FK211" t="s">
        <v>141</v>
      </c>
      <c r="FQ211" t="s">
        <v>148</v>
      </c>
      <c r="FY211" t="s">
        <v>45</v>
      </c>
      <c r="GA211" t="s">
        <v>52</v>
      </c>
      <c r="GF211" t="s">
        <v>52</v>
      </c>
      <c r="GJ211" t="s">
        <v>143</v>
      </c>
      <c r="GR211" t="s">
        <v>143</v>
      </c>
    </row>
    <row r="212" spans="1:208" x14ac:dyDescent="0.25">
      <c r="A212">
        <v>208</v>
      </c>
      <c r="B212" t="s">
        <v>1041</v>
      </c>
      <c r="C212" t="s">
        <v>1042</v>
      </c>
      <c r="D212">
        <v>35</v>
      </c>
      <c r="E212">
        <v>5.36</v>
      </c>
      <c r="F212" t="s">
        <v>120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3">
        <f t="shared" si="139"/>
        <v>0</v>
      </c>
      <c r="W212" s="3">
        <f t="shared" si="139"/>
        <v>0</v>
      </c>
      <c r="X212" s="3">
        <f t="shared" si="139"/>
        <v>0</v>
      </c>
      <c r="Y212" s="3">
        <f t="shared" si="139"/>
        <v>0</v>
      </c>
      <c r="Z212" s="3">
        <f t="shared" si="139"/>
        <v>0</v>
      </c>
      <c r="AA212" s="3">
        <f t="shared" si="139"/>
        <v>0</v>
      </c>
      <c r="AB212" s="3">
        <f t="shared" si="139"/>
        <v>0</v>
      </c>
      <c r="AC212" s="3">
        <f t="shared" si="139"/>
        <v>0</v>
      </c>
      <c r="AD212" s="3">
        <f t="shared" si="139"/>
        <v>0</v>
      </c>
      <c r="AE212" s="3">
        <f t="shared" si="139"/>
        <v>0</v>
      </c>
      <c r="AF212" s="3">
        <f t="shared" si="139"/>
        <v>0</v>
      </c>
      <c r="AG212" s="3">
        <f t="shared" si="139"/>
        <v>0</v>
      </c>
      <c r="AH212" s="3">
        <f t="shared" si="139"/>
        <v>0</v>
      </c>
      <c r="AI212" s="3">
        <f t="shared" si="139"/>
        <v>0</v>
      </c>
      <c r="AJ212" s="3">
        <f t="shared" si="139"/>
        <v>0</v>
      </c>
      <c r="AK212" s="4">
        <f t="shared" si="140"/>
        <v>0</v>
      </c>
      <c r="AL212" s="5">
        <f t="shared" si="140"/>
        <v>0</v>
      </c>
      <c r="AM212" s="5">
        <f t="shared" si="140"/>
        <v>0</v>
      </c>
      <c r="AN212" s="5">
        <f t="shared" si="140"/>
        <v>0</v>
      </c>
      <c r="AO212" s="5">
        <f t="shared" si="140"/>
        <v>0</v>
      </c>
      <c r="AP212" s="5">
        <f t="shared" si="140"/>
        <v>0</v>
      </c>
      <c r="AQ212" s="5">
        <f t="shared" si="140"/>
        <v>0</v>
      </c>
      <c r="AR212" s="5">
        <f t="shared" si="140"/>
        <v>0</v>
      </c>
      <c r="AS212" s="5">
        <f t="shared" si="140"/>
        <v>0</v>
      </c>
      <c r="AT212" s="5">
        <f t="shared" si="140"/>
        <v>0</v>
      </c>
      <c r="AU212" s="5">
        <f t="shared" si="140"/>
        <v>0</v>
      </c>
      <c r="AV212" s="5">
        <f t="shared" si="140"/>
        <v>0</v>
      </c>
      <c r="AW212" s="5">
        <f t="shared" si="140"/>
        <v>0</v>
      </c>
      <c r="AX212" s="5">
        <f t="shared" si="140"/>
        <v>0</v>
      </c>
      <c r="AY212" s="5">
        <f t="shared" si="140"/>
        <v>0</v>
      </c>
      <c r="AZ212" s="4">
        <f t="shared" si="124"/>
        <v>0</v>
      </c>
      <c r="BA212" s="5">
        <f t="shared" si="125"/>
        <v>0</v>
      </c>
      <c r="BB212" s="5">
        <f t="shared" si="126"/>
        <v>0</v>
      </c>
      <c r="BC212" s="5">
        <f t="shared" si="127"/>
        <v>0</v>
      </c>
      <c r="BD212" s="9">
        <f t="shared" si="128"/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 s="3">
        <f t="shared" si="120"/>
        <v>0</v>
      </c>
      <c r="BU212" s="3">
        <f t="shared" si="120"/>
        <v>0</v>
      </c>
      <c r="BV212" s="3">
        <f t="shared" si="118"/>
        <v>0</v>
      </c>
      <c r="BW212" s="3">
        <f t="shared" si="118"/>
        <v>0</v>
      </c>
      <c r="BX212" s="3">
        <f t="shared" si="118"/>
        <v>0</v>
      </c>
      <c r="BY212" s="3">
        <f t="shared" si="118"/>
        <v>0</v>
      </c>
      <c r="BZ212" s="3">
        <f t="shared" si="118"/>
        <v>0</v>
      </c>
      <c r="CA212" s="3">
        <f t="shared" si="118"/>
        <v>0</v>
      </c>
      <c r="CB212" s="3">
        <f t="shared" si="118"/>
        <v>0</v>
      </c>
      <c r="CC212" s="3">
        <f t="shared" si="118"/>
        <v>0</v>
      </c>
      <c r="CD212" s="3">
        <f t="shared" si="118"/>
        <v>0</v>
      </c>
      <c r="CE212" s="3">
        <f t="shared" si="118"/>
        <v>0</v>
      </c>
      <c r="CF212" s="3">
        <f t="shared" si="118"/>
        <v>0</v>
      </c>
      <c r="CG212" s="3">
        <f t="shared" si="118"/>
        <v>0</v>
      </c>
      <c r="CH212" s="3">
        <f t="shared" si="118"/>
        <v>0</v>
      </c>
      <c r="CI212" s="4">
        <f t="shared" si="114"/>
        <v>0</v>
      </c>
      <c r="CJ212" s="5">
        <f t="shared" si="114"/>
        <v>0</v>
      </c>
      <c r="CK212" s="5">
        <f t="shared" si="114"/>
        <v>0</v>
      </c>
      <c r="CL212" s="5">
        <f t="shared" si="114"/>
        <v>0</v>
      </c>
      <c r="CM212" s="5">
        <f t="shared" si="114"/>
        <v>0</v>
      </c>
      <c r="CN212" s="5">
        <f t="shared" si="114"/>
        <v>0</v>
      </c>
      <c r="CO212" s="5">
        <f t="shared" si="141"/>
        <v>0</v>
      </c>
      <c r="CP212" s="5">
        <f t="shared" si="141"/>
        <v>0</v>
      </c>
      <c r="CQ212" s="5">
        <f t="shared" si="141"/>
        <v>0</v>
      </c>
      <c r="CR212" s="5">
        <f t="shared" si="110"/>
        <v>0</v>
      </c>
      <c r="CS212" s="5">
        <f t="shared" si="110"/>
        <v>0</v>
      </c>
      <c r="CT212" s="5">
        <f t="shared" si="110"/>
        <v>0</v>
      </c>
      <c r="CU212" s="5">
        <f t="shared" si="110"/>
        <v>0</v>
      </c>
      <c r="CV212" s="5">
        <f t="shared" si="110"/>
        <v>0</v>
      </c>
      <c r="CW212" s="5">
        <f t="shared" si="110"/>
        <v>0</v>
      </c>
      <c r="CX212" s="4">
        <f t="shared" si="129"/>
        <v>0</v>
      </c>
      <c r="CY212" s="5">
        <f t="shared" si="130"/>
        <v>0</v>
      </c>
      <c r="CZ212" s="5">
        <f t="shared" si="131"/>
        <v>0</v>
      </c>
      <c r="DA212" s="5">
        <f t="shared" si="132"/>
        <v>0</v>
      </c>
      <c r="DB212" s="9">
        <f t="shared" si="133"/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3</v>
      </c>
      <c r="DI212">
        <v>2</v>
      </c>
      <c r="DJ212">
        <v>0</v>
      </c>
      <c r="DK212">
        <v>0</v>
      </c>
      <c r="DL212">
        <v>0</v>
      </c>
      <c r="DM212">
        <v>0</v>
      </c>
      <c r="DN212">
        <v>3</v>
      </c>
      <c r="DO212">
        <v>0</v>
      </c>
      <c r="DP212">
        <v>0</v>
      </c>
      <c r="DQ212">
        <v>0</v>
      </c>
      <c r="DR212" s="3">
        <f t="shared" si="121"/>
        <v>0</v>
      </c>
      <c r="DS212" s="3">
        <f t="shared" si="121"/>
        <v>0</v>
      </c>
      <c r="DT212" s="3">
        <f t="shared" si="119"/>
        <v>0</v>
      </c>
      <c r="DU212" s="3">
        <f t="shared" si="119"/>
        <v>0</v>
      </c>
      <c r="DV212" s="3">
        <f t="shared" si="119"/>
        <v>0</v>
      </c>
      <c r="DW212" s="3">
        <f t="shared" si="119"/>
        <v>8.5714285714285715E-2</v>
      </c>
      <c r="DX212" s="3">
        <f t="shared" si="119"/>
        <v>5.7142857142857141E-2</v>
      </c>
      <c r="DY212" s="3">
        <f t="shared" si="119"/>
        <v>0</v>
      </c>
      <c r="DZ212" s="3">
        <f t="shared" si="119"/>
        <v>0</v>
      </c>
      <c r="EA212" s="3">
        <f t="shared" si="119"/>
        <v>0</v>
      </c>
      <c r="EB212" s="3">
        <f t="shared" si="119"/>
        <v>0</v>
      </c>
      <c r="EC212" s="3">
        <f t="shared" si="119"/>
        <v>8.5714285714285715E-2</v>
      </c>
      <c r="ED212" s="3">
        <f t="shared" si="119"/>
        <v>0</v>
      </c>
      <c r="EE212" s="3">
        <f t="shared" si="119"/>
        <v>0</v>
      </c>
      <c r="EF212" s="3">
        <f t="shared" si="119"/>
        <v>0</v>
      </c>
      <c r="EG212" s="4">
        <f t="shared" si="115"/>
        <v>0</v>
      </c>
      <c r="EH212" s="5">
        <f t="shared" si="115"/>
        <v>0</v>
      </c>
      <c r="EI212" s="5">
        <f t="shared" si="115"/>
        <v>0</v>
      </c>
      <c r="EJ212" s="5">
        <f t="shared" si="115"/>
        <v>0</v>
      </c>
      <c r="EK212" s="5">
        <f t="shared" si="115"/>
        <v>0</v>
      </c>
      <c r="EL212" s="5">
        <f t="shared" si="115"/>
        <v>1.3460515219369349E-3</v>
      </c>
      <c r="EM212" s="5">
        <f t="shared" si="142"/>
        <v>1.8624873647715757E-3</v>
      </c>
      <c r="EN212" s="5">
        <f t="shared" si="142"/>
        <v>0</v>
      </c>
      <c r="EO212" s="5">
        <f t="shared" si="142"/>
        <v>0</v>
      </c>
      <c r="EP212" s="5">
        <f t="shared" si="111"/>
        <v>0</v>
      </c>
      <c r="EQ212" s="5">
        <f t="shared" si="111"/>
        <v>0</v>
      </c>
      <c r="ER212" s="5">
        <f t="shared" si="111"/>
        <v>1.7219433668212367E-3</v>
      </c>
      <c r="ES212" s="5">
        <f t="shared" si="111"/>
        <v>0</v>
      </c>
      <c r="ET212" s="5">
        <f t="shared" si="111"/>
        <v>0</v>
      </c>
      <c r="EU212" s="5">
        <f t="shared" si="111"/>
        <v>0</v>
      </c>
      <c r="EV212" s="4">
        <f t="shared" si="134"/>
        <v>0</v>
      </c>
      <c r="EW212" s="5">
        <f t="shared" si="138"/>
        <v>4.4868384064564496E-4</v>
      </c>
      <c r="EX212" s="5">
        <f t="shared" si="135"/>
        <v>6.2082912159052523E-4</v>
      </c>
      <c r="EY212" s="5">
        <f t="shared" si="136"/>
        <v>5.7398112227374559E-4</v>
      </c>
      <c r="EZ212" s="9">
        <f t="shared" si="137"/>
        <v>0</v>
      </c>
      <c r="FD212" t="s">
        <v>1043</v>
      </c>
      <c r="FF212" t="s">
        <v>221</v>
      </c>
      <c r="FI212" t="s">
        <v>221</v>
      </c>
      <c r="FK212" t="s">
        <v>370</v>
      </c>
      <c r="FY212" t="s">
        <v>45</v>
      </c>
      <c r="GJ212" t="s">
        <v>531</v>
      </c>
      <c r="GR212" t="s">
        <v>226</v>
      </c>
      <c r="GZ212" t="s">
        <v>227</v>
      </c>
    </row>
    <row r="213" spans="1:208" x14ac:dyDescent="0.25">
      <c r="A213">
        <v>209</v>
      </c>
      <c r="B213" t="s">
        <v>1044</v>
      </c>
      <c r="C213" t="s">
        <v>1045</v>
      </c>
      <c r="D213">
        <v>103</v>
      </c>
      <c r="E213">
        <v>6.97</v>
      </c>
      <c r="F213" t="s">
        <v>120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 s="3">
        <f t="shared" si="139"/>
        <v>0</v>
      </c>
      <c r="W213" s="3">
        <f t="shared" si="139"/>
        <v>0</v>
      </c>
      <c r="X213" s="3">
        <f t="shared" si="139"/>
        <v>0</v>
      </c>
      <c r="Y213" s="3">
        <f t="shared" si="139"/>
        <v>0</v>
      </c>
      <c r="Z213" s="3">
        <f t="shared" si="139"/>
        <v>0</v>
      </c>
      <c r="AA213" s="3">
        <f t="shared" si="139"/>
        <v>0</v>
      </c>
      <c r="AB213" s="3">
        <f t="shared" si="139"/>
        <v>0</v>
      </c>
      <c r="AC213" s="3">
        <f t="shared" si="139"/>
        <v>0</v>
      </c>
      <c r="AD213" s="3">
        <f t="shared" si="139"/>
        <v>0</v>
      </c>
      <c r="AE213" s="3">
        <f t="shared" si="139"/>
        <v>0</v>
      </c>
      <c r="AF213" s="3">
        <f t="shared" si="139"/>
        <v>0</v>
      </c>
      <c r="AG213" s="3">
        <f t="shared" si="139"/>
        <v>0</v>
      </c>
      <c r="AH213" s="3">
        <f t="shared" si="139"/>
        <v>0</v>
      </c>
      <c r="AI213" s="3">
        <f t="shared" si="139"/>
        <v>0</v>
      </c>
      <c r="AJ213" s="3">
        <f t="shared" si="139"/>
        <v>0</v>
      </c>
      <c r="AK213" s="4">
        <f t="shared" si="140"/>
        <v>0</v>
      </c>
      <c r="AL213" s="5">
        <f t="shared" si="140"/>
        <v>0</v>
      </c>
      <c r="AM213" s="5">
        <f t="shared" si="140"/>
        <v>0</v>
      </c>
      <c r="AN213" s="5">
        <f t="shared" si="140"/>
        <v>0</v>
      </c>
      <c r="AO213" s="5">
        <f t="shared" si="140"/>
        <v>0</v>
      </c>
      <c r="AP213" s="5">
        <f t="shared" si="140"/>
        <v>0</v>
      </c>
      <c r="AQ213" s="5">
        <f t="shared" si="140"/>
        <v>0</v>
      </c>
      <c r="AR213" s="5">
        <f t="shared" si="140"/>
        <v>0</v>
      </c>
      <c r="AS213" s="5">
        <f t="shared" si="140"/>
        <v>0</v>
      </c>
      <c r="AT213" s="5">
        <f t="shared" si="140"/>
        <v>0</v>
      </c>
      <c r="AU213" s="5">
        <f t="shared" si="140"/>
        <v>0</v>
      </c>
      <c r="AV213" s="5">
        <f t="shared" si="140"/>
        <v>0</v>
      </c>
      <c r="AW213" s="5">
        <f t="shared" si="140"/>
        <v>0</v>
      </c>
      <c r="AX213" s="5">
        <f t="shared" si="140"/>
        <v>0</v>
      </c>
      <c r="AY213" s="5">
        <f t="shared" si="140"/>
        <v>0</v>
      </c>
      <c r="AZ213" s="4">
        <f t="shared" si="124"/>
        <v>0</v>
      </c>
      <c r="BA213" s="5">
        <f t="shared" si="125"/>
        <v>0</v>
      </c>
      <c r="BB213" s="5">
        <f t="shared" si="126"/>
        <v>0</v>
      </c>
      <c r="BC213" s="5">
        <f t="shared" si="127"/>
        <v>0</v>
      </c>
      <c r="BD213" s="9">
        <f t="shared" si="128"/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 s="3">
        <f t="shared" si="120"/>
        <v>0</v>
      </c>
      <c r="BU213" s="3">
        <f t="shared" si="120"/>
        <v>0</v>
      </c>
      <c r="BV213" s="3">
        <f t="shared" si="118"/>
        <v>0</v>
      </c>
      <c r="BW213" s="3">
        <f t="shared" si="118"/>
        <v>0</v>
      </c>
      <c r="BX213" s="3">
        <f t="shared" si="118"/>
        <v>0</v>
      </c>
      <c r="BY213" s="3">
        <f t="shared" si="118"/>
        <v>0</v>
      </c>
      <c r="BZ213" s="3">
        <f t="shared" si="118"/>
        <v>0</v>
      </c>
      <c r="CA213" s="3">
        <f t="shared" si="118"/>
        <v>0</v>
      </c>
      <c r="CB213" s="3">
        <f t="shared" si="118"/>
        <v>0</v>
      </c>
      <c r="CC213" s="3">
        <f t="shared" si="118"/>
        <v>0</v>
      </c>
      <c r="CD213" s="3">
        <f t="shared" si="118"/>
        <v>0</v>
      </c>
      <c r="CE213" s="3">
        <f t="shared" si="118"/>
        <v>0</v>
      </c>
      <c r="CF213" s="3">
        <f t="shared" si="118"/>
        <v>0</v>
      </c>
      <c r="CG213" s="3">
        <f t="shared" si="118"/>
        <v>0</v>
      </c>
      <c r="CH213" s="3">
        <f t="shared" si="118"/>
        <v>0</v>
      </c>
      <c r="CI213" s="4">
        <f t="shared" si="114"/>
        <v>0</v>
      </c>
      <c r="CJ213" s="5">
        <f t="shared" si="114"/>
        <v>0</v>
      </c>
      <c r="CK213" s="5">
        <f t="shared" si="114"/>
        <v>0</v>
      </c>
      <c r="CL213" s="5">
        <f t="shared" si="114"/>
        <v>0</v>
      </c>
      <c r="CM213" s="5">
        <f t="shared" si="114"/>
        <v>0</v>
      </c>
      <c r="CN213" s="5">
        <f t="shared" si="114"/>
        <v>0</v>
      </c>
      <c r="CO213" s="5">
        <f t="shared" si="141"/>
        <v>0</v>
      </c>
      <c r="CP213" s="5">
        <f t="shared" si="141"/>
        <v>0</v>
      </c>
      <c r="CQ213" s="5">
        <f t="shared" si="141"/>
        <v>0</v>
      </c>
      <c r="CR213" s="5">
        <f t="shared" si="110"/>
        <v>0</v>
      </c>
      <c r="CS213" s="5">
        <f t="shared" si="110"/>
        <v>0</v>
      </c>
      <c r="CT213" s="5">
        <f t="shared" si="110"/>
        <v>0</v>
      </c>
      <c r="CU213" s="5">
        <f t="shared" si="110"/>
        <v>0</v>
      </c>
      <c r="CV213" s="5">
        <f t="shared" si="110"/>
        <v>0</v>
      </c>
      <c r="CW213" s="5">
        <f t="shared" si="110"/>
        <v>0</v>
      </c>
      <c r="CX213" s="4">
        <f t="shared" si="129"/>
        <v>0</v>
      </c>
      <c r="CY213" s="5">
        <f t="shared" si="130"/>
        <v>0</v>
      </c>
      <c r="CZ213" s="5">
        <f t="shared" si="131"/>
        <v>0</v>
      </c>
      <c r="DA213" s="5">
        <f t="shared" si="132"/>
        <v>0</v>
      </c>
      <c r="DB213" s="9">
        <f t="shared" si="133"/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2</v>
      </c>
      <c r="DK213">
        <v>2</v>
      </c>
      <c r="DL213">
        <v>0</v>
      </c>
      <c r="DM213">
        <v>2</v>
      </c>
      <c r="DN213">
        <v>2</v>
      </c>
      <c r="DO213">
        <v>0</v>
      </c>
      <c r="DP213">
        <v>0</v>
      </c>
      <c r="DQ213">
        <v>0</v>
      </c>
      <c r="DR213" s="3">
        <f t="shared" si="121"/>
        <v>0</v>
      </c>
      <c r="DS213" s="3">
        <f t="shared" si="121"/>
        <v>0</v>
      </c>
      <c r="DT213" s="3">
        <f t="shared" si="119"/>
        <v>0</v>
      </c>
      <c r="DU213" s="3">
        <f t="shared" si="119"/>
        <v>0</v>
      </c>
      <c r="DV213" s="3">
        <f t="shared" si="119"/>
        <v>0</v>
      </c>
      <c r="DW213" s="3">
        <f t="shared" si="119"/>
        <v>0</v>
      </c>
      <c r="DX213" s="3">
        <f t="shared" si="119"/>
        <v>0</v>
      </c>
      <c r="DY213" s="3">
        <f t="shared" si="119"/>
        <v>1.9417475728155338E-2</v>
      </c>
      <c r="DZ213" s="3">
        <f t="shared" si="119"/>
        <v>1.9417475728155338E-2</v>
      </c>
      <c r="EA213" s="3">
        <f t="shared" si="119"/>
        <v>0</v>
      </c>
      <c r="EB213" s="3">
        <f t="shared" si="119"/>
        <v>1.9417475728155338E-2</v>
      </c>
      <c r="EC213" s="3">
        <f t="shared" si="119"/>
        <v>1.9417475728155338E-2</v>
      </c>
      <c r="ED213" s="3">
        <f t="shared" si="119"/>
        <v>0</v>
      </c>
      <c r="EE213" s="3">
        <f t="shared" si="119"/>
        <v>0</v>
      </c>
      <c r="EF213" s="3">
        <f t="shared" si="119"/>
        <v>0</v>
      </c>
      <c r="EG213" s="4">
        <f t="shared" si="115"/>
        <v>0</v>
      </c>
      <c r="EH213" s="5">
        <f t="shared" si="115"/>
        <v>0</v>
      </c>
      <c r="EI213" s="5">
        <f t="shared" si="115"/>
        <v>0</v>
      </c>
      <c r="EJ213" s="5">
        <f t="shared" si="115"/>
        <v>0</v>
      </c>
      <c r="EK213" s="5">
        <f t="shared" si="115"/>
        <v>0</v>
      </c>
      <c r="EL213" s="5">
        <f t="shared" si="115"/>
        <v>0</v>
      </c>
      <c r="EM213" s="5">
        <f t="shared" si="142"/>
        <v>0</v>
      </c>
      <c r="EN213" s="5">
        <f t="shared" si="142"/>
        <v>6.193780779407557E-4</v>
      </c>
      <c r="EO213" s="5">
        <f t="shared" si="142"/>
        <v>6.4638326510502229E-4</v>
      </c>
      <c r="EP213" s="5">
        <f t="shared" si="111"/>
        <v>0</v>
      </c>
      <c r="EQ213" s="5">
        <f t="shared" si="111"/>
        <v>3.8584909459939522E-4</v>
      </c>
      <c r="ER213" s="5">
        <f t="shared" si="111"/>
        <v>3.9008425785594353E-4</v>
      </c>
      <c r="ES213" s="5">
        <f t="shared" si="111"/>
        <v>0</v>
      </c>
      <c r="ET213" s="5">
        <f t="shared" si="111"/>
        <v>0</v>
      </c>
      <c r="EU213" s="5">
        <f t="shared" si="111"/>
        <v>0</v>
      </c>
      <c r="EV213" s="4">
        <f t="shared" si="134"/>
        <v>0</v>
      </c>
      <c r="EW213" s="5">
        <f t="shared" si="138"/>
        <v>0</v>
      </c>
      <c r="EX213" s="5">
        <f t="shared" si="135"/>
        <v>4.2192044768192598E-4</v>
      </c>
      <c r="EY213" s="5">
        <f t="shared" si="136"/>
        <v>2.5864445081844625E-4</v>
      </c>
      <c r="EZ213" s="9">
        <f t="shared" si="137"/>
        <v>0</v>
      </c>
      <c r="FD213" t="s">
        <v>330</v>
      </c>
      <c r="FK213" t="s">
        <v>330</v>
      </c>
      <c r="FQ213" t="s">
        <v>782</v>
      </c>
      <c r="FU213" t="s">
        <v>41</v>
      </c>
      <c r="FY213" t="s">
        <v>45</v>
      </c>
      <c r="GA213" t="s">
        <v>52</v>
      </c>
      <c r="GF213" t="s">
        <v>52</v>
      </c>
      <c r="GP213" t="s">
        <v>260</v>
      </c>
      <c r="GR213" t="s">
        <v>260</v>
      </c>
    </row>
    <row r="214" spans="1:208" x14ac:dyDescent="0.25">
      <c r="A214">
        <v>210</v>
      </c>
      <c r="B214" t="s">
        <v>1046</v>
      </c>
      <c r="C214" t="s">
        <v>1047</v>
      </c>
      <c r="D214">
        <v>14</v>
      </c>
      <c r="E214">
        <v>9.07</v>
      </c>
      <c r="F214" t="s">
        <v>120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s="3">
        <f t="shared" si="139"/>
        <v>0</v>
      </c>
      <c r="W214" s="3">
        <f t="shared" si="139"/>
        <v>0</v>
      </c>
      <c r="X214" s="3">
        <f t="shared" si="139"/>
        <v>0</v>
      </c>
      <c r="Y214" s="3">
        <f t="shared" si="139"/>
        <v>0</v>
      </c>
      <c r="Z214" s="3">
        <f t="shared" si="139"/>
        <v>0</v>
      </c>
      <c r="AA214" s="3">
        <f t="shared" si="139"/>
        <v>0</v>
      </c>
      <c r="AB214" s="3">
        <f t="shared" si="139"/>
        <v>0</v>
      </c>
      <c r="AC214" s="3">
        <f t="shared" si="139"/>
        <v>0</v>
      </c>
      <c r="AD214" s="3">
        <f t="shared" si="139"/>
        <v>0</v>
      </c>
      <c r="AE214" s="3">
        <f t="shared" si="139"/>
        <v>0</v>
      </c>
      <c r="AF214" s="3">
        <f t="shared" si="139"/>
        <v>0</v>
      </c>
      <c r="AG214" s="3">
        <f t="shared" si="139"/>
        <v>0</v>
      </c>
      <c r="AH214" s="3">
        <f t="shared" si="139"/>
        <v>0</v>
      </c>
      <c r="AI214" s="3">
        <f t="shared" si="139"/>
        <v>0</v>
      </c>
      <c r="AJ214" s="3">
        <f t="shared" si="139"/>
        <v>0</v>
      </c>
      <c r="AK214" s="4">
        <f t="shared" si="140"/>
        <v>0</v>
      </c>
      <c r="AL214" s="5">
        <f t="shared" si="140"/>
        <v>0</v>
      </c>
      <c r="AM214" s="5">
        <f t="shared" si="140"/>
        <v>0</v>
      </c>
      <c r="AN214" s="5">
        <f t="shared" si="140"/>
        <v>0</v>
      </c>
      <c r="AO214" s="5">
        <f t="shared" si="140"/>
        <v>0</v>
      </c>
      <c r="AP214" s="5">
        <f t="shared" si="140"/>
        <v>0</v>
      </c>
      <c r="AQ214" s="5">
        <f t="shared" si="140"/>
        <v>0</v>
      </c>
      <c r="AR214" s="5">
        <f t="shared" si="140"/>
        <v>0</v>
      </c>
      <c r="AS214" s="5">
        <f t="shared" si="140"/>
        <v>0</v>
      </c>
      <c r="AT214" s="5">
        <f t="shared" si="140"/>
        <v>0</v>
      </c>
      <c r="AU214" s="5">
        <f t="shared" si="140"/>
        <v>0</v>
      </c>
      <c r="AV214" s="5">
        <f t="shared" si="140"/>
        <v>0</v>
      </c>
      <c r="AW214" s="5">
        <f t="shared" si="140"/>
        <v>0</v>
      </c>
      <c r="AX214" s="5">
        <f t="shared" si="140"/>
        <v>0</v>
      </c>
      <c r="AY214" s="5">
        <f t="shared" si="140"/>
        <v>0</v>
      </c>
      <c r="AZ214" s="4">
        <f t="shared" si="124"/>
        <v>0</v>
      </c>
      <c r="BA214" s="5">
        <f t="shared" si="125"/>
        <v>0</v>
      </c>
      <c r="BB214" s="5">
        <f t="shared" si="126"/>
        <v>0</v>
      </c>
      <c r="BC214" s="5">
        <f t="shared" si="127"/>
        <v>0</v>
      </c>
      <c r="BD214" s="9">
        <f t="shared" si="128"/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2</v>
      </c>
      <c r="BT214" s="3">
        <f t="shared" si="120"/>
        <v>0</v>
      </c>
      <c r="BU214" s="3">
        <f t="shared" si="120"/>
        <v>0</v>
      </c>
      <c r="BV214" s="3">
        <f t="shared" si="118"/>
        <v>0</v>
      </c>
      <c r="BW214" s="3">
        <f t="shared" si="118"/>
        <v>0</v>
      </c>
      <c r="BX214" s="3">
        <f t="shared" si="118"/>
        <v>0</v>
      </c>
      <c r="BY214" s="3">
        <f t="shared" si="118"/>
        <v>0</v>
      </c>
      <c r="BZ214" s="3">
        <f t="shared" si="118"/>
        <v>0</v>
      </c>
      <c r="CA214" s="3">
        <f t="shared" ref="CA214:CH245" si="143">BL214/$D214</f>
        <v>0</v>
      </c>
      <c r="CB214" s="3">
        <f t="shared" si="143"/>
        <v>0</v>
      </c>
      <c r="CC214" s="3">
        <f t="shared" si="143"/>
        <v>0</v>
      </c>
      <c r="CD214" s="3">
        <f t="shared" si="143"/>
        <v>0</v>
      </c>
      <c r="CE214" s="3">
        <f t="shared" si="143"/>
        <v>0</v>
      </c>
      <c r="CF214" s="3">
        <f t="shared" si="143"/>
        <v>0</v>
      </c>
      <c r="CG214" s="3">
        <f t="shared" si="143"/>
        <v>0</v>
      </c>
      <c r="CH214" s="3">
        <f t="shared" si="143"/>
        <v>0.14285714285714285</v>
      </c>
      <c r="CI214" s="4">
        <f t="shared" si="114"/>
        <v>0</v>
      </c>
      <c r="CJ214" s="5">
        <f t="shared" si="114"/>
        <v>0</v>
      </c>
      <c r="CK214" s="5">
        <f t="shared" si="114"/>
        <v>0</v>
      </c>
      <c r="CL214" s="5">
        <f t="shared" si="114"/>
        <v>0</v>
      </c>
      <c r="CM214" s="5">
        <f t="shared" si="114"/>
        <v>0</v>
      </c>
      <c r="CN214" s="5">
        <f t="shared" si="114"/>
        <v>0</v>
      </c>
      <c r="CO214" s="5">
        <f t="shared" si="141"/>
        <v>0</v>
      </c>
      <c r="CP214" s="5">
        <f t="shared" si="141"/>
        <v>0</v>
      </c>
      <c r="CQ214" s="5">
        <f t="shared" si="141"/>
        <v>0</v>
      </c>
      <c r="CR214" s="5">
        <f t="shared" si="110"/>
        <v>0</v>
      </c>
      <c r="CS214" s="5">
        <f t="shared" si="110"/>
        <v>0</v>
      </c>
      <c r="CT214" s="5">
        <f t="shared" si="110"/>
        <v>0</v>
      </c>
      <c r="CU214" s="5">
        <f t="shared" si="110"/>
        <v>0</v>
      </c>
      <c r="CV214" s="5">
        <f t="shared" si="110"/>
        <v>0</v>
      </c>
      <c r="CW214" s="5">
        <f t="shared" si="110"/>
        <v>4.0736919577701652E-3</v>
      </c>
      <c r="CX214" s="4">
        <f t="shared" si="129"/>
        <v>0</v>
      </c>
      <c r="CY214" s="5">
        <f t="shared" si="130"/>
        <v>0</v>
      </c>
      <c r="CZ214" s="5">
        <f t="shared" si="131"/>
        <v>0</v>
      </c>
      <c r="DA214" s="5">
        <f t="shared" si="132"/>
        <v>0</v>
      </c>
      <c r="DB214" s="9">
        <f t="shared" si="133"/>
        <v>1.3578973192567218E-3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 s="3">
        <f t="shared" si="121"/>
        <v>0</v>
      </c>
      <c r="DS214" s="3">
        <f t="shared" si="121"/>
        <v>0</v>
      </c>
      <c r="DT214" s="3">
        <f t="shared" si="119"/>
        <v>0</v>
      </c>
      <c r="DU214" s="3">
        <f t="shared" si="119"/>
        <v>0</v>
      </c>
      <c r="DV214" s="3">
        <f t="shared" si="119"/>
        <v>0</v>
      </c>
      <c r="DW214" s="3">
        <f t="shared" si="119"/>
        <v>0</v>
      </c>
      <c r="DX214" s="3">
        <f t="shared" si="119"/>
        <v>0</v>
      </c>
      <c r="DY214" s="3">
        <f t="shared" ref="DY214:EF245" si="144">DJ214/$D214</f>
        <v>0</v>
      </c>
      <c r="DZ214" s="3">
        <f t="shared" si="144"/>
        <v>0</v>
      </c>
      <c r="EA214" s="3">
        <f t="shared" si="144"/>
        <v>0</v>
      </c>
      <c r="EB214" s="3">
        <f t="shared" si="144"/>
        <v>0</v>
      </c>
      <c r="EC214" s="3">
        <f t="shared" si="144"/>
        <v>0</v>
      </c>
      <c r="ED214" s="3">
        <f t="shared" si="144"/>
        <v>0</v>
      </c>
      <c r="EE214" s="3">
        <f t="shared" si="144"/>
        <v>0</v>
      </c>
      <c r="EF214" s="3">
        <f t="shared" si="144"/>
        <v>0</v>
      </c>
      <c r="EG214" s="4">
        <f t="shared" si="115"/>
        <v>0</v>
      </c>
      <c r="EH214" s="5">
        <f t="shared" si="115"/>
        <v>0</v>
      </c>
      <c r="EI214" s="5">
        <f t="shared" si="115"/>
        <v>0</v>
      </c>
      <c r="EJ214" s="5">
        <f t="shared" si="115"/>
        <v>0</v>
      </c>
      <c r="EK214" s="5">
        <f t="shared" si="115"/>
        <v>0</v>
      </c>
      <c r="EL214" s="5">
        <f t="shared" si="115"/>
        <v>0</v>
      </c>
      <c r="EM214" s="5">
        <f t="shared" si="142"/>
        <v>0</v>
      </c>
      <c r="EN214" s="5">
        <f t="shared" si="142"/>
        <v>0</v>
      </c>
      <c r="EO214" s="5">
        <f t="shared" si="142"/>
        <v>0</v>
      </c>
      <c r="EP214" s="5">
        <f t="shared" si="111"/>
        <v>0</v>
      </c>
      <c r="EQ214" s="5">
        <f t="shared" si="111"/>
        <v>0</v>
      </c>
      <c r="ER214" s="5">
        <f t="shared" si="111"/>
        <v>0</v>
      </c>
      <c r="ES214" s="5">
        <f t="shared" si="111"/>
        <v>0</v>
      </c>
      <c r="ET214" s="5">
        <f t="shared" si="111"/>
        <v>0</v>
      </c>
      <c r="EU214" s="5">
        <f t="shared" si="111"/>
        <v>0</v>
      </c>
      <c r="EV214" s="4">
        <f t="shared" si="134"/>
        <v>0</v>
      </c>
      <c r="EW214" s="5">
        <f t="shared" si="138"/>
        <v>0</v>
      </c>
      <c r="EX214" s="5">
        <f t="shared" si="135"/>
        <v>0</v>
      </c>
      <c r="EY214" s="5">
        <f t="shared" si="136"/>
        <v>0</v>
      </c>
      <c r="EZ214" s="9">
        <f t="shared" si="137"/>
        <v>0</v>
      </c>
      <c r="FB214" t="s">
        <v>203</v>
      </c>
      <c r="FD214" t="s">
        <v>412</v>
      </c>
      <c r="FF214" t="s">
        <v>176</v>
      </c>
      <c r="FH214" t="s">
        <v>148</v>
      </c>
      <c r="FI214" t="s">
        <v>412</v>
      </c>
      <c r="FJ214" t="s">
        <v>968</v>
      </c>
      <c r="FL214" t="s">
        <v>309</v>
      </c>
      <c r="FM214" t="s">
        <v>205</v>
      </c>
      <c r="FQ214" t="s">
        <v>148</v>
      </c>
      <c r="FU214" t="s">
        <v>178</v>
      </c>
      <c r="FY214" t="s">
        <v>45</v>
      </c>
      <c r="FZ214" t="s">
        <v>178</v>
      </c>
      <c r="GE214" t="s">
        <v>178</v>
      </c>
      <c r="GJ214" t="s">
        <v>1048</v>
      </c>
      <c r="GR214" t="s">
        <v>1049</v>
      </c>
      <c r="GZ214" t="s">
        <v>1049</v>
      </c>
    </row>
    <row r="215" spans="1:208" x14ac:dyDescent="0.25">
      <c r="A215">
        <v>211</v>
      </c>
      <c r="B215" t="s">
        <v>1050</v>
      </c>
      <c r="C215" t="s">
        <v>1051</v>
      </c>
      <c r="D215">
        <v>29</v>
      </c>
      <c r="E215">
        <v>5.0599999999999996</v>
      </c>
      <c r="F215" t="s">
        <v>120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3">
        <f t="shared" si="139"/>
        <v>0</v>
      </c>
      <c r="W215" s="3">
        <f t="shared" si="139"/>
        <v>0</v>
      </c>
      <c r="X215" s="3">
        <f t="shared" si="139"/>
        <v>0</v>
      </c>
      <c r="Y215" s="3">
        <f t="shared" si="139"/>
        <v>0</v>
      </c>
      <c r="Z215" s="3">
        <f t="shared" si="139"/>
        <v>0</v>
      </c>
      <c r="AA215" s="3">
        <f t="shared" si="139"/>
        <v>0</v>
      </c>
      <c r="AB215" s="3">
        <f t="shared" si="139"/>
        <v>0</v>
      </c>
      <c r="AC215" s="3">
        <f t="shared" si="139"/>
        <v>0</v>
      </c>
      <c r="AD215" s="3">
        <f t="shared" si="139"/>
        <v>0</v>
      </c>
      <c r="AE215" s="3">
        <f t="shared" si="139"/>
        <v>0</v>
      </c>
      <c r="AF215" s="3">
        <f t="shared" si="139"/>
        <v>0</v>
      </c>
      <c r="AG215" s="3">
        <f t="shared" si="139"/>
        <v>0</v>
      </c>
      <c r="AH215" s="3">
        <f t="shared" si="139"/>
        <v>0</v>
      </c>
      <c r="AI215" s="3">
        <f t="shared" si="139"/>
        <v>0</v>
      </c>
      <c r="AJ215" s="3">
        <f t="shared" si="139"/>
        <v>0</v>
      </c>
      <c r="AK215" s="4">
        <f t="shared" si="140"/>
        <v>0</v>
      </c>
      <c r="AL215" s="5">
        <f t="shared" si="140"/>
        <v>0</v>
      </c>
      <c r="AM215" s="5">
        <f t="shared" si="140"/>
        <v>0</v>
      </c>
      <c r="AN215" s="5">
        <f t="shared" si="140"/>
        <v>0</v>
      </c>
      <c r="AO215" s="5">
        <f t="shared" si="140"/>
        <v>0</v>
      </c>
      <c r="AP215" s="5">
        <f t="shared" si="140"/>
        <v>0</v>
      </c>
      <c r="AQ215" s="5">
        <f t="shared" si="140"/>
        <v>0</v>
      </c>
      <c r="AR215" s="5">
        <f t="shared" si="140"/>
        <v>0</v>
      </c>
      <c r="AS215" s="5">
        <f t="shared" si="140"/>
        <v>0</v>
      </c>
      <c r="AT215" s="5">
        <f t="shared" si="140"/>
        <v>0</v>
      </c>
      <c r="AU215" s="5">
        <f t="shared" si="140"/>
        <v>0</v>
      </c>
      <c r="AV215" s="5">
        <f t="shared" si="140"/>
        <v>0</v>
      </c>
      <c r="AW215" s="5">
        <f t="shared" si="140"/>
        <v>0</v>
      </c>
      <c r="AX215" s="5">
        <f t="shared" si="140"/>
        <v>0</v>
      </c>
      <c r="AY215" s="5">
        <f t="shared" si="140"/>
        <v>0</v>
      </c>
      <c r="AZ215" s="4">
        <f t="shared" si="124"/>
        <v>0</v>
      </c>
      <c r="BA215" s="5">
        <f t="shared" si="125"/>
        <v>0</v>
      </c>
      <c r="BB215" s="5">
        <f t="shared" si="126"/>
        <v>0</v>
      </c>
      <c r="BC215" s="5">
        <f t="shared" si="127"/>
        <v>0</v>
      </c>
      <c r="BD215" s="9">
        <f t="shared" si="128"/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 s="3">
        <f t="shared" si="120"/>
        <v>0</v>
      </c>
      <c r="BU215" s="3">
        <f t="shared" si="120"/>
        <v>0</v>
      </c>
      <c r="BV215" s="3">
        <f t="shared" si="120"/>
        <v>0</v>
      </c>
      <c r="BW215" s="3">
        <f t="shared" si="120"/>
        <v>0</v>
      </c>
      <c r="BX215" s="3">
        <f t="shared" si="120"/>
        <v>0</v>
      </c>
      <c r="BY215" s="3">
        <f t="shared" si="120"/>
        <v>0</v>
      </c>
      <c r="BZ215" s="3">
        <f t="shared" si="120"/>
        <v>0</v>
      </c>
      <c r="CA215" s="3">
        <f t="shared" si="143"/>
        <v>0</v>
      </c>
      <c r="CB215" s="3">
        <f t="shared" si="143"/>
        <v>0</v>
      </c>
      <c r="CC215" s="3">
        <f t="shared" si="143"/>
        <v>0</v>
      </c>
      <c r="CD215" s="3">
        <f t="shared" si="143"/>
        <v>0</v>
      </c>
      <c r="CE215" s="3">
        <f t="shared" si="143"/>
        <v>0</v>
      </c>
      <c r="CF215" s="3">
        <f t="shared" si="143"/>
        <v>0</v>
      </c>
      <c r="CG215" s="3">
        <f t="shared" si="143"/>
        <v>0</v>
      </c>
      <c r="CH215" s="3">
        <f t="shared" si="143"/>
        <v>0</v>
      </c>
      <c r="CI215" s="4">
        <f t="shared" si="114"/>
        <v>0</v>
      </c>
      <c r="CJ215" s="5">
        <f t="shared" si="114"/>
        <v>0</v>
      </c>
      <c r="CK215" s="5">
        <f t="shared" si="114"/>
        <v>0</v>
      </c>
      <c r="CL215" s="5">
        <f t="shared" si="114"/>
        <v>0</v>
      </c>
      <c r="CM215" s="5">
        <f t="shared" si="114"/>
        <v>0</v>
      </c>
      <c r="CN215" s="5">
        <f t="shared" si="114"/>
        <v>0</v>
      </c>
      <c r="CO215" s="5">
        <f t="shared" si="141"/>
        <v>0</v>
      </c>
      <c r="CP215" s="5">
        <f t="shared" si="141"/>
        <v>0</v>
      </c>
      <c r="CQ215" s="5">
        <f t="shared" si="141"/>
        <v>0</v>
      </c>
      <c r="CR215" s="5">
        <f t="shared" si="110"/>
        <v>0</v>
      </c>
      <c r="CS215" s="5">
        <f t="shared" si="110"/>
        <v>0</v>
      </c>
      <c r="CT215" s="5">
        <f t="shared" si="110"/>
        <v>0</v>
      </c>
      <c r="CU215" s="5">
        <f t="shared" si="110"/>
        <v>0</v>
      </c>
      <c r="CV215" s="5">
        <f t="shared" si="110"/>
        <v>0</v>
      </c>
      <c r="CW215" s="5">
        <f t="shared" si="110"/>
        <v>0</v>
      </c>
      <c r="CX215" s="4">
        <f t="shared" si="129"/>
        <v>0</v>
      </c>
      <c r="CY215" s="5">
        <f t="shared" si="130"/>
        <v>0</v>
      </c>
      <c r="CZ215" s="5">
        <f t="shared" si="131"/>
        <v>0</v>
      </c>
      <c r="DA215" s="5">
        <f t="shared" si="132"/>
        <v>0</v>
      </c>
      <c r="DB215" s="9">
        <f t="shared" si="133"/>
        <v>0</v>
      </c>
      <c r="DC215">
        <v>0</v>
      </c>
      <c r="DD215">
        <v>0</v>
      </c>
      <c r="DE215">
        <v>0</v>
      </c>
      <c r="DF215">
        <v>2</v>
      </c>
      <c r="DG215">
        <v>2</v>
      </c>
      <c r="DH215">
        <v>2</v>
      </c>
      <c r="DI215">
        <v>0</v>
      </c>
      <c r="DJ215">
        <v>0</v>
      </c>
      <c r="DK215">
        <v>0</v>
      </c>
      <c r="DL215">
        <v>2</v>
      </c>
      <c r="DM215">
        <v>2</v>
      </c>
      <c r="DN215">
        <v>2</v>
      </c>
      <c r="DO215">
        <v>0</v>
      </c>
      <c r="DP215">
        <v>0</v>
      </c>
      <c r="DQ215">
        <v>0</v>
      </c>
      <c r="DR215" s="3">
        <f t="shared" si="121"/>
        <v>0</v>
      </c>
      <c r="DS215" s="3">
        <f t="shared" si="121"/>
        <v>0</v>
      </c>
      <c r="DT215" s="3">
        <f t="shared" si="121"/>
        <v>0</v>
      </c>
      <c r="DU215" s="3">
        <f t="shared" si="121"/>
        <v>6.8965517241379309E-2</v>
      </c>
      <c r="DV215" s="3">
        <f t="shared" si="121"/>
        <v>6.8965517241379309E-2</v>
      </c>
      <c r="DW215" s="3">
        <f t="shared" si="121"/>
        <v>6.8965517241379309E-2</v>
      </c>
      <c r="DX215" s="3">
        <f t="shared" si="121"/>
        <v>0</v>
      </c>
      <c r="DY215" s="3">
        <f t="shared" si="144"/>
        <v>0</v>
      </c>
      <c r="DZ215" s="3">
        <f t="shared" si="144"/>
        <v>0</v>
      </c>
      <c r="EA215" s="3">
        <f t="shared" si="144"/>
        <v>6.8965517241379309E-2</v>
      </c>
      <c r="EB215" s="3">
        <f t="shared" si="144"/>
        <v>6.8965517241379309E-2</v>
      </c>
      <c r="EC215" s="3">
        <f t="shared" si="144"/>
        <v>6.8965517241379309E-2</v>
      </c>
      <c r="ED215" s="3">
        <f t="shared" si="144"/>
        <v>0</v>
      </c>
      <c r="EE215" s="3">
        <f t="shared" si="144"/>
        <v>0</v>
      </c>
      <c r="EF215" s="3">
        <f t="shared" si="144"/>
        <v>0</v>
      </c>
      <c r="EG215" s="4">
        <f t="shared" si="115"/>
        <v>0</v>
      </c>
      <c r="EH215" s="5">
        <f t="shared" si="115"/>
        <v>0</v>
      </c>
      <c r="EI215" s="5">
        <f t="shared" si="115"/>
        <v>0</v>
      </c>
      <c r="EJ215" s="5">
        <f t="shared" si="115"/>
        <v>1.4210943652393671E-3</v>
      </c>
      <c r="EK215" s="5">
        <f t="shared" si="115"/>
        <v>1.4118241207096748E-3</v>
      </c>
      <c r="EL215" s="5">
        <f t="shared" si="115"/>
        <v>1.0830299601791429E-3</v>
      </c>
      <c r="EM215" s="5">
        <f t="shared" si="142"/>
        <v>0</v>
      </c>
      <c r="EN215" s="5">
        <f t="shared" si="142"/>
        <v>0</v>
      </c>
      <c r="EO215" s="5">
        <f t="shared" si="142"/>
        <v>0</v>
      </c>
      <c r="EP215" s="5">
        <f t="shared" si="111"/>
        <v>1.3412388670574061E-3</v>
      </c>
      <c r="EQ215" s="5">
        <f t="shared" si="111"/>
        <v>1.3704295428875073E-3</v>
      </c>
      <c r="ER215" s="5">
        <f t="shared" si="111"/>
        <v>1.3854716744538685E-3</v>
      </c>
      <c r="ES215" s="5">
        <f t="shared" si="111"/>
        <v>0</v>
      </c>
      <c r="ET215" s="5">
        <f t="shared" si="111"/>
        <v>0</v>
      </c>
      <c r="EU215" s="5">
        <f t="shared" si="111"/>
        <v>0</v>
      </c>
      <c r="EV215" s="4">
        <f t="shared" si="134"/>
        <v>0</v>
      </c>
      <c r="EW215" s="5">
        <f t="shared" si="138"/>
        <v>1.3053161487093948E-3</v>
      </c>
      <c r="EX215" s="5">
        <f t="shared" si="135"/>
        <v>0</v>
      </c>
      <c r="EY215" s="5">
        <f t="shared" si="136"/>
        <v>1.3657133614662607E-3</v>
      </c>
      <c r="EZ215" s="9">
        <f t="shared" si="137"/>
        <v>0</v>
      </c>
      <c r="FD215" t="s">
        <v>122</v>
      </c>
      <c r="FE215" t="s">
        <v>247</v>
      </c>
      <c r="FF215" t="s">
        <v>122</v>
      </c>
      <c r="FI215" t="s">
        <v>122</v>
      </c>
      <c r="FM215" t="s">
        <v>247</v>
      </c>
      <c r="FY215" t="s">
        <v>1052</v>
      </c>
      <c r="GJ215" t="s">
        <v>1053</v>
      </c>
      <c r="GR215" t="s">
        <v>1053</v>
      </c>
    </row>
    <row r="216" spans="1:208" x14ac:dyDescent="0.25">
      <c r="A216">
        <v>212</v>
      </c>
      <c r="B216" t="s">
        <v>1054</v>
      </c>
      <c r="C216" t="s">
        <v>1055</v>
      </c>
      <c r="D216">
        <v>26</v>
      </c>
      <c r="E216">
        <v>6.59</v>
      </c>
      <c r="F216" t="s">
        <v>120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s="3">
        <f t="shared" si="139"/>
        <v>0</v>
      </c>
      <c r="W216" s="3">
        <f t="shared" si="139"/>
        <v>0</v>
      </c>
      <c r="X216" s="3">
        <f t="shared" si="139"/>
        <v>0</v>
      </c>
      <c r="Y216" s="3">
        <f t="shared" si="139"/>
        <v>0</v>
      </c>
      <c r="Z216" s="3">
        <f t="shared" si="139"/>
        <v>0</v>
      </c>
      <c r="AA216" s="3">
        <f t="shared" si="139"/>
        <v>0</v>
      </c>
      <c r="AB216" s="3">
        <f t="shared" si="139"/>
        <v>0</v>
      </c>
      <c r="AC216" s="3">
        <f t="shared" si="139"/>
        <v>0</v>
      </c>
      <c r="AD216" s="3">
        <f t="shared" si="139"/>
        <v>0</v>
      </c>
      <c r="AE216" s="3">
        <f t="shared" si="139"/>
        <v>0</v>
      </c>
      <c r="AF216" s="3">
        <f t="shared" si="139"/>
        <v>0</v>
      </c>
      <c r="AG216" s="3">
        <f t="shared" si="139"/>
        <v>0</v>
      </c>
      <c r="AH216" s="3">
        <f t="shared" si="139"/>
        <v>0</v>
      </c>
      <c r="AI216" s="3">
        <f t="shared" si="139"/>
        <v>0</v>
      </c>
      <c r="AJ216" s="3">
        <f t="shared" si="139"/>
        <v>0</v>
      </c>
      <c r="AK216" s="4">
        <f t="shared" si="140"/>
        <v>0</v>
      </c>
      <c r="AL216" s="5">
        <f t="shared" si="140"/>
        <v>0</v>
      </c>
      <c r="AM216" s="5">
        <f t="shared" si="140"/>
        <v>0</v>
      </c>
      <c r="AN216" s="5">
        <f t="shared" si="140"/>
        <v>0</v>
      </c>
      <c r="AO216" s="5">
        <f t="shared" si="140"/>
        <v>0</v>
      </c>
      <c r="AP216" s="5">
        <f t="shared" si="140"/>
        <v>0</v>
      </c>
      <c r="AQ216" s="5">
        <f t="shared" si="140"/>
        <v>0</v>
      </c>
      <c r="AR216" s="5">
        <f t="shared" si="140"/>
        <v>0</v>
      </c>
      <c r="AS216" s="5">
        <f t="shared" si="140"/>
        <v>0</v>
      </c>
      <c r="AT216" s="5">
        <f t="shared" si="140"/>
        <v>0</v>
      </c>
      <c r="AU216" s="5">
        <f t="shared" si="140"/>
        <v>0</v>
      </c>
      <c r="AV216" s="5">
        <f t="shared" si="140"/>
        <v>0</v>
      </c>
      <c r="AW216" s="5">
        <f t="shared" si="140"/>
        <v>0</v>
      </c>
      <c r="AX216" s="5">
        <f t="shared" si="140"/>
        <v>0</v>
      </c>
      <c r="AY216" s="5">
        <f t="shared" si="140"/>
        <v>0</v>
      </c>
      <c r="AZ216" s="4">
        <f t="shared" si="124"/>
        <v>0</v>
      </c>
      <c r="BA216" s="5">
        <f t="shared" si="125"/>
        <v>0</v>
      </c>
      <c r="BB216" s="5">
        <f t="shared" si="126"/>
        <v>0</v>
      </c>
      <c r="BC216" s="5">
        <f t="shared" si="127"/>
        <v>0</v>
      </c>
      <c r="BD216" s="9">
        <f t="shared" si="128"/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 s="3">
        <f t="shared" si="120"/>
        <v>0</v>
      </c>
      <c r="BU216" s="3">
        <f t="shared" si="120"/>
        <v>0</v>
      </c>
      <c r="BV216" s="3">
        <f t="shared" si="120"/>
        <v>0</v>
      </c>
      <c r="BW216" s="3">
        <f t="shared" si="120"/>
        <v>0</v>
      </c>
      <c r="BX216" s="3">
        <f t="shared" si="120"/>
        <v>0</v>
      </c>
      <c r="BY216" s="3">
        <f t="shared" si="120"/>
        <v>0</v>
      </c>
      <c r="BZ216" s="3">
        <f t="shared" si="120"/>
        <v>0</v>
      </c>
      <c r="CA216" s="3">
        <f t="shared" si="143"/>
        <v>0</v>
      </c>
      <c r="CB216" s="3">
        <f t="shared" si="143"/>
        <v>0</v>
      </c>
      <c r="CC216" s="3">
        <f t="shared" si="143"/>
        <v>0</v>
      </c>
      <c r="CD216" s="3">
        <f t="shared" si="143"/>
        <v>0</v>
      </c>
      <c r="CE216" s="3">
        <f t="shared" si="143"/>
        <v>0</v>
      </c>
      <c r="CF216" s="3">
        <f t="shared" si="143"/>
        <v>0</v>
      </c>
      <c r="CG216" s="3">
        <f t="shared" si="143"/>
        <v>0</v>
      </c>
      <c r="CH216" s="3">
        <f t="shared" si="143"/>
        <v>0</v>
      </c>
      <c r="CI216" s="4">
        <f t="shared" si="114"/>
        <v>0</v>
      </c>
      <c r="CJ216" s="5">
        <f t="shared" si="114"/>
        <v>0</v>
      </c>
      <c r="CK216" s="5">
        <f t="shared" si="114"/>
        <v>0</v>
      </c>
      <c r="CL216" s="5">
        <f t="shared" si="114"/>
        <v>0</v>
      </c>
      <c r="CM216" s="5">
        <f t="shared" si="114"/>
        <v>0</v>
      </c>
      <c r="CN216" s="5">
        <f t="shared" si="114"/>
        <v>0</v>
      </c>
      <c r="CO216" s="5">
        <f t="shared" si="141"/>
        <v>0</v>
      </c>
      <c r="CP216" s="5">
        <f t="shared" si="141"/>
        <v>0</v>
      </c>
      <c r="CQ216" s="5">
        <f t="shared" si="141"/>
        <v>0</v>
      </c>
      <c r="CR216" s="5">
        <f t="shared" si="141"/>
        <v>0</v>
      </c>
      <c r="CS216" s="5">
        <f t="shared" si="141"/>
        <v>0</v>
      </c>
      <c r="CT216" s="5">
        <f t="shared" si="141"/>
        <v>0</v>
      </c>
      <c r="CU216" s="5">
        <f t="shared" si="141"/>
        <v>0</v>
      </c>
      <c r="CV216" s="5">
        <f t="shared" si="141"/>
        <v>0</v>
      </c>
      <c r="CW216" s="5">
        <f t="shared" si="141"/>
        <v>0</v>
      </c>
      <c r="CX216" s="4">
        <f t="shared" si="129"/>
        <v>0</v>
      </c>
      <c r="CY216" s="5">
        <f t="shared" si="130"/>
        <v>0</v>
      </c>
      <c r="CZ216" s="5">
        <f t="shared" si="131"/>
        <v>0</v>
      </c>
      <c r="DA216" s="5">
        <f t="shared" si="132"/>
        <v>0</v>
      </c>
      <c r="DB216" s="9">
        <f t="shared" si="133"/>
        <v>0</v>
      </c>
      <c r="DC216">
        <v>0</v>
      </c>
      <c r="DD216">
        <v>0</v>
      </c>
      <c r="DE216">
        <v>0</v>
      </c>
      <c r="DF216">
        <v>3</v>
      </c>
      <c r="DG216">
        <v>0</v>
      </c>
      <c r="DH216">
        <v>3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2</v>
      </c>
      <c r="DO216">
        <v>0</v>
      </c>
      <c r="DP216">
        <v>0</v>
      </c>
      <c r="DQ216">
        <v>0</v>
      </c>
      <c r="DR216" s="3">
        <f t="shared" si="121"/>
        <v>0</v>
      </c>
      <c r="DS216" s="3">
        <f t="shared" si="121"/>
        <v>0</v>
      </c>
      <c r="DT216" s="3">
        <f t="shared" si="121"/>
        <v>0</v>
      </c>
      <c r="DU216" s="3">
        <f t="shared" si="121"/>
        <v>0.11538461538461539</v>
      </c>
      <c r="DV216" s="3">
        <f t="shared" si="121"/>
        <v>0</v>
      </c>
      <c r="DW216" s="3">
        <f t="shared" si="121"/>
        <v>0.11538461538461539</v>
      </c>
      <c r="DX216" s="3">
        <f t="shared" si="121"/>
        <v>0</v>
      </c>
      <c r="DY216" s="3">
        <f t="shared" si="144"/>
        <v>0</v>
      </c>
      <c r="DZ216" s="3">
        <f t="shared" si="144"/>
        <v>0</v>
      </c>
      <c r="EA216" s="3">
        <f t="shared" si="144"/>
        <v>0</v>
      </c>
      <c r="EB216" s="3">
        <f t="shared" si="144"/>
        <v>0</v>
      </c>
      <c r="EC216" s="3">
        <f t="shared" si="144"/>
        <v>7.6923076923076927E-2</v>
      </c>
      <c r="ED216" s="3">
        <f t="shared" si="144"/>
        <v>0</v>
      </c>
      <c r="EE216" s="3">
        <f t="shared" si="144"/>
        <v>0</v>
      </c>
      <c r="EF216" s="3">
        <f t="shared" si="144"/>
        <v>0</v>
      </c>
      <c r="EG216" s="4">
        <f t="shared" si="115"/>
        <v>0</v>
      </c>
      <c r="EH216" s="5">
        <f t="shared" si="115"/>
        <v>0</v>
      </c>
      <c r="EI216" s="5">
        <f t="shared" si="115"/>
        <v>0</v>
      </c>
      <c r="EJ216" s="5">
        <f t="shared" si="115"/>
        <v>2.3776001879966336E-3</v>
      </c>
      <c r="EK216" s="5">
        <f t="shared" si="115"/>
        <v>0</v>
      </c>
      <c r="EL216" s="5">
        <f t="shared" si="115"/>
        <v>1.8119924333766431E-3</v>
      </c>
      <c r="EM216" s="5">
        <f t="shared" si="142"/>
        <v>0</v>
      </c>
      <c r="EN216" s="5">
        <f t="shared" si="142"/>
        <v>0</v>
      </c>
      <c r="EO216" s="5">
        <f t="shared" si="142"/>
        <v>0</v>
      </c>
      <c r="EP216" s="5">
        <f t="shared" si="142"/>
        <v>0</v>
      </c>
      <c r="EQ216" s="5">
        <f t="shared" si="142"/>
        <v>0</v>
      </c>
      <c r="ER216" s="5">
        <f t="shared" si="142"/>
        <v>1.5453337907370072E-3</v>
      </c>
      <c r="ES216" s="5">
        <f t="shared" si="142"/>
        <v>0</v>
      </c>
      <c r="ET216" s="5">
        <f t="shared" si="142"/>
        <v>0</v>
      </c>
      <c r="EU216" s="5">
        <f t="shared" si="142"/>
        <v>0</v>
      </c>
      <c r="EV216" s="4">
        <f t="shared" si="134"/>
        <v>0</v>
      </c>
      <c r="EW216" s="5">
        <f t="shared" si="138"/>
        <v>1.3965308737910922E-3</v>
      </c>
      <c r="EX216" s="5">
        <f t="shared" si="135"/>
        <v>0</v>
      </c>
      <c r="EY216" s="5">
        <f t="shared" si="136"/>
        <v>5.1511126357900244E-4</v>
      </c>
      <c r="EZ216" s="9">
        <f t="shared" si="137"/>
        <v>0</v>
      </c>
      <c r="FD216" t="s">
        <v>1056</v>
      </c>
      <c r="FK216" t="s">
        <v>1056</v>
      </c>
      <c r="FQ216" t="s">
        <v>1057</v>
      </c>
      <c r="FT216" t="s">
        <v>249</v>
      </c>
      <c r="FU216" t="s">
        <v>41</v>
      </c>
      <c r="FY216" t="s">
        <v>45</v>
      </c>
      <c r="FZ216" t="s">
        <v>49</v>
      </c>
      <c r="GC216" t="s">
        <v>49</v>
      </c>
      <c r="GE216" t="s">
        <v>249</v>
      </c>
      <c r="GJ216" t="s">
        <v>136</v>
      </c>
      <c r="GK216" t="s">
        <v>1058</v>
      </c>
      <c r="GR216" t="s">
        <v>1058</v>
      </c>
    </row>
    <row r="217" spans="1:208" x14ac:dyDescent="0.25">
      <c r="A217">
        <v>213</v>
      </c>
      <c r="B217" t="s">
        <v>1059</v>
      </c>
      <c r="C217" t="s">
        <v>1060</v>
      </c>
      <c r="D217">
        <v>77</v>
      </c>
      <c r="E217">
        <v>4.8600000000000003</v>
      </c>
      <c r="F217" t="s">
        <v>120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3">
        <f t="shared" si="139"/>
        <v>0</v>
      </c>
      <c r="W217" s="3">
        <f t="shared" si="139"/>
        <v>0</v>
      </c>
      <c r="X217" s="3">
        <f t="shared" si="139"/>
        <v>0</v>
      </c>
      <c r="Y217" s="3">
        <f t="shared" si="139"/>
        <v>0</v>
      </c>
      <c r="Z217" s="3">
        <f t="shared" si="139"/>
        <v>0</v>
      </c>
      <c r="AA217" s="3">
        <f t="shared" si="139"/>
        <v>0</v>
      </c>
      <c r="AB217" s="3">
        <f t="shared" si="139"/>
        <v>0</v>
      </c>
      <c r="AC217" s="3">
        <f t="shared" si="139"/>
        <v>0</v>
      </c>
      <c r="AD217" s="3">
        <f t="shared" si="139"/>
        <v>0</v>
      </c>
      <c r="AE217" s="3">
        <f t="shared" si="139"/>
        <v>0</v>
      </c>
      <c r="AF217" s="3">
        <f t="shared" si="139"/>
        <v>0</v>
      </c>
      <c r="AG217" s="3">
        <f t="shared" si="139"/>
        <v>0</v>
      </c>
      <c r="AH217" s="3">
        <f t="shared" si="139"/>
        <v>0</v>
      </c>
      <c r="AI217" s="3">
        <f t="shared" si="139"/>
        <v>0</v>
      </c>
      <c r="AJ217" s="3">
        <f t="shared" si="139"/>
        <v>0</v>
      </c>
      <c r="AK217" s="4">
        <f t="shared" si="140"/>
        <v>0</v>
      </c>
      <c r="AL217" s="5">
        <f t="shared" si="140"/>
        <v>0</v>
      </c>
      <c r="AM217" s="5">
        <f t="shared" si="140"/>
        <v>0</v>
      </c>
      <c r="AN217" s="5">
        <f t="shared" si="140"/>
        <v>0</v>
      </c>
      <c r="AO217" s="5">
        <f t="shared" si="140"/>
        <v>0</v>
      </c>
      <c r="AP217" s="5">
        <f t="shared" si="140"/>
        <v>0</v>
      </c>
      <c r="AQ217" s="5">
        <f t="shared" si="140"/>
        <v>0</v>
      </c>
      <c r="AR217" s="5">
        <f t="shared" si="140"/>
        <v>0</v>
      </c>
      <c r="AS217" s="5">
        <f t="shared" si="140"/>
        <v>0</v>
      </c>
      <c r="AT217" s="5">
        <f t="shared" si="140"/>
        <v>0</v>
      </c>
      <c r="AU217" s="5">
        <f t="shared" si="140"/>
        <v>0</v>
      </c>
      <c r="AV217" s="5">
        <f t="shared" si="140"/>
        <v>0</v>
      </c>
      <c r="AW217" s="5">
        <f t="shared" si="140"/>
        <v>0</v>
      </c>
      <c r="AX217" s="5">
        <f t="shared" si="140"/>
        <v>0</v>
      </c>
      <c r="AY217" s="5">
        <f t="shared" si="140"/>
        <v>0</v>
      </c>
      <c r="AZ217" s="4">
        <f t="shared" si="124"/>
        <v>0</v>
      </c>
      <c r="BA217" s="5">
        <f t="shared" si="125"/>
        <v>0</v>
      </c>
      <c r="BB217" s="5">
        <f t="shared" si="126"/>
        <v>0</v>
      </c>
      <c r="BC217" s="5">
        <f t="shared" si="127"/>
        <v>0</v>
      </c>
      <c r="BD217" s="9">
        <f t="shared" si="128"/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 s="3">
        <f t="shared" si="120"/>
        <v>0</v>
      </c>
      <c r="BU217" s="3">
        <f t="shared" si="120"/>
        <v>0</v>
      </c>
      <c r="BV217" s="3">
        <f t="shared" si="120"/>
        <v>0</v>
      </c>
      <c r="BW217" s="3">
        <f t="shared" si="120"/>
        <v>0</v>
      </c>
      <c r="BX217" s="3">
        <f t="shared" si="120"/>
        <v>0</v>
      </c>
      <c r="BY217" s="3">
        <f t="shared" si="120"/>
        <v>0</v>
      </c>
      <c r="BZ217" s="3">
        <f t="shared" si="120"/>
        <v>0</v>
      </c>
      <c r="CA217" s="3">
        <f t="shared" si="143"/>
        <v>0</v>
      </c>
      <c r="CB217" s="3">
        <f t="shared" si="143"/>
        <v>0</v>
      </c>
      <c r="CC217" s="3">
        <f t="shared" si="143"/>
        <v>0</v>
      </c>
      <c r="CD217" s="3">
        <f t="shared" si="143"/>
        <v>0</v>
      </c>
      <c r="CE217" s="3">
        <f t="shared" si="143"/>
        <v>0</v>
      </c>
      <c r="CF217" s="3">
        <f t="shared" si="143"/>
        <v>0</v>
      </c>
      <c r="CG217" s="3">
        <f t="shared" si="143"/>
        <v>0</v>
      </c>
      <c r="CH217" s="3">
        <f t="shared" si="143"/>
        <v>0</v>
      </c>
      <c r="CI217" s="4">
        <f t="shared" si="114"/>
        <v>0</v>
      </c>
      <c r="CJ217" s="5">
        <f t="shared" si="114"/>
        <v>0</v>
      </c>
      <c r="CK217" s="5">
        <f t="shared" si="114"/>
        <v>0</v>
      </c>
      <c r="CL217" s="5">
        <f t="shared" si="114"/>
        <v>0</v>
      </c>
      <c r="CM217" s="5">
        <f t="shared" si="114"/>
        <v>0</v>
      </c>
      <c r="CN217" s="5">
        <f t="shared" si="114"/>
        <v>0</v>
      </c>
      <c r="CO217" s="5">
        <f t="shared" si="141"/>
        <v>0</v>
      </c>
      <c r="CP217" s="5">
        <f t="shared" si="141"/>
        <v>0</v>
      </c>
      <c r="CQ217" s="5">
        <f t="shared" si="141"/>
        <v>0</v>
      </c>
      <c r="CR217" s="5">
        <f t="shared" si="141"/>
        <v>0</v>
      </c>
      <c r="CS217" s="5">
        <f t="shared" si="141"/>
        <v>0</v>
      </c>
      <c r="CT217" s="5">
        <f t="shared" si="141"/>
        <v>0</v>
      </c>
      <c r="CU217" s="5">
        <f t="shared" si="141"/>
        <v>0</v>
      </c>
      <c r="CV217" s="5">
        <f t="shared" si="141"/>
        <v>0</v>
      </c>
      <c r="CW217" s="5">
        <f t="shared" si="141"/>
        <v>0</v>
      </c>
      <c r="CX217" s="4">
        <f t="shared" si="129"/>
        <v>0</v>
      </c>
      <c r="CY217" s="5">
        <f t="shared" si="130"/>
        <v>0</v>
      </c>
      <c r="CZ217" s="5">
        <f t="shared" si="131"/>
        <v>0</v>
      </c>
      <c r="DA217" s="5">
        <f t="shared" si="132"/>
        <v>0</v>
      </c>
      <c r="DB217" s="9">
        <f t="shared" si="133"/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2</v>
      </c>
      <c r="DL217">
        <v>3</v>
      </c>
      <c r="DM217">
        <v>4</v>
      </c>
      <c r="DN217">
        <v>0</v>
      </c>
      <c r="DO217">
        <v>0</v>
      </c>
      <c r="DP217">
        <v>0</v>
      </c>
      <c r="DQ217">
        <v>0</v>
      </c>
      <c r="DR217" s="3">
        <f t="shared" si="121"/>
        <v>0</v>
      </c>
      <c r="DS217" s="3">
        <f t="shared" si="121"/>
        <v>0</v>
      </c>
      <c r="DT217" s="3">
        <f t="shared" si="121"/>
        <v>0</v>
      </c>
      <c r="DU217" s="3">
        <f t="shared" si="121"/>
        <v>0</v>
      </c>
      <c r="DV217" s="3">
        <f t="shared" si="121"/>
        <v>0</v>
      </c>
      <c r="DW217" s="3">
        <f t="shared" si="121"/>
        <v>0</v>
      </c>
      <c r="DX217" s="3">
        <f t="shared" si="121"/>
        <v>0</v>
      </c>
      <c r="DY217" s="3">
        <f t="shared" si="144"/>
        <v>0</v>
      </c>
      <c r="DZ217" s="3">
        <f t="shared" si="144"/>
        <v>2.5974025974025976E-2</v>
      </c>
      <c r="EA217" s="3">
        <f t="shared" si="144"/>
        <v>3.896103896103896E-2</v>
      </c>
      <c r="EB217" s="3">
        <f t="shared" si="144"/>
        <v>5.1948051948051951E-2</v>
      </c>
      <c r="EC217" s="3">
        <f t="shared" si="144"/>
        <v>0</v>
      </c>
      <c r="ED217" s="3">
        <f t="shared" si="144"/>
        <v>0</v>
      </c>
      <c r="EE217" s="3">
        <f t="shared" si="144"/>
        <v>0</v>
      </c>
      <c r="EF217" s="3">
        <f t="shared" si="144"/>
        <v>0</v>
      </c>
      <c r="EG217" s="4">
        <f t="shared" si="115"/>
        <v>0</v>
      </c>
      <c r="EH217" s="5">
        <f t="shared" si="115"/>
        <v>0</v>
      </c>
      <c r="EI217" s="5">
        <f t="shared" si="115"/>
        <v>0</v>
      </c>
      <c r="EJ217" s="5">
        <f t="shared" si="115"/>
        <v>0</v>
      </c>
      <c r="EK217" s="5">
        <f t="shared" si="115"/>
        <v>0</v>
      </c>
      <c r="EL217" s="5">
        <f t="shared" si="115"/>
        <v>0</v>
      </c>
      <c r="EM217" s="5">
        <f t="shared" si="142"/>
        <v>0</v>
      </c>
      <c r="EN217" s="5">
        <f t="shared" si="142"/>
        <v>0</v>
      </c>
      <c r="EO217" s="5">
        <f t="shared" si="142"/>
        <v>8.6464254942619876E-4</v>
      </c>
      <c r="EP217" s="5">
        <f t="shared" si="142"/>
        <v>7.5771286645450863E-4</v>
      </c>
      <c r="EQ217" s="5">
        <f t="shared" si="142"/>
        <v>1.0322716037334471E-3</v>
      </c>
      <c r="ER217" s="5">
        <f t="shared" si="142"/>
        <v>0</v>
      </c>
      <c r="ES217" s="5">
        <f t="shared" si="142"/>
        <v>0</v>
      </c>
      <c r="ET217" s="5">
        <f t="shared" si="142"/>
        <v>0</v>
      </c>
      <c r="EU217" s="5">
        <f t="shared" si="142"/>
        <v>0</v>
      </c>
      <c r="EV217" s="4">
        <f t="shared" si="134"/>
        <v>0</v>
      </c>
      <c r="EW217" s="5">
        <f t="shared" si="138"/>
        <v>0</v>
      </c>
      <c r="EX217" s="5">
        <f t="shared" si="135"/>
        <v>2.8821418314206625E-4</v>
      </c>
      <c r="EY217" s="5">
        <f t="shared" si="136"/>
        <v>5.9666149006265188E-4</v>
      </c>
      <c r="EZ217" s="9">
        <f t="shared" si="137"/>
        <v>0</v>
      </c>
      <c r="FD217" t="s">
        <v>156</v>
      </c>
      <c r="FE217" t="s">
        <v>1061</v>
      </c>
      <c r="FL217" t="s">
        <v>1061</v>
      </c>
      <c r="FM217" t="s">
        <v>1061</v>
      </c>
      <c r="FO217" t="s">
        <v>1061</v>
      </c>
      <c r="FP217" t="s">
        <v>1061</v>
      </c>
      <c r="FS217" t="s">
        <v>39</v>
      </c>
      <c r="FY217" t="s">
        <v>45</v>
      </c>
      <c r="GJ217" t="s">
        <v>251</v>
      </c>
      <c r="GP217" t="s">
        <v>424</v>
      </c>
      <c r="GR217" t="s">
        <v>251</v>
      </c>
      <c r="GW217" t="s">
        <v>481</v>
      </c>
    </row>
    <row r="218" spans="1:208" x14ac:dyDescent="0.25">
      <c r="A218">
        <v>214</v>
      </c>
      <c r="B218" t="s">
        <v>1062</v>
      </c>
      <c r="C218" t="s">
        <v>1063</v>
      </c>
      <c r="D218">
        <v>17</v>
      </c>
      <c r="E218">
        <v>4.29</v>
      </c>
      <c r="F218" t="s">
        <v>120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3">
        <f t="shared" si="139"/>
        <v>0</v>
      </c>
      <c r="W218" s="3">
        <f t="shared" si="139"/>
        <v>0</v>
      </c>
      <c r="X218" s="3">
        <f t="shared" si="139"/>
        <v>0</v>
      </c>
      <c r="Y218" s="3">
        <f t="shared" si="139"/>
        <v>0</v>
      </c>
      <c r="Z218" s="3">
        <f t="shared" si="139"/>
        <v>0</v>
      </c>
      <c r="AA218" s="3">
        <f t="shared" si="139"/>
        <v>0</v>
      </c>
      <c r="AB218" s="3">
        <f t="shared" si="139"/>
        <v>0</v>
      </c>
      <c r="AC218" s="3">
        <f t="shared" si="139"/>
        <v>0</v>
      </c>
      <c r="AD218" s="3">
        <f t="shared" si="139"/>
        <v>0</v>
      </c>
      <c r="AE218" s="3">
        <f t="shared" si="139"/>
        <v>0</v>
      </c>
      <c r="AF218" s="3">
        <f t="shared" si="139"/>
        <v>0</v>
      </c>
      <c r="AG218" s="3">
        <f t="shared" si="139"/>
        <v>0</v>
      </c>
      <c r="AH218" s="3">
        <f t="shared" si="139"/>
        <v>0</v>
      </c>
      <c r="AI218" s="3">
        <f t="shared" si="139"/>
        <v>0</v>
      </c>
      <c r="AJ218" s="3">
        <f t="shared" si="139"/>
        <v>0</v>
      </c>
      <c r="AK218" s="4">
        <f t="shared" si="140"/>
        <v>0</v>
      </c>
      <c r="AL218" s="5">
        <f t="shared" si="140"/>
        <v>0</v>
      </c>
      <c r="AM218" s="5">
        <f t="shared" si="140"/>
        <v>0</v>
      </c>
      <c r="AN218" s="5">
        <f t="shared" si="140"/>
        <v>0</v>
      </c>
      <c r="AO218" s="5">
        <f t="shared" si="140"/>
        <v>0</v>
      </c>
      <c r="AP218" s="5">
        <f t="shared" si="140"/>
        <v>0</v>
      </c>
      <c r="AQ218" s="5">
        <f t="shared" si="140"/>
        <v>0</v>
      </c>
      <c r="AR218" s="5">
        <f t="shared" si="140"/>
        <v>0</v>
      </c>
      <c r="AS218" s="5">
        <f t="shared" si="140"/>
        <v>0</v>
      </c>
      <c r="AT218" s="5">
        <f t="shared" si="140"/>
        <v>0</v>
      </c>
      <c r="AU218" s="5">
        <f t="shared" si="140"/>
        <v>0</v>
      </c>
      <c r="AV218" s="5">
        <f t="shared" si="140"/>
        <v>0</v>
      </c>
      <c r="AW218" s="5">
        <f t="shared" si="140"/>
        <v>0</v>
      </c>
      <c r="AX218" s="5">
        <f t="shared" si="140"/>
        <v>0</v>
      </c>
      <c r="AY218" s="5">
        <f t="shared" si="140"/>
        <v>0</v>
      </c>
      <c r="AZ218" s="4">
        <f t="shared" si="124"/>
        <v>0</v>
      </c>
      <c r="BA218" s="5">
        <f t="shared" si="125"/>
        <v>0</v>
      </c>
      <c r="BB218" s="5">
        <f t="shared" si="126"/>
        <v>0</v>
      </c>
      <c r="BC218" s="5">
        <f t="shared" si="127"/>
        <v>0</v>
      </c>
      <c r="BD218" s="9">
        <f t="shared" si="128"/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 s="3">
        <f t="shared" si="120"/>
        <v>0</v>
      </c>
      <c r="BU218" s="3">
        <f t="shared" si="120"/>
        <v>0</v>
      </c>
      <c r="BV218" s="3">
        <f t="shared" si="120"/>
        <v>0</v>
      </c>
      <c r="BW218" s="3">
        <f t="shared" si="120"/>
        <v>0</v>
      </c>
      <c r="BX218" s="3">
        <f t="shared" si="120"/>
        <v>0</v>
      </c>
      <c r="BY218" s="3">
        <f t="shared" si="120"/>
        <v>0</v>
      </c>
      <c r="BZ218" s="3">
        <f t="shared" si="120"/>
        <v>0</v>
      </c>
      <c r="CA218" s="3">
        <f t="shared" si="143"/>
        <v>0</v>
      </c>
      <c r="CB218" s="3">
        <f t="shared" si="143"/>
        <v>0</v>
      </c>
      <c r="CC218" s="3">
        <f t="shared" si="143"/>
        <v>0</v>
      </c>
      <c r="CD218" s="3">
        <f t="shared" si="143"/>
        <v>0</v>
      </c>
      <c r="CE218" s="3">
        <f t="shared" si="143"/>
        <v>0</v>
      </c>
      <c r="CF218" s="3">
        <f t="shared" si="143"/>
        <v>0</v>
      </c>
      <c r="CG218" s="3">
        <f t="shared" si="143"/>
        <v>0</v>
      </c>
      <c r="CH218" s="3">
        <f t="shared" si="143"/>
        <v>0</v>
      </c>
      <c r="CI218" s="4">
        <f t="shared" si="114"/>
        <v>0</v>
      </c>
      <c r="CJ218" s="5">
        <f t="shared" si="114"/>
        <v>0</v>
      </c>
      <c r="CK218" s="5">
        <f t="shared" si="114"/>
        <v>0</v>
      </c>
      <c r="CL218" s="5">
        <f t="shared" si="114"/>
        <v>0</v>
      </c>
      <c r="CM218" s="5">
        <f t="shared" si="114"/>
        <v>0</v>
      </c>
      <c r="CN218" s="5">
        <f t="shared" si="114"/>
        <v>0</v>
      </c>
      <c r="CO218" s="5">
        <f t="shared" si="141"/>
        <v>0</v>
      </c>
      <c r="CP218" s="5">
        <f t="shared" si="141"/>
        <v>0</v>
      </c>
      <c r="CQ218" s="5">
        <f t="shared" si="141"/>
        <v>0</v>
      </c>
      <c r="CR218" s="5">
        <f t="shared" si="141"/>
        <v>0</v>
      </c>
      <c r="CS218" s="5">
        <f t="shared" si="141"/>
        <v>0</v>
      </c>
      <c r="CT218" s="5">
        <f t="shared" si="141"/>
        <v>0</v>
      </c>
      <c r="CU218" s="5">
        <f t="shared" si="141"/>
        <v>0</v>
      </c>
      <c r="CV218" s="5">
        <f t="shared" si="141"/>
        <v>0</v>
      </c>
      <c r="CW218" s="5">
        <f t="shared" si="141"/>
        <v>0</v>
      </c>
      <c r="CX218" s="4">
        <f t="shared" si="129"/>
        <v>0</v>
      </c>
      <c r="CY218" s="5">
        <f t="shared" si="130"/>
        <v>0</v>
      </c>
      <c r="CZ218" s="5">
        <f t="shared" si="131"/>
        <v>0</v>
      </c>
      <c r="DA218" s="5">
        <f t="shared" si="132"/>
        <v>0</v>
      </c>
      <c r="DB218" s="9">
        <f t="shared" si="133"/>
        <v>0</v>
      </c>
      <c r="DC218">
        <v>0</v>
      </c>
      <c r="DD218">
        <v>0</v>
      </c>
      <c r="DE218">
        <v>0</v>
      </c>
      <c r="DF218">
        <v>2</v>
      </c>
      <c r="DG218">
        <v>0</v>
      </c>
      <c r="DH218">
        <v>2</v>
      </c>
      <c r="DI218">
        <v>0</v>
      </c>
      <c r="DJ218">
        <v>0</v>
      </c>
      <c r="DK218">
        <v>0</v>
      </c>
      <c r="DL218">
        <v>0</v>
      </c>
      <c r="DM218">
        <v>3</v>
      </c>
      <c r="DN218">
        <v>3</v>
      </c>
      <c r="DO218">
        <v>0</v>
      </c>
      <c r="DP218">
        <v>0</v>
      </c>
      <c r="DQ218">
        <v>0</v>
      </c>
      <c r="DR218" s="3">
        <f t="shared" si="121"/>
        <v>0</v>
      </c>
      <c r="DS218" s="3">
        <f t="shared" si="121"/>
        <v>0</v>
      </c>
      <c r="DT218" s="3">
        <f t="shared" si="121"/>
        <v>0</v>
      </c>
      <c r="DU218" s="3">
        <f t="shared" si="121"/>
        <v>0.11764705882352941</v>
      </c>
      <c r="DV218" s="3">
        <f t="shared" si="121"/>
        <v>0</v>
      </c>
      <c r="DW218" s="3">
        <f t="shared" si="121"/>
        <v>0.11764705882352941</v>
      </c>
      <c r="DX218" s="3">
        <f t="shared" si="121"/>
        <v>0</v>
      </c>
      <c r="DY218" s="3">
        <f t="shared" si="144"/>
        <v>0</v>
      </c>
      <c r="DZ218" s="3">
        <f t="shared" si="144"/>
        <v>0</v>
      </c>
      <c r="EA218" s="3">
        <f t="shared" si="144"/>
        <v>0</v>
      </c>
      <c r="EB218" s="3">
        <f t="shared" si="144"/>
        <v>0.17647058823529413</v>
      </c>
      <c r="EC218" s="3">
        <f t="shared" si="144"/>
        <v>0.17647058823529413</v>
      </c>
      <c r="ED218" s="3">
        <f t="shared" si="144"/>
        <v>0</v>
      </c>
      <c r="EE218" s="3">
        <f t="shared" si="144"/>
        <v>0</v>
      </c>
      <c r="EF218" s="3">
        <f t="shared" si="144"/>
        <v>0</v>
      </c>
      <c r="EG218" s="4">
        <f t="shared" si="115"/>
        <v>0</v>
      </c>
      <c r="EH218" s="5">
        <f t="shared" si="115"/>
        <v>0</v>
      </c>
      <c r="EI218" s="5">
        <f t="shared" si="115"/>
        <v>0</v>
      </c>
      <c r="EJ218" s="5">
        <f t="shared" si="115"/>
        <v>2.4242197995259789E-3</v>
      </c>
      <c r="EK218" s="5">
        <f t="shared" si="115"/>
        <v>0</v>
      </c>
      <c r="EL218" s="5">
        <f t="shared" si="115"/>
        <v>1.8475216967761851E-3</v>
      </c>
      <c r="EM218" s="5">
        <f t="shared" si="142"/>
        <v>0</v>
      </c>
      <c r="EN218" s="5">
        <f t="shared" si="142"/>
        <v>0</v>
      </c>
      <c r="EO218" s="5">
        <f t="shared" si="142"/>
        <v>0</v>
      </c>
      <c r="EP218" s="5">
        <f t="shared" si="142"/>
        <v>0</v>
      </c>
      <c r="EQ218" s="5">
        <f t="shared" si="142"/>
        <v>3.506687359741563E-3</v>
      </c>
      <c r="ER218" s="5">
        <f t="shared" si="142"/>
        <v>3.5451775199260753E-3</v>
      </c>
      <c r="ES218" s="5">
        <f t="shared" si="142"/>
        <v>0</v>
      </c>
      <c r="ET218" s="5">
        <f t="shared" si="142"/>
        <v>0</v>
      </c>
      <c r="EU218" s="5">
        <f t="shared" si="142"/>
        <v>0</v>
      </c>
      <c r="EV218" s="4">
        <f t="shared" si="134"/>
        <v>0</v>
      </c>
      <c r="EW218" s="5">
        <f t="shared" si="138"/>
        <v>1.4239138321007214E-3</v>
      </c>
      <c r="EX218" s="5">
        <f t="shared" si="135"/>
        <v>0</v>
      </c>
      <c r="EY218" s="5">
        <f t="shared" si="136"/>
        <v>2.3506216265558794E-3</v>
      </c>
      <c r="EZ218" s="9">
        <f t="shared" si="137"/>
        <v>0</v>
      </c>
      <c r="FB218" t="s">
        <v>1064</v>
      </c>
      <c r="FD218" t="s">
        <v>1064</v>
      </c>
      <c r="FE218" t="s">
        <v>349</v>
      </c>
      <c r="FF218" t="s">
        <v>548</v>
      </c>
      <c r="FI218" t="s">
        <v>349</v>
      </c>
      <c r="FK218" t="s">
        <v>31</v>
      </c>
      <c r="FM218" t="s">
        <v>1065</v>
      </c>
      <c r="FU218" t="s">
        <v>403</v>
      </c>
      <c r="FV218" t="s">
        <v>1066</v>
      </c>
      <c r="FY218" t="s">
        <v>236</v>
      </c>
      <c r="FZ218" t="s">
        <v>1066</v>
      </c>
      <c r="GA218" t="s">
        <v>47</v>
      </c>
      <c r="GE218" t="s">
        <v>1066</v>
      </c>
      <c r="GJ218" t="s">
        <v>251</v>
      </c>
      <c r="GK218" t="s">
        <v>1067</v>
      </c>
      <c r="GR218" t="s">
        <v>251</v>
      </c>
      <c r="GT218" t="s">
        <v>66</v>
      </c>
      <c r="GW218" t="s">
        <v>552</v>
      </c>
    </row>
    <row r="219" spans="1:208" x14ac:dyDescent="0.25">
      <c r="A219">
        <v>215</v>
      </c>
      <c r="B219" t="s">
        <v>1068</v>
      </c>
      <c r="C219" t="s">
        <v>1069</v>
      </c>
      <c r="D219">
        <v>65</v>
      </c>
      <c r="E219">
        <v>7.61</v>
      </c>
      <c r="F219" t="s">
        <v>514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s="3">
        <f t="shared" si="139"/>
        <v>0</v>
      </c>
      <c r="W219" s="3">
        <f t="shared" si="139"/>
        <v>0</v>
      </c>
      <c r="X219" s="3">
        <f t="shared" si="139"/>
        <v>0</v>
      </c>
      <c r="Y219" s="3">
        <f t="shared" si="139"/>
        <v>0</v>
      </c>
      <c r="Z219" s="3">
        <f t="shared" si="139"/>
        <v>0</v>
      </c>
      <c r="AA219" s="3">
        <f t="shared" si="139"/>
        <v>0</v>
      </c>
      <c r="AB219" s="3">
        <f t="shared" si="139"/>
        <v>0</v>
      </c>
      <c r="AC219" s="3">
        <f t="shared" si="139"/>
        <v>0</v>
      </c>
      <c r="AD219" s="3">
        <f t="shared" si="139"/>
        <v>0</v>
      </c>
      <c r="AE219" s="3">
        <f t="shared" si="139"/>
        <v>0</v>
      </c>
      <c r="AF219" s="3">
        <f t="shared" si="139"/>
        <v>0</v>
      </c>
      <c r="AG219" s="3">
        <f t="shared" si="139"/>
        <v>0</v>
      </c>
      <c r="AH219" s="3">
        <f t="shared" si="139"/>
        <v>0</v>
      </c>
      <c r="AI219" s="3">
        <f t="shared" si="139"/>
        <v>0</v>
      </c>
      <c r="AJ219" s="3">
        <f t="shared" si="139"/>
        <v>0</v>
      </c>
      <c r="AK219" s="4">
        <f t="shared" si="140"/>
        <v>0</v>
      </c>
      <c r="AL219" s="5">
        <f t="shared" si="140"/>
        <v>0</v>
      </c>
      <c r="AM219" s="5">
        <f t="shared" si="140"/>
        <v>0</v>
      </c>
      <c r="AN219" s="5">
        <f t="shared" si="140"/>
        <v>0</v>
      </c>
      <c r="AO219" s="5">
        <f t="shared" si="140"/>
        <v>0</v>
      </c>
      <c r="AP219" s="5">
        <f t="shared" si="140"/>
        <v>0</v>
      </c>
      <c r="AQ219" s="5">
        <f t="shared" si="140"/>
        <v>0</v>
      </c>
      <c r="AR219" s="5">
        <f t="shared" si="140"/>
        <v>0</v>
      </c>
      <c r="AS219" s="5">
        <f t="shared" si="140"/>
        <v>0</v>
      </c>
      <c r="AT219" s="5">
        <f t="shared" si="140"/>
        <v>0</v>
      </c>
      <c r="AU219" s="5">
        <f t="shared" si="140"/>
        <v>0</v>
      </c>
      <c r="AV219" s="5">
        <f t="shared" si="140"/>
        <v>0</v>
      </c>
      <c r="AW219" s="5">
        <f t="shared" si="140"/>
        <v>0</v>
      </c>
      <c r="AX219" s="5">
        <f t="shared" si="140"/>
        <v>0</v>
      </c>
      <c r="AY219" s="5">
        <f t="shared" si="140"/>
        <v>0</v>
      </c>
      <c r="AZ219" s="4">
        <f t="shared" si="124"/>
        <v>0</v>
      </c>
      <c r="BA219" s="5">
        <f t="shared" si="125"/>
        <v>0</v>
      </c>
      <c r="BB219" s="5">
        <f t="shared" si="126"/>
        <v>0</v>
      </c>
      <c r="BC219" s="5">
        <f t="shared" si="127"/>
        <v>0</v>
      </c>
      <c r="BD219" s="9">
        <f t="shared" si="128"/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7</v>
      </c>
      <c r="BL219">
        <v>4</v>
      </c>
      <c r="BM219">
        <v>3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 s="3">
        <f t="shared" si="120"/>
        <v>0</v>
      </c>
      <c r="BU219" s="3">
        <f t="shared" si="120"/>
        <v>0</v>
      </c>
      <c r="BV219" s="3">
        <f t="shared" si="120"/>
        <v>0</v>
      </c>
      <c r="BW219" s="3">
        <f t="shared" si="120"/>
        <v>0</v>
      </c>
      <c r="BX219" s="3">
        <f t="shared" si="120"/>
        <v>0</v>
      </c>
      <c r="BY219" s="3">
        <f t="shared" si="120"/>
        <v>0</v>
      </c>
      <c r="BZ219" s="3">
        <f t="shared" si="120"/>
        <v>0.1076923076923077</v>
      </c>
      <c r="CA219" s="3">
        <f t="shared" si="143"/>
        <v>6.1538461538461542E-2</v>
      </c>
      <c r="CB219" s="3">
        <f t="shared" si="143"/>
        <v>4.6153846153846156E-2</v>
      </c>
      <c r="CC219" s="3">
        <f t="shared" si="143"/>
        <v>0</v>
      </c>
      <c r="CD219" s="3">
        <f t="shared" si="143"/>
        <v>0</v>
      </c>
      <c r="CE219" s="3">
        <f t="shared" si="143"/>
        <v>0</v>
      </c>
      <c r="CF219" s="3">
        <f t="shared" si="143"/>
        <v>0</v>
      </c>
      <c r="CG219" s="3">
        <f t="shared" si="143"/>
        <v>0</v>
      </c>
      <c r="CH219" s="3">
        <f t="shared" si="143"/>
        <v>0</v>
      </c>
      <c r="CI219" s="4">
        <f t="shared" si="114"/>
        <v>0</v>
      </c>
      <c r="CJ219" s="5">
        <f t="shared" si="114"/>
        <v>0</v>
      </c>
      <c r="CK219" s="5">
        <f t="shared" si="114"/>
        <v>0</v>
      </c>
      <c r="CL219" s="5">
        <f t="shared" si="114"/>
        <v>0</v>
      </c>
      <c r="CM219" s="5">
        <f t="shared" si="114"/>
        <v>0</v>
      </c>
      <c r="CN219" s="5">
        <f t="shared" si="114"/>
        <v>0</v>
      </c>
      <c r="CO219" s="5">
        <f t="shared" si="141"/>
        <v>4.459403652631996E-3</v>
      </c>
      <c r="CP219" s="5">
        <f t="shared" si="141"/>
        <v>2.4492737972049137E-3</v>
      </c>
      <c r="CQ219" s="5">
        <f t="shared" si="141"/>
        <v>1.9155578518973463E-3</v>
      </c>
      <c r="CR219" s="5">
        <f t="shared" si="141"/>
        <v>0</v>
      </c>
      <c r="CS219" s="5">
        <f t="shared" si="141"/>
        <v>0</v>
      </c>
      <c r="CT219" s="5">
        <f t="shared" si="141"/>
        <v>0</v>
      </c>
      <c r="CU219" s="5">
        <f t="shared" si="141"/>
        <v>0</v>
      </c>
      <c r="CV219" s="5">
        <f t="shared" si="141"/>
        <v>0</v>
      </c>
      <c r="CW219" s="5">
        <f t="shared" si="141"/>
        <v>0</v>
      </c>
      <c r="CX219" s="4">
        <f t="shared" si="129"/>
        <v>0</v>
      </c>
      <c r="CY219" s="5">
        <f t="shared" si="130"/>
        <v>0</v>
      </c>
      <c r="CZ219" s="5">
        <f t="shared" si="131"/>
        <v>2.9414117672447518E-3</v>
      </c>
      <c r="DA219" s="5">
        <f t="shared" si="132"/>
        <v>0</v>
      </c>
      <c r="DB219" s="9">
        <f t="shared" si="133"/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 s="3">
        <f t="shared" si="121"/>
        <v>0</v>
      </c>
      <c r="DS219" s="3">
        <f t="shared" si="121"/>
        <v>0</v>
      </c>
      <c r="DT219" s="3">
        <f t="shared" si="121"/>
        <v>0</v>
      </c>
      <c r="DU219" s="3">
        <f t="shared" si="121"/>
        <v>0</v>
      </c>
      <c r="DV219" s="3">
        <f t="shared" si="121"/>
        <v>0</v>
      </c>
      <c r="DW219" s="3">
        <f t="shared" si="121"/>
        <v>0</v>
      </c>
      <c r="DX219" s="3">
        <f t="shared" si="121"/>
        <v>0</v>
      </c>
      <c r="DY219" s="3">
        <f t="shared" si="144"/>
        <v>0</v>
      </c>
      <c r="DZ219" s="3">
        <f t="shared" si="144"/>
        <v>0</v>
      </c>
      <c r="EA219" s="3">
        <f t="shared" si="144"/>
        <v>0</v>
      </c>
      <c r="EB219" s="3">
        <f t="shared" si="144"/>
        <v>0</v>
      </c>
      <c r="EC219" s="3">
        <f t="shared" si="144"/>
        <v>0</v>
      </c>
      <c r="ED219" s="3">
        <f t="shared" si="144"/>
        <v>0</v>
      </c>
      <c r="EE219" s="3">
        <f t="shared" si="144"/>
        <v>0</v>
      </c>
      <c r="EF219" s="3">
        <f t="shared" si="144"/>
        <v>0</v>
      </c>
      <c r="EG219" s="4">
        <f t="shared" si="115"/>
        <v>0</v>
      </c>
      <c r="EH219" s="5">
        <f t="shared" si="115"/>
        <v>0</v>
      </c>
      <c r="EI219" s="5">
        <f t="shared" si="115"/>
        <v>0</v>
      </c>
      <c r="EJ219" s="5">
        <f t="shared" si="115"/>
        <v>0</v>
      </c>
      <c r="EK219" s="5">
        <f t="shared" si="115"/>
        <v>0</v>
      </c>
      <c r="EL219" s="5">
        <f t="shared" si="115"/>
        <v>0</v>
      </c>
      <c r="EM219" s="5">
        <f t="shared" si="142"/>
        <v>0</v>
      </c>
      <c r="EN219" s="5">
        <f t="shared" si="142"/>
        <v>0</v>
      </c>
      <c r="EO219" s="5">
        <f t="shared" si="142"/>
        <v>0</v>
      </c>
      <c r="EP219" s="5">
        <f t="shared" si="142"/>
        <v>0</v>
      </c>
      <c r="EQ219" s="5">
        <f t="shared" si="142"/>
        <v>0</v>
      </c>
      <c r="ER219" s="5">
        <f t="shared" si="142"/>
        <v>0</v>
      </c>
      <c r="ES219" s="5">
        <f t="shared" si="142"/>
        <v>0</v>
      </c>
      <c r="ET219" s="5">
        <f t="shared" si="142"/>
        <v>0</v>
      </c>
      <c r="EU219" s="5">
        <f t="shared" si="142"/>
        <v>0</v>
      </c>
      <c r="EV219" s="4">
        <f t="shared" si="134"/>
        <v>0</v>
      </c>
      <c r="EW219" s="5">
        <f t="shared" si="138"/>
        <v>0</v>
      </c>
      <c r="EX219" s="5">
        <f t="shared" si="135"/>
        <v>0</v>
      </c>
      <c r="EY219" s="5">
        <f t="shared" si="136"/>
        <v>0</v>
      </c>
      <c r="EZ219" s="9">
        <f t="shared" si="137"/>
        <v>0</v>
      </c>
    </row>
    <row r="220" spans="1:208" x14ac:dyDescent="0.25">
      <c r="A220">
        <v>216</v>
      </c>
      <c r="B220" t="s">
        <v>1070</v>
      </c>
      <c r="C220" t="s">
        <v>1071</v>
      </c>
      <c r="D220">
        <v>59</v>
      </c>
      <c r="E220">
        <v>7.55</v>
      </c>
      <c r="F220" t="s">
        <v>514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2</v>
      </c>
      <c r="Q220">
        <v>2</v>
      </c>
      <c r="R220">
        <v>2</v>
      </c>
      <c r="S220">
        <v>2</v>
      </c>
      <c r="T220">
        <v>0</v>
      </c>
      <c r="U220">
        <v>0</v>
      </c>
      <c r="V220" s="3">
        <f t="shared" si="139"/>
        <v>0</v>
      </c>
      <c r="W220" s="3">
        <f t="shared" si="139"/>
        <v>0</v>
      </c>
      <c r="X220" s="3">
        <f t="shared" si="139"/>
        <v>0</v>
      </c>
      <c r="Y220" s="3">
        <f t="shared" si="139"/>
        <v>0</v>
      </c>
      <c r="Z220" s="3">
        <f t="shared" si="139"/>
        <v>0</v>
      </c>
      <c r="AA220" s="3">
        <f t="shared" si="139"/>
        <v>0</v>
      </c>
      <c r="AB220" s="3">
        <f t="shared" si="139"/>
        <v>0</v>
      </c>
      <c r="AC220" s="3">
        <f t="shared" si="139"/>
        <v>0</v>
      </c>
      <c r="AD220" s="3">
        <f t="shared" si="139"/>
        <v>0</v>
      </c>
      <c r="AE220" s="3">
        <f t="shared" si="139"/>
        <v>3.3898305084745763E-2</v>
      </c>
      <c r="AF220" s="3">
        <f t="shared" si="139"/>
        <v>3.3898305084745763E-2</v>
      </c>
      <c r="AG220" s="3">
        <f t="shared" si="139"/>
        <v>3.3898305084745763E-2</v>
      </c>
      <c r="AH220" s="3">
        <f t="shared" si="139"/>
        <v>3.3898305084745763E-2</v>
      </c>
      <c r="AI220" s="3">
        <f t="shared" si="139"/>
        <v>0</v>
      </c>
      <c r="AJ220" s="3">
        <f t="shared" si="139"/>
        <v>0</v>
      </c>
      <c r="AK220" s="4">
        <f t="shared" si="140"/>
        <v>0</v>
      </c>
      <c r="AL220" s="5">
        <f t="shared" si="140"/>
        <v>0</v>
      </c>
      <c r="AM220" s="5">
        <f t="shared" si="140"/>
        <v>0</v>
      </c>
      <c r="AN220" s="5">
        <f t="shared" si="140"/>
        <v>0</v>
      </c>
      <c r="AO220" s="5">
        <f t="shared" si="140"/>
        <v>0</v>
      </c>
      <c r="AP220" s="5">
        <f t="shared" si="140"/>
        <v>0</v>
      </c>
      <c r="AQ220" s="5">
        <f t="shared" si="140"/>
        <v>0</v>
      </c>
      <c r="AR220" s="5">
        <f t="shared" si="140"/>
        <v>0</v>
      </c>
      <c r="AS220" s="5">
        <f t="shared" si="140"/>
        <v>0</v>
      </c>
      <c r="AT220" s="5">
        <f t="shared" si="140"/>
        <v>9.1591462256381505E-4</v>
      </c>
      <c r="AU220" s="5">
        <f t="shared" si="140"/>
        <v>9.1748906201104599E-4</v>
      </c>
      <c r="AV220" s="5">
        <f t="shared" si="140"/>
        <v>9.4250063422274711E-4</v>
      </c>
      <c r="AW220" s="5">
        <f t="shared" si="140"/>
        <v>7.9929303166215713E-4</v>
      </c>
      <c r="AX220" s="5">
        <f t="shared" si="140"/>
        <v>0</v>
      </c>
      <c r="AY220" s="5">
        <f t="shared" si="140"/>
        <v>0</v>
      </c>
      <c r="AZ220" s="4">
        <f t="shared" si="124"/>
        <v>0</v>
      </c>
      <c r="BA220" s="5">
        <f t="shared" si="125"/>
        <v>0</v>
      </c>
      <c r="BB220" s="5">
        <f t="shared" si="126"/>
        <v>0</v>
      </c>
      <c r="BC220" s="5">
        <f t="shared" si="127"/>
        <v>9.2530143959920275E-4</v>
      </c>
      <c r="BD220" s="9">
        <f t="shared" si="128"/>
        <v>2.6643101055405239E-4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2</v>
      </c>
      <c r="BQ220">
        <v>0</v>
      </c>
      <c r="BR220">
        <v>0</v>
      </c>
      <c r="BS220">
        <v>0</v>
      </c>
      <c r="BT220" s="3">
        <f t="shared" si="120"/>
        <v>0</v>
      </c>
      <c r="BU220" s="3">
        <f t="shared" si="120"/>
        <v>0</v>
      </c>
      <c r="BV220" s="3">
        <f t="shared" si="120"/>
        <v>0</v>
      </c>
      <c r="BW220" s="3">
        <f t="shared" si="120"/>
        <v>0</v>
      </c>
      <c r="BX220" s="3">
        <f t="shared" si="120"/>
        <v>0</v>
      </c>
      <c r="BY220" s="3">
        <f t="shared" si="120"/>
        <v>0</v>
      </c>
      <c r="BZ220" s="3">
        <f t="shared" si="120"/>
        <v>0</v>
      </c>
      <c r="CA220" s="3">
        <f t="shared" si="143"/>
        <v>0</v>
      </c>
      <c r="CB220" s="3">
        <f t="shared" si="143"/>
        <v>0</v>
      </c>
      <c r="CC220" s="3">
        <f t="shared" si="143"/>
        <v>0</v>
      </c>
      <c r="CD220" s="3">
        <f t="shared" si="143"/>
        <v>0</v>
      </c>
      <c r="CE220" s="3">
        <f t="shared" si="143"/>
        <v>3.3898305084745763E-2</v>
      </c>
      <c r="CF220" s="3">
        <f t="shared" si="143"/>
        <v>0</v>
      </c>
      <c r="CG220" s="3">
        <f t="shared" si="143"/>
        <v>0</v>
      </c>
      <c r="CH220" s="3">
        <f t="shared" si="143"/>
        <v>0</v>
      </c>
      <c r="CI220" s="4">
        <f t="shared" si="114"/>
        <v>0</v>
      </c>
      <c r="CJ220" s="5">
        <f t="shared" si="114"/>
        <v>0</v>
      </c>
      <c r="CK220" s="5">
        <f t="shared" si="114"/>
        <v>0</v>
      </c>
      <c r="CL220" s="5">
        <f t="shared" si="114"/>
        <v>0</v>
      </c>
      <c r="CM220" s="5">
        <f t="shared" si="114"/>
        <v>0</v>
      </c>
      <c r="CN220" s="5">
        <f t="shared" si="114"/>
        <v>0</v>
      </c>
      <c r="CO220" s="5">
        <f t="shared" si="141"/>
        <v>0</v>
      </c>
      <c r="CP220" s="5">
        <f t="shared" si="141"/>
        <v>0</v>
      </c>
      <c r="CQ220" s="5">
        <f t="shared" si="141"/>
        <v>0</v>
      </c>
      <c r="CR220" s="5">
        <f t="shared" si="141"/>
        <v>0</v>
      </c>
      <c r="CS220" s="5">
        <f t="shared" si="141"/>
        <v>0</v>
      </c>
      <c r="CT220" s="5">
        <f t="shared" si="141"/>
        <v>6.8322260922212678E-4</v>
      </c>
      <c r="CU220" s="5">
        <f t="shared" si="141"/>
        <v>0</v>
      </c>
      <c r="CV220" s="5">
        <f t="shared" si="141"/>
        <v>0</v>
      </c>
      <c r="CW220" s="5">
        <f t="shared" si="141"/>
        <v>0</v>
      </c>
      <c r="CX220" s="4">
        <f t="shared" si="129"/>
        <v>0</v>
      </c>
      <c r="CY220" s="5">
        <f t="shared" si="130"/>
        <v>0</v>
      </c>
      <c r="CZ220" s="5">
        <f t="shared" si="131"/>
        <v>0</v>
      </c>
      <c r="DA220" s="5">
        <f t="shared" si="132"/>
        <v>2.2774086974070894E-4</v>
      </c>
      <c r="DB220" s="9">
        <f t="shared" si="133"/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 s="3">
        <f t="shared" si="121"/>
        <v>0</v>
      </c>
      <c r="DS220" s="3">
        <f t="shared" si="121"/>
        <v>0</v>
      </c>
      <c r="DT220" s="3">
        <f t="shared" si="121"/>
        <v>0</v>
      </c>
      <c r="DU220" s="3">
        <f t="shared" si="121"/>
        <v>0</v>
      </c>
      <c r="DV220" s="3">
        <f t="shared" si="121"/>
        <v>0</v>
      </c>
      <c r="DW220" s="3">
        <f t="shared" si="121"/>
        <v>0</v>
      </c>
      <c r="DX220" s="3">
        <f t="shared" si="121"/>
        <v>0</v>
      </c>
      <c r="DY220" s="3">
        <f t="shared" si="144"/>
        <v>0</v>
      </c>
      <c r="DZ220" s="3">
        <f t="shared" si="144"/>
        <v>0</v>
      </c>
      <c r="EA220" s="3">
        <f t="shared" si="144"/>
        <v>0</v>
      </c>
      <c r="EB220" s="3">
        <f t="shared" si="144"/>
        <v>0</v>
      </c>
      <c r="EC220" s="3">
        <f t="shared" si="144"/>
        <v>0</v>
      </c>
      <c r="ED220" s="3">
        <f t="shared" si="144"/>
        <v>0</v>
      </c>
      <c r="EE220" s="3">
        <f t="shared" si="144"/>
        <v>0</v>
      </c>
      <c r="EF220" s="3">
        <f t="shared" si="144"/>
        <v>0</v>
      </c>
      <c r="EG220" s="4">
        <f t="shared" si="115"/>
        <v>0</v>
      </c>
      <c r="EH220" s="5">
        <f t="shared" si="115"/>
        <v>0</v>
      </c>
      <c r="EI220" s="5">
        <f t="shared" si="115"/>
        <v>0</v>
      </c>
      <c r="EJ220" s="5">
        <f t="shared" si="115"/>
        <v>0</v>
      </c>
      <c r="EK220" s="5">
        <f t="shared" si="115"/>
        <v>0</v>
      </c>
      <c r="EL220" s="5">
        <f t="shared" si="115"/>
        <v>0</v>
      </c>
      <c r="EM220" s="5">
        <f t="shared" si="142"/>
        <v>0</v>
      </c>
      <c r="EN220" s="5">
        <f t="shared" si="142"/>
        <v>0</v>
      </c>
      <c r="EO220" s="5">
        <f t="shared" si="142"/>
        <v>0</v>
      </c>
      <c r="EP220" s="5">
        <f t="shared" si="142"/>
        <v>0</v>
      </c>
      <c r="EQ220" s="5">
        <f t="shared" si="142"/>
        <v>0</v>
      </c>
      <c r="ER220" s="5">
        <f t="shared" si="142"/>
        <v>0</v>
      </c>
      <c r="ES220" s="5">
        <f t="shared" si="142"/>
        <v>0</v>
      </c>
      <c r="ET220" s="5">
        <f t="shared" si="142"/>
        <v>0</v>
      </c>
      <c r="EU220" s="5">
        <f t="shared" si="142"/>
        <v>0</v>
      </c>
      <c r="EV220" s="4">
        <f t="shared" si="134"/>
        <v>0</v>
      </c>
      <c r="EW220" s="5">
        <f t="shared" si="138"/>
        <v>0</v>
      </c>
      <c r="EX220" s="5">
        <f t="shared" si="135"/>
        <v>0</v>
      </c>
      <c r="EY220" s="5">
        <f t="shared" si="136"/>
        <v>0</v>
      </c>
      <c r="EZ220" s="9">
        <f t="shared" si="137"/>
        <v>0</v>
      </c>
    </row>
    <row r="221" spans="1:208" x14ac:dyDescent="0.25">
      <c r="A221">
        <v>217</v>
      </c>
      <c r="B221" t="s">
        <v>1072</v>
      </c>
      <c r="C221" t="s">
        <v>1073</v>
      </c>
      <c r="D221">
        <v>53</v>
      </c>
      <c r="E221">
        <v>6.27</v>
      </c>
      <c r="F221" t="s">
        <v>120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3">
        <f t="shared" si="139"/>
        <v>0</v>
      </c>
      <c r="W221" s="3">
        <f t="shared" si="139"/>
        <v>0</v>
      </c>
      <c r="X221" s="3">
        <f t="shared" si="139"/>
        <v>0</v>
      </c>
      <c r="Y221" s="3">
        <f t="shared" si="139"/>
        <v>0</v>
      </c>
      <c r="Z221" s="3">
        <f t="shared" si="139"/>
        <v>0</v>
      </c>
      <c r="AA221" s="3">
        <f t="shared" si="139"/>
        <v>0</v>
      </c>
      <c r="AB221" s="3">
        <f t="shared" si="139"/>
        <v>0</v>
      </c>
      <c r="AC221" s="3">
        <f t="shared" si="139"/>
        <v>0</v>
      </c>
      <c r="AD221" s="3">
        <f t="shared" si="139"/>
        <v>0</v>
      </c>
      <c r="AE221" s="3">
        <f t="shared" si="139"/>
        <v>0</v>
      </c>
      <c r="AF221" s="3">
        <f t="shared" si="139"/>
        <v>0</v>
      </c>
      <c r="AG221" s="3">
        <f t="shared" si="139"/>
        <v>0</v>
      </c>
      <c r="AH221" s="3">
        <f t="shared" si="139"/>
        <v>0</v>
      </c>
      <c r="AI221" s="3">
        <f t="shared" si="139"/>
        <v>0</v>
      </c>
      <c r="AJ221" s="3">
        <f t="shared" si="139"/>
        <v>0</v>
      </c>
      <c r="AK221" s="4">
        <f t="shared" si="140"/>
        <v>0</v>
      </c>
      <c r="AL221" s="5">
        <f t="shared" si="140"/>
        <v>0</v>
      </c>
      <c r="AM221" s="5">
        <f t="shared" si="140"/>
        <v>0</v>
      </c>
      <c r="AN221" s="5">
        <f t="shared" si="140"/>
        <v>0</v>
      </c>
      <c r="AO221" s="5">
        <f t="shared" si="140"/>
        <v>0</v>
      </c>
      <c r="AP221" s="5">
        <f t="shared" si="140"/>
        <v>0</v>
      </c>
      <c r="AQ221" s="5">
        <f t="shared" si="140"/>
        <v>0</v>
      </c>
      <c r="AR221" s="5">
        <f t="shared" si="140"/>
        <v>0</v>
      </c>
      <c r="AS221" s="5">
        <f t="shared" si="140"/>
        <v>0</v>
      </c>
      <c r="AT221" s="5">
        <f t="shared" si="140"/>
        <v>0</v>
      </c>
      <c r="AU221" s="5">
        <f t="shared" si="140"/>
        <v>0</v>
      </c>
      <c r="AV221" s="5">
        <f t="shared" si="140"/>
        <v>0</v>
      </c>
      <c r="AW221" s="5">
        <f t="shared" si="140"/>
        <v>0</v>
      </c>
      <c r="AX221" s="5">
        <f t="shared" si="140"/>
        <v>0</v>
      </c>
      <c r="AY221" s="5">
        <f t="shared" si="140"/>
        <v>0</v>
      </c>
      <c r="AZ221" s="4">
        <f t="shared" si="124"/>
        <v>0</v>
      </c>
      <c r="BA221" s="5">
        <f t="shared" si="125"/>
        <v>0</v>
      </c>
      <c r="BB221" s="5">
        <f t="shared" si="126"/>
        <v>0</v>
      </c>
      <c r="BC221" s="5">
        <f t="shared" si="127"/>
        <v>0</v>
      </c>
      <c r="BD221" s="9">
        <f t="shared" si="128"/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 s="3">
        <f t="shared" si="120"/>
        <v>0</v>
      </c>
      <c r="BU221" s="3">
        <f t="shared" si="120"/>
        <v>0</v>
      </c>
      <c r="BV221" s="3">
        <f t="shared" si="120"/>
        <v>0</v>
      </c>
      <c r="BW221" s="3">
        <f t="shared" si="120"/>
        <v>0</v>
      </c>
      <c r="BX221" s="3">
        <f t="shared" si="120"/>
        <v>0</v>
      </c>
      <c r="BY221" s="3">
        <f t="shared" si="120"/>
        <v>0</v>
      </c>
      <c r="BZ221" s="3">
        <f t="shared" si="120"/>
        <v>0</v>
      </c>
      <c r="CA221" s="3">
        <f t="shared" si="143"/>
        <v>0</v>
      </c>
      <c r="CB221" s="3">
        <f t="shared" si="143"/>
        <v>0</v>
      </c>
      <c r="CC221" s="3">
        <f t="shared" si="143"/>
        <v>0</v>
      </c>
      <c r="CD221" s="3">
        <f t="shared" si="143"/>
        <v>0</v>
      </c>
      <c r="CE221" s="3">
        <f t="shared" si="143"/>
        <v>0</v>
      </c>
      <c r="CF221" s="3">
        <f t="shared" si="143"/>
        <v>0</v>
      </c>
      <c r="CG221" s="3">
        <f t="shared" si="143"/>
        <v>0</v>
      </c>
      <c r="CH221" s="3">
        <f t="shared" si="143"/>
        <v>0</v>
      </c>
      <c r="CI221" s="4">
        <f t="shared" si="114"/>
        <v>0</v>
      </c>
      <c r="CJ221" s="5">
        <f t="shared" si="114"/>
        <v>0</v>
      </c>
      <c r="CK221" s="5">
        <f t="shared" si="114"/>
        <v>0</v>
      </c>
      <c r="CL221" s="5">
        <f t="shared" si="114"/>
        <v>0</v>
      </c>
      <c r="CM221" s="5">
        <f t="shared" si="114"/>
        <v>0</v>
      </c>
      <c r="CN221" s="5">
        <f t="shared" si="114"/>
        <v>0</v>
      </c>
      <c r="CO221" s="5">
        <f t="shared" si="141"/>
        <v>0</v>
      </c>
      <c r="CP221" s="5">
        <f t="shared" si="141"/>
        <v>0</v>
      </c>
      <c r="CQ221" s="5">
        <f t="shared" si="141"/>
        <v>0</v>
      </c>
      <c r="CR221" s="5">
        <f t="shared" si="141"/>
        <v>0</v>
      </c>
      <c r="CS221" s="5">
        <f t="shared" si="141"/>
        <v>0</v>
      </c>
      <c r="CT221" s="5">
        <f t="shared" si="141"/>
        <v>0</v>
      </c>
      <c r="CU221" s="5">
        <f t="shared" si="141"/>
        <v>0</v>
      </c>
      <c r="CV221" s="5">
        <f t="shared" si="141"/>
        <v>0</v>
      </c>
      <c r="CW221" s="5">
        <f t="shared" si="141"/>
        <v>0</v>
      </c>
      <c r="CX221" s="4">
        <f t="shared" si="129"/>
        <v>0</v>
      </c>
      <c r="CY221" s="5">
        <f t="shared" si="130"/>
        <v>0</v>
      </c>
      <c r="CZ221" s="5">
        <f t="shared" si="131"/>
        <v>0</v>
      </c>
      <c r="DA221" s="5">
        <f t="shared" si="132"/>
        <v>0</v>
      </c>
      <c r="DB221" s="9">
        <f t="shared" si="133"/>
        <v>0</v>
      </c>
      <c r="DC221">
        <v>3</v>
      </c>
      <c r="DD221">
        <v>2</v>
      </c>
      <c r="DE221">
        <v>2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2</v>
      </c>
      <c r="DL221">
        <v>0</v>
      </c>
      <c r="DM221">
        <v>0</v>
      </c>
      <c r="DN221">
        <v>2</v>
      </c>
      <c r="DO221">
        <v>0</v>
      </c>
      <c r="DP221">
        <v>0</v>
      </c>
      <c r="DQ221">
        <v>0</v>
      </c>
      <c r="DR221" s="3">
        <f t="shared" si="121"/>
        <v>5.6603773584905662E-2</v>
      </c>
      <c r="DS221" s="3">
        <f t="shared" si="121"/>
        <v>3.7735849056603772E-2</v>
      </c>
      <c r="DT221" s="3">
        <f t="shared" si="121"/>
        <v>3.7735849056603772E-2</v>
      </c>
      <c r="DU221" s="3">
        <f t="shared" si="121"/>
        <v>0</v>
      </c>
      <c r="DV221" s="3">
        <f t="shared" si="121"/>
        <v>0</v>
      </c>
      <c r="DW221" s="3">
        <f t="shared" si="121"/>
        <v>0</v>
      </c>
      <c r="DX221" s="3">
        <f t="shared" si="121"/>
        <v>0</v>
      </c>
      <c r="DY221" s="3">
        <f t="shared" si="144"/>
        <v>0</v>
      </c>
      <c r="DZ221" s="3">
        <f t="shared" si="144"/>
        <v>3.7735849056603772E-2</v>
      </c>
      <c r="EA221" s="3">
        <f t="shared" si="144"/>
        <v>0</v>
      </c>
      <c r="EB221" s="3">
        <f t="shared" si="144"/>
        <v>0</v>
      </c>
      <c r="EC221" s="3">
        <f t="shared" si="144"/>
        <v>3.7735849056603772E-2</v>
      </c>
      <c r="ED221" s="3">
        <f t="shared" si="144"/>
        <v>0</v>
      </c>
      <c r="EE221" s="3">
        <f t="shared" si="144"/>
        <v>0</v>
      </c>
      <c r="EF221" s="3">
        <f t="shared" si="144"/>
        <v>0</v>
      </c>
      <c r="EG221" s="4">
        <f t="shared" si="115"/>
        <v>1.8172417543326029E-3</v>
      </c>
      <c r="EH221" s="5">
        <f t="shared" si="115"/>
        <v>1.2557106411667039E-3</v>
      </c>
      <c r="EI221" s="5">
        <f t="shared" si="115"/>
        <v>1.2394842734131978E-3</v>
      </c>
      <c r="EJ221" s="5">
        <f t="shared" si="115"/>
        <v>0</v>
      </c>
      <c r="EK221" s="5">
        <f t="shared" si="115"/>
        <v>0</v>
      </c>
      <c r="EL221" s="5">
        <f t="shared" si="115"/>
        <v>0</v>
      </c>
      <c r="EM221" s="5">
        <f t="shared" si="142"/>
        <v>0</v>
      </c>
      <c r="EN221" s="5">
        <f t="shared" si="142"/>
        <v>0</v>
      </c>
      <c r="EO221" s="5">
        <f t="shared" si="142"/>
        <v>1.2561787982229679E-3</v>
      </c>
      <c r="EP221" s="5">
        <f t="shared" si="142"/>
        <v>0</v>
      </c>
      <c r="EQ221" s="5">
        <f t="shared" si="142"/>
        <v>0</v>
      </c>
      <c r="ER221" s="5">
        <f t="shared" si="142"/>
        <v>7.5808827470117334E-4</v>
      </c>
      <c r="ES221" s="5">
        <f t="shared" si="142"/>
        <v>0</v>
      </c>
      <c r="ET221" s="5">
        <f t="shared" si="142"/>
        <v>0</v>
      </c>
      <c r="EU221" s="5">
        <f t="shared" si="142"/>
        <v>0</v>
      </c>
      <c r="EV221" s="4">
        <f t="shared" si="134"/>
        <v>1.4374788896375015E-3</v>
      </c>
      <c r="EW221" s="5">
        <f t="shared" si="138"/>
        <v>0</v>
      </c>
      <c r="EX221" s="5">
        <f t="shared" si="135"/>
        <v>4.1872626607432264E-4</v>
      </c>
      <c r="EY221" s="5">
        <f t="shared" si="136"/>
        <v>2.5269609156705776E-4</v>
      </c>
      <c r="EZ221" s="9">
        <f t="shared" si="137"/>
        <v>0</v>
      </c>
      <c r="FA221" t="s">
        <v>201</v>
      </c>
      <c r="FB221" t="s">
        <v>1074</v>
      </c>
      <c r="FD221" t="s">
        <v>201</v>
      </c>
      <c r="FE221" t="s">
        <v>1075</v>
      </c>
      <c r="FF221" t="s">
        <v>1076</v>
      </c>
      <c r="FI221" t="s">
        <v>1076</v>
      </c>
      <c r="FK221" t="s">
        <v>1077</v>
      </c>
      <c r="FL221" t="s">
        <v>473</v>
      </c>
      <c r="FM221" t="s">
        <v>1078</v>
      </c>
      <c r="FO221" t="s">
        <v>1079</v>
      </c>
      <c r="FP221" t="s">
        <v>473</v>
      </c>
      <c r="FQ221" t="s">
        <v>1080</v>
      </c>
      <c r="FR221" t="s">
        <v>1079</v>
      </c>
      <c r="FU221" t="s">
        <v>41</v>
      </c>
      <c r="FY221" t="s">
        <v>45</v>
      </c>
      <c r="GI221" t="s">
        <v>1081</v>
      </c>
      <c r="GJ221" t="s">
        <v>1082</v>
      </c>
      <c r="GP221" t="s">
        <v>260</v>
      </c>
      <c r="GR221" t="s">
        <v>1081</v>
      </c>
    </row>
    <row r="222" spans="1:208" x14ac:dyDescent="0.25">
      <c r="A222">
        <v>218</v>
      </c>
      <c r="B222" t="s">
        <v>1083</v>
      </c>
      <c r="C222" t="s">
        <v>1084</v>
      </c>
      <c r="D222">
        <v>84</v>
      </c>
      <c r="E222">
        <v>7.81</v>
      </c>
      <c r="F222" t="s">
        <v>120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2</v>
      </c>
      <c r="U222">
        <v>2</v>
      </c>
      <c r="V222" s="3">
        <f t="shared" si="139"/>
        <v>0</v>
      </c>
      <c r="W222" s="3">
        <f t="shared" si="139"/>
        <v>0</v>
      </c>
      <c r="X222" s="3">
        <f t="shared" si="139"/>
        <v>0</v>
      </c>
      <c r="Y222" s="3">
        <f t="shared" si="139"/>
        <v>0</v>
      </c>
      <c r="Z222" s="3">
        <f t="shared" si="139"/>
        <v>0</v>
      </c>
      <c r="AA222" s="3">
        <f t="shared" si="139"/>
        <v>0</v>
      </c>
      <c r="AB222" s="3">
        <f t="shared" si="139"/>
        <v>0</v>
      </c>
      <c r="AC222" s="3">
        <f t="shared" si="139"/>
        <v>0</v>
      </c>
      <c r="AD222" s="3">
        <f t="shared" si="139"/>
        <v>0</v>
      </c>
      <c r="AE222" s="3">
        <f t="shared" si="139"/>
        <v>0</v>
      </c>
      <c r="AF222" s="3">
        <f t="shared" si="139"/>
        <v>0</v>
      </c>
      <c r="AG222" s="3">
        <f t="shared" si="139"/>
        <v>0</v>
      </c>
      <c r="AH222" s="3">
        <f t="shared" si="139"/>
        <v>0</v>
      </c>
      <c r="AI222" s="3">
        <f t="shared" si="139"/>
        <v>2.3809523809523808E-2</v>
      </c>
      <c r="AJ222" s="3">
        <f t="shared" si="139"/>
        <v>2.3809523809523808E-2</v>
      </c>
      <c r="AK222" s="4">
        <f t="shared" si="140"/>
        <v>0</v>
      </c>
      <c r="AL222" s="5">
        <f t="shared" si="140"/>
        <v>0</v>
      </c>
      <c r="AM222" s="5">
        <f t="shared" si="140"/>
        <v>0</v>
      </c>
      <c r="AN222" s="5">
        <f t="shared" si="140"/>
        <v>0</v>
      </c>
      <c r="AO222" s="5">
        <f t="shared" si="140"/>
        <v>0</v>
      </c>
      <c r="AP222" s="5">
        <f t="shared" si="140"/>
        <v>0</v>
      </c>
      <c r="AQ222" s="5">
        <f t="shared" si="140"/>
        <v>0</v>
      </c>
      <c r="AR222" s="5">
        <f t="shared" si="140"/>
        <v>0</v>
      </c>
      <c r="AS222" s="5">
        <f t="shared" si="140"/>
        <v>0</v>
      </c>
      <c r="AT222" s="5">
        <f t="shared" si="140"/>
        <v>0</v>
      </c>
      <c r="AU222" s="5">
        <f t="shared" si="140"/>
        <v>0</v>
      </c>
      <c r="AV222" s="5">
        <f t="shared" si="140"/>
        <v>0</v>
      </c>
      <c r="AW222" s="5">
        <f t="shared" si="140"/>
        <v>0</v>
      </c>
      <c r="AX222" s="5">
        <f t="shared" si="140"/>
        <v>5.6718124414654992E-4</v>
      </c>
      <c r="AY222" s="5">
        <f t="shared" si="140"/>
        <v>5.6473659749277936E-4</v>
      </c>
      <c r="AZ222" s="4">
        <f t="shared" si="124"/>
        <v>0</v>
      </c>
      <c r="BA222" s="5">
        <f t="shared" si="125"/>
        <v>0</v>
      </c>
      <c r="BB222" s="5">
        <f t="shared" si="126"/>
        <v>0</v>
      </c>
      <c r="BC222" s="5">
        <f t="shared" si="127"/>
        <v>0</v>
      </c>
      <c r="BD222" s="9">
        <f t="shared" si="128"/>
        <v>3.7730594721310974E-4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 s="3">
        <f t="shared" si="120"/>
        <v>0</v>
      </c>
      <c r="BU222" s="3">
        <f t="shared" si="120"/>
        <v>0</v>
      </c>
      <c r="BV222" s="3">
        <f t="shared" si="120"/>
        <v>0</v>
      </c>
      <c r="BW222" s="3">
        <f t="shared" si="120"/>
        <v>0</v>
      </c>
      <c r="BX222" s="3">
        <f t="shared" si="120"/>
        <v>0</v>
      </c>
      <c r="BY222" s="3">
        <f t="shared" si="120"/>
        <v>0</v>
      </c>
      <c r="BZ222" s="3">
        <f t="shared" si="120"/>
        <v>0</v>
      </c>
      <c r="CA222" s="3">
        <f t="shared" si="143"/>
        <v>0</v>
      </c>
      <c r="CB222" s="3">
        <f t="shared" si="143"/>
        <v>0</v>
      </c>
      <c r="CC222" s="3">
        <f t="shared" si="143"/>
        <v>0</v>
      </c>
      <c r="CD222" s="3">
        <f t="shared" si="143"/>
        <v>0</v>
      </c>
      <c r="CE222" s="3">
        <f t="shared" si="143"/>
        <v>0</v>
      </c>
      <c r="CF222" s="3">
        <f t="shared" si="143"/>
        <v>0</v>
      </c>
      <c r="CG222" s="3">
        <f t="shared" si="143"/>
        <v>0</v>
      </c>
      <c r="CH222" s="3">
        <f t="shared" si="143"/>
        <v>0</v>
      </c>
      <c r="CI222" s="4">
        <f t="shared" si="114"/>
        <v>0</v>
      </c>
      <c r="CJ222" s="5">
        <f t="shared" si="114"/>
        <v>0</v>
      </c>
      <c r="CK222" s="5">
        <f t="shared" si="114"/>
        <v>0</v>
      </c>
      <c r="CL222" s="5">
        <f t="shared" si="114"/>
        <v>0</v>
      </c>
      <c r="CM222" s="5">
        <f t="shared" si="114"/>
        <v>0</v>
      </c>
      <c r="CN222" s="5">
        <f t="shared" si="114"/>
        <v>0</v>
      </c>
      <c r="CO222" s="5">
        <f t="shared" si="141"/>
        <v>0</v>
      </c>
      <c r="CP222" s="5">
        <f t="shared" si="141"/>
        <v>0</v>
      </c>
      <c r="CQ222" s="5">
        <f t="shared" si="141"/>
        <v>0</v>
      </c>
      <c r="CR222" s="5">
        <f t="shared" si="141"/>
        <v>0</v>
      </c>
      <c r="CS222" s="5">
        <f t="shared" si="141"/>
        <v>0</v>
      </c>
      <c r="CT222" s="5">
        <f t="shared" si="141"/>
        <v>0</v>
      </c>
      <c r="CU222" s="5">
        <f t="shared" si="141"/>
        <v>0</v>
      </c>
      <c r="CV222" s="5">
        <f t="shared" si="141"/>
        <v>0</v>
      </c>
      <c r="CW222" s="5">
        <f t="shared" si="141"/>
        <v>0</v>
      </c>
      <c r="CX222" s="4">
        <f t="shared" si="129"/>
        <v>0</v>
      </c>
      <c r="CY222" s="5">
        <f t="shared" si="130"/>
        <v>0</v>
      </c>
      <c r="CZ222" s="5">
        <f t="shared" si="131"/>
        <v>0</v>
      </c>
      <c r="DA222" s="5">
        <f t="shared" si="132"/>
        <v>0</v>
      </c>
      <c r="DB222" s="9">
        <f t="shared" si="133"/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 s="3">
        <f t="shared" si="121"/>
        <v>0</v>
      </c>
      <c r="DS222" s="3">
        <f t="shared" si="121"/>
        <v>0</v>
      </c>
      <c r="DT222" s="3">
        <f t="shared" si="121"/>
        <v>0</v>
      </c>
      <c r="DU222" s="3">
        <f t="shared" si="121"/>
        <v>0</v>
      </c>
      <c r="DV222" s="3">
        <f t="shared" si="121"/>
        <v>0</v>
      </c>
      <c r="DW222" s="3">
        <f t="shared" si="121"/>
        <v>0</v>
      </c>
      <c r="DX222" s="3">
        <f t="shared" si="121"/>
        <v>0</v>
      </c>
      <c r="DY222" s="3">
        <f t="shared" si="144"/>
        <v>0</v>
      </c>
      <c r="DZ222" s="3">
        <f t="shared" si="144"/>
        <v>0</v>
      </c>
      <c r="EA222" s="3">
        <f t="shared" si="144"/>
        <v>0</v>
      </c>
      <c r="EB222" s="3">
        <f t="shared" si="144"/>
        <v>0</v>
      </c>
      <c r="EC222" s="3">
        <f t="shared" si="144"/>
        <v>0</v>
      </c>
      <c r="ED222" s="3">
        <f t="shared" si="144"/>
        <v>0</v>
      </c>
      <c r="EE222" s="3">
        <f t="shared" si="144"/>
        <v>0</v>
      </c>
      <c r="EF222" s="3">
        <f t="shared" si="144"/>
        <v>0</v>
      </c>
      <c r="EG222" s="4">
        <f t="shared" si="115"/>
        <v>0</v>
      </c>
      <c r="EH222" s="5">
        <f t="shared" si="115"/>
        <v>0</v>
      </c>
      <c r="EI222" s="5">
        <f t="shared" si="115"/>
        <v>0</v>
      </c>
      <c r="EJ222" s="5">
        <f t="shared" si="115"/>
        <v>0</v>
      </c>
      <c r="EK222" s="5">
        <f t="shared" si="115"/>
        <v>0</v>
      </c>
      <c r="EL222" s="5">
        <f t="shared" si="115"/>
        <v>0</v>
      </c>
      <c r="EM222" s="5">
        <f t="shared" si="142"/>
        <v>0</v>
      </c>
      <c r="EN222" s="5">
        <f t="shared" si="142"/>
        <v>0</v>
      </c>
      <c r="EO222" s="5">
        <f t="shared" si="142"/>
        <v>0</v>
      </c>
      <c r="EP222" s="5">
        <f t="shared" si="142"/>
        <v>0</v>
      </c>
      <c r="EQ222" s="5">
        <f t="shared" si="142"/>
        <v>0</v>
      </c>
      <c r="ER222" s="5">
        <f t="shared" si="142"/>
        <v>0</v>
      </c>
      <c r="ES222" s="5">
        <f t="shared" si="142"/>
        <v>0</v>
      </c>
      <c r="ET222" s="5">
        <f t="shared" si="142"/>
        <v>0</v>
      </c>
      <c r="EU222" s="5">
        <f t="shared" si="142"/>
        <v>0</v>
      </c>
      <c r="EV222" s="4">
        <f t="shared" si="134"/>
        <v>0</v>
      </c>
      <c r="EW222" s="5">
        <f t="shared" si="138"/>
        <v>0</v>
      </c>
      <c r="EX222" s="5">
        <f t="shared" si="135"/>
        <v>0</v>
      </c>
      <c r="EY222" s="5">
        <f t="shared" si="136"/>
        <v>0</v>
      </c>
      <c r="EZ222" s="9">
        <f t="shared" si="137"/>
        <v>0</v>
      </c>
      <c r="FB222" t="s">
        <v>557</v>
      </c>
      <c r="FD222" t="s">
        <v>349</v>
      </c>
      <c r="FE222" t="s">
        <v>349</v>
      </c>
      <c r="FH222" t="s">
        <v>1085</v>
      </c>
      <c r="FI222" t="s">
        <v>349</v>
      </c>
      <c r="FK222" t="s">
        <v>1086</v>
      </c>
      <c r="FM222" t="s">
        <v>414</v>
      </c>
      <c r="FQ222" t="s">
        <v>1087</v>
      </c>
      <c r="FT222" t="s">
        <v>1088</v>
      </c>
      <c r="FU222" t="s">
        <v>40</v>
      </c>
      <c r="FV222" t="s">
        <v>803</v>
      </c>
      <c r="FY222" t="s">
        <v>236</v>
      </c>
      <c r="FZ222" t="s">
        <v>803</v>
      </c>
      <c r="GA222" t="s">
        <v>47</v>
      </c>
      <c r="GC222" t="s">
        <v>49</v>
      </c>
      <c r="GE222" t="s">
        <v>1088</v>
      </c>
      <c r="GF222" t="s">
        <v>52</v>
      </c>
      <c r="GJ222" t="s">
        <v>989</v>
      </c>
      <c r="GK222" t="s">
        <v>487</v>
      </c>
      <c r="GR222" t="s">
        <v>1089</v>
      </c>
    </row>
    <row r="223" spans="1:208" x14ac:dyDescent="0.25">
      <c r="A223">
        <v>219</v>
      </c>
      <c r="B223" t="s">
        <v>1090</v>
      </c>
      <c r="C223" t="s">
        <v>1091</v>
      </c>
      <c r="D223">
        <v>24</v>
      </c>
      <c r="E223">
        <v>7.59</v>
      </c>
      <c r="F223" t="s">
        <v>120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s="3">
        <f t="shared" si="139"/>
        <v>0</v>
      </c>
      <c r="W223" s="3">
        <f t="shared" si="139"/>
        <v>0</v>
      </c>
      <c r="X223" s="3">
        <f t="shared" si="139"/>
        <v>0</v>
      </c>
      <c r="Y223" s="3">
        <f t="shared" si="139"/>
        <v>0</v>
      </c>
      <c r="Z223" s="3">
        <f t="shared" si="139"/>
        <v>0</v>
      </c>
      <c r="AA223" s="3">
        <f t="shared" si="139"/>
        <v>0</v>
      </c>
      <c r="AB223" s="3">
        <f t="shared" si="139"/>
        <v>0</v>
      </c>
      <c r="AC223" s="3">
        <f t="shared" si="139"/>
        <v>0</v>
      </c>
      <c r="AD223" s="3">
        <f t="shared" si="139"/>
        <v>0</v>
      </c>
      <c r="AE223" s="3">
        <f t="shared" si="139"/>
        <v>0</v>
      </c>
      <c r="AF223" s="3">
        <f t="shared" si="139"/>
        <v>0</v>
      </c>
      <c r="AG223" s="3">
        <f t="shared" si="139"/>
        <v>0</v>
      </c>
      <c r="AH223" s="3">
        <f t="shared" si="139"/>
        <v>0</v>
      </c>
      <c r="AI223" s="3">
        <f t="shared" si="139"/>
        <v>0</v>
      </c>
      <c r="AJ223" s="3">
        <f t="shared" si="139"/>
        <v>0</v>
      </c>
      <c r="AK223" s="4">
        <f t="shared" si="140"/>
        <v>0</v>
      </c>
      <c r="AL223" s="5">
        <f t="shared" si="140"/>
        <v>0</v>
      </c>
      <c r="AM223" s="5">
        <f t="shared" si="140"/>
        <v>0</v>
      </c>
      <c r="AN223" s="5">
        <f t="shared" si="140"/>
        <v>0</v>
      </c>
      <c r="AO223" s="5">
        <f t="shared" si="140"/>
        <v>0</v>
      </c>
      <c r="AP223" s="5">
        <f t="shared" si="140"/>
        <v>0</v>
      </c>
      <c r="AQ223" s="5">
        <f t="shared" si="140"/>
        <v>0</v>
      </c>
      <c r="AR223" s="5">
        <f t="shared" si="140"/>
        <v>0</v>
      </c>
      <c r="AS223" s="5">
        <f t="shared" si="140"/>
        <v>0</v>
      </c>
      <c r="AT223" s="5">
        <f t="shared" si="140"/>
        <v>0</v>
      </c>
      <c r="AU223" s="5">
        <f t="shared" si="140"/>
        <v>0</v>
      </c>
      <c r="AV223" s="5">
        <f t="shared" si="140"/>
        <v>0</v>
      </c>
      <c r="AW223" s="5">
        <f t="shared" si="140"/>
        <v>0</v>
      </c>
      <c r="AX223" s="5">
        <f t="shared" si="140"/>
        <v>0</v>
      </c>
      <c r="AY223" s="5">
        <f t="shared" si="140"/>
        <v>0</v>
      </c>
      <c r="AZ223" s="4">
        <f t="shared" si="124"/>
        <v>0</v>
      </c>
      <c r="BA223" s="5">
        <f t="shared" si="125"/>
        <v>0</v>
      </c>
      <c r="BB223" s="5">
        <f t="shared" si="126"/>
        <v>0</v>
      </c>
      <c r="BC223" s="5">
        <f t="shared" si="127"/>
        <v>0</v>
      </c>
      <c r="BD223" s="9">
        <f t="shared" si="128"/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3</v>
      </c>
      <c r="BL223">
        <v>3</v>
      </c>
      <c r="BM223">
        <v>2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 s="3">
        <f t="shared" si="120"/>
        <v>0</v>
      </c>
      <c r="BU223" s="3">
        <f t="shared" si="120"/>
        <v>0</v>
      </c>
      <c r="BV223" s="3">
        <f t="shared" si="120"/>
        <v>0</v>
      </c>
      <c r="BW223" s="3">
        <f t="shared" si="120"/>
        <v>0</v>
      </c>
      <c r="BX223" s="3">
        <f t="shared" si="120"/>
        <v>0</v>
      </c>
      <c r="BY223" s="3">
        <f t="shared" si="120"/>
        <v>0</v>
      </c>
      <c r="BZ223" s="3">
        <f t="shared" si="120"/>
        <v>0.125</v>
      </c>
      <c r="CA223" s="3">
        <f t="shared" si="143"/>
        <v>0.125</v>
      </c>
      <c r="CB223" s="3">
        <f t="shared" si="143"/>
        <v>8.3333333333333329E-2</v>
      </c>
      <c r="CC223" s="3">
        <f t="shared" si="143"/>
        <v>0</v>
      </c>
      <c r="CD223" s="3">
        <f t="shared" si="143"/>
        <v>0</v>
      </c>
      <c r="CE223" s="3">
        <f t="shared" si="143"/>
        <v>0</v>
      </c>
      <c r="CF223" s="3">
        <f t="shared" si="143"/>
        <v>0</v>
      </c>
      <c r="CG223" s="3">
        <f t="shared" si="143"/>
        <v>0</v>
      </c>
      <c r="CH223" s="3">
        <f t="shared" si="143"/>
        <v>0</v>
      </c>
      <c r="CI223" s="4">
        <f t="shared" si="114"/>
        <v>0</v>
      </c>
      <c r="CJ223" s="5">
        <f t="shared" si="114"/>
        <v>0</v>
      </c>
      <c r="CK223" s="5">
        <f t="shared" si="114"/>
        <v>0</v>
      </c>
      <c r="CL223" s="5">
        <f t="shared" si="114"/>
        <v>0</v>
      </c>
      <c r="CM223" s="5">
        <f t="shared" si="114"/>
        <v>0</v>
      </c>
      <c r="CN223" s="5">
        <f t="shared" si="114"/>
        <v>0</v>
      </c>
      <c r="CO223" s="5">
        <f t="shared" si="141"/>
        <v>5.1760935253764235E-3</v>
      </c>
      <c r="CP223" s="5">
        <f t="shared" si="141"/>
        <v>4.975087400572481E-3</v>
      </c>
      <c r="CQ223" s="5">
        <f t="shared" si="141"/>
        <v>3.4586461214813195E-3</v>
      </c>
      <c r="CR223" s="5">
        <f t="shared" si="141"/>
        <v>0</v>
      </c>
      <c r="CS223" s="5">
        <f t="shared" si="141"/>
        <v>0</v>
      </c>
      <c r="CT223" s="5">
        <f t="shared" si="141"/>
        <v>0</v>
      </c>
      <c r="CU223" s="5">
        <f t="shared" si="141"/>
        <v>0</v>
      </c>
      <c r="CV223" s="5">
        <f t="shared" si="141"/>
        <v>0</v>
      </c>
      <c r="CW223" s="5">
        <f t="shared" si="141"/>
        <v>0</v>
      </c>
      <c r="CX223" s="4">
        <f t="shared" si="129"/>
        <v>0</v>
      </c>
      <c r="CY223" s="5">
        <f t="shared" si="130"/>
        <v>0</v>
      </c>
      <c r="CZ223" s="5">
        <f t="shared" si="131"/>
        <v>4.5366090158100742E-3</v>
      </c>
      <c r="DA223" s="5">
        <f t="shared" si="132"/>
        <v>0</v>
      </c>
      <c r="DB223" s="9">
        <f t="shared" si="133"/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 s="3">
        <f t="shared" si="121"/>
        <v>0</v>
      </c>
      <c r="DS223" s="3">
        <f t="shared" si="121"/>
        <v>0</v>
      </c>
      <c r="DT223" s="3">
        <f t="shared" si="121"/>
        <v>0</v>
      </c>
      <c r="DU223" s="3">
        <f t="shared" si="121"/>
        <v>0</v>
      </c>
      <c r="DV223" s="3">
        <f t="shared" si="121"/>
        <v>0</v>
      </c>
      <c r="DW223" s="3">
        <f t="shared" si="121"/>
        <v>0</v>
      </c>
      <c r="DX223" s="3">
        <f t="shared" si="121"/>
        <v>0</v>
      </c>
      <c r="DY223" s="3">
        <f t="shared" si="144"/>
        <v>0</v>
      </c>
      <c r="DZ223" s="3">
        <f t="shared" si="144"/>
        <v>0</v>
      </c>
      <c r="EA223" s="3">
        <f t="shared" si="144"/>
        <v>0</v>
      </c>
      <c r="EB223" s="3">
        <f t="shared" si="144"/>
        <v>0</v>
      </c>
      <c r="EC223" s="3">
        <f t="shared" si="144"/>
        <v>0</v>
      </c>
      <c r="ED223" s="3">
        <f t="shared" si="144"/>
        <v>0</v>
      </c>
      <c r="EE223" s="3">
        <f t="shared" si="144"/>
        <v>0</v>
      </c>
      <c r="EF223" s="3">
        <f t="shared" si="144"/>
        <v>0</v>
      </c>
      <c r="EG223" s="4">
        <f t="shared" si="115"/>
        <v>0</v>
      </c>
      <c r="EH223" s="5">
        <f t="shared" si="115"/>
        <v>0</v>
      </c>
      <c r="EI223" s="5">
        <f t="shared" si="115"/>
        <v>0</v>
      </c>
      <c r="EJ223" s="5">
        <f t="shared" si="115"/>
        <v>0</v>
      </c>
      <c r="EK223" s="5">
        <f t="shared" si="115"/>
        <v>0</v>
      </c>
      <c r="EL223" s="5">
        <f t="shared" si="115"/>
        <v>0</v>
      </c>
      <c r="EM223" s="5">
        <f t="shared" si="142"/>
        <v>0</v>
      </c>
      <c r="EN223" s="5">
        <f t="shared" si="142"/>
        <v>0</v>
      </c>
      <c r="EO223" s="5">
        <f t="shared" si="142"/>
        <v>0</v>
      </c>
      <c r="EP223" s="5">
        <f t="shared" si="142"/>
        <v>0</v>
      </c>
      <c r="EQ223" s="5">
        <f t="shared" si="142"/>
        <v>0</v>
      </c>
      <c r="ER223" s="5">
        <f t="shared" si="142"/>
        <v>0</v>
      </c>
      <c r="ES223" s="5">
        <f t="shared" si="142"/>
        <v>0</v>
      </c>
      <c r="ET223" s="5">
        <f t="shared" si="142"/>
        <v>0</v>
      </c>
      <c r="EU223" s="5">
        <f t="shared" si="142"/>
        <v>0</v>
      </c>
      <c r="EV223" s="4">
        <f t="shared" si="134"/>
        <v>0</v>
      </c>
      <c r="EW223" s="5">
        <f t="shared" si="138"/>
        <v>0</v>
      </c>
      <c r="EX223" s="5">
        <f t="shared" si="135"/>
        <v>0</v>
      </c>
      <c r="EY223" s="5">
        <f t="shared" si="136"/>
        <v>0</v>
      </c>
      <c r="EZ223" s="9">
        <f t="shared" si="137"/>
        <v>0</v>
      </c>
      <c r="FB223" t="s">
        <v>155</v>
      </c>
      <c r="FD223" t="s">
        <v>798</v>
      </c>
      <c r="FE223" t="s">
        <v>1092</v>
      </c>
      <c r="FF223" t="s">
        <v>1093</v>
      </c>
      <c r="FI223" t="s">
        <v>1094</v>
      </c>
      <c r="FK223" t="s">
        <v>1095</v>
      </c>
      <c r="FO223" t="s">
        <v>1092</v>
      </c>
      <c r="FP223" t="s">
        <v>1096</v>
      </c>
      <c r="FS223" t="s">
        <v>39</v>
      </c>
      <c r="FU223" t="s">
        <v>41</v>
      </c>
      <c r="FV223" t="s">
        <v>1097</v>
      </c>
      <c r="FX223" t="s">
        <v>584</v>
      </c>
      <c r="FY223" t="s">
        <v>236</v>
      </c>
      <c r="FZ223" t="s">
        <v>351</v>
      </c>
      <c r="GA223" t="s">
        <v>47</v>
      </c>
      <c r="GC223" t="s">
        <v>49</v>
      </c>
      <c r="GE223" t="s">
        <v>1023</v>
      </c>
      <c r="GJ223" t="s">
        <v>840</v>
      </c>
      <c r="GK223" t="s">
        <v>830</v>
      </c>
      <c r="GR223" t="s">
        <v>840</v>
      </c>
      <c r="GX223" t="s">
        <v>840</v>
      </c>
    </row>
    <row r="224" spans="1:208" x14ac:dyDescent="0.25">
      <c r="A224">
        <v>220</v>
      </c>
      <c r="B224" t="s">
        <v>1098</v>
      </c>
      <c r="C224" t="s">
        <v>1099</v>
      </c>
      <c r="D224">
        <v>12</v>
      </c>
      <c r="E224">
        <v>8.85</v>
      </c>
      <c r="F224" t="s">
        <v>514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7</v>
      </c>
      <c r="Q224">
        <v>0</v>
      </c>
      <c r="R224">
        <v>0</v>
      </c>
      <c r="S224">
        <v>0</v>
      </c>
      <c r="T224">
        <v>0</v>
      </c>
      <c r="U224">
        <v>0</v>
      </c>
      <c r="V224" s="3">
        <f t="shared" ref="V224:AJ240" si="145">G224/$D224</f>
        <v>0</v>
      </c>
      <c r="W224" s="3">
        <f t="shared" si="145"/>
        <v>0</v>
      </c>
      <c r="X224" s="3">
        <f t="shared" si="145"/>
        <v>0</v>
      </c>
      <c r="Y224" s="3">
        <f t="shared" si="145"/>
        <v>0</v>
      </c>
      <c r="Z224" s="3">
        <f t="shared" si="145"/>
        <v>0</v>
      </c>
      <c r="AA224" s="3">
        <f t="shared" si="145"/>
        <v>0</v>
      </c>
      <c r="AB224" s="3">
        <f t="shared" si="145"/>
        <v>0</v>
      </c>
      <c r="AC224" s="3">
        <f t="shared" si="145"/>
        <v>0</v>
      </c>
      <c r="AD224" s="3">
        <f t="shared" si="145"/>
        <v>0</v>
      </c>
      <c r="AE224" s="3">
        <f t="shared" si="145"/>
        <v>0.58333333333333337</v>
      </c>
      <c r="AF224" s="3">
        <f t="shared" si="145"/>
        <v>0</v>
      </c>
      <c r="AG224" s="3">
        <f t="shared" si="145"/>
        <v>0</v>
      </c>
      <c r="AH224" s="3">
        <f t="shared" si="145"/>
        <v>0</v>
      </c>
      <c r="AI224" s="3">
        <f t="shared" si="145"/>
        <v>0</v>
      </c>
      <c r="AJ224" s="3">
        <f t="shared" si="145"/>
        <v>0</v>
      </c>
      <c r="AK224" s="4">
        <f t="shared" ref="AK224:AY240" si="146">V224/AK$3</f>
        <v>0</v>
      </c>
      <c r="AL224" s="5">
        <f t="shared" si="146"/>
        <v>0</v>
      </c>
      <c r="AM224" s="5">
        <f t="shared" si="146"/>
        <v>0</v>
      </c>
      <c r="AN224" s="5">
        <f t="shared" si="146"/>
        <v>0</v>
      </c>
      <c r="AO224" s="5">
        <f t="shared" si="146"/>
        <v>0</v>
      </c>
      <c r="AP224" s="5">
        <f t="shared" si="146"/>
        <v>0</v>
      </c>
      <c r="AQ224" s="5">
        <f t="shared" si="146"/>
        <v>0</v>
      </c>
      <c r="AR224" s="5">
        <f t="shared" si="146"/>
        <v>0</v>
      </c>
      <c r="AS224" s="5">
        <f t="shared" si="146"/>
        <v>0</v>
      </c>
      <c r="AT224" s="5">
        <f t="shared" si="146"/>
        <v>1.576136412995232E-2</v>
      </c>
      <c r="AU224" s="5">
        <f t="shared" si="146"/>
        <v>0</v>
      </c>
      <c r="AV224" s="5">
        <f t="shared" si="146"/>
        <v>0</v>
      </c>
      <c r="AW224" s="5">
        <f t="shared" si="146"/>
        <v>0</v>
      </c>
      <c r="AX224" s="5">
        <f t="shared" si="146"/>
        <v>0</v>
      </c>
      <c r="AY224" s="5">
        <f t="shared" si="146"/>
        <v>0</v>
      </c>
      <c r="AZ224" s="4">
        <f t="shared" si="124"/>
        <v>0</v>
      </c>
      <c r="BA224" s="5">
        <f t="shared" si="125"/>
        <v>0</v>
      </c>
      <c r="BB224" s="5">
        <f t="shared" si="126"/>
        <v>0</v>
      </c>
      <c r="BC224" s="5">
        <f t="shared" si="127"/>
        <v>5.2537880433174396E-3</v>
      </c>
      <c r="BD224" s="9">
        <f t="shared" si="128"/>
        <v>0</v>
      </c>
      <c r="BE224">
        <v>0</v>
      </c>
      <c r="BF224">
        <v>0</v>
      </c>
      <c r="BG224">
        <v>0</v>
      </c>
      <c r="BH224">
        <v>0</v>
      </c>
      <c r="BI224">
        <v>8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 s="3">
        <f t="shared" si="120"/>
        <v>0</v>
      </c>
      <c r="BU224" s="3">
        <f t="shared" si="120"/>
        <v>0</v>
      </c>
      <c r="BV224" s="3">
        <f t="shared" si="120"/>
        <v>0</v>
      </c>
      <c r="BW224" s="3">
        <f t="shared" si="120"/>
        <v>0</v>
      </c>
      <c r="BX224" s="3">
        <f t="shared" si="120"/>
        <v>0.66666666666666663</v>
      </c>
      <c r="BY224" s="3">
        <f t="shared" si="120"/>
        <v>0</v>
      </c>
      <c r="BZ224" s="3">
        <f t="shared" si="120"/>
        <v>0</v>
      </c>
      <c r="CA224" s="3">
        <f t="shared" si="143"/>
        <v>0</v>
      </c>
      <c r="CB224" s="3">
        <f t="shared" si="143"/>
        <v>0</v>
      </c>
      <c r="CC224" s="3">
        <f t="shared" si="143"/>
        <v>0</v>
      </c>
      <c r="CD224" s="3">
        <f t="shared" si="143"/>
        <v>0</v>
      </c>
      <c r="CE224" s="3">
        <f t="shared" si="143"/>
        <v>0</v>
      </c>
      <c r="CF224" s="3">
        <f t="shared" si="143"/>
        <v>0</v>
      </c>
      <c r="CG224" s="3">
        <f t="shared" si="143"/>
        <v>0</v>
      </c>
      <c r="CH224" s="3">
        <f t="shared" si="143"/>
        <v>0</v>
      </c>
      <c r="CI224" s="4">
        <f t="shared" si="114"/>
        <v>0</v>
      </c>
      <c r="CJ224" s="5">
        <f t="shared" si="114"/>
        <v>0</v>
      </c>
      <c r="CK224" s="5">
        <f t="shared" si="114"/>
        <v>0</v>
      </c>
      <c r="CL224" s="5">
        <f t="shared" si="114"/>
        <v>0</v>
      </c>
      <c r="CM224" s="5">
        <f t="shared" si="114"/>
        <v>1.8093966794428311E-2</v>
      </c>
      <c r="CN224" s="5">
        <f t="shared" si="114"/>
        <v>0</v>
      </c>
      <c r="CO224" s="5">
        <f t="shared" si="141"/>
        <v>0</v>
      </c>
      <c r="CP224" s="5">
        <f t="shared" si="141"/>
        <v>0</v>
      </c>
      <c r="CQ224" s="5">
        <f t="shared" si="141"/>
        <v>0</v>
      </c>
      <c r="CR224" s="5">
        <f t="shared" si="141"/>
        <v>0</v>
      </c>
      <c r="CS224" s="5">
        <f t="shared" si="141"/>
        <v>0</v>
      </c>
      <c r="CT224" s="5">
        <f t="shared" si="141"/>
        <v>0</v>
      </c>
      <c r="CU224" s="5">
        <f t="shared" si="141"/>
        <v>0</v>
      </c>
      <c r="CV224" s="5">
        <f t="shared" si="141"/>
        <v>0</v>
      </c>
      <c r="CW224" s="5">
        <f t="shared" si="141"/>
        <v>0</v>
      </c>
      <c r="CX224" s="4">
        <f t="shared" si="129"/>
        <v>0</v>
      </c>
      <c r="CY224" s="5">
        <f t="shared" si="130"/>
        <v>6.031322264809437E-3</v>
      </c>
      <c r="CZ224" s="5">
        <f t="shared" si="131"/>
        <v>0</v>
      </c>
      <c r="DA224" s="5">
        <f t="shared" si="132"/>
        <v>0</v>
      </c>
      <c r="DB224" s="9">
        <f t="shared" si="133"/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 s="3">
        <f t="shared" si="121"/>
        <v>0</v>
      </c>
      <c r="DS224" s="3">
        <f t="shared" si="121"/>
        <v>0</v>
      </c>
      <c r="DT224" s="3">
        <f t="shared" si="121"/>
        <v>0</v>
      </c>
      <c r="DU224" s="3">
        <f t="shared" si="121"/>
        <v>0</v>
      </c>
      <c r="DV224" s="3">
        <f t="shared" si="121"/>
        <v>0</v>
      </c>
      <c r="DW224" s="3">
        <f t="shared" si="121"/>
        <v>0</v>
      </c>
      <c r="DX224" s="3">
        <f t="shared" si="121"/>
        <v>0</v>
      </c>
      <c r="DY224" s="3">
        <f t="shared" si="144"/>
        <v>0</v>
      </c>
      <c r="DZ224" s="3">
        <f t="shared" si="144"/>
        <v>0</v>
      </c>
      <c r="EA224" s="3">
        <f t="shared" si="144"/>
        <v>0</v>
      </c>
      <c r="EB224" s="3">
        <f t="shared" si="144"/>
        <v>0</v>
      </c>
      <c r="EC224" s="3">
        <f t="shared" si="144"/>
        <v>0</v>
      </c>
      <c r="ED224" s="3">
        <f t="shared" si="144"/>
        <v>0</v>
      </c>
      <c r="EE224" s="3">
        <f t="shared" si="144"/>
        <v>0</v>
      </c>
      <c r="EF224" s="3">
        <f t="shared" si="144"/>
        <v>0</v>
      </c>
      <c r="EG224" s="4">
        <f t="shared" si="115"/>
        <v>0</v>
      </c>
      <c r="EH224" s="5">
        <f t="shared" si="115"/>
        <v>0</v>
      </c>
      <c r="EI224" s="5">
        <f t="shared" si="115"/>
        <v>0</v>
      </c>
      <c r="EJ224" s="5">
        <f t="shared" si="115"/>
        <v>0</v>
      </c>
      <c r="EK224" s="5">
        <f t="shared" si="115"/>
        <v>0</v>
      </c>
      <c r="EL224" s="5">
        <f t="shared" si="115"/>
        <v>0</v>
      </c>
      <c r="EM224" s="5">
        <f t="shared" si="142"/>
        <v>0</v>
      </c>
      <c r="EN224" s="5">
        <f t="shared" si="142"/>
        <v>0</v>
      </c>
      <c r="EO224" s="5">
        <f t="shared" si="142"/>
        <v>0</v>
      </c>
      <c r="EP224" s="5">
        <f t="shared" si="142"/>
        <v>0</v>
      </c>
      <c r="EQ224" s="5">
        <f t="shared" si="142"/>
        <v>0</v>
      </c>
      <c r="ER224" s="5">
        <f t="shared" si="142"/>
        <v>0</v>
      </c>
      <c r="ES224" s="5">
        <f t="shared" si="142"/>
        <v>0</v>
      </c>
      <c r="ET224" s="5">
        <f t="shared" si="142"/>
        <v>0</v>
      </c>
      <c r="EU224" s="5">
        <f t="shared" si="142"/>
        <v>0</v>
      </c>
      <c r="EV224" s="4">
        <f t="shared" si="134"/>
        <v>0</v>
      </c>
      <c r="EW224" s="5">
        <f t="shared" si="138"/>
        <v>0</v>
      </c>
      <c r="EX224" s="5">
        <f t="shared" si="135"/>
        <v>0</v>
      </c>
      <c r="EY224" s="5">
        <f t="shared" si="136"/>
        <v>0</v>
      </c>
      <c r="EZ224" s="9">
        <f t="shared" si="137"/>
        <v>0</v>
      </c>
    </row>
    <row r="225" spans="1:208" x14ac:dyDescent="0.25">
      <c r="A225">
        <v>221</v>
      </c>
      <c r="B225" t="s">
        <v>1100</v>
      </c>
      <c r="C225" t="s">
        <v>1101</v>
      </c>
      <c r="D225">
        <v>68</v>
      </c>
      <c r="E225">
        <v>7.76</v>
      </c>
      <c r="F225" t="s">
        <v>120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3">
        <f t="shared" si="145"/>
        <v>0</v>
      </c>
      <c r="W225" s="3">
        <f t="shared" si="145"/>
        <v>0</v>
      </c>
      <c r="X225" s="3">
        <f t="shared" si="145"/>
        <v>0</v>
      </c>
      <c r="Y225" s="3">
        <f t="shared" si="145"/>
        <v>0</v>
      </c>
      <c r="Z225" s="3">
        <f t="shared" si="145"/>
        <v>0</v>
      </c>
      <c r="AA225" s="3">
        <f t="shared" si="145"/>
        <v>0</v>
      </c>
      <c r="AB225" s="3">
        <f t="shared" si="145"/>
        <v>0</v>
      </c>
      <c r="AC225" s="3">
        <f t="shared" si="145"/>
        <v>0</v>
      </c>
      <c r="AD225" s="3">
        <f t="shared" si="145"/>
        <v>0</v>
      </c>
      <c r="AE225" s="3">
        <f t="shared" si="145"/>
        <v>0</v>
      </c>
      <c r="AF225" s="3">
        <f t="shared" si="145"/>
        <v>0</v>
      </c>
      <c r="AG225" s="3">
        <f t="shared" si="145"/>
        <v>0</v>
      </c>
      <c r="AH225" s="3">
        <f t="shared" si="145"/>
        <v>0</v>
      </c>
      <c r="AI225" s="3">
        <f t="shared" si="145"/>
        <v>0</v>
      </c>
      <c r="AJ225" s="3">
        <f t="shared" si="145"/>
        <v>0</v>
      </c>
      <c r="AK225" s="4">
        <f t="shared" si="146"/>
        <v>0</v>
      </c>
      <c r="AL225" s="5">
        <f t="shared" si="146"/>
        <v>0</v>
      </c>
      <c r="AM225" s="5">
        <f t="shared" si="146"/>
        <v>0</v>
      </c>
      <c r="AN225" s="5">
        <f t="shared" si="146"/>
        <v>0</v>
      </c>
      <c r="AO225" s="5">
        <f t="shared" si="146"/>
        <v>0</v>
      </c>
      <c r="AP225" s="5">
        <f t="shared" si="146"/>
        <v>0</v>
      </c>
      <c r="AQ225" s="5">
        <f t="shared" si="146"/>
        <v>0</v>
      </c>
      <c r="AR225" s="5">
        <f t="shared" si="146"/>
        <v>0</v>
      </c>
      <c r="AS225" s="5">
        <f t="shared" si="146"/>
        <v>0</v>
      </c>
      <c r="AT225" s="5">
        <f t="shared" si="146"/>
        <v>0</v>
      </c>
      <c r="AU225" s="5">
        <f t="shared" si="146"/>
        <v>0</v>
      </c>
      <c r="AV225" s="5">
        <f t="shared" si="146"/>
        <v>0</v>
      </c>
      <c r="AW225" s="5">
        <f t="shared" si="146"/>
        <v>0</v>
      </c>
      <c r="AX225" s="5">
        <f t="shared" si="146"/>
        <v>0</v>
      </c>
      <c r="AY225" s="5">
        <f t="shared" si="146"/>
        <v>0</v>
      </c>
      <c r="AZ225" s="4">
        <f t="shared" si="124"/>
        <v>0</v>
      </c>
      <c r="BA225" s="5">
        <f t="shared" si="125"/>
        <v>0</v>
      </c>
      <c r="BB225" s="5">
        <f t="shared" si="126"/>
        <v>0</v>
      </c>
      <c r="BC225" s="5">
        <f t="shared" si="127"/>
        <v>0</v>
      </c>
      <c r="BD225" s="9">
        <f t="shared" si="128"/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2</v>
      </c>
      <c r="BO225">
        <v>0</v>
      </c>
      <c r="BP225">
        <v>0</v>
      </c>
      <c r="BQ225">
        <v>0</v>
      </c>
      <c r="BR225">
        <v>0</v>
      </c>
      <c r="BS225">
        <v>0</v>
      </c>
      <c r="BT225" s="3">
        <f t="shared" si="120"/>
        <v>0</v>
      </c>
      <c r="BU225" s="3">
        <f t="shared" si="120"/>
        <v>0</v>
      </c>
      <c r="BV225" s="3">
        <f t="shared" si="120"/>
        <v>0</v>
      </c>
      <c r="BW225" s="3">
        <f t="shared" si="120"/>
        <v>0</v>
      </c>
      <c r="BX225" s="3">
        <f t="shared" si="120"/>
        <v>0</v>
      </c>
      <c r="BY225" s="3">
        <f t="shared" si="120"/>
        <v>0</v>
      </c>
      <c r="BZ225" s="3">
        <f t="shared" si="120"/>
        <v>0</v>
      </c>
      <c r="CA225" s="3">
        <f t="shared" si="143"/>
        <v>0</v>
      </c>
      <c r="CB225" s="3">
        <f t="shared" si="143"/>
        <v>0</v>
      </c>
      <c r="CC225" s="3">
        <f t="shared" si="143"/>
        <v>2.9411764705882353E-2</v>
      </c>
      <c r="CD225" s="3">
        <f t="shared" si="143"/>
        <v>0</v>
      </c>
      <c r="CE225" s="3">
        <f t="shared" si="143"/>
        <v>0</v>
      </c>
      <c r="CF225" s="3">
        <f t="shared" si="143"/>
        <v>0</v>
      </c>
      <c r="CG225" s="3">
        <f t="shared" si="143"/>
        <v>0</v>
      </c>
      <c r="CH225" s="3">
        <f t="shared" si="143"/>
        <v>0</v>
      </c>
      <c r="CI225" s="4">
        <f t="shared" si="114"/>
        <v>0</v>
      </c>
      <c r="CJ225" s="5">
        <f t="shared" si="114"/>
        <v>0</v>
      </c>
      <c r="CK225" s="5">
        <f t="shared" si="114"/>
        <v>0</v>
      </c>
      <c r="CL225" s="5">
        <f t="shared" si="114"/>
        <v>0</v>
      </c>
      <c r="CM225" s="5">
        <f t="shared" si="114"/>
        <v>0</v>
      </c>
      <c r="CN225" s="5">
        <f t="shared" si="114"/>
        <v>0</v>
      </c>
      <c r="CO225" s="5">
        <f t="shared" si="141"/>
        <v>0</v>
      </c>
      <c r="CP225" s="5">
        <f t="shared" si="141"/>
        <v>0</v>
      </c>
      <c r="CQ225" s="5">
        <f t="shared" si="141"/>
        <v>0</v>
      </c>
      <c r="CR225" s="5">
        <f t="shared" si="141"/>
        <v>6.4969160847723679E-4</v>
      </c>
      <c r="CS225" s="5">
        <f t="shared" si="141"/>
        <v>0</v>
      </c>
      <c r="CT225" s="5">
        <f t="shared" si="141"/>
        <v>0</v>
      </c>
      <c r="CU225" s="5">
        <f t="shared" si="141"/>
        <v>0</v>
      </c>
      <c r="CV225" s="5">
        <f t="shared" si="141"/>
        <v>0</v>
      </c>
      <c r="CW225" s="5">
        <f t="shared" si="141"/>
        <v>0</v>
      </c>
      <c r="CX225" s="4">
        <f t="shared" si="129"/>
        <v>0</v>
      </c>
      <c r="CY225" s="5">
        <f t="shared" si="130"/>
        <v>0</v>
      </c>
      <c r="CZ225" s="5">
        <f t="shared" si="131"/>
        <v>0</v>
      </c>
      <c r="DA225" s="5">
        <f t="shared" si="132"/>
        <v>2.1656386949241225E-4</v>
      </c>
      <c r="DB225" s="9">
        <f t="shared" si="133"/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 s="3">
        <f t="shared" si="121"/>
        <v>0</v>
      </c>
      <c r="DS225" s="3">
        <f t="shared" si="121"/>
        <v>0</v>
      </c>
      <c r="DT225" s="3">
        <f t="shared" si="121"/>
        <v>0</v>
      </c>
      <c r="DU225" s="3">
        <f t="shared" si="121"/>
        <v>0</v>
      </c>
      <c r="DV225" s="3">
        <f t="shared" si="121"/>
        <v>0</v>
      </c>
      <c r="DW225" s="3">
        <f t="shared" si="121"/>
        <v>0</v>
      </c>
      <c r="DX225" s="3">
        <f t="shared" si="121"/>
        <v>0</v>
      </c>
      <c r="DY225" s="3">
        <f t="shared" si="144"/>
        <v>0</v>
      </c>
      <c r="DZ225" s="3">
        <f t="shared" si="144"/>
        <v>0</v>
      </c>
      <c r="EA225" s="3">
        <f t="shared" si="144"/>
        <v>0</v>
      </c>
      <c r="EB225" s="3">
        <f t="shared" si="144"/>
        <v>0</v>
      </c>
      <c r="EC225" s="3">
        <f t="shared" si="144"/>
        <v>0</v>
      </c>
      <c r="ED225" s="3">
        <f t="shared" si="144"/>
        <v>0</v>
      </c>
      <c r="EE225" s="3">
        <f t="shared" si="144"/>
        <v>0</v>
      </c>
      <c r="EF225" s="3">
        <f t="shared" si="144"/>
        <v>0</v>
      </c>
      <c r="EG225" s="4">
        <f t="shared" si="115"/>
        <v>0</v>
      </c>
      <c r="EH225" s="5">
        <f t="shared" si="115"/>
        <v>0</v>
      </c>
      <c r="EI225" s="5">
        <f t="shared" si="115"/>
        <v>0</v>
      </c>
      <c r="EJ225" s="5">
        <f t="shared" si="115"/>
        <v>0</v>
      </c>
      <c r="EK225" s="5">
        <f t="shared" si="115"/>
        <v>0</v>
      </c>
      <c r="EL225" s="5">
        <f t="shared" si="115"/>
        <v>0</v>
      </c>
      <c r="EM225" s="5">
        <f t="shared" si="142"/>
        <v>0</v>
      </c>
      <c r="EN225" s="5">
        <f t="shared" si="142"/>
        <v>0</v>
      </c>
      <c r="EO225" s="5">
        <f t="shared" si="142"/>
        <v>0</v>
      </c>
      <c r="EP225" s="5">
        <f t="shared" si="142"/>
        <v>0</v>
      </c>
      <c r="EQ225" s="5">
        <f t="shared" si="142"/>
        <v>0</v>
      </c>
      <c r="ER225" s="5">
        <f t="shared" si="142"/>
        <v>0</v>
      </c>
      <c r="ES225" s="5">
        <f t="shared" si="142"/>
        <v>0</v>
      </c>
      <c r="ET225" s="5">
        <f t="shared" si="142"/>
        <v>0</v>
      </c>
      <c r="EU225" s="5">
        <f t="shared" si="142"/>
        <v>0</v>
      </c>
      <c r="EV225" s="4">
        <f t="shared" si="134"/>
        <v>0</v>
      </c>
      <c r="EW225" s="5">
        <f t="shared" si="138"/>
        <v>0</v>
      </c>
      <c r="EX225" s="5">
        <f t="shared" si="135"/>
        <v>0</v>
      </c>
      <c r="EY225" s="5">
        <f t="shared" si="136"/>
        <v>0</v>
      </c>
      <c r="EZ225" s="9">
        <f t="shared" si="137"/>
        <v>0</v>
      </c>
      <c r="FB225" t="s">
        <v>205</v>
      </c>
      <c r="FD225" t="s">
        <v>1102</v>
      </c>
      <c r="FH225" t="s">
        <v>142</v>
      </c>
      <c r="FK225" t="s">
        <v>1103</v>
      </c>
      <c r="FM225" t="s">
        <v>205</v>
      </c>
      <c r="FQ225" t="s">
        <v>431</v>
      </c>
      <c r="FY225" t="s">
        <v>45</v>
      </c>
      <c r="GA225" t="s">
        <v>52</v>
      </c>
      <c r="GF225" t="s">
        <v>52</v>
      </c>
      <c r="GJ225" t="s">
        <v>1104</v>
      </c>
      <c r="GK225" t="s">
        <v>252</v>
      </c>
      <c r="GR225" t="s">
        <v>252</v>
      </c>
    </row>
    <row r="226" spans="1:208" x14ac:dyDescent="0.25">
      <c r="A226">
        <v>222</v>
      </c>
      <c r="B226" t="s">
        <v>1105</v>
      </c>
      <c r="C226" t="s">
        <v>1106</v>
      </c>
      <c r="D226">
        <v>12</v>
      </c>
      <c r="E226">
        <v>9.5299999999999994</v>
      </c>
      <c r="F226" t="s">
        <v>514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 s="3">
        <f t="shared" si="145"/>
        <v>0</v>
      </c>
      <c r="W226" s="3">
        <f t="shared" si="145"/>
        <v>0</v>
      </c>
      <c r="X226" s="3">
        <f t="shared" si="145"/>
        <v>0</v>
      </c>
      <c r="Y226" s="3">
        <f t="shared" si="145"/>
        <v>0</v>
      </c>
      <c r="Z226" s="3">
        <f t="shared" si="145"/>
        <v>0</v>
      </c>
      <c r="AA226" s="3">
        <f t="shared" si="145"/>
        <v>0</v>
      </c>
      <c r="AB226" s="3">
        <f t="shared" si="145"/>
        <v>0</v>
      </c>
      <c r="AC226" s="3">
        <f t="shared" si="145"/>
        <v>0</v>
      </c>
      <c r="AD226" s="3">
        <f t="shared" si="145"/>
        <v>0</v>
      </c>
      <c r="AE226" s="3">
        <f t="shared" si="145"/>
        <v>0</v>
      </c>
      <c r="AF226" s="3">
        <f t="shared" si="145"/>
        <v>0</v>
      </c>
      <c r="AG226" s="3">
        <f t="shared" si="145"/>
        <v>0</v>
      </c>
      <c r="AH226" s="3">
        <f t="shared" si="145"/>
        <v>0</v>
      </c>
      <c r="AI226" s="3">
        <f t="shared" si="145"/>
        <v>0</v>
      </c>
      <c r="AJ226" s="3">
        <f t="shared" si="145"/>
        <v>0</v>
      </c>
      <c r="AK226" s="4">
        <f t="shared" si="146"/>
        <v>0</v>
      </c>
      <c r="AL226" s="5">
        <f t="shared" si="146"/>
        <v>0</v>
      </c>
      <c r="AM226" s="5">
        <f t="shared" si="146"/>
        <v>0</v>
      </c>
      <c r="AN226" s="5">
        <f t="shared" si="146"/>
        <v>0</v>
      </c>
      <c r="AO226" s="5">
        <f t="shared" si="146"/>
        <v>0</v>
      </c>
      <c r="AP226" s="5">
        <f t="shared" si="146"/>
        <v>0</v>
      </c>
      <c r="AQ226" s="5">
        <f t="shared" si="146"/>
        <v>0</v>
      </c>
      <c r="AR226" s="5">
        <f t="shared" si="146"/>
        <v>0</v>
      </c>
      <c r="AS226" s="5">
        <f t="shared" si="146"/>
        <v>0</v>
      </c>
      <c r="AT226" s="5">
        <f t="shared" si="146"/>
        <v>0</v>
      </c>
      <c r="AU226" s="5">
        <f t="shared" si="146"/>
        <v>0</v>
      </c>
      <c r="AV226" s="5">
        <f t="shared" si="146"/>
        <v>0</v>
      </c>
      <c r="AW226" s="5">
        <f t="shared" si="146"/>
        <v>0</v>
      </c>
      <c r="AX226" s="5">
        <f t="shared" si="146"/>
        <v>0</v>
      </c>
      <c r="AY226" s="5">
        <f t="shared" si="146"/>
        <v>0</v>
      </c>
      <c r="AZ226" s="4">
        <f t="shared" si="124"/>
        <v>0</v>
      </c>
      <c r="BA226" s="5">
        <f t="shared" si="125"/>
        <v>0</v>
      </c>
      <c r="BB226" s="5">
        <f t="shared" si="126"/>
        <v>0</v>
      </c>
      <c r="BC226" s="5">
        <f t="shared" si="127"/>
        <v>0</v>
      </c>
      <c r="BD226" s="9">
        <f t="shared" si="128"/>
        <v>0</v>
      </c>
      <c r="BE226">
        <v>0</v>
      </c>
      <c r="BF226">
        <v>0</v>
      </c>
      <c r="BG226">
        <v>0</v>
      </c>
      <c r="BH226">
        <v>12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 s="3">
        <f t="shared" si="120"/>
        <v>0</v>
      </c>
      <c r="BU226" s="3">
        <f t="shared" si="120"/>
        <v>0</v>
      </c>
      <c r="BV226" s="3">
        <f t="shared" si="120"/>
        <v>0</v>
      </c>
      <c r="BW226" s="3">
        <f t="shared" si="120"/>
        <v>1</v>
      </c>
      <c r="BX226" s="3">
        <f t="shared" si="120"/>
        <v>0</v>
      </c>
      <c r="BY226" s="3">
        <f t="shared" si="120"/>
        <v>0</v>
      </c>
      <c r="BZ226" s="3">
        <f t="shared" si="120"/>
        <v>0</v>
      </c>
      <c r="CA226" s="3">
        <f t="shared" si="143"/>
        <v>0</v>
      </c>
      <c r="CB226" s="3">
        <f t="shared" si="143"/>
        <v>0</v>
      </c>
      <c r="CC226" s="3">
        <f t="shared" si="143"/>
        <v>0</v>
      </c>
      <c r="CD226" s="3">
        <f t="shared" si="143"/>
        <v>0</v>
      </c>
      <c r="CE226" s="3">
        <f t="shared" si="143"/>
        <v>0</v>
      </c>
      <c r="CF226" s="3">
        <f t="shared" si="143"/>
        <v>0</v>
      </c>
      <c r="CG226" s="3">
        <f t="shared" si="143"/>
        <v>0</v>
      </c>
      <c r="CH226" s="3">
        <f t="shared" si="143"/>
        <v>0</v>
      </c>
      <c r="CI226" s="4">
        <f t="shared" si="114"/>
        <v>0</v>
      </c>
      <c r="CJ226" s="5">
        <f t="shared" si="114"/>
        <v>0</v>
      </c>
      <c r="CK226" s="5">
        <f t="shared" si="114"/>
        <v>0</v>
      </c>
      <c r="CL226" s="5">
        <f t="shared" si="114"/>
        <v>2.8353302852469224E-2</v>
      </c>
      <c r="CM226" s="5">
        <f t="shared" si="114"/>
        <v>0</v>
      </c>
      <c r="CN226" s="5">
        <f t="shared" si="114"/>
        <v>0</v>
      </c>
      <c r="CO226" s="5">
        <f t="shared" si="141"/>
        <v>0</v>
      </c>
      <c r="CP226" s="5">
        <f t="shared" si="141"/>
        <v>0</v>
      </c>
      <c r="CQ226" s="5">
        <f t="shared" si="141"/>
        <v>0</v>
      </c>
      <c r="CR226" s="5">
        <f t="shared" si="141"/>
        <v>0</v>
      </c>
      <c r="CS226" s="5">
        <f t="shared" si="141"/>
        <v>0</v>
      </c>
      <c r="CT226" s="5">
        <f t="shared" si="141"/>
        <v>0</v>
      </c>
      <c r="CU226" s="5">
        <f t="shared" si="141"/>
        <v>0</v>
      </c>
      <c r="CV226" s="5">
        <f t="shared" si="141"/>
        <v>0</v>
      </c>
      <c r="CW226" s="5">
        <f t="shared" si="141"/>
        <v>0</v>
      </c>
      <c r="CX226" s="4">
        <f t="shared" si="129"/>
        <v>0</v>
      </c>
      <c r="CY226" s="5">
        <f t="shared" si="130"/>
        <v>9.4511009508230753E-3</v>
      </c>
      <c r="CZ226" s="5">
        <f t="shared" si="131"/>
        <v>0</v>
      </c>
      <c r="DA226" s="5">
        <f t="shared" si="132"/>
        <v>0</v>
      </c>
      <c r="DB226" s="9">
        <f t="shared" si="133"/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 s="3">
        <f t="shared" si="121"/>
        <v>0</v>
      </c>
      <c r="DS226" s="3">
        <f t="shared" si="121"/>
        <v>0</v>
      </c>
      <c r="DT226" s="3">
        <f t="shared" si="121"/>
        <v>0</v>
      </c>
      <c r="DU226" s="3">
        <f t="shared" si="121"/>
        <v>0</v>
      </c>
      <c r="DV226" s="3">
        <f t="shared" si="121"/>
        <v>0</v>
      </c>
      <c r="DW226" s="3">
        <f t="shared" si="121"/>
        <v>0</v>
      </c>
      <c r="DX226" s="3">
        <f t="shared" si="121"/>
        <v>0</v>
      </c>
      <c r="DY226" s="3">
        <f t="shared" si="144"/>
        <v>0</v>
      </c>
      <c r="DZ226" s="3">
        <f t="shared" si="144"/>
        <v>0</v>
      </c>
      <c r="EA226" s="3">
        <f t="shared" si="144"/>
        <v>0</v>
      </c>
      <c r="EB226" s="3">
        <f t="shared" si="144"/>
        <v>0</v>
      </c>
      <c r="EC226" s="3">
        <f t="shared" si="144"/>
        <v>0</v>
      </c>
      <c r="ED226" s="3">
        <f t="shared" si="144"/>
        <v>0</v>
      </c>
      <c r="EE226" s="3">
        <f t="shared" si="144"/>
        <v>0</v>
      </c>
      <c r="EF226" s="3">
        <f t="shared" si="144"/>
        <v>0</v>
      </c>
      <c r="EG226" s="4">
        <f t="shared" si="115"/>
        <v>0</v>
      </c>
      <c r="EH226" s="5">
        <f t="shared" si="115"/>
        <v>0</v>
      </c>
      <c r="EI226" s="5">
        <f t="shared" si="115"/>
        <v>0</v>
      </c>
      <c r="EJ226" s="5">
        <f t="shared" si="115"/>
        <v>0</v>
      </c>
      <c r="EK226" s="5">
        <f t="shared" si="115"/>
        <v>0</v>
      </c>
      <c r="EL226" s="5">
        <f t="shared" si="115"/>
        <v>0</v>
      </c>
      <c r="EM226" s="5">
        <f t="shared" si="142"/>
        <v>0</v>
      </c>
      <c r="EN226" s="5">
        <f t="shared" si="142"/>
        <v>0</v>
      </c>
      <c r="EO226" s="5">
        <f t="shared" si="142"/>
        <v>0</v>
      </c>
      <c r="EP226" s="5">
        <f t="shared" si="142"/>
        <v>0</v>
      </c>
      <c r="EQ226" s="5">
        <f t="shared" si="142"/>
        <v>0</v>
      </c>
      <c r="ER226" s="5">
        <f t="shared" si="142"/>
        <v>0</v>
      </c>
      <c r="ES226" s="5">
        <f t="shared" si="142"/>
        <v>0</v>
      </c>
      <c r="ET226" s="5">
        <f t="shared" si="142"/>
        <v>0</v>
      </c>
      <c r="EU226" s="5">
        <f t="shared" si="142"/>
        <v>0</v>
      </c>
      <c r="EV226" s="4">
        <f t="shared" si="134"/>
        <v>0</v>
      </c>
      <c r="EW226" s="5">
        <f t="shared" si="138"/>
        <v>0</v>
      </c>
      <c r="EX226" s="5">
        <f t="shared" si="135"/>
        <v>0</v>
      </c>
      <c r="EY226" s="5">
        <f t="shared" si="136"/>
        <v>0</v>
      </c>
      <c r="EZ226" s="9">
        <f t="shared" si="137"/>
        <v>0</v>
      </c>
    </row>
    <row r="227" spans="1:208" x14ac:dyDescent="0.25">
      <c r="A227">
        <v>223</v>
      </c>
      <c r="B227" t="s">
        <v>1107</v>
      </c>
      <c r="C227" t="s">
        <v>1108</v>
      </c>
      <c r="D227">
        <v>50</v>
      </c>
      <c r="E227">
        <v>4.7</v>
      </c>
      <c r="F227" t="s">
        <v>120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s="3">
        <f t="shared" si="145"/>
        <v>0</v>
      </c>
      <c r="W227" s="3">
        <f t="shared" si="145"/>
        <v>0</v>
      </c>
      <c r="X227" s="3">
        <f t="shared" si="145"/>
        <v>0</v>
      </c>
      <c r="Y227" s="3">
        <f t="shared" si="145"/>
        <v>0</v>
      </c>
      <c r="Z227" s="3">
        <f t="shared" si="145"/>
        <v>0</v>
      </c>
      <c r="AA227" s="3">
        <f t="shared" si="145"/>
        <v>0</v>
      </c>
      <c r="AB227" s="3">
        <f t="shared" si="145"/>
        <v>0</v>
      </c>
      <c r="AC227" s="3">
        <f t="shared" si="145"/>
        <v>0</v>
      </c>
      <c r="AD227" s="3">
        <f t="shared" si="145"/>
        <v>0</v>
      </c>
      <c r="AE227" s="3">
        <f t="shared" si="145"/>
        <v>0</v>
      </c>
      <c r="AF227" s="3">
        <f t="shared" si="145"/>
        <v>0</v>
      </c>
      <c r="AG227" s="3">
        <f t="shared" si="145"/>
        <v>0</v>
      </c>
      <c r="AH227" s="3">
        <f t="shared" si="145"/>
        <v>0</v>
      </c>
      <c r="AI227" s="3">
        <f t="shared" si="145"/>
        <v>0</v>
      </c>
      <c r="AJ227" s="3">
        <f t="shared" si="145"/>
        <v>0</v>
      </c>
      <c r="AK227" s="4">
        <f t="shared" si="146"/>
        <v>0</v>
      </c>
      <c r="AL227" s="5">
        <f t="shared" si="146"/>
        <v>0</v>
      </c>
      <c r="AM227" s="5">
        <f t="shared" si="146"/>
        <v>0</v>
      </c>
      <c r="AN227" s="5">
        <f t="shared" si="146"/>
        <v>0</v>
      </c>
      <c r="AO227" s="5">
        <f t="shared" si="146"/>
        <v>0</v>
      </c>
      <c r="AP227" s="5">
        <f t="shared" si="146"/>
        <v>0</v>
      </c>
      <c r="AQ227" s="5">
        <f t="shared" si="146"/>
        <v>0</v>
      </c>
      <c r="AR227" s="5">
        <f t="shared" si="146"/>
        <v>0</v>
      </c>
      <c r="AS227" s="5">
        <f t="shared" si="146"/>
        <v>0</v>
      </c>
      <c r="AT227" s="5">
        <f t="shared" si="146"/>
        <v>0</v>
      </c>
      <c r="AU227" s="5">
        <f t="shared" si="146"/>
        <v>0</v>
      </c>
      <c r="AV227" s="5">
        <f t="shared" si="146"/>
        <v>0</v>
      </c>
      <c r="AW227" s="5">
        <f t="shared" si="146"/>
        <v>0</v>
      </c>
      <c r="AX227" s="5">
        <f t="shared" si="146"/>
        <v>0</v>
      </c>
      <c r="AY227" s="5">
        <f t="shared" si="146"/>
        <v>0</v>
      </c>
      <c r="AZ227" s="4">
        <f t="shared" si="124"/>
        <v>0</v>
      </c>
      <c r="BA227" s="5">
        <f t="shared" si="125"/>
        <v>0</v>
      </c>
      <c r="BB227" s="5">
        <f t="shared" si="126"/>
        <v>0</v>
      </c>
      <c r="BC227" s="5">
        <f t="shared" si="127"/>
        <v>0</v>
      </c>
      <c r="BD227" s="9">
        <f t="shared" si="128"/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 s="3">
        <f t="shared" si="120"/>
        <v>0</v>
      </c>
      <c r="BU227" s="3">
        <f t="shared" si="120"/>
        <v>0</v>
      </c>
      <c r="BV227" s="3">
        <f t="shared" si="120"/>
        <v>0</v>
      </c>
      <c r="BW227" s="3">
        <f t="shared" si="120"/>
        <v>0</v>
      </c>
      <c r="BX227" s="3">
        <f t="shared" si="120"/>
        <v>0</v>
      </c>
      <c r="BY227" s="3">
        <f t="shared" si="120"/>
        <v>0</v>
      </c>
      <c r="BZ227" s="3">
        <f t="shared" si="120"/>
        <v>0</v>
      </c>
      <c r="CA227" s="3">
        <f t="shared" si="143"/>
        <v>0</v>
      </c>
      <c r="CB227" s="3">
        <f t="shared" si="143"/>
        <v>0</v>
      </c>
      <c r="CC227" s="3">
        <f t="shared" si="143"/>
        <v>0</v>
      </c>
      <c r="CD227" s="3">
        <f t="shared" si="143"/>
        <v>0</v>
      </c>
      <c r="CE227" s="3">
        <f t="shared" si="143"/>
        <v>0</v>
      </c>
      <c r="CF227" s="3">
        <f t="shared" si="143"/>
        <v>0</v>
      </c>
      <c r="CG227" s="3">
        <f t="shared" si="143"/>
        <v>0</v>
      </c>
      <c r="CH227" s="3">
        <f t="shared" si="143"/>
        <v>0</v>
      </c>
      <c r="CI227" s="4">
        <f t="shared" si="114"/>
        <v>0</v>
      </c>
      <c r="CJ227" s="5">
        <f t="shared" si="114"/>
        <v>0</v>
      </c>
      <c r="CK227" s="5">
        <f t="shared" si="114"/>
        <v>0</v>
      </c>
      <c r="CL227" s="5">
        <f t="shared" si="114"/>
        <v>0</v>
      </c>
      <c r="CM227" s="5">
        <f t="shared" si="114"/>
        <v>0</v>
      </c>
      <c r="CN227" s="5">
        <f t="shared" si="114"/>
        <v>0</v>
      </c>
      <c r="CO227" s="5">
        <f t="shared" si="141"/>
        <v>0</v>
      </c>
      <c r="CP227" s="5">
        <f t="shared" si="141"/>
        <v>0</v>
      </c>
      <c r="CQ227" s="5">
        <f t="shared" si="141"/>
        <v>0</v>
      </c>
      <c r="CR227" s="5">
        <f t="shared" si="141"/>
        <v>0</v>
      </c>
      <c r="CS227" s="5">
        <f t="shared" si="141"/>
        <v>0</v>
      </c>
      <c r="CT227" s="5">
        <f t="shared" si="141"/>
        <v>0</v>
      </c>
      <c r="CU227" s="5">
        <f t="shared" si="141"/>
        <v>0</v>
      </c>
      <c r="CV227" s="5">
        <f t="shared" si="141"/>
        <v>0</v>
      </c>
      <c r="CW227" s="5">
        <f t="shared" si="141"/>
        <v>0</v>
      </c>
      <c r="CX227" s="4">
        <f t="shared" si="129"/>
        <v>0</v>
      </c>
      <c r="CY227" s="5">
        <f t="shared" si="130"/>
        <v>0</v>
      </c>
      <c r="CZ227" s="5">
        <f t="shared" si="131"/>
        <v>0</v>
      </c>
      <c r="DA227" s="5">
        <f t="shared" si="132"/>
        <v>0</v>
      </c>
      <c r="DB227" s="9">
        <f t="shared" si="133"/>
        <v>0</v>
      </c>
      <c r="DC227">
        <v>0</v>
      </c>
      <c r="DD227">
        <v>0</v>
      </c>
      <c r="DE227">
        <v>0</v>
      </c>
      <c r="DF227">
        <v>4</v>
      </c>
      <c r="DG227">
        <v>4</v>
      </c>
      <c r="DH227">
        <v>5</v>
      </c>
      <c r="DI227">
        <v>0</v>
      </c>
      <c r="DJ227">
        <v>0</v>
      </c>
      <c r="DK227">
        <v>0</v>
      </c>
      <c r="DL227">
        <v>5</v>
      </c>
      <c r="DM227">
        <v>0</v>
      </c>
      <c r="DN227">
        <v>4</v>
      </c>
      <c r="DO227">
        <v>0</v>
      </c>
      <c r="DP227">
        <v>0</v>
      </c>
      <c r="DQ227">
        <v>0</v>
      </c>
      <c r="DR227" s="3">
        <f t="shared" si="121"/>
        <v>0</v>
      </c>
      <c r="DS227" s="3">
        <f t="shared" si="121"/>
        <v>0</v>
      </c>
      <c r="DT227" s="3">
        <f t="shared" si="121"/>
        <v>0</v>
      </c>
      <c r="DU227" s="3">
        <f t="shared" si="121"/>
        <v>0.08</v>
      </c>
      <c r="DV227" s="3">
        <f t="shared" si="121"/>
        <v>0.08</v>
      </c>
      <c r="DW227" s="3">
        <f t="shared" si="121"/>
        <v>0.1</v>
      </c>
      <c r="DX227" s="3">
        <f t="shared" si="121"/>
        <v>0</v>
      </c>
      <c r="DY227" s="3">
        <f t="shared" si="144"/>
        <v>0</v>
      </c>
      <c r="DZ227" s="3">
        <f t="shared" si="144"/>
        <v>0</v>
      </c>
      <c r="EA227" s="3">
        <f t="shared" si="144"/>
        <v>0.1</v>
      </c>
      <c r="EB227" s="3">
        <f t="shared" si="144"/>
        <v>0</v>
      </c>
      <c r="EC227" s="3">
        <f t="shared" si="144"/>
        <v>0.08</v>
      </c>
      <c r="ED227" s="3">
        <f t="shared" si="144"/>
        <v>0</v>
      </c>
      <c r="EE227" s="3">
        <f t="shared" si="144"/>
        <v>0</v>
      </c>
      <c r="EF227" s="3">
        <f t="shared" si="144"/>
        <v>0</v>
      </c>
      <c r="EG227" s="4">
        <f t="shared" si="115"/>
        <v>0</v>
      </c>
      <c r="EH227" s="5">
        <f t="shared" si="115"/>
        <v>0</v>
      </c>
      <c r="EI227" s="5">
        <f t="shared" si="115"/>
        <v>0</v>
      </c>
      <c r="EJ227" s="5">
        <f t="shared" si="115"/>
        <v>1.6484694636776658E-3</v>
      </c>
      <c r="EK227" s="5">
        <f t="shared" si="115"/>
        <v>1.6377159800232228E-3</v>
      </c>
      <c r="EL227" s="5">
        <f t="shared" si="115"/>
        <v>1.5703934422597575E-3</v>
      </c>
      <c r="EM227" s="5">
        <f t="shared" si="142"/>
        <v>0</v>
      </c>
      <c r="EN227" s="5">
        <f t="shared" si="142"/>
        <v>0</v>
      </c>
      <c r="EO227" s="5">
        <f t="shared" si="142"/>
        <v>0</v>
      </c>
      <c r="EP227" s="5">
        <f t="shared" si="142"/>
        <v>1.944796357233239E-3</v>
      </c>
      <c r="EQ227" s="5">
        <f t="shared" si="142"/>
        <v>0</v>
      </c>
      <c r="ER227" s="5">
        <f t="shared" si="142"/>
        <v>1.6071471423664875E-3</v>
      </c>
      <c r="ES227" s="5">
        <f t="shared" si="142"/>
        <v>0</v>
      </c>
      <c r="ET227" s="5">
        <f t="shared" si="142"/>
        <v>0</v>
      </c>
      <c r="EU227" s="5">
        <f t="shared" si="142"/>
        <v>0</v>
      </c>
      <c r="EV227" s="4">
        <f t="shared" si="134"/>
        <v>0</v>
      </c>
      <c r="EW227" s="5">
        <f t="shared" si="138"/>
        <v>1.6188596286535488E-3</v>
      </c>
      <c r="EX227" s="5">
        <f t="shared" si="135"/>
        <v>0</v>
      </c>
      <c r="EY227" s="5">
        <f t="shared" si="136"/>
        <v>1.183981166533242E-3</v>
      </c>
      <c r="EZ227" s="9">
        <f t="shared" si="137"/>
        <v>0</v>
      </c>
      <c r="FD227" t="s">
        <v>850</v>
      </c>
      <c r="FF227" t="s">
        <v>995</v>
      </c>
      <c r="FI227" t="s">
        <v>995</v>
      </c>
      <c r="FK227" t="s">
        <v>248</v>
      </c>
      <c r="FV227" t="s">
        <v>381</v>
      </c>
      <c r="FY227" t="s">
        <v>236</v>
      </c>
      <c r="FZ227" t="s">
        <v>381</v>
      </c>
      <c r="GE227" t="s">
        <v>381</v>
      </c>
      <c r="GJ227" t="s">
        <v>1109</v>
      </c>
      <c r="GK227" t="s">
        <v>830</v>
      </c>
      <c r="GR227" t="s">
        <v>829</v>
      </c>
      <c r="GW227" t="s">
        <v>69</v>
      </c>
    </row>
    <row r="228" spans="1:208" x14ac:dyDescent="0.25">
      <c r="A228">
        <v>224</v>
      </c>
      <c r="B228" t="s">
        <v>1110</v>
      </c>
      <c r="C228" t="s">
        <v>1111</v>
      </c>
      <c r="D228">
        <v>47</v>
      </c>
      <c r="E228">
        <v>7.46</v>
      </c>
      <c r="F228" t="s">
        <v>120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3">
        <f t="shared" si="145"/>
        <v>0</v>
      </c>
      <c r="W228" s="3">
        <f t="shared" si="145"/>
        <v>0</v>
      </c>
      <c r="X228" s="3">
        <f t="shared" si="145"/>
        <v>0</v>
      </c>
      <c r="Y228" s="3">
        <f t="shared" si="145"/>
        <v>0</v>
      </c>
      <c r="Z228" s="3">
        <f t="shared" si="145"/>
        <v>0</v>
      </c>
      <c r="AA228" s="3">
        <f t="shared" si="145"/>
        <v>0</v>
      </c>
      <c r="AB228" s="3">
        <f t="shared" si="145"/>
        <v>0</v>
      </c>
      <c r="AC228" s="3">
        <f t="shared" si="145"/>
        <v>0</v>
      </c>
      <c r="AD228" s="3">
        <f t="shared" si="145"/>
        <v>0</v>
      </c>
      <c r="AE228" s="3">
        <f t="shared" si="145"/>
        <v>0</v>
      </c>
      <c r="AF228" s="3">
        <f t="shared" si="145"/>
        <v>0</v>
      </c>
      <c r="AG228" s="3">
        <f t="shared" si="145"/>
        <v>0</v>
      </c>
      <c r="AH228" s="3">
        <f t="shared" si="145"/>
        <v>0</v>
      </c>
      <c r="AI228" s="3">
        <f t="shared" si="145"/>
        <v>0</v>
      </c>
      <c r="AJ228" s="3">
        <f t="shared" si="145"/>
        <v>0</v>
      </c>
      <c r="AK228" s="4">
        <f t="shared" si="146"/>
        <v>0</v>
      </c>
      <c r="AL228" s="5">
        <f t="shared" si="146"/>
        <v>0</v>
      </c>
      <c r="AM228" s="5">
        <f t="shared" si="146"/>
        <v>0</v>
      </c>
      <c r="AN228" s="5">
        <f t="shared" si="146"/>
        <v>0</v>
      </c>
      <c r="AO228" s="5">
        <f t="shared" si="146"/>
        <v>0</v>
      </c>
      <c r="AP228" s="5">
        <f t="shared" si="146"/>
        <v>0</v>
      </c>
      <c r="AQ228" s="5">
        <f t="shared" si="146"/>
        <v>0</v>
      </c>
      <c r="AR228" s="5">
        <f t="shared" si="146"/>
        <v>0</v>
      </c>
      <c r="AS228" s="5">
        <f t="shared" si="146"/>
        <v>0</v>
      </c>
      <c r="AT228" s="5">
        <f t="shared" si="146"/>
        <v>0</v>
      </c>
      <c r="AU228" s="5">
        <f t="shared" si="146"/>
        <v>0</v>
      </c>
      <c r="AV228" s="5">
        <f t="shared" si="146"/>
        <v>0</v>
      </c>
      <c r="AW228" s="5">
        <f t="shared" si="146"/>
        <v>0</v>
      </c>
      <c r="AX228" s="5">
        <f t="shared" si="146"/>
        <v>0</v>
      </c>
      <c r="AY228" s="5">
        <f t="shared" si="146"/>
        <v>0</v>
      </c>
      <c r="AZ228" s="4">
        <f t="shared" si="124"/>
        <v>0</v>
      </c>
      <c r="BA228" s="5">
        <f t="shared" si="125"/>
        <v>0</v>
      </c>
      <c r="BB228" s="5">
        <f t="shared" si="126"/>
        <v>0</v>
      </c>
      <c r="BC228" s="5">
        <f t="shared" si="127"/>
        <v>0</v>
      </c>
      <c r="BD228" s="9">
        <f t="shared" si="128"/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2</v>
      </c>
      <c r="BL228">
        <v>2</v>
      </c>
      <c r="BM228">
        <v>3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 s="3">
        <f t="shared" si="120"/>
        <v>0</v>
      </c>
      <c r="BU228" s="3">
        <f t="shared" si="120"/>
        <v>0</v>
      </c>
      <c r="BV228" s="3">
        <f t="shared" si="120"/>
        <v>0</v>
      </c>
      <c r="BW228" s="3">
        <f t="shared" si="120"/>
        <v>0</v>
      </c>
      <c r="BX228" s="3">
        <f t="shared" si="120"/>
        <v>0</v>
      </c>
      <c r="BY228" s="3">
        <f t="shared" si="120"/>
        <v>0</v>
      </c>
      <c r="BZ228" s="3">
        <f t="shared" si="120"/>
        <v>4.2553191489361701E-2</v>
      </c>
      <c r="CA228" s="3">
        <f t="shared" si="143"/>
        <v>4.2553191489361701E-2</v>
      </c>
      <c r="CB228" s="3">
        <f t="shared" si="143"/>
        <v>6.3829787234042548E-2</v>
      </c>
      <c r="CC228" s="3">
        <f t="shared" si="143"/>
        <v>0</v>
      </c>
      <c r="CD228" s="3">
        <f t="shared" si="143"/>
        <v>0</v>
      </c>
      <c r="CE228" s="3">
        <f t="shared" si="143"/>
        <v>0</v>
      </c>
      <c r="CF228" s="3">
        <f t="shared" si="143"/>
        <v>0</v>
      </c>
      <c r="CG228" s="3">
        <f t="shared" si="143"/>
        <v>0</v>
      </c>
      <c r="CH228" s="3">
        <f t="shared" si="143"/>
        <v>0</v>
      </c>
      <c r="CI228" s="4">
        <f t="shared" si="114"/>
        <v>0</v>
      </c>
      <c r="CJ228" s="5">
        <f t="shared" si="114"/>
        <v>0</v>
      </c>
      <c r="CK228" s="5">
        <f t="shared" si="114"/>
        <v>0</v>
      </c>
      <c r="CL228" s="5">
        <f t="shared" si="114"/>
        <v>0</v>
      </c>
      <c r="CM228" s="5">
        <f t="shared" si="114"/>
        <v>0</v>
      </c>
      <c r="CN228" s="5">
        <f t="shared" si="114"/>
        <v>0</v>
      </c>
      <c r="CO228" s="5">
        <f t="shared" si="141"/>
        <v>1.762074391617506E-3</v>
      </c>
      <c r="CP228" s="5">
        <f t="shared" si="141"/>
        <v>1.693646774662972E-3</v>
      </c>
      <c r="CQ228" s="5">
        <f t="shared" si="141"/>
        <v>2.6491757526239893E-3</v>
      </c>
      <c r="CR228" s="5">
        <f t="shared" si="141"/>
        <v>0</v>
      </c>
      <c r="CS228" s="5">
        <f t="shared" si="141"/>
        <v>0</v>
      </c>
      <c r="CT228" s="5">
        <f t="shared" si="141"/>
        <v>0</v>
      </c>
      <c r="CU228" s="5">
        <f t="shared" si="141"/>
        <v>0</v>
      </c>
      <c r="CV228" s="5">
        <f t="shared" si="141"/>
        <v>0</v>
      </c>
      <c r="CW228" s="5">
        <f t="shared" si="141"/>
        <v>0</v>
      </c>
      <c r="CX228" s="4">
        <f t="shared" si="129"/>
        <v>0</v>
      </c>
      <c r="CY228" s="5">
        <f t="shared" si="130"/>
        <v>0</v>
      </c>
      <c r="CZ228" s="5">
        <f t="shared" si="131"/>
        <v>2.0349656396348227E-3</v>
      </c>
      <c r="DA228" s="5">
        <f t="shared" si="132"/>
        <v>0</v>
      </c>
      <c r="DB228" s="9">
        <f t="shared" si="133"/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 s="3">
        <f t="shared" si="121"/>
        <v>0</v>
      </c>
      <c r="DS228" s="3">
        <f t="shared" si="121"/>
        <v>0</v>
      </c>
      <c r="DT228" s="3">
        <f t="shared" si="121"/>
        <v>0</v>
      </c>
      <c r="DU228" s="3">
        <f t="shared" si="121"/>
        <v>0</v>
      </c>
      <c r="DV228" s="3">
        <f t="shared" si="121"/>
        <v>0</v>
      </c>
      <c r="DW228" s="3">
        <f t="shared" si="121"/>
        <v>0</v>
      </c>
      <c r="DX228" s="3">
        <f t="shared" si="121"/>
        <v>0</v>
      </c>
      <c r="DY228" s="3">
        <f t="shared" si="144"/>
        <v>0</v>
      </c>
      <c r="DZ228" s="3">
        <f t="shared" si="144"/>
        <v>0</v>
      </c>
      <c r="EA228" s="3">
        <f t="shared" si="144"/>
        <v>0</v>
      </c>
      <c r="EB228" s="3">
        <f t="shared" si="144"/>
        <v>0</v>
      </c>
      <c r="EC228" s="3">
        <f t="shared" si="144"/>
        <v>0</v>
      </c>
      <c r="ED228" s="3">
        <f t="shared" si="144"/>
        <v>0</v>
      </c>
      <c r="EE228" s="3">
        <f t="shared" si="144"/>
        <v>0</v>
      </c>
      <c r="EF228" s="3">
        <f t="shared" si="144"/>
        <v>0</v>
      </c>
      <c r="EG228" s="4">
        <f t="shared" si="115"/>
        <v>0</v>
      </c>
      <c r="EH228" s="5">
        <f t="shared" si="115"/>
        <v>0</v>
      </c>
      <c r="EI228" s="5">
        <f t="shared" si="115"/>
        <v>0</v>
      </c>
      <c r="EJ228" s="5">
        <f t="shared" si="115"/>
        <v>0</v>
      </c>
      <c r="EK228" s="5">
        <f t="shared" si="115"/>
        <v>0</v>
      </c>
      <c r="EL228" s="5">
        <f t="shared" si="115"/>
        <v>0</v>
      </c>
      <c r="EM228" s="5">
        <f t="shared" si="142"/>
        <v>0</v>
      </c>
      <c r="EN228" s="5">
        <f t="shared" si="142"/>
        <v>0</v>
      </c>
      <c r="EO228" s="5">
        <f t="shared" si="142"/>
        <v>0</v>
      </c>
      <c r="EP228" s="5">
        <f t="shared" si="142"/>
        <v>0</v>
      </c>
      <c r="EQ228" s="5">
        <f t="shared" si="142"/>
        <v>0</v>
      </c>
      <c r="ER228" s="5">
        <f t="shared" si="142"/>
        <v>0</v>
      </c>
      <c r="ES228" s="5">
        <f t="shared" si="142"/>
        <v>0</v>
      </c>
      <c r="ET228" s="5">
        <f t="shared" si="142"/>
        <v>0</v>
      </c>
      <c r="EU228" s="5">
        <f t="shared" si="142"/>
        <v>0</v>
      </c>
      <c r="EV228" s="4">
        <f t="shared" si="134"/>
        <v>0</v>
      </c>
      <c r="EW228" s="5">
        <f t="shared" si="138"/>
        <v>0</v>
      </c>
      <c r="EX228" s="5">
        <f t="shared" si="135"/>
        <v>0</v>
      </c>
      <c r="EY228" s="5">
        <f t="shared" si="136"/>
        <v>0</v>
      </c>
      <c r="EZ228" s="9">
        <f t="shared" si="137"/>
        <v>0</v>
      </c>
      <c r="FB228" t="s">
        <v>1112</v>
      </c>
      <c r="FD228" t="s">
        <v>1113</v>
      </c>
      <c r="FK228" t="s">
        <v>1113</v>
      </c>
      <c r="FL228" t="s">
        <v>128</v>
      </c>
      <c r="FQ228" t="s">
        <v>128</v>
      </c>
      <c r="FU228" t="s">
        <v>1114</v>
      </c>
      <c r="FY228" t="s">
        <v>236</v>
      </c>
      <c r="FZ228" t="s">
        <v>49</v>
      </c>
      <c r="GA228" t="s">
        <v>47</v>
      </c>
      <c r="GC228" t="s">
        <v>49</v>
      </c>
      <c r="GF228" t="s">
        <v>52</v>
      </c>
      <c r="GJ228" t="s">
        <v>1115</v>
      </c>
      <c r="GK228" t="s">
        <v>1116</v>
      </c>
      <c r="GR228" t="s">
        <v>1116</v>
      </c>
      <c r="GX228" t="s">
        <v>1115</v>
      </c>
    </row>
    <row r="229" spans="1:208" x14ac:dyDescent="0.25">
      <c r="A229">
        <v>225</v>
      </c>
      <c r="B229" t="s">
        <v>1117</v>
      </c>
      <c r="C229" t="s">
        <v>1118</v>
      </c>
      <c r="D229">
        <v>15</v>
      </c>
      <c r="E229">
        <v>7.05</v>
      </c>
      <c r="F229" t="s">
        <v>120</v>
      </c>
      <c r="G229">
        <v>2</v>
      </c>
      <c r="H229">
        <v>2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s="3">
        <f t="shared" si="145"/>
        <v>0.13333333333333333</v>
      </c>
      <c r="W229" s="3">
        <f t="shared" si="145"/>
        <v>0.13333333333333333</v>
      </c>
      <c r="X229" s="3">
        <f t="shared" si="145"/>
        <v>0</v>
      </c>
      <c r="Y229" s="3">
        <f t="shared" si="145"/>
        <v>0</v>
      </c>
      <c r="Z229" s="3">
        <f t="shared" si="145"/>
        <v>0</v>
      </c>
      <c r="AA229" s="3">
        <f t="shared" si="145"/>
        <v>0</v>
      </c>
      <c r="AB229" s="3">
        <f t="shared" si="145"/>
        <v>0</v>
      </c>
      <c r="AC229" s="3">
        <f t="shared" si="145"/>
        <v>0</v>
      </c>
      <c r="AD229" s="3">
        <f t="shared" si="145"/>
        <v>0</v>
      </c>
      <c r="AE229" s="3">
        <f t="shared" si="145"/>
        <v>0</v>
      </c>
      <c r="AF229" s="3">
        <f t="shared" si="145"/>
        <v>0</v>
      </c>
      <c r="AG229" s="3">
        <f t="shared" si="145"/>
        <v>0</v>
      </c>
      <c r="AH229" s="3">
        <f t="shared" si="145"/>
        <v>0</v>
      </c>
      <c r="AI229" s="3">
        <f t="shared" si="145"/>
        <v>0</v>
      </c>
      <c r="AJ229" s="3">
        <f t="shared" si="145"/>
        <v>0</v>
      </c>
      <c r="AK229" s="4">
        <f t="shared" si="146"/>
        <v>6.2784875602416102E-3</v>
      </c>
      <c r="AL229" s="5">
        <f t="shared" si="146"/>
        <v>5.9677442235000228E-3</v>
      </c>
      <c r="AM229" s="5">
        <f t="shared" si="146"/>
        <v>0</v>
      </c>
      <c r="AN229" s="5">
        <f t="shared" si="146"/>
        <v>0</v>
      </c>
      <c r="AO229" s="5">
        <f t="shared" si="146"/>
        <v>0</v>
      </c>
      <c r="AP229" s="5">
        <f t="shared" si="146"/>
        <v>0</v>
      </c>
      <c r="AQ229" s="5">
        <f t="shared" si="146"/>
        <v>0</v>
      </c>
      <c r="AR229" s="5">
        <f t="shared" si="146"/>
        <v>0</v>
      </c>
      <c r="AS229" s="5">
        <f t="shared" si="146"/>
        <v>0</v>
      </c>
      <c r="AT229" s="5">
        <f t="shared" si="146"/>
        <v>0</v>
      </c>
      <c r="AU229" s="5">
        <f t="shared" si="146"/>
        <v>0</v>
      </c>
      <c r="AV229" s="5">
        <f t="shared" si="146"/>
        <v>0</v>
      </c>
      <c r="AW229" s="5">
        <f t="shared" si="146"/>
        <v>0</v>
      </c>
      <c r="AX229" s="5">
        <f t="shared" si="146"/>
        <v>0</v>
      </c>
      <c r="AY229" s="5">
        <f t="shared" si="146"/>
        <v>0</v>
      </c>
      <c r="AZ229" s="4">
        <f t="shared" si="124"/>
        <v>4.0820772612472113E-3</v>
      </c>
      <c r="BA229" s="5">
        <f t="shared" si="125"/>
        <v>0</v>
      </c>
      <c r="BB229" s="5">
        <f t="shared" si="126"/>
        <v>0</v>
      </c>
      <c r="BC229" s="5">
        <f t="shared" si="127"/>
        <v>0</v>
      </c>
      <c r="BD229" s="9">
        <f t="shared" si="128"/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 s="3">
        <f t="shared" si="120"/>
        <v>0</v>
      </c>
      <c r="BU229" s="3">
        <f t="shared" si="120"/>
        <v>0</v>
      </c>
      <c r="BV229" s="3">
        <f t="shared" si="120"/>
        <v>0</v>
      </c>
      <c r="BW229" s="3">
        <f t="shared" si="120"/>
        <v>0</v>
      </c>
      <c r="BX229" s="3">
        <f t="shared" si="120"/>
        <v>0</v>
      </c>
      <c r="BY229" s="3">
        <f t="shared" si="120"/>
        <v>0</v>
      </c>
      <c r="BZ229" s="3">
        <f t="shared" si="120"/>
        <v>0</v>
      </c>
      <c r="CA229" s="3">
        <f t="shared" si="143"/>
        <v>0</v>
      </c>
      <c r="CB229" s="3">
        <f t="shared" si="143"/>
        <v>0</v>
      </c>
      <c r="CC229" s="3">
        <f t="shared" si="143"/>
        <v>0</v>
      </c>
      <c r="CD229" s="3">
        <f t="shared" si="143"/>
        <v>0</v>
      </c>
      <c r="CE229" s="3">
        <f t="shared" si="143"/>
        <v>0</v>
      </c>
      <c r="CF229" s="3">
        <f t="shared" si="143"/>
        <v>0</v>
      </c>
      <c r="CG229" s="3">
        <f t="shared" si="143"/>
        <v>0</v>
      </c>
      <c r="CH229" s="3">
        <f t="shared" si="143"/>
        <v>0</v>
      </c>
      <c r="CI229" s="4">
        <f t="shared" si="114"/>
        <v>0</v>
      </c>
      <c r="CJ229" s="5">
        <f t="shared" si="114"/>
        <v>0</v>
      </c>
      <c r="CK229" s="5">
        <f t="shared" si="114"/>
        <v>0</v>
      </c>
      <c r="CL229" s="5">
        <f t="shared" si="114"/>
        <v>0</v>
      </c>
      <c r="CM229" s="5">
        <f t="shared" si="114"/>
        <v>0</v>
      </c>
      <c r="CN229" s="5">
        <f t="shared" si="114"/>
        <v>0</v>
      </c>
      <c r="CO229" s="5">
        <f t="shared" si="141"/>
        <v>0</v>
      </c>
      <c r="CP229" s="5">
        <f t="shared" si="141"/>
        <v>0</v>
      </c>
      <c r="CQ229" s="5">
        <f t="shared" si="141"/>
        <v>0</v>
      </c>
      <c r="CR229" s="5">
        <f t="shared" si="141"/>
        <v>0</v>
      </c>
      <c r="CS229" s="5">
        <f t="shared" si="141"/>
        <v>0</v>
      </c>
      <c r="CT229" s="5">
        <f t="shared" si="141"/>
        <v>0</v>
      </c>
      <c r="CU229" s="5">
        <f t="shared" si="141"/>
        <v>0</v>
      </c>
      <c r="CV229" s="5">
        <f t="shared" si="141"/>
        <v>0</v>
      </c>
      <c r="CW229" s="5">
        <f t="shared" si="141"/>
        <v>0</v>
      </c>
      <c r="CX229" s="4">
        <f t="shared" si="129"/>
        <v>0</v>
      </c>
      <c r="CY229" s="5">
        <f t="shared" si="130"/>
        <v>0</v>
      </c>
      <c r="CZ229" s="5">
        <f t="shared" si="131"/>
        <v>0</v>
      </c>
      <c r="DA229" s="5">
        <f t="shared" si="132"/>
        <v>0</v>
      </c>
      <c r="DB229" s="9">
        <f t="shared" si="133"/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 s="3">
        <f t="shared" si="121"/>
        <v>0</v>
      </c>
      <c r="DS229" s="3">
        <f t="shared" si="121"/>
        <v>0</v>
      </c>
      <c r="DT229" s="3">
        <f t="shared" si="121"/>
        <v>0</v>
      </c>
      <c r="DU229" s="3">
        <f t="shared" si="121"/>
        <v>0</v>
      </c>
      <c r="DV229" s="3">
        <f t="shared" si="121"/>
        <v>0</v>
      </c>
      <c r="DW229" s="3">
        <f t="shared" si="121"/>
        <v>0</v>
      </c>
      <c r="DX229" s="3">
        <f t="shared" si="121"/>
        <v>0</v>
      </c>
      <c r="DY229" s="3">
        <f t="shared" si="144"/>
        <v>0</v>
      </c>
      <c r="DZ229" s="3">
        <f t="shared" si="144"/>
        <v>0</v>
      </c>
      <c r="EA229" s="3">
        <f t="shared" si="144"/>
        <v>0</v>
      </c>
      <c r="EB229" s="3">
        <f t="shared" si="144"/>
        <v>0</v>
      </c>
      <c r="EC229" s="3">
        <f t="shared" si="144"/>
        <v>0</v>
      </c>
      <c r="ED229" s="3">
        <f t="shared" si="144"/>
        <v>0</v>
      </c>
      <c r="EE229" s="3">
        <f t="shared" si="144"/>
        <v>0</v>
      </c>
      <c r="EF229" s="3">
        <f t="shared" si="144"/>
        <v>0</v>
      </c>
      <c r="EG229" s="4">
        <f t="shared" si="115"/>
        <v>0</v>
      </c>
      <c r="EH229" s="5">
        <f t="shared" si="115"/>
        <v>0</v>
      </c>
      <c r="EI229" s="5">
        <f t="shared" si="115"/>
        <v>0</v>
      </c>
      <c r="EJ229" s="5">
        <f t="shared" si="115"/>
        <v>0</v>
      </c>
      <c r="EK229" s="5">
        <f t="shared" si="115"/>
        <v>0</v>
      </c>
      <c r="EL229" s="5">
        <f t="shared" si="115"/>
        <v>0</v>
      </c>
      <c r="EM229" s="5">
        <f t="shared" si="142"/>
        <v>0</v>
      </c>
      <c r="EN229" s="5">
        <f t="shared" si="142"/>
        <v>0</v>
      </c>
      <c r="EO229" s="5">
        <f t="shared" si="142"/>
        <v>0</v>
      </c>
      <c r="EP229" s="5">
        <f t="shared" si="142"/>
        <v>0</v>
      </c>
      <c r="EQ229" s="5">
        <f t="shared" si="142"/>
        <v>0</v>
      </c>
      <c r="ER229" s="5">
        <f t="shared" si="142"/>
        <v>0</v>
      </c>
      <c r="ES229" s="5">
        <f t="shared" si="142"/>
        <v>0</v>
      </c>
      <c r="ET229" s="5">
        <f t="shared" si="142"/>
        <v>0</v>
      </c>
      <c r="EU229" s="5">
        <f t="shared" si="142"/>
        <v>0</v>
      </c>
      <c r="EV229" s="4">
        <f t="shared" si="134"/>
        <v>0</v>
      </c>
      <c r="EW229" s="5">
        <f t="shared" si="138"/>
        <v>0</v>
      </c>
      <c r="EX229" s="5">
        <f t="shared" si="135"/>
        <v>0</v>
      </c>
      <c r="EY229" s="5">
        <f t="shared" si="136"/>
        <v>0</v>
      </c>
      <c r="EZ229" s="9">
        <f t="shared" si="137"/>
        <v>0</v>
      </c>
      <c r="FD229" t="s">
        <v>1119</v>
      </c>
      <c r="FE229" t="s">
        <v>281</v>
      </c>
      <c r="FF229" t="s">
        <v>741</v>
      </c>
      <c r="FI229" t="s">
        <v>741</v>
      </c>
      <c r="FK229" t="s">
        <v>1120</v>
      </c>
      <c r="FM229" t="s">
        <v>281</v>
      </c>
      <c r="FQ229" t="s">
        <v>862</v>
      </c>
      <c r="FU229" t="s">
        <v>403</v>
      </c>
      <c r="FY229" t="s">
        <v>236</v>
      </c>
      <c r="FZ229" t="s">
        <v>1023</v>
      </c>
      <c r="GC229" t="s">
        <v>1023</v>
      </c>
      <c r="GE229" t="s">
        <v>1023</v>
      </c>
      <c r="GJ229" t="s">
        <v>522</v>
      </c>
      <c r="GR229" t="s">
        <v>72</v>
      </c>
      <c r="GZ229" t="s">
        <v>72</v>
      </c>
    </row>
    <row r="230" spans="1:208" x14ac:dyDescent="0.25">
      <c r="A230">
        <v>226</v>
      </c>
      <c r="B230" t="s">
        <v>1121</v>
      </c>
      <c r="C230" t="s">
        <v>1122</v>
      </c>
      <c r="D230">
        <v>54</v>
      </c>
      <c r="E230">
        <v>5.71</v>
      </c>
      <c r="F230" t="s">
        <v>120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s="3">
        <f t="shared" si="145"/>
        <v>0</v>
      </c>
      <c r="W230" s="3">
        <f t="shared" si="145"/>
        <v>0</v>
      </c>
      <c r="X230" s="3">
        <f t="shared" si="145"/>
        <v>0</v>
      </c>
      <c r="Y230" s="3">
        <f t="shared" si="145"/>
        <v>0</v>
      </c>
      <c r="Z230" s="3">
        <f t="shared" si="145"/>
        <v>0</v>
      </c>
      <c r="AA230" s="3">
        <f t="shared" si="145"/>
        <v>0</v>
      </c>
      <c r="AB230" s="3">
        <f t="shared" si="145"/>
        <v>0</v>
      </c>
      <c r="AC230" s="3">
        <f t="shared" si="145"/>
        <v>0</v>
      </c>
      <c r="AD230" s="3">
        <f t="shared" si="145"/>
        <v>0</v>
      </c>
      <c r="AE230" s="3">
        <f t="shared" si="145"/>
        <v>0</v>
      </c>
      <c r="AF230" s="3">
        <f t="shared" si="145"/>
        <v>0</v>
      </c>
      <c r="AG230" s="3">
        <f t="shared" si="145"/>
        <v>0</v>
      </c>
      <c r="AH230" s="3">
        <f t="shared" si="145"/>
        <v>0</v>
      </c>
      <c r="AI230" s="3">
        <f t="shared" si="145"/>
        <v>0</v>
      </c>
      <c r="AJ230" s="3">
        <f t="shared" si="145"/>
        <v>0</v>
      </c>
      <c r="AK230" s="4">
        <f t="shared" si="146"/>
        <v>0</v>
      </c>
      <c r="AL230" s="5">
        <f t="shared" si="146"/>
        <v>0</v>
      </c>
      <c r="AM230" s="5">
        <f t="shared" si="146"/>
        <v>0</v>
      </c>
      <c r="AN230" s="5">
        <f t="shared" si="146"/>
        <v>0</v>
      </c>
      <c r="AO230" s="5">
        <f t="shared" si="146"/>
        <v>0</v>
      </c>
      <c r="AP230" s="5">
        <f t="shared" si="146"/>
        <v>0</v>
      </c>
      <c r="AQ230" s="5">
        <f t="shared" si="146"/>
        <v>0</v>
      </c>
      <c r="AR230" s="5">
        <f t="shared" si="146"/>
        <v>0</v>
      </c>
      <c r="AS230" s="5">
        <f t="shared" si="146"/>
        <v>0</v>
      </c>
      <c r="AT230" s="5">
        <f t="shared" si="146"/>
        <v>0</v>
      </c>
      <c r="AU230" s="5">
        <f t="shared" si="146"/>
        <v>0</v>
      </c>
      <c r="AV230" s="5">
        <f t="shared" si="146"/>
        <v>0</v>
      </c>
      <c r="AW230" s="5">
        <f t="shared" si="146"/>
        <v>0</v>
      </c>
      <c r="AX230" s="5">
        <f t="shared" si="146"/>
        <v>0</v>
      </c>
      <c r="AY230" s="5">
        <f t="shared" si="146"/>
        <v>0</v>
      </c>
      <c r="AZ230" s="4">
        <f t="shared" si="124"/>
        <v>0</v>
      </c>
      <c r="BA230" s="5">
        <f t="shared" si="125"/>
        <v>0</v>
      </c>
      <c r="BB230" s="5">
        <f t="shared" si="126"/>
        <v>0</v>
      </c>
      <c r="BC230" s="5">
        <f t="shared" si="127"/>
        <v>0</v>
      </c>
      <c r="BD230" s="9">
        <f t="shared" si="128"/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 s="3">
        <f t="shared" si="120"/>
        <v>0</v>
      </c>
      <c r="BU230" s="3">
        <f t="shared" si="120"/>
        <v>0</v>
      </c>
      <c r="BV230" s="3">
        <f t="shared" si="120"/>
        <v>0</v>
      </c>
      <c r="BW230" s="3">
        <f t="shared" si="120"/>
        <v>0</v>
      </c>
      <c r="BX230" s="3">
        <f t="shared" si="120"/>
        <v>0</v>
      </c>
      <c r="BY230" s="3">
        <f t="shared" si="120"/>
        <v>0</v>
      </c>
      <c r="BZ230" s="3">
        <f t="shared" si="120"/>
        <v>0</v>
      </c>
      <c r="CA230" s="3">
        <f t="shared" si="143"/>
        <v>0</v>
      </c>
      <c r="CB230" s="3">
        <f t="shared" si="143"/>
        <v>0</v>
      </c>
      <c r="CC230" s="3">
        <f t="shared" si="143"/>
        <v>0</v>
      </c>
      <c r="CD230" s="3">
        <f t="shared" si="143"/>
        <v>0</v>
      </c>
      <c r="CE230" s="3">
        <f t="shared" si="143"/>
        <v>0</v>
      </c>
      <c r="CF230" s="3">
        <f t="shared" si="143"/>
        <v>0</v>
      </c>
      <c r="CG230" s="3">
        <f t="shared" si="143"/>
        <v>0</v>
      </c>
      <c r="CH230" s="3">
        <f t="shared" si="143"/>
        <v>0</v>
      </c>
      <c r="CI230" s="4">
        <f t="shared" si="114"/>
        <v>0</v>
      </c>
      <c r="CJ230" s="5">
        <f t="shared" si="114"/>
        <v>0</v>
      </c>
      <c r="CK230" s="5">
        <f t="shared" si="114"/>
        <v>0</v>
      </c>
      <c r="CL230" s="5">
        <f t="shared" si="114"/>
        <v>0</v>
      </c>
      <c r="CM230" s="5">
        <f t="shared" si="114"/>
        <v>0</v>
      </c>
      <c r="CN230" s="5">
        <f t="shared" si="114"/>
        <v>0</v>
      </c>
      <c r="CO230" s="5">
        <f t="shared" si="141"/>
        <v>0</v>
      </c>
      <c r="CP230" s="5">
        <f t="shared" si="141"/>
        <v>0</v>
      </c>
      <c r="CQ230" s="5">
        <f t="shared" si="141"/>
        <v>0</v>
      </c>
      <c r="CR230" s="5">
        <f t="shared" si="141"/>
        <v>0</v>
      </c>
      <c r="CS230" s="5">
        <f t="shared" si="141"/>
        <v>0</v>
      </c>
      <c r="CT230" s="5">
        <f t="shared" si="141"/>
        <v>0</v>
      </c>
      <c r="CU230" s="5">
        <f t="shared" si="141"/>
        <v>0</v>
      </c>
      <c r="CV230" s="5">
        <f t="shared" si="141"/>
        <v>0</v>
      </c>
      <c r="CW230" s="5">
        <f t="shared" si="141"/>
        <v>0</v>
      </c>
      <c r="CX230" s="4">
        <f t="shared" si="129"/>
        <v>0</v>
      </c>
      <c r="CY230" s="5">
        <f t="shared" si="130"/>
        <v>0</v>
      </c>
      <c r="CZ230" s="5">
        <f t="shared" si="131"/>
        <v>0</v>
      </c>
      <c r="DA230" s="5">
        <f t="shared" si="132"/>
        <v>0</v>
      </c>
      <c r="DB230" s="9">
        <f t="shared" si="133"/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3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 s="3">
        <f t="shared" si="121"/>
        <v>0</v>
      </c>
      <c r="DS230" s="3">
        <f t="shared" si="121"/>
        <v>0</v>
      </c>
      <c r="DT230" s="3">
        <f t="shared" si="121"/>
        <v>0</v>
      </c>
      <c r="DU230" s="3">
        <f t="shared" si="121"/>
        <v>0</v>
      </c>
      <c r="DV230" s="3">
        <f t="shared" si="121"/>
        <v>0</v>
      </c>
      <c r="DW230" s="3">
        <f t="shared" si="121"/>
        <v>5.5555555555555552E-2</v>
      </c>
      <c r="DX230" s="3">
        <f t="shared" si="121"/>
        <v>0</v>
      </c>
      <c r="DY230" s="3">
        <f t="shared" si="144"/>
        <v>0</v>
      </c>
      <c r="DZ230" s="3">
        <f t="shared" si="144"/>
        <v>0</v>
      </c>
      <c r="EA230" s="3">
        <f t="shared" si="144"/>
        <v>0</v>
      </c>
      <c r="EB230" s="3">
        <f t="shared" si="144"/>
        <v>0</v>
      </c>
      <c r="EC230" s="3">
        <f t="shared" si="144"/>
        <v>0</v>
      </c>
      <c r="ED230" s="3">
        <f t="shared" si="144"/>
        <v>0</v>
      </c>
      <c r="EE230" s="3">
        <f t="shared" si="144"/>
        <v>0</v>
      </c>
      <c r="EF230" s="3">
        <f t="shared" si="144"/>
        <v>0</v>
      </c>
      <c r="EG230" s="4">
        <f t="shared" si="115"/>
        <v>0</v>
      </c>
      <c r="EH230" s="5">
        <f t="shared" si="115"/>
        <v>0</v>
      </c>
      <c r="EI230" s="5">
        <f t="shared" si="115"/>
        <v>0</v>
      </c>
      <c r="EJ230" s="5">
        <f t="shared" si="115"/>
        <v>0</v>
      </c>
      <c r="EK230" s="5">
        <f t="shared" si="115"/>
        <v>0</v>
      </c>
      <c r="EL230" s="5">
        <f t="shared" si="115"/>
        <v>8.7244080125542067E-4</v>
      </c>
      <c r="EM230" s="5">
        <f t="shared" si="142"/>
        <v>0</v>
      </c>
      <c r="EN230" s="5">
        <f t="shared" si="142"/>
        <v>0</v>
      </c>
      <c r="EO230" s="5">
        <f t="shared" si="142"/>
        <v>0</v>
      </c>
      <c r="EP230" s="5">
        <f t="shared" si="142"/>
        <v>0</v>
      </c>
      <c r="EQ230" s="5">
        <f t="shared" si="142"/>
        <v>0</v>
      </c>
      <c r="ER230" s="5">
        <f t="shared" si="142"/>
        <v>0</v>
      </c>
      <c r="ES230" s="5">
        <f t="shared" si="142"/>
        <v>0</v>
      </c>
      <c r="ET230" s="5">
        <f t="shared" si="142"/>
        <v>0</v>
      </c>
      <c r="EU230" s="5">
        <f t="shared" si="142"/>
        <v>0</v>
      </c>
      <c r="EV230" s="4">
        <f t="shared" si="134"/>
        <v>0</v>
      </c>
      <c r="EW230" s="5">
        <f t="shared" si="138"/>
        <v>2.9081360041847358E-4</v>
      </c>
      <c r="EX230" s="5">
        <f t="shared" si="135"/>
        <v>0</v>
      </c>
      <c r="EY230" s="5">
        <f t="shared" si="136"/>
        <v>0</v>
      </c>
      <c r="EZ230" s="9">
        <f t="shared" si="137"/>
        <v>0</v>
      </c>
      <c r="FY230" t="s">
        <v>45</v>
      </c>
    </row>
    <row r="231" spans="1:208" x14ac:dyDescent="0.25">
      <c r="A231">
        <v>227</v>
      </c>
      <c r="B231" t="s">
        <v>1123</v>
      </c>
      <c r="C231" t="s">
        <v>1124</v>
      </c>
      <c r="D231">
        <v>17</v>
      </c>
      <c r="E231">
        <v>8.18</v>
      </c>
      <c r="F231" t="s">
        <v>514</v>
      </c>
      <c r="G231">
        <v>2</v>
      </c>
      <c r="H231">
        <v>2</v>
      </c>
      <c r="I231">
        <v>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3">
        <f t="shared" si="145"/>
        <v>0.11764705882352941</v>
      </c>
      <c r="W231" s="3">
        <f t="shared" si="145"/>
        <v>0.11764705882352941</v>
      </c>
      <c r="X231" s="3">
        <f t="shared" si="145"/>
        <v>0.23529411764705882</v>
      </c>
      <c r="Y231" s="3">
        <f t="shared" si="145"/>
        <v>0</v>
      </c>
      <c r="Z231" s="3">
        <f t="shared" si="145"/>
        <v>0</v>
      </c>
      <c r="AA231" s="3">
        <f t="shared" si="145"/>
        <v>0</v>
      </c>
      <c r="AB231" s="3">
        <f t="shared" si="145"/>
        <v>0</v>
      </c>
      <c r="AC231" s="3">
        <f t="shared" si="145"/>
        <v>0</v>
      </c>
      <c r="AD231" s="3">
        <f t="shared" si="145"/>
        <v>0</v>
      </c>
      <c r="AE231" s="3">
        <f t="shared" si="145"/>
        <v>0</v>
      </c>
      <c r="AF231" s="3">
        <f t="shared" si="145"/>
        <v>0</v>
      </c>
      <c r="AG231" s="3">
        <f t="shared" si="145"/>
        <v>0</v>
      </c>
      <c r="AH231" s="3">
        <f t="shared" si="145"/>
        <v>0</v>
      </c>
      <c r="AI231" s="3">
        <f t="shared" si="145"/>
        <v>0</v>
      </c>
      <c r="AJ231" s="3">
        <f t="shared" si="145"/>
        <v>0</v>
      </c>
      <c r="AK231" s="4">
        <f t="shared" si="146"/>
        <v>5.5398419649190685E-3</v>
      </c>
      <c r="AL231" s="5">
        <f t="shared" si="146"/>
        <v>5.2656566677941373E-3</v>
      </c>
      <c r="AM231" s="5">
        <f t="shared" si="146"/>
        <v>1.0612097015871414E-2</v>
      </c>
      <c r="AN231" s="5">
        <f t="shared" si="146"/>
        <v>0</v>
      </c>
      <c r="AO231" s="5">
        <f t="shared" si="146"/>
        <v>0</v>
      </c>
      <c r="AP231" s="5">
        <f t="shared" si="146"/>
        <v>0</v>
      </c>
      <c r="AQ231" s="5">
        <f t="shared" si="146"/>
        <v>0</v>
      </c>
      <c r="AR231" s="5">
        <f t="shared" si="146"/>
        <v>0</v>
      </c>
      <c r="AS231" s="5">
        <f t="shared" si="146"/>
        <v>0</v>
      </c>
      <c r="AT231" s="5">
        <f t="shared" si="146"/>
        <v>0</v>
      </c>
      <c r="AU231" s="5">
        <f t="shared" si="146"/>
        <v>0</v>
      </c>
      <c r="AV231" s="5">
        <f t="shared" si="146"/>
        <v>0</v>
      </c>
      <c r="AW231" s="5">
        <f t="shared" si="146"/>
        <v>0</v>
      </c>
      <c r="AX231" s="5">
        <f t="shared" si="146"/>
        <v>0</v>
      </c>
      <c r="AY231" s="5">
        <f t="shared" si="146"/>
        <v>0</v>
      </c>
      <c r="AZ231" s="4">
        <f t="shared" si="124"/>
        <v>7.139198549528207E-3</v>
      </c>
      <c r="BA231" s="5">
        <f t="shared" si="125"/>
        <v>0</v>
      </c>
      <c r="BB231" s="5">
        <f t="shared" si="126"/>
        <v>0</v>
      </c>
      <c r="BC231" s="5">
        <f t="shared" si="127"/>
        <v>0</v>
      </c>
      <c r="BD231" s="9">
        <f t="shared" si="128"/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 s="3">
        <f t="shared" si="120"/>
        <v>0</v>
      </c>
      <c r="BU231" s="3">
        <f t="shared" si="120"/>
        <v>0</v>
      </c>
      <c r="BV231" s="3">
        <f t="shared" si="120"/>
        <v>0</v>
      </c>
      <c r="BW231" s="3">
        <f t="shared" si="120"/>
        <v>0</v>
      </c>
      <c r="BX231" s="3">
        <f t="shared" si="120"/>
        <v>0</v>
      </c>
      <c r="BY231" s="3">
        <f t="shared" si="120"/>
        <v>0</v>
      </c>
      <c r="BZ231" s="3">
        <f t="shared" si="120"/>
        <v>0</v>
      </c>
      <c r="CA231" s="3">
        <f t="shared" si="143"/>
        <v>0</v>
      </c>
      <c r="CB231" s="3">
        <f t="shared" si="143"/>
        <v>0</v>
      </c>
      <c r="CC231" s="3">
        <f t="shared" si="143"/>
        <v>0</v>
      </c>
      <c r="CD231" s="3">
        <f t="shared" si="143"/>
        <v>0</v>
      </c>
      <c r="CE231" s="3">
        <f t="shared" si="143"/>
        <v>0</v>
      </c>
      <c r="CF231" s="3">
        <f t="shared" si="143"/>
        <v>0</v>
      </c>
      <c r="CG231" s="3">
        <f t="shared" si="143"/>
        <v>0</v>
      </c>
      <c r="CH231" s="3">
        <f t="shared" si="143"/>
        <v>0</v>
      </c>
      <c r="CI231" s="4">
        <f t="shared" si="114"/>
        <v>0</v>
      </c>
      <c r="CJ231" s="5">
        <f t="shared" si="114"/>
        <v>0</v>
      </c>
      <c r="CK231" s="5">
        <f t="shared" si="114"/>
        <v>0</v>
      </c>
      <c r="CL231" s="5">
        <f t="shared" si="114"/>
        <v>0</v>
      </c>
      <c r="CM231" s="5">
        <f t="shared" si="114"/>
        <v>0</v>
      </c>
      <c r="CN231" s="5">
        <f t="shared" si="114"/>
        <v>0</v>
      </c>
      <c r="CO231" s="5">
        <f t="shared" si="141"/>
        <v>0</v>
      </c>
      <c r="CP231" s="5">
        <f t="shared" si="141"/>
        <v>0</v>
      </c>
      <c r="CQ231" s="5">
        <f t="shared" si="141"/>
        <v>0</v>
      </c>
      <c r="CR231" s="5">
        <f t="shared" si="141"/>
        <v>0</v>
      </c>
      <c r="CS231" s="5">
        <f t="shared" si="141"/>
        <v>0</v>
      </c>
      <c r="CT231" s="5">
        <f t="shared" si="141"/>
        <v>0</v>
      </c>
      <c r="CU231" s="5">
        <f t="shared" si="141"/>
        <v>0</v>
      </c>
      <c r="CV231" s="5">
        <f t="shared" si="141"/>
        <v>0</v>
      </c>
      <c r="CW231" s="5">
        <f t="shared" si="141"/>
        <v>0</v>
      </c>
      <c r="CX231" s="4">
        <f t="shared" si="129"/>
        <v>0</v>
      </c>
      <c r="CY231" s="5">
        <f t="shared" si="130"/>
        <v>0</v>
      </c>
      <c r="CZ231" s="5">
        <f t="shared" si="131"/>
        <v>0</v>
      </c>
      <c r="DA231" s="5">
        <f t="shared" si="132"/>
        <v>0</v>
      </c>
      <c r="DB231" s="9">
        <f t="shared" si="133"/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 s="3">
        <f t="shared" si="121"/>
        <v>0</v>
      </c>
      <c r="DS231" s="3">
        <f t="shared" si="121"/>
        <v>0</v>
      </c>
      <c r="DT231" s="3">
        <f t="shared" si="121"/>
        <v>0</v>
      </c>
      <c r="DU231" s="3">
        <f t="shared" si="121"/>
        <v>0</v>
      </c>
      <c r="DV231" s="3">
        <f t="shared" si="121"/>
        <v>0</v>
      </c>
      <c r="DW231" s="3">
        <f t="shared" si="121"/>
        <v>0</v>
      </c>
      <c r="DX231" s="3">
        <f t="shared" si="121"/>
        <v>0</v>
      </c>
      <c r="DY231" s="3">
        <f t="shared" si="144"/>
        <v>0</v>
      </c>
      <c r="DZ231" s="3">
        <f t="shared" si="144"/>
        <v>0</v>
      </c>
      <c r="EA231" s="3">
        <f t="shared" si="144"/>
        <v>0</v>
      </c>
      <c r="EB231" s="3">
        <f t="shared" si="144"/>
        <v>0</v>
      </c>
      <c r="EC231" s="3">
        <f t="shared" si="144"/>
        <v>0</v>
      </c>
      <c r="ED231" s="3">
        <f t="shared" si="144"/>
        <v>0</v>
      </c>
      <c r="EE231" s="3">
        <f t="shared" si="144"/>
        <v>0</v>
      </c>
      <c r="EF231" s="3">
        <f t="shared" si="144"/>
        <v>0</v>
      </c>
      <c r="EG231" s="4">
        <f t="shared" si="115"/>
        <v>0</v>
      </c>
      <c r="EH231" s="5">
        <f t="shared" si="115"/>
        <v>0</v>
      </c>
      <c r="EI231" s="5">
        <f t="shared" si="115"/>
        <v>0</v>
      </c>
      <c r="EJ231" s="5">
        <f t="shared" si="115"/>
        <v>0</v>
      </c>
      <c r="EK231" s="5">
        <f t="shared" si="115"/>
        <v>0</v>
      </c>
      <c r="EL231" s="5">
        <f t="shared" si="115"/>
        <v>0</v>
      </c>
      <c r="EM231" s="5">
        <f t="shared" si="142"/>
        <v>0</v>
      </c>
      <c r="EN231" s="5">
        <f t="shared" si="142"/>
        <v>0</v>
      </c>
      <c r="EO231" s="5">
        <f t="shared" si="142"/>
        <v>0</v>
      </c>
      <c r="EP231" s="5">
        <f t="shared" si="142"/>
        <v>0</v>
      </c>
      <c r="EQ231" s="5">
        <f t="shared" si="142"/>
        <v>0</v>
      </c>
      <c r="ER231" s="5">
        <f t="shared" si="142"/>
        <v>0</v>
      </c>
      <c r="ES231" s="5">
        <f t="shared" si="142"/>
        <v>0</v>
      </c>
      <c r="ET231" s="5">
        <f t="shared" si="142"/>
        <v>0</v>
      </c>
      <c r="EU231" s="5">
        <f t="shared" si="142"/>
        <v>0</v>
      </c>
      <c r="EV231" s="4">
        <f t="shared" si="134"/>
        <v>0</v>
      </c>
      <c r="EW231" s="5">
        <f t="shared" si="138"/>
        <v>0</v>
      </c>
      <c r="EX231" s="5">
        <f t="shared" si="135"/>
        <v>0</v>
      </c>
      <c r="EY231" s="5">
        <f t="shared" si="136"/>
        <v>0</v>
      </c>
      <c r="EZ231" s="9">
        <f t="shared" si="137"/>
        <v>0</v>
      </c>
    </row>
    <row r="232" spans="1:208" x14ac:dyDescent="0.25">
      <c r="A232">
        <v>228</v>
      </c>
      <c r="B232" t="s">
        <v>1125</v>
      </c>
      <c r="C232" t="s">
        <v>1126</v>
      </c>
      <c r="D232">
        <v>36</v>
      </c>
      <c r="E232">
        <v>9.15</v>
      </c>
      <c r="F232" t="s">
        <v>514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2</v>
      </c>
      <c r="V232" s="3">
        <f t="shared" si="145"/>
        <v>0</v>
      </c>
      <c r="W232" s="3">
        <f t="shared" si="145"/>
        <v>0</v>
      </c>
      <c r="X232" s="3">
        <f t="shared" si="145"/>
        <v>0</v>
      </c>
      <c r="Y232" s="3">
        <f t="shared" si="145"/>
        <v>0</v>
      </c>
      <c r="Z232" s="3">
        <f t="shared" si="145"/>
        <v>0</v>
      </c>
      <c r="AA232" s="3">
        <f t="shared" si="145"/>
        <v>0</v>
      </c>
      <c r="AB232" s="3">
        <f t="shared" si="145"/>
        <v>0</v>
      </c>
      <c r="AC232" s="3">
        <f t="shared" si="145"/>
        <v>0</v>
      </c>
      <c r="AD232" s="3">
        <f t="shared" si="145"/>
        <v>0</v>
      </c>
      <c r="AE232" s="3">
        <f t="shared" si="145"/>
        <v>0</v>
      </c>
      <c r="AF232" s="3">
        <f t="shared" si="145"/>
        <v>0</v>
      </c>
      <c r="AG232" s="3">
        <f t="shared" si="145"/>
        <v>0</v>
      </c>
      <c r="AH232" s="3">
        <f t="shared" si="145"/>
        <v>0</v>
      </c>
      <c r="AI232" s="3">
        <f t="shared" si="145"/>
        <v>0</v>
      </c>
      <c r="AJ232" s="3">
        <f t="shared" si="145"/>
        <v>5.5555555555555552E-2</v>
      </c>
      <c r="AK232" s="4">
        <f t="shared" si="146"/>
        <v>0</v>
      </c>
      <c r="AL232" s="5">
        <f t="shared" si="146"/>
        <v>0</v>
      </c>
      <c r="AM232" s="5">
        <f t="shared" si="146"/>
        <v>0</v>
      </c>
      <c r="AN232" s="5">
        <f t="shared" si="146"/>
        <v>0</v>
      </c>
      <c r="AO232" s="5">
        <f t="shared" si="146"/>
        <v>0</v>
      </c>
      <c r="AP232" s="5">
        <f t="shared" si="146"/>
        <v>0</v>
      </c>
      <c r="AQ232" s="5">
        <f t="shared" si="146"/>
        <v>0</v>
      </c>
      <c r="AR232" s="5">
        <f t="shared" si="146"/>
        <v>0</v>
      </c>
      <c r="AS232" s="5">
        <f t="shared" si="146"/>
        <v>0</v>
      </c>
      <c r="AT232" s="5">
        <f t="shared" si="146"/>
        <v>0</v>
      </c>
      <c r="AU232" s="5">
        <f t="shared" si="146"/>
        <v>0</v>
      </c>
      <c r="AV232" s="5">
        <f t="shared" si="146"/>
        <v>0</v>
      </c>
      <c r="AW232" s="5">
        <f t="shared" si="146"/>
        <v>0</v>
      </c>
      <c r="AX232" s="5">
        <f t="shared" si="146"/>
        <v>0</v>
      </c>
      <c r="AY232" s="5">
        <f t="shared" si="146"/>
        <v>1.3177187274831517E-3</v>
      </c>
      <c r="AZ232" s="4">
        <f t="shared" si="124"/>
        <v>0</v>
      </c>
      <c r="BA232" s="5">
        <f t="shared" si="125"/>
        <v>0</v>
      </c>
      <c r="BB232" s="5">
        <f t="shared" si="126"/>
        <v>0</v>
      </c>
      <c r="BC232" s="5">
        <f t="shared" si="127"/>
        <v>0</v>
      </c>
      <c r="BD232" s="9">
        <f t="shared" si="128"/>
        <v>4.3923957582771723E-4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3</v>
      </c>
      <c r="BR232">
        <v>3</v>
      </c>
      <c r="BS232">
        <v>4</v>
      </c>
      <c r="BT232" s="3">
        <f t="shared" si="120"/>
        <v>0</v>
      </c>
      <c r="BU232" s="3">
        <f t="shared" si="120"/>
        <v>0</v>
      </c>
      <c r="BV232" s="3">
        <f t="shared" si="120"/>
        <v>0</v>
      </c>
      <c r="BW232" s="3">
        <f t="shared" si="120"/>
        <v>0</v>
      </c>
      <c r="BX232" s="3">
        <f t="shared" si="120"/>
        <v>0</v>
      </c>
      <c r="BY232" s="3">
        <f t="shared" si="120"/>
        <v>0</v>
      </c>
      <c r="BZ232" s="3">
        <f t="shared" si="120"/>
        <v>0</v>
      </c>
      <c r="CA232" s="3">
        <f t="shared" si="143"/>
        <v>0</v>
      </c>
      <c r="CB232" s="3">
        <f t="shared" si="143"/>
        <v>0</v>
      </c>
      <c r="CC232" s="3">
        <f t="shared" si="143"/>
        <v>0</v>
      </c>
      <c r="CD232" s="3">
        <f t="shared" si="143"/>
        <v>0</v>
      </c>
      <c r="CE232" s="3">
        <f t="shared" si="143"/>
        <v>0</v>
      </c>
      <c r="CF232" s="3">
        <f t="shared" si="143"/>
        <v>8.3333333333333329E-2</v>
      </c>
      <c r="CG232" s="3">
        <f t="shared" si="143"/>
        <v>8.3333333333333329E-2</v>
      </c>
      <c r="CH232" s="3">
        <f t="shared" si="143"/>
        <v>0.1111111111111111</v>
      </c>
      <c r="CI232" s="4">
        <f t="shared" si="114"/>
        <v>0</v>
      </c>
      <c r="CJ232" s="5">
        <f t="shared" si="114"/>
        <v>0</v>
      </c>
      <c r="CK232" s="5">
        <f t="shared" si="114"/>
        <v>0</v>
      </c>
      <c r="CL232" s="5">
        <f t="shared" ref="CL232:CQ268" si="147">BW232/CL$3</f>
        <v>0</v>
      </c>
      <c r="CM232" s="5">
        <f t="shared" si="147"/>
        <v>0</v>
      </c>
      <c r="CN232" s="5">
        <f t="shared" si="147"/>
        <v>0</v>
      </c>
      <c r="CO232" s="5">
        <f t="shared" si="141"/>
        <v>0</v>
      </c>
      <c r="CP232" s="5">
        <f t="shared" si="141"/>
        <v>0</v>
      </c>
      <c r="CQ232" s="5">
        <f t="shared" si="141"/>
        <v>0</v>
      </c>
      <c r="CR232" s="5">
        <f t="shared" si="141"/>
        <v>0</v>
      </c>
      <c r="CS232" s="5">
        <f t="shared" si="141"/>
        <v>0</v>
      </c>
      <c r="CT232" s="5">
        <f t="shared" si="141"/>
        <v>0</v>
      </c>
      <c r="CU232" s="5">
        <f t="shared" si="141"/>
        <v>2.5565120069296482E-3</v>
      </c>
      <c r="CV232" s="5">
        <f t="shared" si="141"/>
        <v>2.4817989047565795E-3</v>
      </c>
      <c r="CW232" s="5">
        <f t="shared" si="141"/>
        <v>3.168427078265684E-3</v>
      </c>
      <c r="CX232" s="4">
        <f t="shared" si="129"/>
        <v>0</v>
      </c>
      <c r="CY232" s="5">
        <f t="shared" si="130"/>
        <v>0</v>
      </c>
      <c r="CZ232" s="5">
        <f t="shared" si="131"/>
        <v>0</v>
      </c>
      <c r="DA232" s="5">
        <f t="shared" si="132"/>
        <v>0</v>
      </c>
      <c r="DB232" s="9">
        <f t="shared" si="133"/>
        <v>2.7355793299839704E-3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 s="3">
        <f t="shared" si="121"/>
        <v>0</v>
      </c>
      <c r="DS232" s="3">
        <f t="shared" si="121"/>
        <v>0</v>
      </c>
      <c r="DT232" s="3">
        <f t="shared" si="121"/>
        <v>0</v>
      </c>
      <c r="DU232" s="3">
        <f t="shared" si="121"/>
        <v>0</v>
      </c>
      <c r="DV232" s="3">
        <f t="shared" si="121"/>
        <v>0</v>
      </c>
      <c r="DW232" s="3">
        <f t="shared" si="121"/>
        <v>0</v>
      </c>
      <c r="DX232" s="3">
        <f t="shared" si="121"/>
        <v>0</v>
      </c>
      <c r="DY232" s="3">
        <f t="shared" si="144"/>
        <v>0</v>
      </c>
      <c r="DZ232" s="3">
        <f t="shared" si="144"/>
        <v>0</v>
      </c>
      <c r="EA232" s="3">
        <f t="shared" si="144"/>
        <v>0</v>
      </c>
      <c r="EB232" s="3">
        <f t="shared" si="144"/>
        <v>0</v>
      </c>
      <c r="EC232" s="3">
        <f t="shared" si="144"/>
        <v>0</v>
      </c>
      <c r="ED232" s="3">
        <f t="shared" si="144"/>
        <v>0</v>
      </c>
      <c r="EE232" s="3">
        <f t="shared" si="144"/>
        <v>0</v>
      </c>
      <c r="EF232" s="3">
        <f t="shared" si="144"/>
        <v>0</v>
      </c>
      <c r="EG232" s="4">
        <f t="shared" si="115"/>
        <v>0</v>
      </c>
      <c r="EH232" s="5">
        <f t="shared" si="115"/>
        <v>0</v>
      </c>
      <c r="EI232" s="5">
        <f t="shared" si="115"/>
        <v>0</v>
      </c>
      <c r="EJ232" s="5">
        <f t="shared" ref="EJ232:EO268" si="148">DU232/EJ$3</f>
        <v>0</v>
      </c>
      <c r="EK232" s="5">
        <f t="shared" si="148"/>
        <v>0</v>
      </c>
      <c r="EL232" s="5">
        <f t="shared" si="148"/>
        <v>0</v>
      </c>
      <c r="EM232" s="5">
        <f t="shared" si="142"/>
        <v>0</v>
      </c>
      <c r="EN232" s="5">
        <f t="shared" si="142"/>
        <v>0</v>
      </c>
      <c r="EO232" s="5">
        <f t="shared" si="142"/>
        <v>0</v>
      </c>
      <c r="EP232" s="5">
        <f t="shared" si="142"/>
        <v>0</v>
      </c>
      <c r="EQ232" s="5">
        <f t="shared" si="142"/>
        <v>0</v>
      </c>
      <c r="ER232" s="5">
        <f t="shared" si="142"/>
        <v>0</v>
      </c>
      <c r="ES232" s="5">
        <f t="shared" si="142"/>
        <v>0</v>
      </c>
      <c r="ET232" s="5">
        <f t="shared" si="142"/>
        <v>0</v>
      </c>
      <c r="EU232" s="5">
        <f t="shared" si="142"/>
        <v>0</v>
      </c>
      <c r="EV232" s="4">
        <f t="shared" si="134"/>
        <v>0</v>
      </c>
      <c r="EW232" s="5">
        <f t="shared" si="138"/>
        <v>0</v>
      </c>
      <c r="EX232" s="5">
        <f t="shared" si="135"/>
        <v>0</v>
      </c>
      <c r="EY232" s="5">
        <f t="shared" si="136"/>
        <v>0</v>
      </c>
      <c r="EZ232" s="9">
        <f t="shared" si="137"/>
        <v>0</v>
      </c>
    </row>
    <row r="233" spans="1:208" x14ac:dyDescent="0.25">
      <c r="A233">
        <v>229</v>
      </c>
      <c r="B233" t="s">
        <v>1127</v>
      </c>
      <c r="C233" t="s">
        <v>1128</v>
      </c>
      <c r="D233">
        <v>72</v>
      </c>
      <c r="E233">
        <v>6.24</v>
      </c>
      <c r="F233" t="s">
        <v>120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 s="3">
        <f t="shared" si="145"/>
        <v>0</v>
      </c>
      <c r="W233" s="3">
        <f t="shared" si="145"/>
        <v>0</v>
      </c>
      <c r="X233" s="3">
        <f t="shared" si="145"/>
        <v>0</v>
      </c>
      <c r="Y233" s="3">
        <f t="shared" si="145"/>
        <v>0</v>
      </c>
      <c r="Z233" s="3">
        <f t="shared" si="145"/>
        <v>0</v>
      </c>
      <c r="AA233" s="3">
        <f t="shared" si="145"/>
        <v>0</v>
      </c>
      <c r="AB233" s="3">
        <f t="shared" si="145"/>
        <v>0</v>
      </c>
      <c r="AC233" s="3">
        <f t="shared" si="145"/>
        <v>0</v>
      </c>
      <c r="AD233" s="3">
        <f t="shared" si="145"/>
        <v>0</v>
      </c>
      <c r="AE233" s="3">
        <f t="shared" si="145"/>
        <v>0</v>
      </c>
      <c r="AF233" s="3">
        <f t="shared" si="145"/>
        <v>0</v>
      </c>
      <c r="AG233" s="3">
        <f t="shared" si="145"/>
        <v>0</v>
      </c>
      <c r="AH233" s="3">
        <f t="shared" si="145"/>
        <v>0</v>
      </c>
      <c r="AI233" s="3">
        <f t="shared" si="145"/>
        <v>0</v>
      </c>
      <c r="AJ233" s="3">
        <f t="shared" si="145"/>
        <v>0</v>
      </c>
      <c r="AK233" s="4">
        <f t="shared" si="146"/>
        <v>0</v>
      </c>
      <c r="AL233" s="5">
        <f t="shared" si="146"/>
        <v>0</v>
      </c>
      <c r="AM233" s="5">
        <f t="shared" si="146"/>
        <v>0</v>
      </c>
      <c r="AN233" s="5">
        <f t="shared" si="146"/>
        <v>0</v>
      </c>
      <c r="AO233" s="5">
        <f t="shared" si="146"/>
        <v>0</v>
      </c>
      <c r="AP233" s="5">
        <f t="shared" si="146"/>
        <v>0</v>
      </c>
      <c r="AQ233" s="5">
        <f t="shared" si="146"/>
        <v>0</v>
      </c>
      <c r="AR233" s="5">
        <f t="shared" si="146"/>
        <v>0</v>
      </c>
      <c r="AS233" s="5">
        <f t="shared" si="146"/>
        <v>0</v>
      </c>
      <c r="AT233" s="5">
        <f t="shared" si="146"/>
        <v>0</v>
      </c>
      <c r="AU233" s="5">
        <f t="shared" si="146"/>
        <v>0</v>
      </c>
      <c r="AV233" s="5">
        <f t="shared" si="146"/>
        <v>0</v>
      </c>
      <c r="AW233" s="5">
        <f t="shared" si="146"/>
        <v>0</v>
      </c>
      <c r="AX233" s="5">
        <f t="shared" si="146"/>
        <v>0</v>
      </c>
      <c r="AY233" s="5">
        <f t="shared" si="146"/>
        <v>0</v>
      </c>
      <c r="AZ233" s="4">
        <f t="shared" si="124"/>
        <v>0</v>
      </c>
      <c r="BA233" s="5">
        <f t="shared" si="125"/>
        <v>0</v>
      </c>
      <c r="BB233" s="5">
        <f t="shared" si="126"/>
        <v>0</v>
      </c>
      <c r="BC233" s="5">
        <f t="shared" si="127"/>
        <v>0</v>
      </c>
      <c r="BD233" s="9">
        <f t="shared" si="128"/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 s="3">
        <f t="shared" si="120"/>
        <v>0</v>
      </c>
      <c r="BU233" s="3">
        <f t="shared" si="120"/>
        <v>0</v>
      </c>
      <c r="BV233" s="3">
        <f t="shared" si="120"/>
        <v>0</v>
      </c>
      <c r="BW233" s="3">
        <f t="shared" si="120"/>
        <v>0</v>
      </c>
      <c r="BX233" s="3">
        <f t="shared" si="120"/>
        <v>0</v>
      </c>
      <c r="BY233" s="3">
        <f t="shared" si="120"/>
        <v>0</v>
      </c>
      <c r="BZ233" s="3">
        <f t="shared" si="120"/>
        <v>0</v>
      </c>
      <c r="CA233" s="3">
        <f t="shared" si="143"/>
        <v>0</v>
      </c>
      <c r="CB233" s="3">
        <f t="shared" si="143"/>
        <v>0</v>
      </c>
      <c r="CC233" s="3">
        <f t="shared" si="143"/>
        <v>0</v>
      </c>
      <c r="CD233" s="3">
        <f t="shared" si="143"/>
        <v>0</v>
      </c>
      <c r="CE233" s="3">
        <f t="shared" si="143"/>
        <v>0</v>
      </c>
      <c r="CF233" s="3">
        <f t="shared" si="143"/>
        <v>0</v>
      </c>
      <c r="CG233" s="3">
        <f t="shared" si="143"/>
        <v>0</v>
      </c>
      <c r="CH233" s="3">
        <f t="shared" si="143"/>
        <v>0</v>
      </c>
      <c r="CI233" s="4">
        <f t="shared" ref="CI233:CK268" si="149">BT233/CI$3</f>
        <v>0</v>
      </c>
      <c r="CJ233" s="5">
        <f t="shared" si="149"/>
        <v>0</v>
      </c>
      <c r="CK233" s="5">
        <f t="shared" si="149"/>
        <v>0</v>
      </c>
      <c r="CL233" s="5">
        <f t="shared" si="147"/>
        <v>0</v>
      </c>
      <c r="CM233" s="5">
        <f t="shared" si="147"/>
        <v>0</v>
      </c>
      <c r="CN233" s="5">
        <f t="shared" si="147"/>
        <v>0</v>
      </c>
      <c r="CO233" s="5">
        <f t="shared" si="141"/>
        <v>0</v>
      </c>
      <c r="CP233" s="5">
        <f t="shared" si="141"/>
        <v>0</v>
      </c>
      <c r="CQ233" s="5">
        <f t="shared" si="141"/>
        <v>0</v>
      </c>
      <c r="CR233" s="5">
        <f t="shared" si="141"/>
        <v>0</v>
      </c>
      <c r="CS233" s="5">
        <f t="shared" si="141"/>
        <v>0</v>
      </c>
      <c r="CT233" s="5">
        <f t="shared" si="141"/>
        <v>0</v>
      </c>
      <c r="CU233" s="5">
        <f t="shared" si="141"/>
        <v>0</v>
      </c>
      <c r="CV233" s="5">
        <f t="shared" si="141"/>
        <v>0</v>
      </c>
      <c r="CW233" s="5">
        <f t="shared" si="141"/>
        <v>0</v>
      </c>
      <c r="CX233" s="4">
        <f t="shared" si="129"/>
        <v>0</v>
      </c>
      <c r="CY233" s="5">
        <f t="shared" si="130"/>
        <v>0</v>
      </c>
      <c r="CZ233" s="5">
        <f t="shared" si="131"/>
        <v>0</v>
      </c>
      <c r="DA233" s="5">
        <f t="shared" si="132"/>
        <v>0</v>
      </c>
      <c r="DB233" s="9">
        <f t="shared" si="133"/>
        <v>0</v>
      </c>
      <c r="DC233">
        <v>0</v>
      </c>
      <c r="DD233">
        <v>0</v>
      </c>
      <c r="DE233">
        <v>0</v>
      </c>
      <c r="DF233">
        <v>2</v>
      </c>
      <c r="DG233">
        <v>2</v>
      </c>
      <c r="DH233">
        <v>2</v>
      </c>
      <c r="DI233">
        <v>0</v>
      </c>
      <c r="DJ233">
        <v>0</v>
      </c>
      <c r="DK233">
        <v>0</v>
      </c>
      <c r="DL233">
        <v>3</v>
      </c>
      <c r="DM233">
        <v>2</v>
      </c>
      <c r="DN233">
        <v>2</v>
      </c>
      <c r="DO233">
        <v>0</v>
      </c>
      <c r="DP233">
        <v>0</v>
      </c>
      <c r="DQ233">
        <v>0</v>
      </c>
      <c r="DR233" s="3">
        <f t="shared" si="121"/>
        <v>0</v>
      </c>
      <c r="DS233" s="3">
        <f t="shared" si="121"/>
        <v>0</v>
      </c>
      <c r="DT233" s="3">
        <f t="shared" si="121"/>
        <v>0</v>
      </c>
      <c r="DU233" s="3">
        <f t="shared" si="121"/>
        <v>2.7777777777777776E-2</v>
      </c>
      <c r="DV233" s="3">
        <f t="shared" si="121"/>
        <v>2.7777777777777776E-2</v>
      </c>
      <c r="DW233" s="3">
        <f t="shared" si="121"/>
        <v>2.7777777777777776E-2</v>
      </c>
      <c r="DX233" s="3">
        <f t="shared" si="121"/>
        <v>0</v>
      </c>
      <c r="DY233" s="3">
        <f t="shared" si="144"/>
        <v>0</v>
      </c>
      <c r="DZ233" s="3">
        <f t="shared" si="144"/>
        <v>0</v>
      </c>
      <c r="EA233" s="3">
        <f t="shared" si="144"/>
        <v>4.1666666666666664E-2</v>
      </c>
      <c r="EB233" s="3">
        <f t="shared" si="144"/>
        <v>2.7777777777777776E-2</v>
      </c>
      <c r="EC233" s="3">
        <f t="shared" si="144"/>
        <v>2.7777777777777776E-2</v>
      </c>
      <c r="ED233" s="3">
        <f t="shared" si="144"/>
        <v>0</v>
      </c>
      <c r="EE233" s="3">
        <f t="shared" si="144"/>
        <v>0</v>
      </c>
      <c r="EF233" s="3">
        <f t="shared" si="144"/>
        <v>0</v>
      </c>
      <c r="EG233" s="4">
        <f t="shared" ref="EG233:EI268" si="150">DR233/EG$3</f>
        <v>0</v>
      </c>
      <c r="EH233" s="5">
        <f t="shared" si="150"/>
        <v>0</v>
      </c>
      <c r="EI233" s="5">
        <f t="shared" si="150"/>
        <v>0</v>
      </c>
      <c r="EJ233" s="5">
        <f t="shared" si="148"/>
        <v>5.7238523044363392E-4</v>
      </c>
      <c r="EK233" s="5">
        <f t="shared" si="148"/>
        <v>5.686513819525078E-4</v>
      </c>
      <c r="EL233" s="5">
        <f t="shared" si="148"/>
        <v>4.3622040062771034E-4</v>
      </c>
      <c r="EM233" s="5">
        <f t="shared" si="142"/>
        <v>0</v>
      </c>
      <c r="EN233" s="5">
        <f t="shared" si="142"/>
        <v>0</v>
      </c>
      <c r="EO233" s="5">
        <f t="shared" si="142"/>
        <v>0</v>
      </c>
      <c r="EP233" s="5">
        <f t="shared" si="142"/>
        <v>8.1033181551384945E-4</v>
      </c>
      <c r="EQ233" s="5">
        <f t="shared" si="142"/>
        <v>5.5197856588524595E-4</v>
      </c>
      <c r="ER233" s="5">
        <f t="shared" si="142"/>
        <v>5.5803720221058589E-4</v>
      </c>
      <c r="ES233" s="5">
        <f t="shared" si="142"/>
        <v>0</v>
      </c>
      <c r="ET233" s="5">
        <f t="shared" si="142"/>
        <v>0</v>
      </c>
      <c r="EU233" s="5">
        <f t="shared" si="142"/>
        <v>0</v>
      </c>
      <c r="EV233" s="4">
        <f t="shared" si="134"/>
        <v>0</v>
      </c>
      <c r="EW233" s="5">
        <f t="shared" si="138"/>
        <v>5.2575233767461742E-4</v>
      </c>
      <c r="EX233" s="5">
        <f t="shared" si="135"/>
        <v>0</v>
      </c>
      <c r="EY233" s="5">
        <f t="shared" si="136"/>
        <v>6.4011586120322702E-4</v>
      </c>
      <c r="EZ233" s="9">
        <f t="shared" si="137"/>
        <v>0</v>
      </c>
      <c r="FA233" t="s">
        <v>154</v>
      </c>
      <c r="FB233" t="s">
        <v>203</v>
      </c>
      <c r="FD233" t="s">
        <v>203</v>
      </c>
      <c r="FE233" t="s">
        <v>1129</v>
      </c>
      <c r="FM233" t="s">
        <v>205</v>
      </c>
      <c r="FQ233" t="s">
        <v>203</v>
      </c>
      <c r="FY233" t="s">
        <v>236</v>
      </c>
      <c r="GA233" t="s">
        <v>47</v>
      </c>
      <c r="GF233" t="s">
        <v>52</v>
      </c>
      <c r="GJ233" t="s">
        <v>1130</v>
      </c>
      <c r="GR233" t="s">
        <v>1130</v>
      </c>
      <c r="GS233" t="s">
        <v>1130</v>
      </c>
    </row>
    <row r="234" spans="1:208" x14ac:dyDescent="0.25">
      <c r="A234">
        <v>230</v>
      </c>
      <c r="B234" t="s">
        <v>1131</v>
      </c>
      <c r="C234" t="s">
        <v>1132</v>
      </c>
      <c r="D234">
        <v>23</v>
      </c>
      <c r="E234">
        <v>5.85</v>
      </c>
      <c r="F234" t="s">
        <v>120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 s="3">
        <f t="shared" si="145"/>
        <v>0</v>
      </c>
      <c r="W234" s="3">
        <f t="shared" si="145"/>
        <v>0</v>
      </c>
      <c r="X234" s="3">
        <f t="shared" si="145"/>
        <v>0</v>
      </c>
      <c r="Y234" s="3">
        <f t="shared" si="145"/>
        <v>0</v>
      </c>
      <c r="Z234" s="3">
        <f t="shared" si="145"/>
        <v>0</v>
      </c>
      <c r="AA234" s="3">
        <f t="shared" si="145"/>
        <v>0</v>
      </c>
      <c r="AB234" s="3">
        <f t="shared" si="145"/>
        <v>0</v>
      </c>
      <c r="AC234" s="3">
        <f t="shared" si="145"/>
        <v>0</v>
      </c>
      <c r="AD234" s="3">
        <f t="shared" si="145"/>
        <v>0</v>
      </c>
      <c r="AE234" s="3">
        <f t="shared" si="145"/>
        <v>0</v>
      </c>
      <c r="AF234" s="3">
        <f t="shared" si="145"/>
        <v>0</v>
      </c>
      <c r="AG234" s="3">
        <f t="shared" si="145"/>
        <v>0</v>
      </c>
      <c r="AH234" s="3">
        <f t="shared" si="145"/>
        <v>0</v>
      </c>
      <c r="AI234" s="3">
        <f t="shared" si="145"/>
        <v>0</v>
      </c>
      <c r="AJ234" s="3">
        <f t="shared" si="145"/>
        <v>0</v>
      </c>
      <c r="AK234" s="4">
        <f t="shared" si="146"/>
        <v>0</v>
      </c>
      <c r="AL234" s="5">
        <f t="shared" si="146"/>
        <v>0</v>
      </c>
      <c r="AM234" s="5">
        <f t="shared" si="146"/>
        <v>0</v>
      </c>
      <c r="AN234" s="5">
        <f t="shared" si="146"/>
        <v>0</v>
      </c>
      <c r="AO234" s="5">
        <f t="shared" si="146"/>
        <v>0</v>
      </c>
      <c r="AP234" s="5">
        <f t="shared" si="146"/>
        <v>0</v>
      </c>
      <c r="AQ234" s="5">
        <f t="shared" si="146"/>
        <v>0</v>
      </c>
      <c r="AR234" s="5">
        <f t="shared" si="146"/>
        <v>0</v>
      </c>
      <c r="AS234" s="5">
        <f t="shared" si="146"/>
        <v>0</v>
      </c>
      <c r="AT234" s="5">
        <f t="shared" si="146"/>
        <v>0</v>
      </c>
      <c r="AU234" s="5">
        <f t="shared" si="146"/>
        <v>0</v>
      </c>
      <c r="AV234" s="5">
        <f t="shared" si="146"/>
        <v>0</v>
      </c>
      <c r="AW234" s="5">
        <f t="shared" si="146"/>
        <v>0</v>
      </c>
      <c r="AX234" s="5">
        <f t="shared" si="146"/>
        <v>0</v>
      </c>
      <c r="AY234" s="5">
        <f t="shared" si="146"/>
        <v>0</v>
      </c>
      <c r="AZ234" s="4">
        <f t="shared" si="124"/>
        <v>0</v>
      </c>
      <c r="BA234" s="5">
        <f t="shared" si="125"/>
        <v>0</v>
      </c>
      <c r="BB234" s="5">
        <f t="shared" si="126"/>
        <v>0</v>
      </c>
      <c r="BC234" s="5">
        <f t="shared" si="127"/>
        <v>0</v>
      </c>
      <c r="BD234" s="9">
        <f t="shared" si="128"/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 s="3">
        <f t="shared" si="120"/>
        <v>0</v>
      </c>
      <c r="BU234" s="3">
        <f t="shared" si="120"/>
        <v>0</v>
      </c>
      <c r="BV234" s="3">
        <f t="shared" si="120"/>
        <v>0</v>
      </c>
      <c r="BW234" s="3">
        <f t="shared" si="120"/>
        <v>0</v>
      </c>
      <c r="BX234" s="3">
        <f t="shared" si="120"/>
        <v>0</v>
      </c>
      <c r="BY234" s="3">
        <f t="shared" si="120"/>
        <v>0</v>
      </c>
      <c r="BZ234" s="3">
        <f t="shared" si="120"/>
        <v>0</v>
      </c>
      <c r="CA234" s="3">
        <f t="shared" si="143"/>
        <v>0</v>
      </c>
      <c r="CB234" s="3">
        <f t="shared" si="143"/>
        <v>0</v>
      </c>
      <c r="CC234" s="3">
        <f t="shared" si="143"/>
        <v>0</v>
      </c>
      <c r="CD234" s="3">
        <f t="shared" si="143"/>
        <v>0</v>
      </c>
      <c r="CE234" s="3">
        <f t="shared" si="143"/>
        <v>0</v>
      </c>
      <c r="CF234" s="3">
        <f t="shared" si="143"/>
        <v>0</v>
      </c>
      <c r="CG234" s="3">
        <f t="shared" si="143"/>
        <v>0</v>
      </c>
      <c r="CH234" s="3">
        <f t="shared" si="143"/>
        <v>0</v>
      </c>
      <c r="CI234" s="4">
        <f t="shared" si="149"/>
        <v>0</v>
      </c>
      <c r="CJ234" s="5">
        <f t="shared" si="149"/>
        <v>0</v>
      </c>
      <c r="CK234" s="5">
        <f t="shared" si="149"/>
        <v>0</v>
      </c>
      <c r="CL234" s="5">
        <f t="shared" si="147"/>
        <v>0</v>
      </c>
      <c r="CM234" s="5">
        <f t="shared" si="147"/>
        <v>0</v>
      </c>
      <c r="CN234" s="5">
        <f t="shared" si="147"/>
        <v>0</v>
      </c>
      <c r="CO234" s="5">
        <f t="shared" si="141"/>
        <v>0</v>
      </c>
      <c r="CP234" s="5">
        <f t="shared" si="141"/>
        <v>0</v>
      </c>
      <c r="CQ234" s="5">
        <f t="shared" si="141"/>
        <v>0</v>
      </c>
      <c r="CR234" s="5">
        <f t="shared" si="141"/>
        <v>0</v>
      </c>
      <c r="CS234" s="5">
        <f t="shared" si="141"/>
        <v>0</v>
      </c>
      <c r="CT234" s="5">
        <f t="shared" si="141"/>
        <v>0</v>
      </c>
      <c r="CU234" s="5">
        <f t="shared" si="141"/>
        <v>0</v>
      </c>
      <c r="CV234" s="5">
        <f t="shared" si="141"/>
        <v>0</v>
      </c>
      <c r="CW234" s="5">
        <f t="shared" si="141"/>
        <v>0</v>
      </c>
      <c r="CX234" s="4">
        <f t="shared" si="129"/>
        <v>0</v>
      </c>
      <c r="CY234" s="5">
        <f t="shared" si="130"/>
        <v>0</v>
      </c>
      <c r="CZ234" s="5">
        <f t="shared" si="131"/>
        <v>0</v>
      </c>
      <c r="DA234" s="5">
        <f t="shared" si="132"/>
        <v>0</v>
      </c>
      <c r="DB234" s="9">
        <f t="shared" si="133"/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3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 s="3">
        <f t="shared" si="121"/>
        <v>0</v>
      </c>
      <c r="DS234" s="3">
        <f t="shared" si="121"/>
        <v>0</v>
      </c>
      <c r="DT234" s="3">
        <f t="shared" si="121"/>
        <v>0</v>
      </c>
      <c r="DU234" s="3">
        <f t="shared" si="121"/>
        <v>0</v>
      </c>
      <c r="DV234" s="3">
        <f t="shared" si="121"/>
        <v>0</v>
      </c>
      <c r="DW234" s="3">
        <f t="shared" si="121"/>
        <v>0</v>
      </c>
      <c r="DX234" s="3">
        <f t="shared" si="121"/>
        <v>0.13043478260869565</v>
      </c>
      <c r="DY234" s="3">
        <f t="shared" si="144"/>
        <v>0</v>
      </c>
      <c r="DZ234" s="3">
        <f t="shared" si="144"/>
        <v>0</v>
      </c>
      <c r="EA234" s="3">
        <f t="shared" si="144"/>
        <v>0</v>
      </c>
      <c r="EB234" s="3">
        <f t="shared" si="144"/>
        <v>0</v>
      </c>
      <c r="EC234" s="3">
        <f t="shared" si="144"/>
        <v>0</v>
      </c>
      <c r="ED234" s="3">
        <f t="shared" si="144"/>
        <v>0</v>
      </c>
      <c r="EE234" s="3">
        <f t="shared" si="144"/>
        <v>0</v>
      </c>
      <c r="EF234" s="3">
        <f t="shared" si="144"/>
        <v>0</v>
      </c>
      <c r="EG234" s="4">
        <f t="shared" si="150"/>
        <v>0</v>
      </c>
      <c r="EH234" s="5">
        <f t="shared" si="150"/>
        <v>0</v>
      </c>
      <c r="EI234" s="5">
        <f t="shared" si="150"/>
        <v>0</v>
      </c>
      <c r="EJ234" s="5">
        <f t="shared" si="148"/>
        <v>0</v>
      </c>
      <c r="EK234" s="5">
        <f t="shared" si="148"/>
        <v>0</v>
      </c>
      <c r="EL234" s="5">
        <f t="shared" si="148"/>
        <v>0</v>
      </c>
      <c r="EM234" s="5">
        <f t="shared" si="142"/>
        <v>4.2513298543699011E-3</v>
      </c>
      <c r="EN234" s="5">
        <f t="shared" si="142"/>
        <v>0</v>
      </c>
      <c r="EO234" s="5">
        <f t="shared" si="142"/>
        <v>0</v>
      </c>
      <c r="EP234" s="5">
        <f t="shared" si="142"/>
        <v>0</v>
      </c>
      <c r="EQ234" s="5">
        <f t="shared" si="142"/>
        <v>0</v>
      </c>
      <c r="ER234" s="5">
        <f t="shared" si="142"/>
        <v>0</v>
      </c>
      <c r="ES234" s="5">
        <f t="shared" si="142"/>
        <v>0</v>
      </c>
      <c r="ET234" s="5">
        <f t="shared" si="142"/>
        <v>0</v>
      </c>
      <c r="EU234" s="5">
        <f t="shared" si="142"/>
        <v>0</v>
      </c>
      <c r="EV234" s="4">
        <f t="shared" si="134"/>
        <v>0</v>
      </c>
      <c r="EW234" s="5">
        <f t="shared" si="138"/>
        <v>0</v>
      </c>
      <c r="EX234" s="5">
        <f t="shared" si="135"/>
        <v>1.4171099514566337E-3</v>
      </c>
      <c r="EY234" s="5">
        <f t="shared" si="136"/>
        <v>0</v>
      </c>
      <c r="EZ234" s="9">
        <f t="shared" si="137"/>
        <v>0</v>
      </c>
      <c r="FB234" t="s">
        <v>1133</v>
      </c>
      <c r="FD234" t="s">
        <v>1134</v>
      </c>
      <c r="FE234" t="s">
        <v>1135</v>
      </c>
      <c r="FF234" t="s">
        <v>1136</v>
      </c>
      <c r="FI234" t="s">
        <v>1136</v>
      </c>
      <c r="FK234" t="s">
        <v>645</v>
      </c>
      <c r="FM234" t="s">
        <v>129</v>
      </c>
      <c r="FO234" t="s">
        <v>130</v>
      </c>
      <c r="FP234" t="s">
        <v>130</v>
      </c>
      <c r="FQ234" t="s">
        <v>1137</v>
      </c>
      <c r="FU234" t="s">
        <v>403</v>
      </c>
      <c r="FY234" t="s">
        <v>45</v>
      </c>
      <c r="GJ234" t="s">
        <v>1138</v>
      </c>
      <c r="GR234" t="s">
        <v>725</v>
      </c>
      <c r="GZ234" t="s">
        <v>1139</v>
      </c>
    </row>
    <row r="235" spans="1:208" x14ac:dyDescent="0.25">
      <c r="A235">
        <v>231</v>
      </c>
      <c r="B235" t="s">
        <v>1140</v>
      </c>
      <c r="C235" t="s">
        <v>1141</v>
      </c>
      <c r="D235">
        <v>76</v>
      </c>
      <c r="E235">
        <v>6.98</v>
      </c>
      <c r="F235" t="s">
        <v>120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s="3">
        <f t="shared" si="145"/>
        <v>0</v>
      </c>
      <c r="W235" s="3">
        <f t="shared" si="145"/>
        <v>0</v>
      </c>
      <c r="X235" s="3">
        <f t="shared" si="145"/>
        <v>0</v>
      </c>
      <c r="Y235" s="3">
        <f t="shared" si="145"/>
        <v>0</v>
      </c>
      <c r="Z235" s="3">
        <f t="shared" si="145"/>
        <v>0</v>
      </c>
      <c r="AA235" s="3">
        <f t="shared" si="145"/>
        <v>0</v>
      </c>
      <c r="AB235" s="3">
        <f t="shared" si="145"/>
        <v>0</v>
      </c>
      <c r="AC235" s="3">
        <f t="shared" si="145"/>
        <v>0</v>
      </c>
      <c r="AD235" s="3">
        <f t="shared" si="145"/>
        <v>0</v>
      </c>
      <c r="AE235" s="3">
        <f t="shared" si="145"/>
        <v>0</v>
      </c>
      <c r="AF235" s="3">
        <f t="shared" si="145"/>
        <v>0</v>
      </c>
      <c r="AG235" s="3">
        <f t="shared" si="145"/>
        <v>0</v>
      </c>
      <c r="AH235" s="3">
        <f t="shared" si="145"/>
        <v>0</v>
      </c>
      <c r="AI235" s="3">
        <f t="shared" si="145"/>
        <v>0</v>
      </c>
      <c r="AJ235" s="3">
        <f t="shared" si="145"/>
        <v>0</v>
      </c>
      <c r="AK235" s="4">
        <f t="shared" si="146"/>
        <v>0</v>
      </c>
      <c r="AL235" s="5">
        <f t="shared" si="146"/>
        <v>0</v>
      </c>
      <c r="AM235" s="5">
        <f t="shared" si="146"/>
        <v>0</v>
      </c>
      <c r="AN235" s="5">
        <f t="shared" si="146"/>
        <v>0</v>
      </c>
      <c r="AO235" s="5">
        <f t="shared" si="146"/>
        <v>0</v>
      </c>
      <c r="AP235" s="5">
        <f t="shared" si="146"/>
        <v>0</v>
      </c>
      <c r="AQ235" s="5">
        <f t="shared" si="146"/>
        <v>0</v>
      </c>
      <c r="AR235" s="5">
        <f t="shared" si="146"/>
        <v>0</v>
      </c>
      <c r="AS235" s="5">
        <f t="shared" si="146"/>
        <v>0</v>
      </c>
      <c r="AT235" s="5">
        <f t="shared" si="146"/>
        <v>0</v>
      </c>
      <c r="AU235" s="5">
        <f t="shared" si="146"/>
        <v>0</v>
      </c>
      <c r="AV235" s="5">
        <f t="shared" si="146"/>
        <v>0</v>
      </c>
      <c r="AW235" s="5">
        <f t="shared" si="146"/>
        <v>0</v>
      </c>
      <c r="AX235" s="5">
        <f t="shared" si="146"/>
        <v>0</v>
      </c>
      <c r="AY235" s="5">
        <f t="shared" si="146"/>
        <v>0</v>
      </c>
      <c r="AZ235" s="4">
        <f t="shared" si="124"/>
        <v>0</v>
      </c>
      <c r="BA235" s="5">
        <f t="shared" si="125"/>
        <v>0</v>
      </c>
      <c r="BB235" s="5">
        <f t="shared" si="126"/>
        <v>0</v>
      </c>
      <c r="BC235" s="5">
        <f t="shared" si="127"/>
        <v>0</v>
      </c>
      <c r="BD235" s="9">
        <f t="shared" si="128"/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 s="3">
        <f t="shared" si="120"/>
        <v>0</v>
      </c>
      <c r="BU235" s="3">
        <f t="shared" si="120"/>
        <v>0</v>
      </c>
      <c r="BV235" s="3">
        <f t="shared" si="120"/>
        <v>0</v>
      </c>
      <c r="BW235" s="3">
        <f t="shared" si="120"/>
        <v>0</v>
      </c>
      <c r="BX235" s="3">
        <f t="shared" si="120"/>
        <v>0</v>
      </c>
      <c r="BY235" s="3">
        <f t="shared" si="120"/>
        <v>0</v>
      </c>
      <c r="BZ235" s="3">
        <f t="shared" si="120"/>
        <v>0</v>
      </c>
      <c r="CA235" s="3">
        <f t="shared" si="143"/>
        <v>0</v>
      </c>
      <c r="CB235" s="3">
        <f t="shared" si="143"/>
        <v>0</v>
      </c>
      <c r="CC235" s="3">
        <f t="shared" si="143"/>
        <v>0</v>
      </c>
      <c r="CD235" s="3">
        <f t="shared" si="143"/>
        <v>0</v>
      </c>
      <c r="CE235" s="3">
        <f t="shared" si="143"/>
        <v>0</v>
      </c>
      <c r="CF235" s="3">
        <f t="shared" si="143"/>
        <v>0</v>
      </c>
      <c r="CG235" s="3">
        <f t="shared" si="143"/>
        <v>0</v>
      </c>
      <c r="CH235" s="3">
        <f t="shared" si="143"/>
        <v>0</v>
      </c>
      <c r="CI235" s="4">
        <f t="shared" si="149"/>
        <v>0</v>
      </c>
      <c r="CJ235" s="5">
        <f t="shared" si="149"/>
        <v>0</v>
      </c>
      <c r="CK235" s="5">
        <f t="shared" si="149"/>
        <v>0</v>
      </c>
      <c r="CL235" s="5">
        <f t="shared" si="147"/>
        <v>0</v>
      </c>
      <c r="CM235" s="5">
        <f t="shared" si="147"/>
        <v>0</v>
      </c>
      <c r="CN235" s="5">
        <f t="shared" si="147"/>
        <v>0</v>
      </c>
      <c r="CO235" s="5">
        <f t="shared" si="141"/>
        <v>0</v>
      </c>
      <c r="CP235" s="5">
        <f t="shared" si="141"/>
        <v>0</v>
      </c>
      <c r="CQ235" s="5">
        <f t="shared" si="141"/>
        <v>0</v>
      </c>
      <c r="CR235" s="5">
        <f t="shared" si="141"/>
        <v>0</v>
      </c>
      <c r="CS235" s="5">
        <f t="shared" si="141"/>
        <v>0</v>
      </c>
      <c r="CT235" s="5">
        <f t="shared" si="141"/>
        <v>0</v>
      </c>
      <c r="CU235" s="5">
        <f t="shared" si="141"/>
        <v>0</v>
      </c>
      <c r="CV235" s="5">
        <f t="shared" si="141"/>
        <v>0</v>
      </c>
      <c r="CW235" s="5">
        <f t="shared" si="141"/>
        <v>0</v>
      </c>
      <c r="CX235" s="4">
        <f t="shared" si="129"/>
        <v>0</v>
      </c>
      <c r="CY235" s="5">
        <f t="shared" si="130"/>
        <v>0</v>
      </c>
      <c r="CZ235" s="5">
        <f t="shared" si="131"/>
        <v>0</v>
      </c>
      <c r="DA235" s="5">
        <f t="shared" si="132"/>
        <v>0</v>
      </c>
      <c r="DB235" s="9">
        <f t="shared" si="133"/>
        <v>0</v>
      </c>
      <c r="DC235">
        <v>0</v>
      </c>
      <c r="DD235">
        <v>0</v>
      </c>
      <c r="DE235">
        <v>0</v>
      </c>
      <c r="DF235">
        <v>0</v>
      </c>
      <c r="DG235">
        <v>2</v>
      </c>
      <c r="DH235">
        <v>3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 s="3">
        <f t="shared" si="121"/>
        <v>0</v>
      </c>
      <c r="DS235" s="3">
        <f t="shared" si="121"/>
        <v>0</v>
      </c>
      <c r="DT235" s="3">
        <f t="shared" si="121"/>
        <v>0</v>
      </c>
      <c r="DU235" s="3">
        <f t="shared" si="121"/>
        <v>0</v>
      </c>
      <c r="DV235" s="3">
        <f t="shared" si="121"/>
        <v>2.6315789473684209E-2</v>
      </c>
      <c r="DW235" s="3">
        <f t="shared" si="121"/>
        <v>3.9473684210526314E-2</v>
      </c>
      <c r="DX235" s="3">
        <f t="shared" si="121"/>
        <v>0</v>
      </c>
      <c r="DY235" s="3">
        <f t="shared" si="144"/>
        <v>0</v>
      </c>
      <c r="DZ235" s="3">
        <f t="shared" si="144"/>
        <v>0</v>
      </c>
      <c r="EA235" s="3">
        <f t="shared" si="144"/>
        <v>0</v>
      </c>
      <c r="EB235" s="3">
        <f t="shared" si="144"/>
        <v>0</v>
      </c>
      <c r="EC235" s="3">
        <f t="shared" si="144"/>
        <v>0</v>
      </c>
      <c r="ED235" s="3">
        <f t="shared" si="144"/>
        <v>0</v>
      </c>
      <c r="EE235" s="3">
        <f t="shared" si="144"/>
        <v>0</v>
      </c>
      <c r="EF235" s="3">
        <f t="shared" si="144"/>
        <v>0</v>
      </c>
      <c r="EG235" s="4">
        <f t="shared" si="150"/>
        <v>0</v>
      </c>
      <c r="EH235" s="5">
        <f t="shared" si="150"/>
        <v>0</v>
      </c>
      <c r="EI235" s="5">
        <f t="shared" si="150"/>
        <v>0</v>
      </c>
      <c r="EJ235" s="5">
        <f t="shared" si="148"/>
        <v>0</v>
      </c>
      <c r="EK235" s="5">
        <f t="shared" si="148"/>
        <v>5.3872236184974423E-4</v>
      </c>
      <c r="EL235" s="5">
        <f t="shared" si="148"/>
        <v>6.1989214826043044E-4</v>
      </c>
      <c r="EM235" s="5">
        <f t="shared" si="142"/>
        <v>0</v>
      </c>
      <c r="EN235" s="5">
        <f t="shared" si="142"/>
        <v>0</v>
      </c>
      <c r="EO235" s="5">
        <f t="shared" si="142"/>
        <v>0</v>
      </c>
      <c r="EP235" s="5">
        <f t="shared" si="142"/>
        <v>0</v>
      </c>
      <c r="EQ235" s="5">
        <f t="shared" si="142"/>
        <v>0</v>
      </c>
      <c r="ER235" s="5">
        <f t="shared" si="142"/>
        <v>0</v>
      </c>
      <c r="ES235" s="5">
        <f t="shared" si="142"/>
        <v>0</v>
      </c>
      <c r="ET235" s="5">
        <f t="shared" si="142"/>
        <v>0</v>
      </c>
      <c r="EU235" s="5">
        <f t="shared" si="142"/>
        <v>0</v>
      </c>
      <c r="EV235" s="4">
        <f t="shared" si="134"/>
        <v>0</v>
      </c>
      <c r="EW235" s="5">
        <f t="shared" si="138"/>
        <v>3.8620483670339154E-4</v>
      </c>
      <c r="EX235" s="5">
        <f t="shared" si="135"/>
        <v>0</v>
      </c>
      <c r="EY235" s="5">
        <f t="shared" si="136"/>
        <v>0</v>
      </c>
      <c r="EZ235" s="9">
        <f t="shared" si="137"/>
        <v>0</v>
      </c>
      <c r="FA235" t="s">
        <v>490</v>
      </c>
      <c r="FB235" t="s">
        <v>573</v>
      </c>
      <c r="FD235" t="s">
        <v>421</v>
      </c>
      <c r="FE235" t="s">
        <v>344</v>
      </c>
      <c r="FK235" t="s">
        <v>421</v>
      </c>
      <c r="FV235" t="s">
        <v>550</v>
      </c>
      <c r="FY235" t="s">
        <v>236</v>
      </c>
      <c r="FZ235" t="s">
        <v>550</v>
      </c>
      <c r="GA235" t="s">
        <v>47</v>
      </c>
      <c r="GE235" t="s">
        <v>550</v>
      </c>
      <c r="GF235" t="s">
        <v>1142</v>
      </c>
      <c r="GJ235" t="s">
        <v>157</v>
      </c>
      <c r="GR235" t="s">
        <v>157</v>
      </c>
    </row>
    <row r="236" spans="1:208" x14ac:dyDescent="0.25">
      <c r="A236">
        <v>232</v>
      </c>
      <c r="B236" t="s">
        <v>1143</v>
      </c>
      <c r="C236" t="s">
        <v>1144</v>
      </c>
      <c r="D236">
        <v>99</v>
      </c>
      <c r="E236">
        <v>8.48</v>
      </c>
      <c r="F236" t="s">
        <v>514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 s="3">
        <f t="shared" si="145"/>
        <v>0</v>
      </c>
      <c r="W236" s="3">
        <f t="shared" si="145"/>
        <v>0</v>
      </c>
      <c r="X236" s="3">
        <f t="shared" si="145"/>
        <v>0</v>
      </c>
      <c r="Y236" s="3">
        <f t="shared" si="145"/>
        <v>0</v>
      </c>
      <c r="Z236" s="3">
        <f t="shared" si="145"/>
        <v>0</v>
      </c>
      <c r="AA236" s="3">
        <f t="shared" si="145"/>
        <v>0</v>
      </c>
      <c r="AB236" s="3">
        <f t="shared" si="145"/>
        <v>0</v>
      </c>
      <c r="AC236" s="3">
        <f t="shared" si="145"/>
        <v>0</v>
      </c>
      <c r="AD236" s="3">
        <f t="shared" si="145"/>
        <v>0</v>
      </c>
      <c r="AE236" s="3">
        <f t="shared" si="145"/>
        <v>0</v>
      </c>
      <c r="AF236" s="3">
        <f t="shared" si="145"/>
        <v>0</v>
      </c>
      <c r="AG236" s="3">
        <f t="shared" si="145"/>
        <v>0</v>
      </c>
      <c r="AH236" s="3">
        <f t="shared" si="145"/>
        <v>0</v>
      </c>
      <c r="AI236" s="3">
        <f t="shared" si="145"/>
        <v>0</v>
      </c>
      <c r="AJ236" s="3">
        <f t="shared" si="145"/>
        <v>0</v>
      </c>
      <c r="AK236" s="4">
        <f t="shared" si="146"/>
        <v>0</v>
      </c>
      <c r="AL236" s="5">
        <f t="shared" si="146"/>
        <v>0</v>
      </c>
      <c r="AM236" s="5">
        <f t="shared" si="146"/>
        <v>0</v>
      </c>
      <c r="AN236" s="5">
        <f t="shared" si="146"/>
        <v>0</v>
      </c>
      <c r="AO236" s="5">
        <f t="shared" si="146"/>
        <v>0</v>
      </c>
      <c r="AP236" s="5">
        <f t="shared" si="146"/>
        <v>0</v>
      </c>
      <c r="AQ236" s="5">
        <f t="shared" si="146"/>
        <v>0</v>
      </c>
      <c r="AR236" s="5">
        <f t="shared" si="146"/>
        <v>0</v>
      </c>
      <c r="AS236" s="5">
        <f t="shared" si="146"/>
        <v>0</v>
      </c>
      <c r="AT236" s="5">
        <f t="shared" si="146"/>
        <v>0</v>
      </c>
      <c r="AU236" s="5">
        <f t="shared" si="146"/>
        <v>0</v>
      </c>
      <c r="AV236" s="5">
        <f t="shared" si="146"/>
        <v>0</v>
      </c>
      <c r="AW236" s="5">
        <f t="shared" si="146"/>
        <v>0</v>
      </c>
      <c r="AX236" s="5">
        <f t="shared" si="146"/>
        <v>0</v>
      </c>
      <c r="AY236" s="5">
        <f t="shared" si="146"/>
        <v>0</v>
      </c>
      <c r="AZ236" s="4">
        <f t="shared" si="124"/>
        <v>0</v>
      </c>
      <c r="BA236" s="5">
        <f t="shared" si="125"/>
        <v>0</v>
      </c>
      <c r="BB236" s="5">
        <f t="shared" si="126"/>
        <v>0</v>
      </c>
      <c r="BC236" s="5">
        <f t="shared" si="127"/>
        <v>0</v>
      </c>
      <c r="BD236" s="9">
        <f t="shared" si="128"/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2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 s="3">
        <f t="shared" si="120"/>
        <v>0</v>
      </c>
      <c r="BU236" s="3">
        <f t="shared" si="120"/>
        <v>0</v>
      </c>
      <c r="BV236" s="3">
        <f t="shared" si="120"/>
        <v>0</v>
      </c>
      <c r="BW236" s="3">
        <f t="shared" si="120"/>
        <v>0</v>
      </c>
      <c r="BX236" s="3">
        <f t="shared" si="120"/>
        <v>0</v>
      </c>
      <c r="BY236" s="3">
        <f t="shared" si="120"/>
        <v>0</v>
      </c>
      <c r="BZ236" s="3">
        <f t="shared" si="120"/>
        <v>0</v>
      </c>
      <c r="CA236" s="3">
        <f t="shared" si="143"/>
        <v>2.0202020202020204E-2</v>
      </c>
      <c r="CB236" s="3">
        <f t="shared" si="143"/>
        <v>0</v>
      </c>
      <c r="CC236" s="3">
        <f t="shared" si="143"/>
        <v>0</v>
      </c>
      <c r="CD236" s="3">
        <f t="shared" si="143"/>
        <v>0</v>
      </c>
      <c r="CE236" s="3">
        <f t="shared" si="143"/>
        <v>0</v>
      </c>
      <c r="CF236" s="3">
        <f t="shared" si="143"/>
        <v>0</v>
      </c>
      <c r="CG236" s="3">
        <f t="shared" si="143"/>
        <v>0</v>
      </c>
      <c r="CH236" s="3">
        <f t="shared" si="143"/>
        <v>0</v>
      </c>
      <c r="CI236" s="4">
        <f t="shared" si="149"/>
        <v>0</v>
      </c>
      <c r="CJ236" s="5">
        <f t="shared" si="149"/>
        <v>0</v>
      </c>
      <c r="CK236" s="5">
        <f t="shared" si="149"/>
        <v>0</v>
      </c>
      <c r="CL236" s="5">
        <f t="shared" si="147"/>
        <v>0</v>
      </c>
      <c r="CM236" s="5">
        <f t="shared" si="147"/>
        <v>0</v>
      </c>
      <c r="CN236" s="5">
        <f t="shared" si="147"/>
        <v>0</v>
      </c>
      <c r="CO236" s="5">
        <f t="shared" si="141"/>
        <v>0</v>
      </c>
      <c r="CP236" s="5">
        <f t="shared" si="141"/>
        <v>8.040545293854515E-4</v>
      </c>
      <c r="CQ236" s="5">
        <f t="shared" si="141"/>
        <v>0</v>
      </c>
      <c r="CR236" s="5">
        <f t="shared" si="141"/>
        <v>0</v>
      </c>
      <c r="CS236" s="5">
        <f t="shared" si="141"/>
        <v>0</v>
      </c>
      <c r="CT236" s="5">
        <f t="shared" si="141"/>
        <v>0</v>
      </c>
      <c r="CU236" s="5">
        <f t="shared" si="141"/>
        <v>0</v>
      </c>
      <c r="CV236" s="5">
        <f t="shared" si="141"/>
        <v>0</v>
      </c>
      <c r="CW236" s="5">
        <f t="shared" si="141"/>
        <v>0</v>
      </c>
      <c r="CX236" s="4">
        <f t="shared" si="129"/>
        <v>0</v>
      </c>
      <c r="CY236" s="5">
        <f t="shared" si="130"/>
        <v>0</v>
      </c>
      <c r="CZ236" s="5">
        <f t="shared" si="131"/>
        <v>2.6801817646181719E-4</v>
      </c>
      <c r="DA236" s="5">
        <f t="shared" si="132"/>
        <v>0</v>
      </c>
      <c r="DB236" s="9">
        <f t="shared" si="133"/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 s="3">
        <f t="shared" si="121"/>
        <v>0</v>
      </c>
      <c r="DS236" s="3">
        <f t="shared" si="121"/>
        <v>0</v>
      </c>
      <c r="DT236" s="3">
        <f t="shared" si="121"/>
        <v>0</v>
      </c>
      <c r="DU236" s="3">
        <f t="shared" si="121"/>
        <v>0</v>
      </c>
      <c r="DV236" s="3">
        <f t="shared" si="121"/>
        <v>0</v>
      </c>
      <c r="DW236" s="3">
        <f t="shared" si="121"/>
        <v>0</v>
      </c>
      <c r="DX236" s="3">
        <f t="shared" si="121"/>
        <v>0</v>
      </c>
      <c r="DY236" s="3">
        <f t="shared" si="144"/>
        <v>0</v>
      </c>
      <c r="DZ236" s="3">
        <f t="shared" si="144"/>
        <v>0</v>
      </c>
      <c r="EA236" s="3">
        <f t="shared" si="144"/>
        <v>0</v>
      </c>
      <c r="EB236" s="3">
        <f t="shared" si="144"/>
        <v>0</v>
      </c>
      <c r="EC236" s="3">
        <f t="shared" si="144"/>
        <v>0</v>
      </c>
      <c r="ED236" s="3">
        <f t="shared" si="144"/>
        <v>0</v>
      </c>
      <c r="EE236" s="3">
        <f t="shared" si="144"/>
        <v>0</v>
      </c>
      <c r="EF236" s="3">
        <f t="shared" si="144"/>
        <v>0</v>
      </c>
      <c r="EG236" s="4">
        <f t="shared" si="150"/>
        <v>0</v>
      </c>
      <c r="EH236" s="5">
        <f t="shared" si="150"/>
        <v>0</v>
      </c>
      <c r="EI236" s="5">
        <f t="shared" si="150"/>
        <v>0</v>
      </c>
      <c r="EJ236" s="5">
        <f t="shared" si="148"/>
        <v>0</v>
      </c>
      <c r="EK236" s="5">
        <f t="shared" si="148"/>
        <v>0</v>
      </c>
      <c r="EL236" s="5">
        <f t="shared" si="148"/>
        <v>0</v>
      </c>
      <c r="EM236" s="5">
        <f t="shared" si="142"/>
        <v>0</v>
      </c>
      <c r="EN236" s="5">
        <f t="shared" si="142"/>
        <v>0</v>
      </c>
      <c r="EO236" s="5">
        <f t="shared" si="142"/>
        <v>0</v>
      </c>
      <c r="EP236" s="5">
        <f t="shared" si="142"/>
        <v>0</v>
      </c>
      <c r="EQ236" s="5">
        <f t="shared" si="142"/>
        <v>0</v>
      </c>
      <c r="ER236" s="5">
        <f t="shared" si="142"/>
        <v>0</v>
      </c>
      <c r="ES236" s="5">
        <f t="shared" si="142"/>
        <v>0</v>
      </c>
      <c r="ET236" s="5">
        <f t="shared" si="142"/>
        <v>0</v>
      </c>
      <c r="EU236" s="5">
        <f t="shared" si="142"/>
        <v>0</v>
      </c>
      <c r="EV236" s="4">
        <f t="shared" si="134"/>
        <v>0</v>
      </c>
      <c r="EW236" s="5">
        <f t="shared" si="138"/>
        <v>0</v>
      </c>
      <c r="EX236" s="5">
        <f t="shared" si="135"/>
        <v>0</v>
      </c>
      <c r="EY236" s="5">
        <f t="shared" si="136"/>
        <v>0</v>
      </c>
      <c r="EZ236" s="9">
        <f t="shared" si="137"/>
        <v>0</v>
      </c>
    </row>
    <row r="237" spans="1:208" x14ac:dyDescent="0.25">
      <c r="A237">
        <v>233</v>
      </c>
      <c r="B237" t="s">
        <v>1145</v>
      </c>
      <c r="C237" t="s">
        <v>1146</v>
      </c>
      <c r="D237">
        <v>17</v>
      </c>
      <c r="E237">
        <v>11.19</v>
      </c>
      <c r="F237" t="s">
        <v>514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 s="3">
        <f t="shared" si="145"/>
        <v>0</v>
      </c>
      <c r="W237" s="3">
        <f t="shared" si="145"/>
        <v>0</v>
      </c>
      <c r="X237" s="3">
        <f t="shared" si="145"/>
        <v>0</v>
      </c>
      <c r="Y237" s="3">
        <f t="shared" si="145"/>
        <v>0</v>
      </c>
      <c r="Z237" s="3">
        <f t="shared" si="145"/>
        <v>0</v>
      </c>
      <c r="AA237" s="3">
        <f t="shared" si="145"/>
        <v>0</v>
      </c>
      <c r="AB237" s="3">
        <f t="shared" si="145"/>
        <v>0</v>
      </c>
      <c r="AC237" s="3">
        <f t="shared" si="145"/>
        <v>0</v>
      </c>
      <c r="AD237" s="3">
        <f t="shared" si="145"/>
        <v>0</v>
      </c>
      <c r="AE237" s="3">
        <f t="shared" si="145"/>
        <v>0</v>
      </c>
      <c r="AF237" s="3">
        <f t="shared" si="145"/>
        <v>0</v>
      </c>
      <c r="AG237" s="3">
        <f t="shared" si="145"/>
        <v>0</v>
      </c>
      <c r="AH237" s="3">
        <f t="shared" si="145"/>
        <v>0</v>
      </c>
      <c r="AI237" s="3">
        <f t="shared" si="145"/>
        <v>0</v>
      </c>
      <c r="AJ237" s="3">
        <f t="shared" si="145"/>
        <v>0</v>
      </c>
      <c r="AK237" s="4">
        <f t="shared" si="146"/>
        <v>0</v>
      </c>
      <c r="AL237" s="5">
        <f t="shared" si="146"/>
        <v>0</v>
      </c>
      <c r="AM237" s="5">
        <f t="shared" si="146"/>
        <v>0</v>
      </c>
      <c r="AN237" s="5">
        <f t="shared" si="146"/>
        <v>0</v>
      </c>
      <c r="AO237" s="5">
        <f t="shared" si="146"/>
        <v>0</v>
      </c>
      <c r="AP237" s="5">
        <f t="shared" si="146"/>
        <v>0</v>
      </c>
      <c r="AQ237" s="5">
        <f t="shared" si="146"/>
        <v>0</v>
      </c>
      <c r="AR237" s="5">
        <f t="shared" si="146"/>
        <v>0</v>
      </c>
      <c r="AS237" s="5">
        <f t="shared" si="146"/>
        <v>0</v>
      </c>
      <c r="AT237" s="5">
        <f t="shared" si="146"/>
        <v>0</v>
      </c>
      <c r="AU237" s="5">
        <f t="shared" si="146"/>
        <v>0</v>
      </c>
      <c r="AV237" s="5">
        <f t="shared" si="146"/>
        <v>0</v>
      </c>
      <c r="AW237" s="5">
        <f t="shared" si="146"/>
        <v>0</v>
      </c>
      <c r="AX237" s="5">
        <f t="shared" si="146"/>
        <v>0</v>
      </c>
      <c r="AY237" s="5">
        <f t="shared" si="146"/>
        <v>0</v>
      </c>
      <c r="AZ237" s="4">
        <f t="shared" si="124"/>
        <v>0</v>
      </c>
      <c r="BA237" s="5">
        <f t="shared" si="125"/>
        <v>0</v>
      </c>
      <c r="BB237" s="5">
        <f t="shared" si="126"/>
        <v>0</v>
      </c>
      <c r="BC237" s="5">
        <f t="shared" si="127"/>
        <v>0</v>
      </c>
      <c r="BD237" s="9">
        <f t="shared" si="128"/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2</v>
      </c>
      <c r="BL237">
        <v>2</v>
      </c>
      <c r="BM237">
        <v>3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 s="3">
        <f t="shared" si="120"/>
        <v>0</v>
      </c>
      <c r="BU237" s="3">
        <f t="shared" si="120"/>
        <v>0</v>
      </c>
      <c r="BV237" s="3">
        <f t="shared" si="120"/>
        <v>0</v>
      </c>
      <c r="BW237" s="3">
        <f t="shared" si="120"/>
        <v>0</v>
      </c>
      <c r="BX237" s="3">
        <f t="shared" si="120"/>
        <v>0</v>
      </c>
      <c r="BY237" s="3">
        <f t="shared" si="120"/>
        <v>0</v>
      </c>
      <c r="BZ237" s="3">
        <f t="shared" si="120"/>
        <v>0.11764705882352941</v>
      </c>
      <c r="CA237" s="3">
        <f t="shared" si="143"/>
        <v>0.11764705882352941</v>
      </c>
      <c r="CB237" s="3">
        <f t="shared" si="143"/>
        <v>0.17647058823529413</v>
      </c>
      <c r="CC237" s="3">
        <f t="shared" si="143"/>
        <v>0</v>
      </c>
      <c r="CD237" s="3">
        <f t="shared" si="143"/>
        <v>0</v>
      </c>
      <c r="CE237" s="3">
        <f t="shared" si="143"/>
        <v>0</v>
      </c>
      <c r="CF237" s="3">
        <f t="shared" si="143"/>
        <v>0</v>
      </c>
      <c r="CG237" s="3">
        <f t="shared" si="143"/>
        <v>0</v>
      </c>
      <c r="CH237" s="3">
        <f t="shared" si="143"/>
        <v>0</v>
      </c>
      <c r="CI237" s="4">
        <f t="shared" si="149"/>
        <v>0</v>
      </c>
      <c r="CJ237" s="5">
        <f t="shared" si="149"/>
        <v>0</v>
      </c>
      <c r="CK237" s="5">
        <f t="shared" si="149"/>
        <v>0</v>
      </c>
      <c r="CL237" s="5">
        <f t="shared" si="147"/>
        <v>0</v>
      </c>
      <c r="CM237" s="5">
        <f t="shared" si="147"/>
        <v>0</v>
      </c>
      <c r="CN237" s="5">
        <f t="shared" si="147"/>
        <v>0</v>
      </c>
      <c r="CO237" s="5">
        <f t="shared" si="141"/>
        <v>4.8716174356483984E-3</v>
      </c>
      <c r="CP237" s="5">
        <f t="shared" si="141"/>
        <v>4.6824352005388056E-3</v>
      </c>
      <c r="CQ237" s="5">
        <f t="shared" si="141"/>
        <v>7.324191786666324E-3</v>
      </c>
      <c r="CR237" s="5">
        <f t="shared" si="141"/>
        <v>0</v>
      </c>
      <c r="CS237" s="5">
        <f t="shared" si="141"/>
        <v>0</v>
      </c>
      <c r="CT237" s="5">
        <f t="shared" si="141"/>
        <v>0</v>
      </c>
      <c r="CU237" s="5">
        <f t="shared" si="141"/>
        <v>0</v>
      </c>
      <c r="CV237" s="5">
        <f t="shared" si="141"/>
        <v>0</v>
      </c>
      <c r="CW237" s="5">
        <f t="shared" si="141"/>
        <v>0</v>
      </c>
      <c r="CX237" s="4">
        <f t="shared" si="129"/>
        <v>0</v>
      </c>
      <c r="CY237" s="5">
        <f t="shared" si="130"/>
        <v>0</v>
      </c>
      <c r="CZ237" s="5">
        <f t="shared" si="131"/>
        <v>5.626081474284509E-3</v>
      </c>
      <c r="DA237" s="5">
        <f t="shared" si="132"/>
        <v>0</v>
      </c>
      <c r="DB237" s="9">
        <f t="shared" si="133"/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 s="3">
        <f t="shared" si="121"/>
        <v>0</v>
      </c>
      <c r="DS237" s="3">
        <f t="shared" si="121"/>
        <v>0</v>
      </c>
      <c r="DT237" s="3">
        <f t="shared" si="121"/>
        <v>0</v>
      </c>
      <c r="DU237" s="3">
        <f t="shared" si="121"/>
        <v>0</v>
      </c>
      <c r="DV237" s="3">
        <f t="shared" si="121"/>
        <v>0</v>
      </c>
      <c r="DW237" s="3">
        <f t="shared" si="121"/>
        <v>0</v>
      </c>
      <c r="DX237" s="3">
        <f t="shared" si="121"/>
        <v>0</v>
      </c>
      <c r="DY237" s="3">
        <f t="shared" si="144"/>
        <v>0</v>
      </c>
      <c r="DZ237" s="3">
        <f t="shared" si="144"/>
        <v>0</v>
      </c>
      <c r="EA237" s="3">
        <f t="shared" si="144"/>
        <v>0</v>
      </c>
      <c r="EB237" s="3">
        <f t="shared" si="144"/>
        <v>0</v>
      </c>
      <c r="EC237" s="3">
        <f t="shared" si="144"/>
        <v>0</v>
      </c>
      <c r="ED237" s="3">
        <f t="shared" si="144"/>
        <v>0</v>
      </c>
      <c r="EE237" s="3">
        <f t="shared" si="144"/>
        <v>0</v>
      </c>
      <c r="EF237" s="3">
        <f t="shared" si="144"/>
        <v>0</v>
      </c>
      <c r="EG237" s="4">
        <f t="shared" si="150"/>
        <v>0</v>
      </c>
      <c r="EH237" s="5">
        <f t="shared" si="150"/>
        <v>0</v>
      </c>
      <c r="EI237" s="5">
        <f t="shared" si="150"/>
        <v>0</v>
      </c>
      <c r="EJ237" s="5">
        <f t="shared" si="148"/>
        <v>0</v>
      </c>
      <c r="EK237" s="5">
        <f t="shared" si="148"/>
        <v>0</v>
      </c>
      <c r="EL237" s="5">
        <f t="shared" si="148"/>
        <v>0</v>
      </c>
      <c r="EM237" s="5">
        <f t="shared" si="142"/>
        <v>0</v>
      </c>
      <c r="EN237" s="5">
        <f t="shared" si="142"/>
        <v>0</v>
      </c>
      <c r="EO237" s="5">
        <f t="shared" si="142"/>
        <v>0</v>
      </c>
      <c r="EP237" s="5">
        <f t="shared" si="142"/>
        <v>0</v>
      </c>
      <c r="EQ237" s="5">
        <f t="shared" si="142"/>
        <v>0</v>
      </c>
      <c r="ER237" s="5">
        <f t="shared" si="142"/>
        <v>0</v>
      </c>
      <c r="ES237" s="5">
        <f t="shared" si="142"/>
        <v>0</v>
      </c>
      <c r="ET237" s="5">
        <f t="shared" si="142"/>
        <v>0</v>
      </c>
      <c r="EU237" s="5">
        <f t="shared" si="142"/>
        <v>0</v>
      </c>
      <c r="EV237" s="4">
        <f t="shared" si="134"/>
        <v>0</v>
      </c>
      <c r="EW237" s="5">
        <f t="shared" si="138"/>
        <v>0</v>
      </c>
      <c r="EX237" s="5">
        <f t="shared" si="135"/>
        <v>0</v>
      </c>
      <c r="EY237" s="5">
        <f t="shared" si="136"/>
        <v>0</v>
      </c>
      <c r="EZ237" s="9">
        <f t="shared" si="137"/>
        <v>0</v>
      </c>
    </row>
    <row r="238" spans="1:208" x14ac:dyDescent="0.25">
      <c r="A238">
        <v>234</v>
      </c>
      <c r="B238" t="s">
        <v>1147</v>
      </c>
      <c r="C238" t="s">
        <v>1259</v>
      </c>
      <c r="D238">
        <v>14</v>
      </c>
      <c r="E238">
        <v>11.66</v>
      </c>
      <c r="F238" t="s">
        <v>514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 s="3">
        <f t="shared" si="145"/>
        <v>0</v>
      </c>
      <c r="W238" s="3">
        <f t="shared" si="145"/>
        <v>0</v>
      </c>
      <c r="X238" s="3">
        <f t="shared" si="145"/>
        <v>0</v>
      </c>
      <c r="Y238" s="3">
        <f t="shared" si="145"/>
        <v>0</v>
      </c>
      <c r="Z238" s="3">
        <f t="shared" si="145"/>
        <v>0</v>
      </c>
      <c r="AA238" s="3">
        <f t="shared" si="145"/>
        <v>0</v>
      </c>
      <c r="AB238" s="3">
        <f t="shared" si="145"/>
        <v>0</v>
      </c>
      <c r="AC238" s="3">
        <f t="shared" si="145"/>
        <v>0</v>
      </c>
      <c r="AD238" s="3">
        <f t="shared" si="145"/>
        <v>0</v>
      </c>
      <c r="AE238" s="3">
        <f t="shared" si="145"/>
        <v>0</v>
      </c>
      <c r="AF238" s="3">
        <f t="shared" si="145"/>
        <v>0</v>
      </c>
      <c r="AG238" s="3">
        <f t="shared" si="145"/>
        <v>0</v>
      </c>
      <c r="AH238" s="3">
        <f t="shared" si="145"/>
        <v>0</v>
      </c>
      <c r="AI238" s="3">
        <f t="shared" si="145"/>
        <v>0</v>
      </c>
      <c r="AJ238" s="3">
        <f t="shared" si="145"/>
        <v>0</v>
      </c>
      <c r="AK238" s="4">
        <f t="shared" si="146"/>
        <v>0</v>
      </c>
      <c r="AL238" s="5">
        <f t="shared" si="146"/>
        <v>0</v>
      </c>
      <c r="AM238" s="5">
        <f t="shared" si="146"/>
        <v>0</v>
      </c>
      <c r="AN238" s="5">
        <f t="shared" si="146"/>
        <v>0</v>
      </c>
      <c r="AO238" s="5">
        <f t="shared" si="146"/>
        <v>0</v>
      </c>
      <c r="AP238" s="5">
        <f t="shared" si="146"/>
        <v>0</v>
      </c>
      <c r="AQ238" s="5">
        <f t="shared" si="146"/>
        <v>0</v>
      </c>
      <c r="AR238" s="5">
        <f t="shared" si="146"/>
        <v>0</v>
      </c>
      <c r="AS238" s="5">
        <f t="shared" si="146"/>
        <v>0</v>
      </c>
      <c r="AT238" s="5">
        <f t="shared" si="146"/>
        <v>0</v>
      </c>
      <c r="AU238" s="5">
        <f t="shared" si="146"/>
        <v>0</v>
      </c>
      <c r="AV238" s="5">
        <f t="shared" si="146"/>
        <v>0</v>
      </c>
      <c r="AW238" s="5">
        <f t="shared" si="146"/>
        <v>0</v>
      </c>
      <c r="AX238" s="5">
        <f t="shared" si="146"/>
        <v>0</v>
      </c>
      <c r="AY238" s="5">
        <f t="shared" si="146"/>
        <v>0</v>
      </c>
      <c r="AZ238" s="4">
        <f t="shared" si="124"/>
        <v>0</v>
      </c>
      <c r="BA238" s="5">
        <f t="shared" si="125"/>
        <v>0</v>
      </c>
      <c r="BB238" s="5">
        <f t="shared" si="126"/>
        <v>0</v>
      </c>
      <c r="BC238" s="5">
        <f t="shared" si="127"/>
        <v>0</v>
      </c>
      <c r="BD238" s="9">
        <f t="shared" si="128"/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2</v>
      </c>
      <c r="BM238">
        <v>2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 s="3">
        <f t="shared" si="120"/>
        <v>0</v>
      </c>
      <c r="BU238" s="3">
        <f t="shared" si="120"/>
        <v>0</v>
      </c>
      <c r="BV238" s="3">
        <f t="shared" si="120"/>
        <v>0</v>
      </c>
      <c r="BW238" s="3">
        <f t="shared" si="120"/>
        <v>0</v>
      </c>
      <c r="BX238" s="3">
        <f t="shared" si="120"/>
        <v>0</v>
      </c>
      <c r="BY238" s="3">
        <f t="shared" si="120"/>
        <v>0</v>
      </c>
      <c r="BZ238" s="3">
        <f t="shared" si="120"/>
        <v>0</v>
      </c>
      <c r="CA238" s="3">
        <f t="shared" si="143"/>
        <v>0.14285714285714285</v>
      </c>
      <c r="CB238" s="3">
        <f t="shared" si="143"/>
        <v>0.14285714285714285</v>
      </c>
      <c r="CC238" s="3">
        <f t="shared" si="143"/>
        <v>0</v>
      </c>
      <c r="CD238" s="3">
        <f t="shared" si="143"/>
        <v>0</v>
      </c>
      <c r="CE238" s="3">
        <f t="shared" si="143"/>
        <v>0</v>
      </c>
      <c r="CF238" s="3">
        <f t="shared" si="143"/>
        <v>0</v>
      </c>
      <c r="CG238" s="3">
        <f t="shared" si="143"/>
        <v>0</v>
      </c>
      <c r="CH238" s="3">
        <f t="shared" si="143"/>
        <v>0</v>
      </c>
      <c r="CI238" s="4">
        <f t="shared" si="149"/>
        <v>0</v>
      </c>
      <c r="CJ238" s="5">
        <f t="shared" si="149"/>
        <v>0</v>
      </c>
      <c r="CK238" s="5">
        <f t="shared" si="149"/>
        <v>0</v>
      </c>
      <c r="CL238" s="5">
        <f t="shared" si="147"/>
        <v>0</v>
      </c>
      <c r="CM238" s="5">
        <f t="shared" si="147"/>
        <v>0</v>
      </c>
      <c r="CN238" s="5">
        <f t="shared" si="147"/>
        <v>0</v>
      </c>
      <c r="CO238" s="5">
        <f t="shared" si="141"/>
        <v>0</v>
      </c>
      <c r="CP238" s="5">
        <f t="shared" si="141"/>
        <v>5.6858141720828349E-3</v>
      </c>
      <c r="CQ238" s="5">
        <f t="shared" si="141"/>
        <v>5.929107636825119E-3</v>
      </c>
      <c r="CR238" s="5">
        <f t="shared" si="141"/>
        <v>0</v>
      </c>
      <c r="CS238" s="5">
        <f t="shared" si="141"/>
        <v>0</v>
      </c>
      <c r="CT238" s="5">
        <f t="shared" si="141"/>
        <v>0</v>
      </c>
      <c r="CU238" s="5">
        <f t="shared" si="141"/>
        <v>0</v>
      </c>
      <c r="CV238" s="5">
        <f t="shared" si="141"/>
        <v>0</v>
      </c>
      <c r="CW238" s="5">
        <f t="shared" si="141"/>
        <v>0</v>
      </c>
      <c r="CX238" s="4">
        <f t="shared" si="129"/>
        <v>0</v>
      </c>
      <c r="CY238" s="5">
        <f t="shared" si="130"/>
        <v>0</v>
      </c>
      <c r="CZ238" s="5">
        <f t="shared" si="131"/>
        <v>3.8716406029693181E-3</v>
      </c>
      <c r="DA238" s="5">
        <f t="shared" si="132"/>
        <v>0</v>
      </c>
      <c r="DB238" s="9">
        <f t="shared" si="133"/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 s="3">
        <f t="shared" si="121"/>
        <v>0</v>
      </c>
      <c r="DS238" s="3">
        <f t="shared" si="121"/>
        <v>0</v>
      </c>
      <c r="DT238" s="3">
        <f t="shared" si="121"/>
        <v>0</v>
      </c>
      <c r="DU238" s="3">
        <f t="shared" si="121"/>
        <v>0</v>
      </c>
      <c r="DV238" s="3">
        <f t="shared" si="121"/>
        <v>0</v>
      </c>
      <c r="DW238" s="3">
        <f t="shared" si="121"/>
        <v>0</v>
      </c>
      <c r="DX238" s="3">
        <f t="shared" si="121"/>
        <v>0</v>
      </c>
      <c r="DY238" s="3">
        <f t="shared" si="144"/>
        <v>0</v>
      </c>
      <c r="DZ238" s="3">
        <f t="shared" si="144"/>
        <v>0</v>
      </c>
      <c r="EA238" s="3">
        <f t="shared" si="144"/>
        <v>0</v>
      </c>
      <c r="EB238" s="3">
        <f t="shared" si="144"/>
        <v>0</v>
      </c>
      <c r="EC238" s="3">
        <f t="shared" si="144"/>
        <v>0</v>
      </c>
      <c r="ED238" s="3">
        <f t="shared" si="144"/>
        <v>0</v>
      </c>
      <c r="EE238" s="3">
        <f t="shared" si="144"/>
        <v>0</v>
      </c>
      <c r="EF238" s="3">
        <f t="shared" si="144"/>
        <v>0</v>
      </c>
      <c r="EG238" s="4">
        <f t="shared" si="150"/>
        <v>0</v>
      </c>
      <c r="EH238" s="5">
        <f t="shared" si="150"/>
        <v>0</v>
      </c>
      <c r="EI238" s="5">
        <f t="shared" si="150"/>
        <v>0</v>
      </c>
      <c r="EJ238" s="5">
        <f t="shared" si="148"/>
        <v>0</v>
      </c>
      <c r="EK238" s="5">
        <f t="shared" si="148"/>
        <v>0</v>
      </c>
      <c r="EL238" s="5">
        <f t="shared" si="148"/>
        <v>0</v>
      </c>
      <c r="EM238" s="5">
        <f t="shared" si="142"/>
        <v>0</v>
      </c>
      <c r="EN238" s="5">
        <f t="shared" si="142"/>
        <v>0</v>
      </c>
      <c r="EO238" s="5">
        <f t="shared" si="142"/>
        <v>0</v>
      </c>
      <c r="EP238" s="5">
        <f t="shared" si="142"/>
        <v>0</v>
      </c>
      <c r="EQ238" s="5">
        <f t="shared" si="142"/>
        <v>0</v>
      </c>
      <c r="ER238" s="5">
        <f t="shared" si="142"/>
        <v>0</v>
      </c>
      <c r="ES238" s="5">
        <f t="shared" si="142"/>
        <v>0</v>
      </c>
      <c r="ET238" s="5">
        <f t="shared" si="142"/>
        <v>0</v>
      </c>
      <c r="EU238" s="5">
        <f t="shared" si="142"/>
        <v>0</v>
      </c>
      <c r="EV238" s="4">
        <f t="shared" si="134"/>
        <v>0</v>
      </c>
      <c r="EW238" s="5">
        <f t="shared" si="138"/>
        <v>0</v>
      </c>
      <c r="EX238" s="5">
        <f t="shared" si="135"/>
        <v>0</v>
      </c>
      <c r="EY238" s="5">
        <f t="shared" si="136"/>
        <v>0</v>
      </c>
      <c r="EZ238" s="9">
        <f t="shared" si="137"/>
        <v>0</v>
      </c>
    </row>
    <row r="239" spans="1:208" x14ac:dyDescent="0.25">
      <c r="A239">
        <v>235</v>
      </c>
      <c r="B239" t="s">
        <v>1148</v>
      </c>
      <c r="C239" t="s">
        <v>1149</v>
      </c>
      <c r="D239">
        <v>14</v>
      </c>
      <c r="E239">
        <v>6.51</v>
      </c>
      <c r="F239" t="s">
        <v>120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3</v>
      </c>
      <c r="V239" s="3">
        <f t="shared" si="145"/>
        <v>0</v>
      </c>
      <c r="W239" s="3">
        <f t="shared" si="145"/>
        <v>0</v>
      </c>
      <c r="X239" s="3">
        <f t="shared" si="145"/>
        <v>0</v>
      </c>
      <c r="Y239" s="3">
        <f t="shared" si="145"/>
        <v>0</v>
      </c>
      <c r="Z239" s="3">
        <f t="shared" si="145"/>
        <v>0</v>
      </c>
      <c r="AA239" s="3">
        <f t="shared" si="145"/>
        <v>0</v>
      </c>
      <c r="AB239" s="3">
        <f t="shared" si="145"/>
        <v>0</v>
      </c>
      <c r="AC239" s="3">
        <f t="shared" si="145"/>
        <v>0</v>
      </c>
      <c r="AD239" s="3">
        <f t="shared" si="145"/>
        <v>0</v>
      </c>
      <c r="AE239" s="3">
        <f t="shared" si="145"/>
        <v>0</v>
      </c>
      <c r="AF239" s="3">
        <f t="shared" si="145"/>
        <v>0</v>
      </c>
      <c r="AG239" s="3">
        <f t="shared" si="145"/>
        <v>0</v>
      </c>
      <c r="AH239" s="3">
        <f t="shared" si="145"/>
        <v>0</v>
      </c>
      <c r="AI239" s="3">
        <f t="shared" si="145"/>
        <v>0</v>
      </c>
      <c r="AJ239" s="3">
        <f t="shared" si="145"/>
        <v>0.21428571428571427</v>
      </c>
      <c r="AK239" s="4">
        <f t="shared" si="146"/>
        <v>0</v>
      </c>
      <c r="AL239" s="5">
        <f t="shared" si="146"/>
        <v>0</v>
      </c>
      <c r="AM239" s="5">
        <f t="shared" si="146"/>
        <v>0</v>
      </c>
      <c r="AN239" s="5">
        <f t="shared" si="146"/>
        <v>0</v>
      </c>
      <c r="AO239" s="5">
        <f t="shared" si="146"/>
        <v>0</v>
      </c>
      <c r="AP239" s="5">
        <f t="shared" si="146"/>
        <v>0</v>
      </c>
      <c r="AQ239" s="5">
        <f t="shared" si="146"/>
        <v>0</v>
      </c>
      <c r="AR239" s="5">
        <f t="shared" si="146"/>
        <v>0</v>
      </c>
      <c r="AS239" s="5">
        <f t="shared" si="146"/>
        <v>0</v>
      </c>
      <c r="AT239" s="5">
        <f t="shared" si="146"/>
        <v>0</v>
      </c>
      <c r="AU239" s="5">
        <f t="shared" si="146"/>
        <v>0</v>
      </c>
      <c r="AV239" s="5">
        <f t="shared" si="146"/>
        <v>0</v>
      </c>
      <c r="AW239" s="5">
        <f t="shared" si="146"/>
        <v>0</v>
      </c>
      <c r="AX239" s="5">
        <f t="shared" si="146"/>
        <v>0</v>
      </c>
      <c r="AY239" s="5">
        <f t="shared" si="146"/>
        <v>5.0826293774350138E-3</v>
      </c>
      <c r="AZ239" s="4">
        <f t="shared" si="124"/>
        <v>0</v>
      </c>
      <c r="BA239" s="5">
        <f t="shared" si="125"/>
        <v>0</v>
      </c>
      <c r="BB239" s="5">
        <f t="shared" si="126"/>
        <v>0</v>
      </c>
      <c r="BC239" s="5">
        <f t="shared" si="127"/>
        <v>0</v>
      </c>
      <c r="BD239" s="9">
        <f t="shared" si="128"/>
        <v>1.6942097924783378E-3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 s="3">
        <f t="shared" ref="BT239:CG260" si="151">BE239/$D239</f>
        <v>0</v>
      </c>
      <c r="BU239" s="3">
        <f t="shared" si="151"/>
        <v>0</v>
      </c>
      <c r="BV239" s="3">
        <f t="shared" si="151"/>
        <v>0</v>
      </c>
      <c r="BW239" s="3">
        <f t="shared" si="151"/>
        <v>0</v>
      </c>
      <c r="BX239" s="3">
        <f t="shared" si="151"/>
        <v>0</v>
      </c>
      <c r="BY239" s="3">
        <f t="shared" si="151"/>
        <v>0</v>
      </c>
      <c r="BZ239" s="3">
        <f t="shared" si="151"/>
        <v>0</v>
      </c>
      <c r="CA239" s="3">
        <f t="shared" si="143"/>
        <v>0</v>
      </c>
      <c r="CB239" s="3">
        <f t="shared" si="143"/>
        <v>0</v>
      </c>
      <c r="CC239" s="3">
        <f t="shared" si="143"/>
        <v>0</v>
      </c>
      <c r="CD239" s="3">
        <f t="shared" si="143"/>
        <v>0</v>
      </c>
      <c r="CE239" s="3">
        <f t="shared" si="143"/>
        <v>0</v>
      </c>
      <c r="CF239" s="3">
        <f t="shared" si="143"/>
        <v>0</v>
      </c>
      <c r="CG239" s="3">
        <f t="shared" si="143"/>
        <v>0</v>
      </c>
      <c r="CH239" s="3">
        <f t="shared" si="143"/>
        <v>0</v>
      </c>
      <c r="CI239" s="4">
        <f t="shared" si="149"/>
        <v>0</v>
      </c>
      <c r="CJ239" s="5">
        <f t="shared" si="149"/>
        <v>0</v>
      </c>
      <c r="CK239" s="5">
        <f t="shared" si="149"/>
        <v>0</v>
      </c>
      <c r="CL239" s="5">
        <f t="shared" si="147"/>
        <v>0</v>
      </c>
      <c r="CM239" s="5">
        <f t="shared" si="147"/>
        <v>0</v>
      </c>
      <c r="CN239" s="5">
        <f t="shared" si="147"/>
        <v>0</v>
      </c>
      <c r="CO239" s="5">
        <f t="shared" si="141"/>
        <v>0</v>
      </c>
      <c r="CP239" s="5">
        <f t="shared" si="141"/>
        <v>0</v>
      </c>
      <c r="CQ239" s="5">
        <f t="shared" si="141"/>
        <v>0</v>
      </c>
      <c r="CR239" s="5">
        <f t="shared" si="141"/>
        <v>0</v>
      </c>
      <c r="CS239" s="5">
        <f t="shared" si="141"/>
        <v>0</v>
      </c>
      <c r="CT239" s="5">
        <f t="shared" si="141"/>
        <v>0</v>
      </c>
      <c r="CU239" s="5">
        <f t="shared" si="141"/>
        <v>0</v>
      </c>
      <c r="CV239" s="5">
        <f t="shared" si="141"/>
        <v>0</v>
      </c>
      <c r="CW239" s="5">
        <f t="shared" si="141"/>
        <v>0</v>
      </c>
      <c r="CX239" s="4">
        <f t="shared" si="129"/>
        <v>0</v>
      </c>
      <c r="CY239" s="5">
        <f t="shared" si="130"/>
        <v>0</v>
      </c>
      <c r="CZ239" s="5">
        <f t="shared" si="131"/>
        <v>0</v>
      </c>
      <c r="DA239" s="5">
        <f t="shared" si="132"/>
        <v>0</v>
      </c>
      <c r="DB239" s="9">
        <f t="shared" si="133"/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 s="3">
        <f t="shared" ref="DR239:EE260" si="152">DC239/$D239</f>
        <v>0</v>
      </c>
      <c r="DS239" s="3">
        <f t="shared" si="152"/>
        <v>0</v>
      </c>
      <c r="DT239" s="3">
        <f t="shared" si="152"/>
        <v>0</v>
      </c>
      <c r="DU239" s="3">
        <f t="shared" si="152"/>
        <v>0</v>
      </c>
      <c r="DV239" s="3">
        <f t="shared" si="152"/>
        <v>0</v>
      </c>
      <c r="DW239" s="3">
        <f t="shared" si="152"/>
        <v>0</v>
      </c>
      <c r="DX239" s="3">
        <f t="shared" si="152"/>
        <v>0</v>
      </c>
      <c r="DY239" s="3">
        <f t="shared" si="144"/>
        <v>0</v>
      </c>
      <c r="DZ239" s="3">
        <f t="shared" si="144"/>
        <v>0</v>
      </c>
      <c r="EA239" s="3">
        <f t="shared" si="144"/>
        <v>0</v>
      </c>
      <c r="EB239" s="3">
        <f t="shared" si="144"/>
        <v>0</v>
      </c>
      <c r="EC239" s="3">
        <f t="shared" si="144"/>
        <v>0</v>
      </c>
      <c r="ED239" s="3">
        <f t="shared" si="144"/>
        <v>0</v>
      </c>
      <c r="EE239" s="3">
        <f t="shared" si="144"/>
        <v>0</v>
      </c>
      <c r="EF239" s="3">
        <f t="shared" si="144"/>
        <v>0</v>
      </c>
      <c r="EG239" s="4">
        <f t="shared" si="150"/>
        <v>0</v>
      </c>
      <c r="EH239" s="5">
        <f t="shared" si="150"/>
        <v>0</v>
      </c>
      <c r="EI239" s="5">
        <f t="shared" si="150"/>
        <v>0</v>
      </c>
      <c r="EJ239" s="5">
        <f t="shared" si="148"/>
        <v>0</v>
      </c>
      <c r="EK239" s="5">
        <f t="shared" si="148"/>
        <v>0</v>
      </c>
      <c r="EL239" s="5">
        <f t="shared" si="148"/>
        <v>0</v>
      </c>
      <c r="EM239" s="5">
        <f t="shared" si="142"/>
        <v>0</v>
      </c>
      <c r="EN239" s="5">
        <f t="shared" si="142"/>
        <v>0</v>
      </c>
      <c r="EO239" s="5">
        <f t="shared" si="142"/>
        <v>0</v>
      </c>
      <c r="EP239" s="5">
        <f t="shared" si="142"/>
        <v>0</v>
      </c>
      <c r="EQ239" s="5">
        <f t="shared" si="142"/>
        <v>0</v>
      </c>
      <c r="ER239" s="5">
        <f t="shared" si="142"/>
        <v>0</v>
      </c>
      <c r="ES239" s="5">
        <f t="shared" si="142"/>
        <v>0</v>
      </c>
      <c r="ET239" s="5">
        <f t="shared" si="142"/>
        <v>0</v>
      </c>
      <c r="EU239" s="5">
        <f t="shared" si="142"/>
        <v>0</v>
      </c>
      <c r="EV239" s="4">
        <f t="shared" si="134"/>
        <v>0</v>
      </c>
      <c r="EW239" s="5">
        <f t="shared" si="138"/>
        <v>0</v>
      </c>
      <c r="EX239" s="5">
        <f t="shared" si="135"/>
        <v>0</v>
      </c>
      <c r="EY239" s="5">
        <f t="shared" si="136"/>
        <v>0</v>
      </c>
      <c r="EZ239" s="9">
        <f t="shared" si="137"/>
        <v>0</v>
      </c>
      <c r="FB239" t="s">
        <v>1150</v>
      </c>
      <c r="FD239" t="s">
        <v>1021</v>
      </c>
      <c r="FE239" t="s">
        <v>1151</v>
      </c>
      <c r="FH239" t="s">
        <v>142</v>
      </c>
      <c r="FK239" t="s">
        <v>1021</v>
      </c>
      <c r="FL239" t="s">
        <v>1152</v>
      </c>
      <c r="FM239" t="s">
        <v>161</v>
      </c>
      <c r="FQ239" t="s">
        <v>1152</v>
      </c>
      <c r="FS239" t="s">
        <v>39</v>
      </c>
      <c r="FT239" t="s">
        <v>1153</v>
      </c>
      <c r="FU239" t="s">
        <v>40</v>
      </c>
      <c r="FX239" t="s">
        <v>1154</v>
      </c>
      <c r="FY239" t="s">
        <v>45</v>
      </c>
      <c r="FZ239" t="s">
        <v>1155</v>
      </c>
      <c r="GA239" t="s">
        <v>47</v>
      </c>
      <c r="GD239" t="s">
        <v>1154</v>
      </c>
      <c r="GE239" t="s">
        <v>250</v>
      </c>
      <c r="GF239" t="s">
        <v>52</v>
      </c>
      <c r="GJ239" t="s">
        <v>451</v>
      </c>
      <c r="GR239" t="s">
        <v>451</v>
      </c>
    </row>
    <row r="240" spans="1:208" x14ac:dyDescent="0.25">
      <c r="A240">
        <v>236</v>
      </c>
      <c r="B240" t="s">
        <v>1156</v>
      </c>
      <c r="C240" t="s">
        <v>1157</v>
      </c>
      <c r="D240">
        <v>23</v>
      </c>
      <c r="E240">
        <v>8.61</v>
      </c>
      <c r="F240" t="s">
        <v>120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3">
        <f t="shared" si="145"/>
        <v>0</v>
      </c>
      <c r="W240" s="3">
        <f t="shared" si="145"/>
        <v>0</v>
      </c>
      <c r="X240" s="3">
        <f t="shared" si="145"/>
        <v>0</v>
      </c>
      <c r="Y240" s="3">
        <f t="shared" si="145"/>
        <v>0</v>
      </c>
      <c r="Z240" s="3">
        <f t="shared" si="145"/>
        <v>0</v>
      </c>
      <c r="AA240" s="3">
        <f t="shared" si="145"/>
        <v>0</v>
      </c>
      <c r="AB240" s="3">
        <f t="shared" si="145"/>
        <v>0</v>
      </c>
      <c r="AC240" s="3">
        <f t="shared" si="145"/>
        <v>0</v>
      </c>
      <c r="AD240" s="3">
        <f t="shared" si="145"/>
        <v>0</v>
      </c>
      <c r="AE240" s="3">
        <f t="shared" si="145"/>
        <v>0</v>
      </c>
      <c r="AF240" s="3">
        <f t="shared" si="145"/>
        <v>0</v>
      </c>
      <c r="AG240" s="3">
        <f t="shared" si="145"/>
        <v>0</v>
      </c>
      <c r="AH240" s="3">
        <f t="shared" si="145"/>
        <v>0</v>
      </c>
      <c r="AI240" s="3">
        <f t="shared" si="145"/>
        <v>0</v>
      </c>
      <c r="AJ240" s="3">
        <f t="shared" si="145"/>
        <v>0</v>
      </c>
      <c r="AK240" s="4">
        <f t="shared" si="146"/>
        <v>0</v>
      </c>
      <c r="AL240" s="5">
        <f t="shared" si="146"/>
        <v>0</v>
      </c>
      <c r="AM240" s="5">
        <f t="shared" si="146"/>
        <v>0</v>
      </c>
      <c r="AN240" s="5">
        <f t="shared" si="146"/>
        <v>0</v>
      </c>
      <c r="AO240" s="5">
        <f t="shared" si="146"/>
        <v>0</v>
      </c>
      <c r="AP240" s="5">
        <f t="shared" si="146"/>
        <v>0</v>
      </c>
      <c r="AQ240" s="5">
        <f t="shared" si="146"/>
        <v>0</v>
      </c>
      <c r="AR240" s="5">
        <f t="shared" si="146"/>
        <v>0</v>
      </c>
      <c r="AS240" s="5">
        <f t="shared" si="146"/>
        <v>0</v>
      </c>
      <c r="AT240" s="5">
        <f t="shared" si="146"/>
        <v>0</v>
      </c>
      <c r="AU240" s="5">
        <f t="shared" si="146"/>
        <v>0</v>
      </c>
      <c r="AV240" s="5">
        <f t="shared" si="146"/>
        <v>0</v>
      </c>
      <c r="AW240" s="5">
        <f t="shared" si="146"/>
        <v>0</v>
      </c>
      <c r="AX240" s="5">
        <f t="shared" si="146"/>
        <v>0</v>
      </c>
      <c r="AY240" s="5">
        <f t="shared" si="146"/>
        <v>0</v>
      </c>
      <c r="AZ240" s="4">
        <f t="shared" si="124"/>
        <v>0</v>
      </c>
      <c r="BA240" s="5">
        <f t="shared" si="125"/>
        <v>0</v>
      </c>
      <c r="BB240" s="5">
        <f t="shared" si="126"/>
        <v>0</v>
      </c>
      <c r="BC240" s="5">
        <f t="shared" si="127"/>
        <v>0</v>
      </c>
      <c r="BD240" s="9">
        <f t="shared" si="128"/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 s="3">
        <f t="shared" si="151"/>
        <v>0</v>
      </c>
      <c r="BU240" s="3">
        <f t="shared" si="151"/>
        <v>0</v>
      </c>
      <c r="BV240" s="3">
        <f t="shared" si="151"/>
        <v>0</v>
      </c>
      <c r="BW240" s="3">
        <f t="shared" si="151"/>
        <v>0</v>
      </c>
      <c r="BX240" s="3">
        <f t="shared" si="151"/>
        <v>0</v>
      </c>
      <c r="BY240" s="3">
        <f t="shared" si="151"/>
        <v>0</v>
      </c>
      <c r="BZ240" s="3">
        <f t="shared" si="151"/>
        <v>0</v>
      </c>
      <c r="CA240" s="3">
        <f t="shared" si="143"/>
        <v>0</v>
      </c>
      <c r="CB240" s="3">
        <f t="shared" si="143"/>
        <v>0</v>
      </c>
      <c r="CC240" s="3">
        <f t="shared" si="143"/>
        <v>0</v>
      </c>
      <c r="CD240" s="3">
        <f t="shared" si="143"/>
        <v>0</v>
      </c>
      <c r="CE240" s="3">
        <f t="shared" si="143"/>
        <v>0</v>
      </c>
      <c r="CF240" s="3">
        <f t="shared" si="143"/>
        <v>0</v>
      </c>
      <c r="CG240" s="3">
        <f t="shared" si="143"/>
        <v>0</v>
      </c>
      <c r="CH240" s="3">
        <f t="shared" si="143"/>
        <v>0</v>
      </c>
      <c r="CI240" s="4">
        <f t="shared" si="149"/>
        <v>0</v>
      </c>
      <c r="CJ240" s="5">
        <f t="shared" si="149"/>
        <v>0</v>
      </c>
      <c r="CK240" s="5">
        <f t="shared" si="149"/>
        <v>0</v>
      </c>
      <c r="CL240" s="5">
        <f t="shared" si="147"/>
        <v>0</v>
      </c>
      <c r="CM240" s="5">
        <f t="shared" si="147"/>
        <v>0</v>
      </c>
      <c r="CN240" s="5">
        <f t="shared" si="147"/>
        <v>0</v>
      </c>
      <c r="CO240" s="5">
        <f t="shared" si="141"/>
        <v>0</v>
      </c>
      <c r="CP240" s="5">
        <f t="shared" si="141"/>
        <v>0</v>
      </c>
      <c r="CQ240" s="5">
        <f t="shared" si="141"/>
        <v>0</v>
      </c>
      <c r="CR240" s="5">
        <f t="shared" si="141"/>
        <v>0</v>
      </c>
      <c r="CS240" s="5">
        <f t="shared" si="141"/>
        <v>0</v>
      </c>
      <c r="CT240" s="5">
        <f t="shared" si="141"/>
        <v>0</v>
      </c>
      <c r="CU240" s="5">
        <f t="shared" si="141"/>
        <v>0</v>
      </c>
      <c r="CV240" s="5">
        <f t="shared" si="141"/>
        <v>0</v>
      </c>
      <c r="CW240" s="5">
        <f t="shared" si="141"/>
        <v>0</v>
      </c>
      <c r="CX240" s="4">
        <f t="shared" si="129"/>
        <v>0</v>
      </c>
      <c r="CY240" s="5">
        <f t="shared" si="130"/>
        <v>0</v>
      </c>
      <c r="CZ240" s="5">
        <f t="shared" si="131"/>
        <v>0</v>
      </c>
      <c r="DA240" s="5">
        <f t="shared" si="132"/>
        <v>0</v>
      </c>
      <c r="DB240" s="9">
        <f t="shared" si="133"/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2</v>
      </c>
      <c r="DN240">
        <v>0</v>
      </c>
      <c r="DO240">
        <v>0</v>
      </c>
      <c r="DP240">
        <v>0</v>
      </c>
      <c r="DQ240">
        <v>0</v>
      </c>
      <c r="DR240" s="3">
        <f t="shared" si="152"/>
        <v>0</v>
      </c>
      <c r="DS240" s="3">
        <f t="shared" si="152"/>
        <v>0</v>
      </c>
      <c r="DT240" s="3">
        <f t="shared" si="152"/>
        <v>0</v>
      </c>
      <c r="DU240" s="3">
        <f t="shared" si="152"/>
        <v>0</v>
      </c>
      <c r="DV240" s="3">
        <f t="shared" si="152"/>
        <v>0</v>
      </c>
      <c r="DW240" s="3">
        <f t="shared" si="152"/>
        <v>0</v>
      </c>
      <c r="DX240" s="3">
        <f t="shared" si="152"/>
        <v>0</v>
      </c>
      <c r="DY240" s="3">
        <f t="shared" si="144"/>
        <v>0</v>
      </c>
      <c r="DZ240" s="3">
        <f t="shared" si="144"/>
        <v>0</v>
      </c>
      <c r="EA240" s="3">
        <f t="shared" si="144"/>
        <v>0</v>
      </c>
      <c r="EB240" s="3">
        <f t="shared" si="144"/>
        <v>8.6956521739130432E-2</v>
      </c>
      <c r="EC240" s="3">
        <f t="shared" si="144"/>
        <v>0</v>
      </c>
      <c r="ED240" s="3">
        <f t="shared" si="144"/>
        <v>0</v>
      </c>
      <c r="EE240" s="3">
        <f t="shared" si="144"/>
        <v>0</v>
      </c>
      <c r="EF240" s="3">
        <f t="shared" si="144"/>
        <v>0</v>
      </c>
      <c r="EG240" s="4">
        <f t="shared" si="150"/>
        <v>0</v>
      </c>
      <c r="EH240" s="5">
        <f t="shared" si="150"/>
        <v>0</v>
      </c>
      <c r="EI240" s="5">
        <f t="shared" si="150"/>
        <v>0</v>
      </c>
      <c r="EJ240" s="5">
        <f t="shared" si="148"/>
        <v>0</v>
      </c>
      <c r="EK240" s="5">
        <f t="shared" si="148"/>
        <v>0</v>
      </c>
      <c r="EL240" s="5">
        <f t="shared" si="148"/>
        <v>0</v>
      </c>
      <c r="EM240" s="5">
        <f t="shared" si="142"/>
        <v>0</v>
      </c>
      <c r="EN240" s="5">
        <f t="shared" si="142"/>
        <v>0</v>
      </c>
      <c r="EO240" s="5">
        <f t="shared" si="142"/>
        <v>0</v>
      </c>
      <c r="EP240" s="5">
        <f t="shared" si="142"/>
        <v>0</v>
      </c>
      <c r="EQ240" s="5">
        <f t="shared" si="142"/>
        <v>1.7279329019016397E-3</v>
      </c>
      <c r="ER240" s="5">
        <f t="shared" si="142"/>
        <v>0</v>
      </c>
      <c r="ES240" s="5">
        <f t="shared" si="142"/>
        <v>0</v>
      </c>
      <c r="ET240" s="5">
        <f t="shared" si="142"/>
        <v>0</v>
      </c>
      <c r="EU240" s="5">
        <f t="shared" si="142"/>
        <v>0</v>
      </c>
      <c r="EV240" s="4">
        <f t="shared" si="134"/>
        <v>0</v>
      </c>
      <c r="EW240" s="5">
        <f t="shared" si="138"/>
        <v>0</v>
      </c>
      <c r="EX240" s="5">
        <f t="shared" si="135"/>
        <v>0</v>
      </c>
      <c r="EY240" s="5">
        <f t="shared" si="136"/>
        <v>5.7597763396721323E-4</v>
      </c>
      <c r="EZ240" s="9">
        <f t="shared" si="137"/>
        <v>0</v>
      </c>
      <c r="FB240" t="s">
        <v>1158</v>
      </c>
      <c r="FD240" t="s">
        <v>1158</v>
      </c>
      <c r="FE240" t="s">
        <v>1159</v>
      </c>
      <c r="FF240" t="s">
        <v>1160</v>
      </c>
      <c r="FH240" t="s">
        <v>1161</v>
      </c>
      <c r="FI240" t="s">
        <v>1160</v>
      </c>
      <c r="FK240" t="s">
        <v>31</v>
      </c>
      <c r="FM240" t="s">
        <v>1159</v>
      </c>
      <c r="FQ240" t="s">
        <v>1162</v>
      </c>
      <c r="FT240" t="s">
        <v>234</v>
      </c>
      <c r="FU240" t="s">
        <v>584</v>
      </c>
      <c r="FW240" t="s">
        <v>132</v>
      </c>
      <c r="FX240" t="s">
        <v>1163</v>
      </c>
      <c r="FY240" t="s">
        <v>236</v>
      </c>
      <c r="FZ240" t="s">
        <v>804</v>
      </c>
      <c r="GA240" t="s">
        <v>132</v>
      </c>
      <c r="GD240" t="s">
        <v>132</v>
      </c>
      <c r="GE240" t="s">
        <v>1163</v>
      </c>
      <c r="GF240" t="s">
        <v>551</v>
      </c>
      <c r="GJ240" t="s">
        <v>1164</v>
      </c>
      <c r="GK240" t="s">
        <v>830</v>
      </c>
      <c r="GR240" t="s">
        <v>829</v>
      </c>
    </row>
    <row r="241" spans="1:200" x14ac:dyDescent="0.25">
      <c r="A241">
        <v>237</v>
      </c>
      <c r="B241" t="s">
        <v>1165</v>
      </c>
      <c r="C241" t="s">
        <v>1166</v>
      </c>
      <c r="D241">
        <v>14</v>
      </c>
      <c r="E241">
        <v>9.48</v>
      </c>
      <c r="F241" t="s">
        <v>120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 s="3">
        <f t="shared" ref="V241:AJ257" si="153">G241/$D241</f>
        <v>0</v>
      </c>
      <c r="W241" s="3">
        <f t="shared" si="153"/>
        <v>0</v>
      </c>
      <c r="X241" s="3">
        <f t="shared" si="153"/>
        <v>0</v>
      </c>
      <c r="Y241" s="3">
        <f t="shared" si="153"/>
        <v>0</v>
      </c>
      <c r="Z241" s="3">
        <f t="shared" si="153"/>
        <v>0</v>
      </c>
      <c r="AA241" s="3">
        <f t="shared" si="153"/>
        <v>0</v>
      </c>
      <c r="AB241" s="3">
        <f t="shared" si="153"/>
        <v>0</v>
      </c>
      <c r="AC241" s="3">
        <f t="shared" si="153"/>
        <v>0</v>
      </c>
      <c r="AD241" s="3">
        <f t="shared" si="153"/>
        <v>0</v>
      </c>
      <c r="AE241" s="3">
        <f t="shared" si="153"/>
        <v>0</v>
      </c>
      <c r="AF241" s="3">
        <f t="shared" si="153"/>
        <v>0</v>
      </c>
      <c r="AG241" s="3">
        <f t="shared" si="153"/>
        <v>0</v>
      </c>
      <c r="AH241" s="3">
        <f t="shared" si="153"/>
        <v>0</v>
      </c>
      <c r="AI241" s="3">
        <f t="shared" si="153"/>
        <v>0</v>
      </c>
      <c r="AJ241" s="3">
        <f t="shared" si="153"/>
        <v>0</v>
      </c>
      <c r="AK241" s="4">
        <f t="shared" ref="AK241:AY257" si="154">V241/AK$3</f>
        <v>0</v>
      </c>
      <c r="AL241" s="5">
        <f t="shared" si="154"/>
        <v>0</v>
      </c>
      <c r="AM241" s="5">
        <f t="shared" si="154"/>
        <v>0</v>
      </c>
      <c r="AN241" s="5">
        <f t="shared" si="154"/>
        <v>0</v>
      </c>
      <c r="AO241" s="5">
        <f t="shared" si="154"/>
        <v>0</v>
      </c>
      <c r="AP241" s="5">
        <f t="shared" si="154"/>
        <v>0</v>
      </c>
      <c r="AQ241" s="5">
        <f t="shared" si="154"/>
        <v>0</v>
      </c>
      <c r="AR241" s="5">
        <f t="shared" si="154"/>
        <v>0</v>
      </c>
      <c r="AS241" s="5">
        <f t="shared" si="154"/>
        <v>0</v>
      </c>
      <c r="AT241" s="5">
        <f t="shared" si="154"/>
        <v>0</v>
      </c>
      <c r="AU241" s="5">
        <f t="shared" si="154"/>
        <v>0</v>
      </c>
      <c r="AV241" s="5">
        <f t="shared" si="154"/>
        <v>0</v>
      </c>
      <c r="AW241" s="5">
        <f t="shared" si="154"/>
        <v>0</v>
      </c>
      <c r="AX241" s="5">
        <f t="shared" si="154"/>
        <v>0</v>
      </c>
      <c r="AY241" s="5">
        <f t="shared" si="154"/>
        <v>0</v>
      </c>
      <c r="AZ241" s="4">
        <f t="shared" si="124"/>
        <v>0</v>
      </c>
      <c r="BA241" s="5">
        <f t="shared" si="125"/>
        <v>0</v>
      </c>
      <c r="BB241" s="5">
        <f t="shared" si="126"/>
        <v>0</v>
      </c>
      <c r="BC241" s="5">
        <f t="shared" si="127"/>
        <v>0</v>
      </c>
      <c r="BD241" s="9">
        <f t="shared" si="128"/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 s="3">
        <f t="shared" si="151"/>
        <v>0</v>
      </c>
      <c r="BU241" s="3">
        <f t="shared" si="151"/>
        <v>0</v>
      </c>
      <c r="BV241" s="3">
        <f t="shared" si="151"/>
        <v>0</v>
      </c>
      <c r="BW241" s="3">
        <f t="shared" si="151"/>
        <v>0</v>
      </c>
      <c r="BX241" s="3">
        <f t="shared" si="151"/>
        <v>0</v>
      </c>
      <c r="BY241" s="3">
        <f t="shared" si="151"/>
        <v>0</v>
      </c>
      <c r="BZ241" s="3">
        <f t="shared" si="151"/>
        <v>0</v>
      </c>
      <c r="CA241" s="3">
        <f t="shared" si="143"/>
        <v>0</v>
      </c>
      <c r="CB241" s="3">
        <f t="shared" si="143"/>
        <v>0</v>
      </c>
      <c r="CC241" s="3">
        <f t="shared" si="143"/>
        <v>0</v>
      </c>
      <c r="CD241" s="3">
        <f t="shared" si="143"/>
        <v>0</v>
      </c>
      <c r="CE241" s="3">
        <f t="shared" si="143"/>
        <v>0</v>
      </c>
      <c r="CF241" s="3">
        <f t="shared" si="143"/>
        <v>0</v>
      </c>
      <c r="CG241" s="3">
        <f t="shared" si="143"/>
        <v>0</v>
      </c>
      <c r="CH241" s="3">
        <f t="shared" si="143"/>
        <v>0</v>
      </c>
      <c r="CI241" s="4">
        <f t="shared" si="149"/>
        <v>0</v>
      </c>
      <c r="CJ241" s="5">
        <f t="shared" si="149"/>
        <v>0</v>
      </c>
      <c r="CK241" s="5">
        <f t="shared" si="149"/>
        <v>0</v>
      </c>
      <c r="CL241" s="5">
        <f t="shared" si="147"/>
        <v>0</v>
      </c>
      <c r="CM241" s="5">
        <f t="shared" si="147"/>
        <v>0</v>
      </c>
      <c r="CN241" s="5">
        <f t="shared" si="147"/>
        <v>0</v>
      </c>
      <c r="CO241" s="5">
        <f t="shared" si="141"/>
        <v>0</v>
      </c>
      <c r="CP241" s="5">
        <f t="shared" si="141"/>
        <v>0</v>
      </c>
      <c r="CQ241" s="5">
        <f t="shared" si="141"/>
        <v>0</v>
      </c>
      <c r="CR241" s="5">
        <f t="shared" si="141"/>
        <v>0</v>
      </c>
      <c r="CS241" s="5">
        <f t="shared" si="141"/>
        <v>0</v>
      </c>
      <c r="CT241" s="5">
        <f t="shared" si="141"/>
        <v>0</v>
      </c>
      <c r="CU241" s="5">
        <f t="shared" si="141"/>
        <v>0</v>
      </c>
      <c r="CV241" s="5">
        <f t="shared" si="141"/>
        <v>0</v>
      </c>
      <c r="CW241" s="5">
        <f t="shared" si="141"/>
        <v>0</v>
      </c>
      <c r="CX241" s="4">
        <f t="shared" si="129"/>
        <v>0</v>
      </c>
      <c r="CY241" s="5">
        <f t="shared" si="130"/>
        <v>0</v>
      </c>
      <c r="CZ241" s="5">
        <f t="shared" si="131"/>
        <v>0</v>
      </c>
      <c r="DA241" s="5">
        <f t="shared" si="132"/>
        <v>0</v>
      </c>
      <c r="DB241" s="9">
        <f t="shared" si="133"/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2</v>
      </c>
      <c r="DN241">
        <v>3</v>
      </c>
      <c r="DO241">
        <v>0</v>
      </c>
      <c r="DP241">
        <v>0</v>
      </c>
      <c r="DQ241">
        <v>0</v>
      </c>
      <c r="DR241" s="3">
        <f t="shared" si="152"/>
        <v>0</v>
      </c>
      <c r="DS241" s="3">
        <f t="shared" si="152"/>
        <v>0</v>
      </c>
      <c r="DT241" s="3">
        <f t="shared" si="152"/>
        <v>0</v>
      </c>
      <c r="DU241" s="3">
        <f t="shared" si="152"/>
        <v>0</v>
      </c>
      <c r="DV241" s="3">
        <f t="shared" si="152"/>
        <v>0</v>
      </c>
      <c r="DW241" s="3">
        <f t="shared" si="152"/>
        <v>0</v>
      </c>
      <c r="DX241" s="3">
        <f t="shared" si="152"/>
        <v>0</v>
      </c>
      <c r="DY241" s="3">
        <f t="shared" si="144"/>
        <v>0</v>
      </c>
      <c r="DZ241" s="3">
        <f t="shared" si="144"/>
        <v>0</v>
      </c>
      <c r="EA241" s="3">
        <f t="shared" si="144"/>
        <v>0</v>
      </c>
      <c r="EB241" s="3">
        <f t="shared" si="144"/>
        <v>0.14285714285714285</v>
      </c>
      <c r="EC241" s="3">
        <f t="shared" si="144"/>
        <v>0.21428571428571427</v>
      </c>
      <c r="ED241" s="3">
        <f t="shared" si="144"/>
        <v>0</v>
      </c>
      <c r="EE241" s="3">
        <f t="shared" si="144"/>
        <v>0</v>
      </c>
      <c r="EF241" s="3">
        <f t="shared" si="144"/>
        <v>0</v>
      </c>
      <c r="EG241" s="4">
        <f t="shared" si="150"/>
        <v>0</v>
      </c>
      <c r="EH241" s="5">
        <f t="shared" si="150"/>
        <v>0</v>
      </c>
      <c r="EI241" s="5">
        <f t="shared" si="150"/>
        <v>0</v>
      </c>
      <c r="EJ241" s="5">
        <f t="shared" si="148"/>
        <v>0</v>
      </c>
      <c r="EK241" s="5">
        <f t="shared" si="148"/>
        <v>0</v>
      </c>
      <c r="EL241" s="5">
        <f t="shared" si="148"/>
        <v>0</v>
      </c>
      <c r="EM241" s="5">
        <f t="shared" si="142"/>
        <v>0</v>
      </c>
      <c r="EN241" s="5">
        <f t="shared" si="142"/>
        <v>0</v>
      </c>
      <c r="EO241" s="5">
        <f t="shared" si="142"/>
        <v>0</v>
      </c>
      <c r="EP241" s="5">
        <f t="shared" si="142"/>
        <v>0</v>
      </c>
      <c r="EQ241" s="5">
        <f t="shared" si="142"/>
        <v>2.8387469102669795E-3</v>
      </c>
      <c r="ER241" s="5">
        <f t="shared" si="142"/>
        <v>4.3048584170530908E-3</v>
      </c>
      <c r="ES241" s="5">
        <f t="shared" si="142"/>
        <v>0</v>
      </c>
      <c r="ET241" s="5">
        <f t="shared" si="142"/>
        <v>0</v>
      </c>
      <c r="EU241" s="5">
        <f t="shared" si="142"/>
        <v>0</v>
      </c>
      <c r="EV241" s="4">
        <f t="shared" si="134"/>
        <v>0</v>
      </c>
      <c r="EW241" s="5">
        <f t="shared" si="138"/>
        <v>0</v>
      </c>
      <c r="EX241" s="5">
        <f t="shared" si="135"/>
        <v>0</v>
      </c>
      <c r="EY241" s="5">
        <f t="shared" si="136"/>
        <v>2.3812017757733569E-3</v>
      </c>
      <c r="EZ241" s="9">
        <f t="shared" si="137"/>
        <v>0</v>
      </c>
      <c r="FD241" t="s">
        <v>968</v>
      </c>
      <c r="FI241" t="s">
        <v>968</v>
      </c>
      <c r="FJ241" t="s">
        <v>968</v>
      </c>
      <c r="FQ241" t="s">
        <v>782</v>
      </c>
      <c r="FY241" t="s">
        <v>958</v>
      </c>
      <c r="GM241" t="s">
        <v>59</v>
      </c>
      <c r="GR241" t="s">
        <v>59</v>
      </c>
    </row>
    <row r="242" spans="1:200" x14ac:dyDescent="0.25">
      <c r="A242">
        <v>238</v>
      </c>
      <c r="B242" t="s">
        <v>1167</v>
      </c>
      <c r="C242" t="s">
        <v>1168</v>
      </c>
      <c r="D242">
        <v>41</v>
      </c>
      <c r="E242">
        <v>6.51</v>
      </c>
      <c r="F242" t="s">
        <v>514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8</v>
      </c>
      <c r="T242">
        <v>12</v>
      </c>
      <c r="U242">
        <v>12</v>
      </c>
      <c r="V242" s="3">
        <f t="shared" si="153"/>
        <v>0</v>
      </c>
      <c r="W242" s="3">
        <f t="shared" si="153"/>
        <v>0</v>
      </c>
      <c r="X242" s="3">
        <f t="shared" si="153"/>
        <v>0</v>
      </c>
      <c r="Y242" s="3">
        <f t="shared" si="153"/>
        <v>0</v>
      </c>
      <c r="Z242" s="3">
        <f t="shared" si="153"/>
        <v>0</v>
      </c>
      <c r="AA242" s="3">
        <f t="shared" si="153"/>
        <v>0</v>
      </c>
      <c r="AB242" s="3">
        <f t="shared" si="153"/>
        <v>0</v>
      </c>
      <c r="AC242" s="3">
        <f t="shared" si="153"/>
        <v>0</v>
      </c>
      <c r="AD242" s="3">
        <f t="shared" si="153"/>
        <v>0</v>
      </c>
      <c r="AE242" s="3">
        <f t="shared" si="153"/>
        <v>0</v>
      </c>
      <c r="AF242" s="3">
        <f t="shared" si="153"/>
        <v>0</v>
      </c>
      <c r="AG242" s="3">
        <f t="shared" si="153"/>
        <v>0</v>
      </c>
      <c r="AH242" s="3">
        <f t="shared" si="153"/>
        <v>0.1951219512195122</v>
      </c>
      <c r="AI242" s="3">
        <f t="shared" si="153"/>
        <v>0.29268292682926828</v>
      </c>
      <c r="AJ242" s="3">
        <f t="shared" si="153"/>
        <v>0.29268292682926828</v>
      </c>
      <c r="AK242" s="4">
        <f t="shared" si="154"/>
        <v>0</v>
      </c>
      <c r="AL242" s="5">
        <f t="shared" si="154"/>
        <v>0</v>
      </c>
      <c r="AM242" s="5">
        <f t="shared" si="154"/>
        <v>0</v>
      </c>
      <c r="AN242" s="5">
        <f t="shared" si="154"/>
        <v>0</v>
      </c>
      <c r="AO242" s="5">
        <f t="shared" si="154"/>
        <v>0</v>
      </c>
      <c r="AP242" s="5">
        <f t="shared" si="154"/>
        <v>0</v>
      </c>
      <c r="AQ242" s="5">
        <f t="shared" si="154"/>
        <v>0</v>
      </c>
      <c r="AR242" s="5">
        <f t="shared" si="154"/>
        <v>0</v>
      </c>
      <c r="AS242" s="5">
        <f t="shared" si="154"/>
        <v>0</v>
      </c>
      <c r="AT242" s="5">
        <f t="shared" si="154"/>
        <v>0</v>
      </c>
      <c r="AU242" s="5">
        <f t="shared" si="154"/>
        <v>0</v>
      </c>
      <c r="AV242" s="5">
        <f t="shared" si="154"/>
        <v>0</v>
      </c>
      <c r="AW242" s="5">
        <f t="shared" si="154"/>
        <v>4.6008086700553433E-3</v>
      </c>
      <c r="AX242" s="5">
        <f t="shared" si="154"/>
        <v>6.972179196338078E-3</v>
      </c>
      <c r="AY242" s="5">
        <f t="shared" si="154"/>
        <v>6.9421279301551406E-3</v>
      </c>
      <c r="AZ242" s="4">
        <f t="shared" si="124"/>
        <v>0</v>
      </c>
      <c r="BA242" s="5">
        <f t="shared" si="125"/>
        <v>0</v>
      </c>
      <c r="BB242" s="5">
        <f t="shared" si="126"/>
        <v>0</v>
      </c>
      <c r="BC242" s="5">
        <f t="shared" si="127"/>
        <v>0</v>
      </c>
      <c r="BD242" s="9">
        <f t="shared" si="128"/>
        <v>6.1717052655161876E-3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 s="3">
        <f t="shared" si="151"/>
        <v>0</v>
      </c>
      <c r="BU242" s="3">
        <f t="shared" si="151"/>
        <v>0</v>
      </c>
      <c r="BV242" s="3">
        <f t="shared" si="151"/>
        <v>0</v>
      </c>
      <c r="BW242" s="3">
        <f t="shared" si="151"/>
        <v>0</v>
      </c>
      <c r="BX242" s="3">
        <f t="shared" si="151"/>
        <v>0</v>
      </c>
      <c r="BY242" s="3">
        <f t="shared" si="151"/>
        <v>0</v>
      </c>
      <c r="BZ242" s="3">
        <f t="shared" si="151"/>
        <v>0</v>
      </c>
      <c r="CA242" s="3">
        <f t="shared" si="143"/>
        <v>0</v>
      </c>
      <c r="CB242" s="3">
        <f t="shared" si="143"/>
        <v>0</v>
      </c>
      <c r="CC242" s="3">
        <f t="shared" si="143"/>
        <v>0</v>
      </c>
      <c r="CD242" s="3">
        <f t="shared" si="143"/>
        <v>0</v>
      </c>
      <c r="CE242" s="3">
        <f t="shared" si="143"/>
        <v>0</v>
      </c>
      <c r="CF242" s="3">
        <f t="shared" si="143"/>
        <v>0</v>
      </c>
      <c r="CG242" s="3">
        <f t="shared" si="143"/>
        <v>0</v>
      </c>
      <c r="CH242" s="3">
        <f t="shared" si="143"/>
        <v>0</v>
      </c>
      <c r="CI242" s="4">
        <f t="shared" si="149"/>
        <v>0</v>
      </c>
      <c r="CJ242" s="5">
        <f t="shared" si="149"/>
        <v>0</v>
      </c>
      <c r="CK242" s="5">
        <f t="shared" si="149"/>
        <v>0</v>
      </c>
      <c r="CL242" s="5">
        <f t="shared" si="147"/>
        <v>0</v>
      </c>
      <c r="CM242" s="5">
        <f t="shared" si="147"/>
        <v>0</v>
      </c>
      <c r="CN242" s="5">
        <f t="shared" si="147"/>
        <v>0</v>
      </c>
      <c r="CO242" s="5">
        <f t="shared" si="141"/>
        <v>0</v>
      </c>
      <c r="CP242" s="5">
        <f t="shared" si="141"/>
        <v>0</v>
      </c>
      <c r="CQ242" s="5">
        <f t="shared" si="141"/>
        <v>0</v>
      </c>
      <c r="CR242" s="5">
        <f t="shared" ref="CR242:CW268" si="155">CC242/CR$3</f>
        <v>0</v>
      </c>
      <c r="CS242" s="5">
        <f t="shared" si="155"/>
        <v>0</v>
      </c>
      <c r="CT242" s="5">
        <f t="shared" si="155"/>
        <v>0</v>
      </c>
      <c r="CU242" s="5">
        <f t="shared" si="155"/>
        <v>0</v>
      </c>
      <c r="CV242" s="5">
        <f t="shared" si="155"/>
        <v>0</v>
      </c>
      <c r="CW242" s="5">
        <f t="shared" si="155"/>
        <v>0</v>
      </c>
      <c r="CX242" s="4">
        <f t="shared" si="129"/>
        <v>0</v>
      </c>
      <c r="CY242" s="5">
        <f t="shared" si="130"/>
        <v>0</v>
      </c>
      <c r="CZ242" s="5">
        <f t="shared" si="131"/>
        <v>0</v>
      </c>
      <c r="DA242" s="5">
        <f t="shared" si="132"/>
        <v>0</v>
      </c>
      <c r="DB242" s="9">
        <f t="shared" si="133"/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 s="3">
        <f t="shared" si="152"/>
        <v>0</v>
      </c>
      <c r="DS242" s="3">
        <f t="shared" si="152"/>
        <v>0</v>
      </c>
      <c r="DT242" s="3">
        <f t="shared" si="152"/>
        <v>0</v>
      </c>
      <c r="DU242" s="3">
        <f t="shared" si="152"/>
        <v>0</v>
      </c>
      <c r="DV242" s="3">
        <f t="shared" si="152"/>
        <v>0</v>
      </c>
      <c r="DW242" s="3">
        <f t="shared" si="152"/>
        <v>0</v>
      </c>
      <c r="DX242" s="3">
        <f t="shared" si="152"/>
        <v>0</v>
      </c>
      <c r="DY242" s="3">
        <f t="shared" si="144"/>
        <v>0</v>
      </c>
      <c r="DZ242" s="3">
        <f t="shared" si="144"/>
        <v>0</v>
      </c>
      <c r="EA242" s="3">
        <f t="shared" si="144"/>
        <v>0</v>
      </c>
      <c r="EB242" s="3">
        <f t="shared" si="144"/>
        <v>0</v>
      </c>
      <c r="EC242" s="3">
        <f t="shared" si="144"/>
        <v>0</v>
      </c>
      <c r="ED242" s="3">
        <f t="shared" si="144"/>
        <v>0</v>
      </c>
      <c r="EE242" s="3">
        <f t="shared" si="144"/>
        <v>0</v>
      </c>
      <c r="EF242" s="3">
        <f t="shared" si="144"/>
        <v>0</v>
      </c>
      <c r="EG242" s="4">
        <f t="shared" si="150"/>
        <v>0</v>
      </c>
      <c r="EH242" s="5">
        <f t="shared" si="150"/>
        <v>0</v>
      </c>
      <c r="EI242" s="5">
        <f t="shared" si="150"/>
        <v>0</v>
      </c>
      <c r="EJ242" s="5">
        <f t="shared" si="148"/>
        <v>0</v>
      </c>
      <c r="EK242" s="5">
        <f t="shared" si="148"/>
        <v>0</v>
      </c>
      <c r="EL242" s="5">
        <f t="shared" si="148"/>
        <v>0</v>
      </c>
      <c r="EM242" s="5">
        <f t="shared" si="142"/>
        <v>0</v>
      </c>
      <c r="EN242" s="5">
        <f t="shared" si="142"/>
        <v>0</v>
      </c>
      <c r="EO242" s="5">
        <f t="shared" si="142"/>
        <v>0</v>
      </c>
      <c r="EP242" s="5">
        <f t="shared" ref="EP242:EU268" si="156">EA242/EP$3</f>
        <v>0</v>
      </c>
      <c r="EQ242" s="5">
        <f t="shared" si="156"/>
        <v>0</v>
      </c>
      <c r="ER242" s="5">
        <f t="shared" si="156"/>
        <v>0</v>
      </c>
      <c r="ES242" s="5">
        <f t="shared" si="156"/>
        <v>0</v>
      </c>
      <c r="ET242" s="5">
        <f t="shared" si="156"/>
        <v>0</v>
      </c>
      <c r="EU242" s="5">
        <f t="shared" si="156"/>
        <v>0</v>
      </c>
      <c r="EV242" s="4">
        <f t="shared" si="134"/>
        <v>0</v>
      </c>
      <c r="EW242" s="5">
        <f t="shared" si="138"/>
        <v>0</v>
      </c>
      <c r="EX242" s="5">
        <f t="shared" si="135"/>
        <v>0</v>
      </c>
      <c r="EY242" s="5">
        <f t="shared" si="136"/>
        <v>0</v>
      </c>
      <c r="EZ242" s="9">
        <f t="shared" si="137"/>
        <v>0</v>
      </c>
    </row>
    <row r="243" spans="1:200" x14ac:dyDescent="0.25">
      <c r="A243">
        <v>239</v>
      </c>
      <c r="B243" t="s">
        <v>1169</v>
      </c>
      <c r="C243" t="s">
        <v>1170</v>
      </c>
      <c r="D243">
        <v>32</v>
      </c>
      <c r="E243">
        <v>7.65</v>
      </c>
      <c r="F243" t="s">
        <v>514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2</v>
      </c>
      <c r="T243">
        <v>2</v>
      </c>
      <c r="U243">
        <v>0</v>
      </c>
      <c r="V243" s="3">
        <f t="shared" si="153"/>
        <v>0</v>
      </c>
      <c r="W243" s="3">
        <f t="shared" si="153"/>
        <v>0</v>
      </c>
      <c r="X243" s="3">
        <f t="shared" si="153"/>
        <v>0</v>
      </c>
      <c r="Y243" s="3">
        <f t="shared" si="153"/>
        <v>0</v>
      </c>
      <c r="Z243" s="3">
        <f t="shared" si="153"/>
        <v>0</v>
      </c>
      <c r="AA243" s="3">
        <f t="shared" si="153"/>
        <v>0</v>
      </c>
      <c r="AB243" s="3">
        <f t="shared" si="153"/>
        <v>0</v>
      </c>
      <c r="AC243" s="3">
        <f t="shared" si="153"/>
        <v>0</v>
      </c>
      <c r="AD243" s="3">
        <f t="shared" si="153"/>
        <v>0</v>
      </c>
      <c r="AE243" s="3">
        <f t="shared" si="153"/>
        <v>0</v>
      </c>
      <c r="AF243" s="3">
        <f t="shared" si="153"/>
        <v>0</v>
      </c>
      <c r="AG243" s="3">
        <f t="shared" si="153"/>
        <v>0</v>
      </c>
      <c r="AH243" s="3">
        <f t="shared" si="153"/>
        <v>6.25E-2</v>
      </c>
      <c r="AI243" s="3">
        <f t="shared" si="153"/>
        <v>6.25E-2</v>
      </c>
      <c r="AJ243" s="3">
        <f t="shared" si="153"/>
        <v>0</v>
      </c>
      <c r="AK243" s="4">
        <f t="shared" si="154"/>
        <v>0</v>
      </c>
      <c r="AL243" s="5">
        <f t="shared" si="154"/>
        <v>0</v>
      </c>
      <c r="AM243" s="5">
        <f t="shared" si="154"/>
        <v>0</v>
      </c>
      <c r="AN243" s="5">
        <f t="shared" si="154"/>
        <v>0</v>
      </c>
      <c r="AO243" s="5">
        <f t="shared" si="154"/>
        <v>0</v>
      </c>
      <c r="AP243" s="5">
        <f t="shared" si="154"/>
        <v>0</v>
      </c>
      <c r="AQ243" s="5">
        <f t="shared" si="154"/>
        <v>0</v>
      </c>
      <c r="AR243" s="5">
        <f t="shared" si="154"/>
        <v>0</v>
      </c>
      <c r="AS243" s="5">
        <f t="shared" si="154"/>
        <v>0</v>
      </c>
      <c r="AT243" s="5">
        <f t="shared" si="154"/>
        <v>0</v>
      </c>
      <c r="AU243" s="5">
        <f t="shared" si="154"/>
        <v>0</v>
      </c>
      <c r="AV243" s="5">
        <f t="shared" si="154"/>
        <v>0</v>
      </c>
      <c r="AW243" s="5">
        <f t="shared" si="154"/>
        <v>1.4736965271271022E-3</v>
      </c>
      <c r="AX243" s="5">
        <f t="shared" si="154"/>
        <v>1.4888507658846937E-3</v>
      </c>
      <c r="AY243" s="5">
        <f t="shared" si="154"/>
        <v>0</v>
      </c>
      <c r="AZ243" s="4">
        <f t="shared" si="124"/>
        <v>0</v>
      </c>
      <c r="BA243" s="5">
        <f t="shared" si="125"/>
        <v>0</v>
      </c>
      <c r="BB243" s="5">
        <f t="shared" si="126"/>
        <v>0</v>
      </c>
      <c r="BC243" s="5">
        <f t="shared" si="127"/>
        <v>0</v>
      </c>
      <c r="BD243" s="9">
        <f t="shared" si="128"/>
        <v>9.8751576433726515E-4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 s="3">
        <f t="shared" si="151"/>
        <v>0</v>
      </c>
      <c r="BU243" s="3">
        <f t="shared" si="151"/>
        <v>0</v>
      </c>
      <c r="BV243" s="3">
        <f t="shared" si="151"/>
        <v>0</v>
      </c>
      <c r="BW243" s="3">
        <f t="shared" si="151"/>
        <v>0</v>
      </c>
      <c r="BX243" s="3">
        <f t="shared" si="151"/>
        <v>0</v>
      </c>
      <c r="BY243" s="3">
        <f t="shared" si="151"/>
        <v>0</v>
      </c>
      <c r="BZ243" s="3">
        <f t="shared" si="151"/>
        <v>0</v>
      </c>
      <c r="CA243" s="3">
        <f t="shared" si="143"/>
        <v>0</v>
      </c>
      <c r="CB243" s="3">
        <f t="shared" si="143"/>
        <v>0</v>
      </c>
      <c r="CC243" s="3">
        <f t="shared" si="143"/>
        <v>0</v>
      </c>
      <c r="CD243" s="3">
        <f t="shared" si="143"/>
        <v>0</v>
      </c>
      <c r="CE243" s="3">
        <f t="shared" si="143"/>
        <v>0</v>
      </c>
      <c r="CF243" s="3">
        <f t="shared" si="143"/>
        <v>0</v>
      </c>
      <c r="CG243" s="3">
        <f t="shared" si="143"/>
        <v>0</v>
      </c>
      <c r="CH243" s="3">
        <f t="shared" si="143"/>
        <v>0</v>
      </c>
      <c r="CI243" s="4">
        <f t="shared" si="149"/>
        <v>0</v>
      </c>
      <c r="CJ243" s="5">
        <f t="shared" si="149"/>
        <v>0</v>
      </c>
      <c r="CK243" s="5">
        <f t="shared" si="149"/>
        <v>0</v>
      </c>
      <c r="CL243" s="5">
        <f t="shared" si="147"/>
        <v>0</v>
      </c>
      <c r="CM243" s="5">
        <f t="shared" si="147"/>
        <v>0</v>
      </c>
      <c r="CN243" s="5">
        <f t="shared" si="147"/>
        <v>0</v>
      </c>
      <c r="CO243" s="5">
        <f t="shared" si="147"/>
        <v>0</v>
      </c>
      <c r="CP243" s="5">
        <f t="shared" si="147"/>
        <v>0</v>
      </c>
      <c r="CQ243" s="5">
        <f t="shared" si="147"/>
        <v>0</v>
      </c>
      <c r="CR243" s="5">
        <f t="shared" si="155"/>
        <v>0</v>
      </c>
      <c r="CS243" s="5">
        <f t="shared" si="155"/>
        <v>0</v>
      </c>
      <c r="CT243" s="5">
        <f t="shared" si="155"/>
        <v>0</v>
      </c>
      <c r="CU243" s="5">
        <f t="shared" si="155"/>
        <v>0</v>
      </c>
      <c r="CV243" s="5">
        <f t="shared" si="155"/>
        <v>0</v>
      </c>
      <c r="CW243" s="5">
        <f t="shared" si="155"/>
        <v>0</v>
      </c>
      <c r="CX243" s="4">
        <f t="shared" si="129"/>
        <v>0</v>
      </c>
      <c r="CY243" s="5">
        <f t="shared" si="130"/>
        <v>0</v>
      </c>
      <c r="CZ243" s="5">
        <f t="shared" si="131"/>
        <v>0</v>
      </c>
      <c r="DA243" s="5">
        <f t="shared" si="132"/>
        <v>0</v>
      </c>
      <c r="DB243" s="9">
        <f t="shared" si="133"/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 s="3">
        <f t="shared" si="152"/>
        <v>0</v>
      </c>
      <c r="DS243" s="3">
        <f t="shared" si="152"/>
        <v>0</v>
      </c>
      <c r="DT243" s="3">
        <f t="shared" si="152"/>
        <v>0</v>
      </c>
      <c r="DU243" s="3">
        <f t="shared" si="152"/>
        <v>0</v>
      </c>
      <c r="DV243" s="3">
        <f t="shared" si="152"/>
        <v>0</v>
      </c>
      <c r="DW243" s="3">
        <f t="shared" si="152"/>
        <v>0</v>
      </c>
      <c r="DX243" s="3">
        <f t="shared" si="152"/>
        <v>0</v>
      </c>
      <c r="DY243" s="3">
        <f t="shared" si="144"/>
        <v>0</v>
      </c>
      <c r="DZ243" s="3">
        <f t="shared" si="144"/>
        <v>0</v>
      </c>
      <c r="EA243" s="3">
        <f t="shared" si="144"/>
        <v>0</v>
      </c>
      <c r="EB243" s="3">
        <f t="shared" si="144"/>
        <v>0</v>
      </c>
      <c r="EC243" s="3">
        <f t="shared" si="144"/>
        <v>0</v>
      </c>
      <c r="ED243" s="3">
        <f t="shared" si="144"/>
        <v>0</v>
      </c>
      <c r="EE243" s="3">
        <f t="shared" si="144"/>
        <v>0</v>
      </c>
      <c r="EF243" s="3">
        <f t="shared" si="144"/>
        <v>0</v>
      </c>
      <c r="EG243" s="4">
        <f t="shared" si="150"/>
        <v>0</v>
      </c>
      <c r="EH243" s="5">
        <f t="shared" si="150"/>
        <v>0</v>
      </c>
      <c r="EI243" s="5">
        <f t="shared" si="150"/>
        <v>0</v>
      </c>
      <c r="EJ243" s="5">
        <f t="shared" si="148"/>
        <v>0</v>
      </c>
      <c r="EK243" s="5">
        <f t="shared" si="148"/>
        <v>0</v>
      </c>
      <c r="EL243" s="5">
        <f t="shared" si="148"/>
        <v>0</v>
      </c>
      <c r="EM243" s="5">
        <f t="shared" si="148"/>
        <v>0</v>
      </c>
      <c r="EN243" s="5">
        <f t="shared" si="148"/>
        <v>0</v>
      </c>
      <c r="EO243" s="5">
        <f t="shared" si="148"/>
        <v>0</v>
      </c>
      <c r="EP243" s="5">
        <f t="shared" si="156"/>
        <v>0</v>
      </c>
      <c r="EQ243" s="5">
        <f t="shared" si="156"/>
        <v>0</v>
      </c>
      <c r="ER243" s="5">
        <f t="shared" si="156"/>
        <v>0</v>
      </c>
      <c r="ES243" s="5">
        <f t="shared" si="156"/>
        <v>0</v>
      </c>
      <c r="ET243" s="5">
        <f t="shared" si="156"/>
        <v>0</v>
      </c>
      <c r="EU243" s="5">
        <f t="shared" si="156"/>
        <v>0</v>
      </c>
      <c r="EV243" s="4">
        <f t="shared" si="134"/>
        <v>0</v>
      </c>
      <c r="EW243" s="5">
        <f t="shared" si="138"/>
        <v>0</v>
      </c>
      <c r="EX243" s="5">
        <f t="shared" si="135"/>
        <v>0</v>
      </c>
      <c r="EY243" s="5">
        <f t="shared" si="136"/>
        <v>0</v>
      </c>
      <c r="EZ243" s="9">
        <f t="shared" si="137"/>
        <v>0</v>
      </c>
    </row>
    <row r="244" spans="1:200" x14ac:dyDescent="0.25">
      <c r="A244">
        <v>240</v>
      </c>
      <c r="B244" t="s">
        <v>1171</v>
      </c>
      <c r="C244" t="s">
        <v>1172</v>
      </c>
      <c r="D244">
        <v>31</v>
      </c>
      <c r="E244">
        <v>7.39</v>
      </c>
      <c r="F244" t="s">
        <v>120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s="3">
        <f t="shared" si="153"/>
        <v>0</v>
      </c>
      <c r="W244" s="3">
        <f t="shared" si="153"/>
        <v>0</v>
      </c>
      <c r="X244" s="3">
        <f t="shared" si="153"/>
        <v>0</v>
      </c>
      <c r="Y244" s="3">
        <f t="shared" si="153"/>
        <v>0</v>
      </c>
      <c r="Z244" s="3">
        <f t="shared" si="153"/>
        <v>0</v>
      </c>
      <c r="AA244" s="3">
        <f t="shared" si="153"/>
        <v>0</v>
      </c>
      <c r="AB244" s="3">
        <f t="shared" si="153"/>
        <v>0</v>
      </c>
      <c r="AC244" s="3">
        <f t="shared" si="153"/>
        <v>0</v>
      </c>
      <c r="AD244" s="3">
        <f t="shared" si="153"/>
        <v>0</v>
      </c>
      <c r="AE244" s="3">
        <f t="shared" si="153"/>
        <v>0</v>
      </c>
      <c r="AF244" s="3">
        <f t="shared" si="153"/>
        <v>0</v>
      </c>
      <c r="AG244" s="3">
        <f t="shared" si="153"/>
        <v>0</v>
      </c>
      <c r="AH244" s="3">
        <f t="shared" si="153"/>
        <v>0</v>
      </c>
      <c r="AI244" s="3">
        <f t="shared" si="153"/>
        <v>0</v>
      </c>
      <c r="AJ244" s="3">
        <f t="shared" si="153"/>
        <v>0</v>
      </c>
      <c r="AK244" s="4">
        <f t="shared" si="154"/>
        <v>0</v>
      </c>
      <c r="AL244" s="5">
        <f t="shared" si="154"/>
        <v>0</v>
      </c>
      <c r="AM244" s="5">
        <f t="shared" si="154"/>
        <v>0</v>
      </c>
      <c r="AN244" s="5">
        <f t="shared" si="154"/>
        <v>0</v>
      </c>
      <c r="AO244" s="5">
        <f t="shared" si="154"/>
        <v>0</v>
      </c>
      <c r="AP244" s="5">
        <f t="shared" si="154"/>
        <v>0</v>
      </c>
      <c r="AQ244" s="5">
        <f t="shared" si="154"/>
        <v>0</v>
      </c>
      <c r="AR244" s="5">
        <f t="shared" si="154"/>
        <v>0</v>
      </c>
      <c r="AS244" s="5">
        <f t="shared" si="154"/>
        <v>0</v>
      </c>
      <c r="AT244" s="5">
        <f t="shared" si="154"/>
        <v>0</v>
      </c>
      <c r="AU244" s="5">
        <f t="shared" si="154"/>
        <v>0</v>
      </c>
      <c r="AV244" s="5">
        <f t="shared" si="154"/>
        <v>0</v>
      </c>
      <c r="AW244" s="5">
        <f t="shared" si="154"/>
        <v>0</v>
      </c>
      <c r="AX244" s="5">
        <f t="shared" si="154"/>
        <v>0</v>
      </c>
      <c r="AY244" s="5">
        <f t="shared" si="154"/>
        <v>0</v>
      </c>
      <c r="AZ244" s="4">
        <f t="shared" si="124"/>
        <v>0</v>
      </c>
      <c r="BA244" s="5">
        <f t="shared" si="125"/>
        <v>0</v>
      </c>
      <c r="BB244" s="5">
        <f t="shared" si="126"/>
        <v>0</v>
      </c>
      <c r="BC244" s="5">
        <f t="shared" si="127"/>
        <v>0</v>
      </c>
      <c r="BD244" s="9">
        <f t="shared" si="128"/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 s="3">
        <f t="shared" si="151"/>
        <v>0</v>
      </c>
      <c r="BU244" s="3">
        <f t="shared" si="151"/>
        <v>0</v>
      </c>
      <c r="BV244" s="3">
        <f t="shared" si="151"/>
        <v>0</v>
      </c>
      <c r="BW244" s="3">
        <f t="shared" si="151"/>
        <v>0</v>
      </c>
      <c r="BX244" s="3">
        <f t="shared" si="151"/>
        <v>0</v>
      </c>
      <c r="BY244" s="3">
        <f t="shared" si="151"/>
        <v>0</v>
      </c>
      <c r="BZ244" s="3">
        <f t="shared" si="151"/>
        <v>0</v>
      </c>
      <c r="CA244" s="3">
        <f t="shared" si="143"/>
        <v>0</v>
      </c>
      <c r="CB244" s="3">
        <f t="shared" si="143"/>
        <v>0</v>
      </c>
      <c r="CC244" s="3">
        <f t="shared" si="143"/>
        <v>0</v>
      </c>
      <c r="CD244" s="3">
        <f t="shared" si="143"/>
        <v>0</v>
      </c>
      <c r="CE244" s="3">
        <f t="shared" si="143"/>
        <v>0</v>
      </c>
      <c r="CF244" s="3">
        <f t="shared" si="143"/>
        <v>0</v>
      </c>
      <c r="CG244" s="3">
        <f t="shared" si="143"/>
        <v>0</v>
      </c>
      <c r="CH244" s="3">
        <f t="shared" si="143"/>
        <v>0</v>
      </c>
      <c r="CI244" s="4">
        <f t="shared" si="149"/>
        <v>0</v>
      </c>
      <c r="CJ244" s="5">
        <f t="shared" si="149"/>
        <v>0</v>
      </c>
      <c r="CK244" s="5">
        <f t="shared" si="149"/>
        <v>0</v>
      </c>
      <c r="CL244" s="5">
        <f t="shared" si="147"/>
        <v>0</v>
      </c>
      <c r="CM244" s="5">
        <f t="shared" si="147"/>
        <v>0</v>
      </c>
      <c r="CN244" s="5">
        <f t="shared" si="147"/>
        <v>0</v>
      </c>
      <c r="CO244" s="5">
        <f t="shared" si="147"/>
        <v>0</v>
      </c>
      <c r="CP244" s="5">
        <f t="shared" si="147"/>
        <v>0</v>
      </c>
      <c r="CQ244" s="5">
        <f t="shared" si="147"/>
        <v>0</v>
      </c>
      <c r="CR244" s="5">
        <f t="shared" si="155"/>
        <v>0</v>
      </c>
      <c r="CS244" s="5">
        <f t="shared" si="155"/>
        <v>0</v>
      </c>
      <c r="CT244" s="5">
        <f t="shared" si="155"/>
        <v>0</v>
      </c>
      <c r="CU244" s="5">
        <f t="shared" si="155"/>
        <v>0</v>
      </c>
      <c r="CV244" s="5">
        <f t="shared" si="155"/>
        <v>0</v>
      </c>
      <c r="CW244" s="5">
        <f t="shared" si="155"/>
        <v>0</v>
      </c>
      <c r="CX244" s="4">
        <f t="shared" si="129"/>
        <v>0</v>
      </c>
      <c r="CY244" s="5">
        <f t="shared" si="130"/>
        <v>0</v>
      </c>
      <c r="CZ244" s="5">
        <f t="shared" si="131"/>
        <v>0</v>
      </c>
      <c r="DA244" s="5">
        <f t="shared" si="132"/>
        <v>0</v>
      </c>
      <c r="DB244" s="9">
        <f t="shared" si="133"/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2</v>
      </c>
      <c r="DI244">
        <v>0</v>
      </c>
      <c r="DJ244">
        <v>2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 s="3">
        <f t="shared" si="152"/>
        <v>0</v>
      </c>
      <c r="DS244" s="3">
        <f t="shared" si="152"/>
        <v>0</v>
      </c>
      <c r="DT244" s="3">
        <f t="shared" si="152"/>
        <v>0</v>
      </c>
      <c r="DU244" s="3">
        <f t="shared" si="152"/>
        <v>0</v>
      </c>
      <c r="DV244" s="3">
        <f t="shared" si="152"/>
        <v>0</v>
      </c>
      <c r="DW244" s="3">
        <f t="shared" si="152"/>
        <v>6.4516129032258063E-2</v>
      </c>
      <c r="DX244" s="3">
        <f t="shared" si="152"/>
        <v>0</v>
      </c>
      <c r="DY244" s="3">
        <f t="shared" si="144"/>
        <v>6.4516129032258063E-2</v>
      </c>
      <c r="DZ244" s="3">
        <f t="shared" si="144"/>
        <v>0</v>
      </c>
      <c r="EA244" s="3">
        <f t="shared" si="144"/>
        <v>0</v>
      </c>
      <c r="EB244" s="3">
        <f t="shared" si="144"/>
        <v>0</v>
      </c>
      <c r="EC244" s="3">
        <f t="shared" si="144"/>
        <v>0</v>
      </c>
      <c r="ED244" s="3">
        <f t="shared" si="144"/>
        <v>0</v>
      </c>
      <c r="EE244" s="3">
        <f t="shared" si="144"/>
        <v>0</v>
      </c>
      <c r="EF244" s="3">
        <f t="shared" si="144"/>
        <v>0</v>
      </c>
      <c r="EG244" s="4">
        <f t="shared" si="150"/>
        <v>0</v>
      </c>
      <c r="EH244" s="5">
        <f t="shared" si="150"/>
        <v>0</v>
      </c>
      <c r="EI244" s="5">
        <f t="shared" si="150"/>
        <v>0</v>
      </c>
      <c r="EJ244" s="5">
        <f t="shared" si="148"/>
        <v>0</v>
      </c>
      <c r="EK244" s="5">
        <f t="shared" si="148"/>
        <v>0</v>
      </c>
      <c r="EL244" s="5">
        <f t="shared" si="148"/>
        <v>1.0131570595224241E-3</v>
      </c>
      <c r="EM244" s="5">
        <f t="shared" si="148"/>
        <v>0</v>
      </c>
      <c r="EN244" s="5">
        <f t="shared" si="148"/>
        <v>2.0579336138031564E-3</v>
      </c>
      <c r="EO244" s="5">
        <f t="shared" si="148"/>
        <v>0</v>
      </c>
      <c r="EP244" s="5">
        <f t="shared" si="156"/>
        <v>0</v>
      </c>
      <c r="EQ244" s="5">
        <f t="shared" si="156"/>
        <v>0</v>
      </c>
      <c r="ER244" s="5">
        <f t="shared" si="156"/>
        <v>0</v>
      </c>
      <c r="ES244" s="5">
        <f t="shared" si="156"/>
        <v>0</v>
      </c>
      <c r="ET244" s="5">
        <f t="shared" si="156"/>
        <v>0</v>
      </c>
      <c r="EU244" s="5">
        <f t="shared" si="156"/>
        <v>0</v>
      </c>
      <c r="EV244" s="4">
        <f t="shared" si="134"/>
        <v>0</v>
      </c>
      <c r="EW244" s="5">
        <f t="shared" si="138"/>
        <v>3.3771901984080803E-4</v>
      </c>
      <c r="EX244" s="5">
        <f t="shared" si="135"/>
        <v>6.8597787126771883E-4</v>
      </c>
      <c r="EY244" s="5">
        <f t="shared" si="136"/>
        <v>0</v>
      </c>
      <c r="EZ244" s="9">
        <f t="shared" si="137"/>
        <v>0</v>
      </c>
      <c r="FU244" t="s">
        <v>41</v>
      </c>
      <c r="FY244" t="s">
        <v>1052</v>
      </c>
      <c r="GJ244" t="s">
        <v>1053</v>
      </c>
      <c r="GR244" t="s">
        <v>1053</v>
      </c>
    </row>
    <row r="245" spans="1:200" x14ac:dyDescent="0.25">
      <c r="A245">
        <v>241</v>
      </c>
      <c r="B245" t="s">
        <v>1173</v>
      </c>
      <c r="C245" t="s">
        <v>1261</v>
      </c>
      <c r="D245">
        <v>72</v>
      </c>
      <c r="E245">
        <v>8.4</v>
      </c>
      <c r="F245" t="s">
        <v>514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s="3">
        <f t="shared" si="153"/>
        <v>0</v>
      </c>
      <c r="W245" s="3">
        <f t="shared" si="153"/>
        <v>0</v>
      </c>
      <c r="X245" s="3">
        <f t="shared" si="153"/>
        <v>0</v>
      </c>
      <c r="Y245" s="3">
        <f t="shared" si="153"/>
        <v>0</v>
      </c>
      <c r="Z245" s="3">
        <f t="shared" si="153"/>
        <v>0</v>
      </c>
      <c r="AA245" s="3">
        <f t="shared" si="153"/>
        <v>0</v>
      </c>
      <c r="AB245" s="3">
        <f t="shared" si="153"/>
        <v>0</v>
      </c>
      <c r="AC245" s="3">
        <f t="shared" si="153"/>
        <v>0</v>
      </c>
      <c r="AD245" s="3">
        <f t="shared" si="153"/>
        <v>0</v>
      </c>
      <c r="AE245" s="3">
        <f t="shared" si="153"/>
        <v>0</v>
      </c>
      <c r="AF245" s="3">
        <f t="shared" si="153"/>
        <v>0</v>
      </c>
      <c r="AG245" s="3">
        <f t="shared" si="153"/>
        <v>0</v>
      </c>
      <c r="AH245" s="3">
        <f t="shared" si="153"/>
        <v>0</v>
      </c>
      <c r="AI245" s="3">
        <f t="shared" si="153"/>
        <v>0</v>
      </c>
      <c r="AJ245" s="3">
        <f t="shared" si="153"/>
        <v>0</v>
      </c>
      <c r="AK245" s="4">
        <f t="shared" si="154"/>
        <v>0</v>
      </c>
      <c r="AL245" s="5">
        <f t="shared" si="154"/>
        <v>0</v>
      </c>
      <c r="AM245" s="5">
        <f t="shared" si="154"/>
        <v>0</v>
      </c>
      <c r="AN245" s="5">
        <f t="shared" si="154"/>
        <v>0</v>
      </c>
      <c r="AO245" s="5">
        <f t="shared" si="154"/>
        <v>0</v>
      </c>
      <c r="AP245" s="5">
        <f t="shared" si="154"/>
        <v>0</v>
      </c>
      <c r="AQ245" s="5">
        <f t="shared" si="154"/>
        <v>0</v>
      </c>
      <c r="AR245" s="5">
        <f t="shared" si="154"/>
        <v>0</v>
      </c>
      <c r="AS245" s="5">
        <f t="shared" si="154"/>
        <v>0</v>
      </c>
      <c r="AT245" s="5">
        <f t="shared" si="154"/>
        <v>0</v>
      </c>
      <c r="AU245" s="5">
        <f t="shared" si="154"/>
        <v>0</v>
      </c>
      <c r="AV245" s="5">
        <f t="shared" si="154"/>
        <v>0</v>
      </c>
      <c r="AW245" s="5">
        <f t="shared" si="154"/>
        <v>0</v>
      </c>
      <c r="AX245" s="5">
        <f t="shared" si="154"/>
        <v>0</v>
      </c>
      <c r="AY245" s="5">
        <f t="shared" si="154"/>
        <v>0</v>
      </c>
      <c r="AZ245" s="4">
        <f t="shared" si="124"/>
        <v>0</v>
      </c>
      <c r="BA245" s="5">
        <f t="shared" si="125"/>
        <v>0</v>
      </c>
      <c r="BB245" s="5">
        <f t="shared" si="126"/>
        <v>0</v>
      </c>
      <c r="BC245" s="5">
        <f t="shared" si="127"/>
        <v>0</v>
      </c>
      <c r="BD245" s="9">
        <f t="shared" si="128"/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2</v>
      </c>
      <c r="BO245">
        <v>0</v>
      </c>
      <c r="BP245">
        <v>0</v>
      </c>
      <c r="BQ245">
        <v>0</v>
      </c>
      <c r="BR245">
        <v>0</v>
      </c>
      <c r="BS245">
        <v>0</v>
      </c>
      <c r="BT245" s="3">
        <f t="shared" si="151"/>
        <v>0</v>
      </c>
      <c r="BU245" s="3">
        <f t="shared" si="151"/>
        <v>0</v>
      </c>
      <c r="BV245" s="3">
        <f t="shared" si="151"/>
        <v>0</v>
      </c>
      <c r="BW245" s="3">
        <f t="shared" si="151"/>
        <v>0</v>
      </c>
      <c r="BX245" s="3">
        <f t="shared" si="151"/>
        <v>0</v>
      </c>
      <c r="BY245" s="3">
        <f t="shared" si="151"/>
        <v>0</v>
      </c>
      <c r="BZ245" s="3">
        <f t="shared" si="151"/>
        <v>0</v>
      </c>
      <c r="CA245" s="3">
        <f t="shared" si="143"/>
        <v>0</v>
      </c>
      <c r="CB245" s="3">
        <f t="shared" si="143"/>
        <v>0</v>
      </c>
      <c r="CC245" s="3">
        <f t="shared" si="143"/>
        <v>2.7777777777777776E-2</v>
      </c>
      <c r="CD245" s="3">
        <f t="shared" si="143"/>
        <v>0</v>
      </c>
      <c r="CE245" s="3">
        <f t="shared" si="143"/>
        <v>0</v>
      </c>
      <c r="CF245" s="3">
        <f t="shared" si="143"/>
        <v>0</v>
      </c>
      <c r="CG245" s="3">
        <f t="shared" si="143"/>
        <v>0</v>
      </c>
      <c r="CH245" s="3">
        <f t="shared" ref="CH245:CH268" si="157">BS245/$D245</f>
        <v>0</v>
      </c>
      <c r="CI245" s="4">
        <f t="shared" si="149"/>
        <v>0</v>
      </c>
      <c r="CJ245" s="5">
        <f t="shared" si="149"/>
        <v>0</v>
      </c>
      <c r="CK245" s="5">
        <f t="shared" si="149"/>
        <v>0</v>
      </c>
      <c r="CL245" s="5">
        <f t="shared" si="147"/>
        <v>0</v>
      </c>
      <c r="CM245" s="5">
        <f t="shared" si="147"/>
        <v>0</v>
      </c>
      <c r="CN245" s="5">
        <f t="shared" si="147"/>
        <v>0</v>
      </c>
      <c r="CO245" s="5">
        <f t="shared" si="147"/>
        <v>0</v>
      </c>
      <c r="CP245" s="5">
        <f t="shared" si="147"/>
        <v>0</v>
      </c>
      <c r="CQ245" s="5">
        <f t="shared" si="147"/>
        <v>0</v>
      </c>
      <c r="CR245" s="5">
        <f t="shared" si="155"/>
        <v>6.1359763022850145E-4</v>
      </c>
      <c r="CS245" s="5">
        <f t="shared" si="155"/>
        <v>0</v>
      </c>
      <c r="CT245" s="5">
        <f t="shared" si="155"/>
        <v>0</v>
      </c>
      <c r="CU245" s="5">
        <f t="shared" si="155"/>
        <v>0</v>
      </c>
      <c r="CV245" s="5">
        <f t="shared" si="155"/>
        <v>0</v>
      </c>
      <c r="CW245" s="5">
        <f t="shared" si="155"/>
        <v>0</v>
      </c>
      <c r="CX245" s="4">
        <f t="shared" si="129"/>
        <v>0</v>
      </c>
      <c r="CY245" s="5">
        <f t="shared" si="130"/>
        <v>0</v>
      </c>
      <c r="CZ245" s="5">
        <f t="shared" si="131"/>
        <v>0</v>
      </c>
      <c r="DA245" s="5">
        <f t="shared" si="132"/>
        <v>2.0453254340950048E-4</v>
      </c>
      <c r="DB245" s="9">
        <f t="shared" si="133"/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 s="3">
        <f t="shared" si="152"/>
        <v>0</v>
      </c>
      <c r="DS245" s="3">
        <f t="shared" si="152"/>
        <v>0</v>
      </c>
      <c r="DT245" s="3">
        <f t="shared" si="152"/>
        <v>0</v>
      </c>
      <c r="DU245" s="3">
        <f t="shared" si="152"/>
        <v>0</v>
      </c>
      <c r="DV245" s="3">
        <f t="shared" si="152"/>
        <v>0</v>
      </c>
      <c r="DW245" s="3">
        <f t="shared" si="152"/>
        <v>0</v>
      </c>
      <c r="DX245" s="3">
        <f t="shared" si="152"/>
        <v>0</v>
      </c>
      <c r="DY245" s="3">
        <f t="shared" si="144"/>
        <v>0</v>
      </c>
      <c r="DZ245" s="3">
        <f t="shared" si="144"/>
        <v>0</v>
      </c>
      <c r="EA245" s="3">
        <f t="shared" si="144"/>
        <v>0</v>
      </c>
      <c r="EB245" s="3">
        <f t="shared" si="144"/>
        <v>0</v>
      </c>
      <c r="EC245" s="3">
        <f t="shared" si="144"/>
        <v>0</v>
      </c>
      <c r="ED245" s="3">
        <f t="shared" si="144"/>
        <v>0</v>
      </c>
      <c r="EE245" s="3">
        <f t="shared" si="144"/>
        <v>0</v>
      </c>
      <c r="EF245" s="3">
        <f t="shared" ref="EF245:EF268" si="158">DQ245/$D245</f>
        <v>0</v>
      </c>
      <c r="EG245" s="4">
        <f t="shared" si="150"/>
        <v>0</v>
      </c>
      <c r="EH245" s="5">
        <f t="shared" si="150"/>
        <v>0</v>
      </c>
      <c r="EI245" s="5">
        <f t="shared" si="150"/>
        <v>0</v>
      </c>
      <c r="EJ245" s="5">
        <f t="shared" si="148"/>
        <v>0</v>
      </c>
      <c r="EK245" s="5">
        <f t="shared" si="148"/>
        <v>0</v>
      </c>
      <c r="EL245" s="5">
        <f t="shared" si="148"/>
        <v>0</v>
      </c>
      <c r="EM245" s="5">
        <f t="shared" si="148"/>
        <v>0</v>
      </c>
      <c r="EN245" s="5">
        <f t="shared" si="148"/>
        <v>0</v>
      </c>
      <c r="EO245" s="5">
        <f t="shared" si="148"/>
        <v>0</v>
      </c>
      <c r="EP245" s="5">
        <f t="shared" si="156"/>
        <v>0</v>
      </c>
      <c r="EQ245" s="5">
        <f t="shared" si="156"/>
        <v>0</v>
      </c>
      <c r="ER245" s="5">
        <f t="shared" si="156"/>
        <v>0</v>
      </c>
      <c r="ES245" s="5">
        <f t="shared" si="156"/>
        <v>0</v>
      </c>
      <c r="ET245" s="5">
        <f t="shared" si="156"/>
        <v>0</v>
      </c>
      <c r="EU245" s="5">
        <f t="shared" si="156"/>
        <v>0</v>
      </c>
      <c r="EV245" s="4">
        <f t="shared" si="134"/>
        <v>0</v>
      </c>
      <c r="EW245" s="5">
        <f t="shared" si="138"/>
        <v>0</v>
      </c>
      <c r="EX245" s="5">
        <f t="shared" si="135"/>
        <v>0</v>
      </c>
      <c r="EY245" s="5">
        <f t="shared" si="136"/>
        <v>0</v>
      </c>
      <c r="EZ245" s="9">
        <f t="shared" si="137"/>
        <v>0</v>
      </c>
    </row>
    <row r="246" spans="1:200" x14ac:dyDescent="0.25">
      <c r="A246">
        <v>242</v>
      </c>
      <c r="B246" t="s">
        <v>1174</v>
      </c>
      <c r="C246" t="s">
        <v>1175</v>
      </c>
      <c r="D246">
        <v>19</v>
      </c>
      <c r="E246">
        <v>10.029999999999999</v>
      </c>
      <c r="F246" t="s">
        <v>120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3</v>
      </c>
      <c r="T246">
        <v>0</v>
      </c>
      <c r="U246">
        <v>2</v>
      </c>
      <c r="V246" s="3">
        <f t="shared" si="153"/>
        <v>0</v>
      </c>
      <c r="W246" s="3">
        <f t="shared" si="153"/>
        <v>0</v>
      </c>
      <c r="X246" s="3">
        <f t="shared" si="153"/>
        <v>0</v>
      </c>
      <c r="Y246" s="3">
        <f t="shared" si="153"/>
        <v>0</v>
      </c>
      <c r="Z246" s="3">
        <f t="shared" si="153"/>
        <v>0</v>
      </c>
      <c r="AA246" s="3">
        <f t="shared" si="153"/>
        <v>0</v>
      </c>
      <c r="AB246" s="3">
        <f t="shared" si="153"/>
        <v>0</v>
      </c>
      <c r="AC246" s="3">
        <f t="shared" si="153"/>
        <v>0</v>
      </c>
      <c r="AD246" s="3">
        <f t="shared" si="153"/>
        <v>0</v>
      </c>
      <c r="AE246" s="3">
        <f t="shared" si="153"/>
        <v>0</v>
      </c>
      <c r="AF246" s="3">
        <f t="shared" si="153"/>
        <v>0</v>
      </c>
      <c r="AG246" s="3">
        <f t="shared" si="153"/>
        <v>0</v>
      </c>
      <c r="AH246" s="3">
        <f t="shared" si="153"/>
        <v>0.15789473684210525</v>
      </c>
      <c r="AI246" s="3">
        <f t="shared" si="153"/>
        <v>0</v>
      </c>
      <c r="AJ246" s="3">
        <f t="shared" si="153"/>
        <v>0.10526315789473684</v>
      </c>
      <c r="AK246" s="4">
        <f t="shared" si="154"/>
        <v>0</v>
      </c>
      <c r="AL246" s="5">
        <f t="shared" si="154"/>
        <v>0</v>
      </c>
      <c r="AM246" s="5">
        <f t="shared" si="154"/>
        <v>0</v>
      </c>
      <c r="AN246" s="5">
        <f t="shared" si="154"/>
        <v>0</v>
      </c>
      <c r="AO246" s="5">
        <f t="shared" si="154"/>
        <v>0</v>
      </c>
      <c r="AP246" s="5">
        <f t="shared" si="154"/>
        <v>0</v>
      </c>
      <c r="AQ246" s="5">
        <f t="shared" si="154"/>
        <v>0</v>
      </c>
      <c r="AR246" s="5">
        <f t="shared" si="154"/>
        <v>0</v>
      </c>
      <c r="AS246" s="5">
        <f t="shared" si="154"/>
        <v>0</v>
      </c>
      <c r="AT246" s="5">
        <f t="shared" si="154"/>
        <v>0</v>
      </c>
      <c r="AU246" s="5">
        <f t="shared" si="154"/>
        <v>0</v>
      </c>
      <c r="AV246" s="5">
        <f t="shared" si="154"/>
        <v>0</v>
      </c>
      <c r="AW246" s="5">
        <f t="shared" si="154"/>
        <v>3.7230228053737316E-3</v>
      </c>
      <c r="AX246" s="5">
        <f t="shared" si="154"/>
        <v>0</v>
      </c>
      <c r="AY246" s="5">
        <f t="shared" si="154"/>
        <v>2.4967302204943927E-3</v>
      </c>
      <c r="AZ246" s="4">
        <f t="shared" si="124"/>
        <v>0</v>
      </c>
      <c r="BA246" s="5">
        <f t="shared" si="125"/>
        <v>0</v>
      </c>
      <c r="BB246" s="5">
        <f t="shared" si="126"/>
        <v>0</v>
      </c>
      <c r="BC246" s="5">
        <f t="shared" si="127"/>
        <v>0</v>
      </c>
      <c r="BD246" s="9">
        <f t="shared" si="128"/>
        <v>2.0732510086227079E-3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 s="3">
        <f t="shared" si="151"/>
        <v>0</v>
      </c>
      <c r="BU246" s="3">
        <f t="shared" si="151"/>
        <v>0</v>
      </c>
      <c r="BV246" s="3">
        <f t="shared" si="151"/>
        <v>0</v>
      </c>
      <c r="BW246" s="3">
        <f t="shared" si="151"/>
        <v>0</v>
      </c>
      <c r="BX246" s="3">
        <f t="shared" si="151"/>
        <v>0</v>
      </c>
      <c r="BY246" s="3">
        <f t="shared" si="151"/>
        <v>0</v>
      </c>
      <c r="BZ246" s="3">
        <f t="shared" si="151"/>
        <v>0</v>
      </c>
      <c r="CA246" s="3">
        <f t="shared" si="151"/>
        <v>0</v>
      </c>
      <c r="CB246" s="3">
        <f t="shared" si="151"/>
        <v>0</v>
      </c>
      <c r="CC246" s="3">
        <f t="shared" si="151"/>
        <v>0</v>
      </c>
      <c r="CD246" s="3">
        <f t="shared" si="151"/>
        <v>0</v>
      </c>
      <c r="CE246" s="3">
        <f t="shared" si="151"/>
        <v>0</v>
      </c>
      <c r="CF246" s="3">
        <f t="shared" si="151"/>
        <v>0</v>
      </c>
      <c r="CG246" s="3">
        <f t="shared" si="151"/>
        <v>0</v>
      </c>
      <c r="CH246" s="3">
        <f t="shared" si="157"/>
        <v>0</v>
      </c>
      <c r="CI246" s="4">
        <f t="shared" si="149"/>
        <v>0</v>
      </c>
      <c r="CJ246" s="5">
        <f t="shared" si="149"/>
        <v>0</v>
      </c>
      <c r="CK246" s="5">
        <f t="shared" si="149"/>
        <v>0</v>
      </c>
      <c r="CL246" s="5">
        <f t="shared" si="147"/>
        <v>0</v>
      </c>
      <c r="CM246" s="5">
        <f t="shared" si="147"/>
        <v>0</v>
      </c>
      <c r="CN246" s="5">
        <f t="shared" si="147"/>
        <v>0</v>
      </c>
      <c r="CO246" s="5">
        <f t="shared" si="147"/>
        <v>0</v>
      </c>
      <c r="CP246" s="5">
        <f t="shared" si="147"/>
        <v>0</v>
      </c>
      <c r="CQ246" s="5">
        <f t="shared" si="147"/>
        <v>0</v>
      </c>
      <c r="CR246" s="5">
        <f t="shared" si="155"/>
        <v>0</v>
      </c>
      <c r="CS246" s="5">
        <f t="shared" si="155"/>
        <v>0</v>
      </c>
      <c r="CT246" s="5">
        <f t="shared" si="155"/>
        <v>0</v>
      </c>
      <c r="CU246" s="5">
        <f t="shared" si="155"/>
        <v>0</v>
      </c>
      <c r="CV246" s="5">
        <f t="shared" si="155"/>
        <v>0</v>
      </c>
      <c r="CW246" s="5">
        <f t="shared" si="155"/>
        <v>0</v>
      </c>
      <c r="CX246" s="4">
        <f t="shared" si="129"/>
        <v>0</v>
      </c>
      <c r="CY246" s="5">
        <f t="shared" si="130"/>
        <v>0</v>
      </c>
      <c r="CZ246" s="5">
        <f t="shared" si="131"/>
        <v>0</v>
      </c>
      <c r="DA246" s="5">
        <f t="shared" si="132"/>
        <v>0</v>
      </c>
      <c r="DB246" s="9">
        <f t="shared" si="133"/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 s="3">
        <f t="shared" si="152"/>
        <v>0</v>
      </c>
      <c r="DS246" s="3">
        <f t="shared" si="152"/>
        <v>0</v>
      </c>
      <c r="DT246" s="3">
        <f t="shared" si="152"/>
        <v>0</v>
      </c>
      <c r="DU246" s="3">
        <f t="shared" si="152"/>
        <v>0</v>
      </c>
      <c r="DV246" s="3">
        <f t="shared" si="152"/>
        <v>0</v>
      </c>
      <c r="DW246" s="3">
        <f t="shared" si="152"/>
        <v>0</v>
      </c>
      <c r="DX246" s="3">
        <f t="shared" si="152"/>
        <v>0</v>
      </c>
      <c r="DY246" s="3">
        <f t="shared" si="152"/>
        <v>0</v>
      </c>
      <c r="DZ246" s="3">
        <f t="shared" si="152"/>
        <v>0</v>
      </c>
      <c r="EA246" s="3">
        <f t="shared" si="152"/>
        <v>0</v>
      </c>
      <c r="EB246" s="3">
        <f t="shared" si="152"/>
        <v>0</v>
      </c>
      <c r="EC246" s="3">
        <f t="shared" si="152"/>
        <v>0</v>
      </c>
      <c r="ED246" s="3">
        <f t="shared" si="152"/>
        <v>0</v>
      </c>
      <c r="EE246" s="3">
        <f t="shared" si="152"/>
        <v>0</v>
      </c>
      <c r="EF246" s="3">
        <f t="shared" si="158"/>
        <v>0</v>
      </c>
      <c r="EG246" s="4">
        <f t="shared" si="150"/>
        <v>0</v>
      </c>
      <c r="EH246" s="5">
        <f t="shared" si="150"/>
        <v>0</v>
      </c>
      <c r="EI246" s="5">
        <f t="shared" si="150"/>
        <v>0</v>
      </c>
      <c r="EJ246" s="5">
        <f t="shared" si="148"/>
        <v>0</v>
      </c>
      <c r="EK246" s="5">
        <f t="shared" si="148"/>
        <v>0</v>
      </c>
      <c r="EL246" s="5">
        <f t="shared" si="148"/>
        <v>0</v>
      </c>
      <c r="EM246" s="5">
        <f t="shared" si="148"/>
        <v>0</v>
      </c>
      <c r="EN246" s="5">
        <f t="shared" si="148"/>
        <v>0</v>
      </c>
      <c r="EO246" s="5">
        <f t="shared" si="148"/>
        <v>0</v>
      </c>
      <c r="EP246" s="5">
        <f t="shared" si="156"/>
        <v>0</v>
      </c>
      <c r="EQ246" s="5">
        <f t="shared" si="156"/>
        <v>0</v>
      </c>
      <c r="ER246" s="5">
        <f t="shared" si="156"/>
        <v>0</v>
      </c>
      <c r="ES246" s="5">
        <f t="shared" si="156"/>
        <v>0</v>
      </c>
      <c r="ET246" s="5">
        <f t="shared" si="156"/>
        <v>0</v>
      </c>
      <c r="EU246" s="5">
        <f t="shared" si="156"/>
        <v>0</v>
      </c>
      <c r="EV246" s="4">
        <f t="shared" si="134"/>
        <v>0</v>
      </c>
      <c r="EW246" s="5">
        <f t="shared" si="138"/>
        <v>0</v>
      </c>
      <c r="EX246" s="5">
        <f t="shared" si="135"/>
        <v>0</v>
      </c>
      <c r="EY246" s="5">
        <f t="shared" si="136"/>
        <v>0</v>
      </c>
      <c r="EZ246" s="9">
        <f t="shared" si="137"/>
        <v>0</v>
      </c>
      <c r="FC246" t="s">
        <v>1176</v>
      </c>
      <c r="FH246" t="s">
        <v>182</v>
      </c>
      <c r="FL246" t="s">
        <v>1176</v>
      </c>
      <c r="FQ246" t="s">
        <v>309</v>
      </c>
      <c r="FU246" t="s">
        <v>403</v>
      </c>
      <c r="FY246" t="s">
        <v>167</v>
      </c>
    </row>
    <row r="247" spans="1:200" x14ac:dyDescent="0.25">
      <c r="A247">
        <v>243</v>
      </c>
      <c r="B247" t="s">
        <v>1177</v>
      </c>
      <c r="C247" t="s">
        <v>1178</v>
      </c>
      <c r="D247">
        <v>10</v>
      </c>
      <c r="E247">
        <v>5.88</v>
      </c>
      <c r="F247" t="s">
        <v>514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 s="3">
        <f t="shared" si="153"/>
        <v>0</v>
      </c>
      <c r="W247" s="3">
        <f t="shared" si="153"/>
        <v>0</v>
      </c>
      <c r="X247" s="3">
        <f t="shared" si="153"/>
        <v>0</v>
      </c>
      <c r="Y247" s="3">
        <f t="shared" si="153"/>
        <v>0</v>
      </c>
      <c r="Z247" s="3">
        <f t="shared" si="153"/>
        <v>0</v>
      </c>
      <c r="AA247" s="3">
        <f t="shared" si="153"/>
        <v>0</v>
      </c>
      <c r="AB247" s="3">
        <f t="shared" si="153"/>
        <v>0</v>
      </c>
      <c r="AC247" s="3">
        <f t="shared" si="153"/>
        <v>0</v>
      </c>
      <c r="AD247" s="3">
        <f t="shared" si="153"/>
        <v>0</v>
      </c>
      <c r="AE247" s="3">
        <f t="shared" si="153"/>
        <v>0</v>
      </c>
      <c r="AF247" s="3">
        <f t="shared" si="153"/>
        <v>0</v>
      </c>
      <c r="AG247" s="3">
        <f t="shared" si="153"/>
        <v>0</v>
      </c>
      <c r="AH247" s="3">
        <f t="shared" si="153"/>
        <v>0</v>
      </c>
      <c r="AI247" s="3">
        <f t="shared" si="153"/>
        <v>0</v>
      </c>
      <c r="AJ247" s="3">
        <f t="shared" si="153"/>
        <v>0</v>
      </c>
      <c r="AK247" s="4">
        <f t="shared" si="154"/>
        <v>0</v>
      </c>
      <c r="AL247" s="5">
        <f t="shared" si="154"/>
        <v>0</v>
      </c>
      <c r="AM247" s="5">
        <f t="shared" si="154"/>
        <v>0</v>
      </c>
      <c r="AN247" s="5">
        <f t="shared" si="154"/>
        <v>0</v>
      </c>
      <c r="AO247" s="5">
        <f t="shared" si="154"/>
        <v>0</v>
      </c>
      <c r="AP247" s="5">
        <f t="shared" si="154"/>
        <v>0</v>
      </c>
      <c r="AQ247" s="5">
        <f t="shared" si="154"/>
        <v>0</v>
      </c>
      <c r="AR247" s="5">
        <f t="shared" si="154"/>
        <v>0</v>
      </c>
      <c r="AS247" s="5">
        <f t="shared" si="154"/>
        <v>0</v>
      </c>
      <c r="AT247" s="5">
        <f t="shared" si="154"/>
        <v>0</v>
      </c>
      <c r="AU247" s="5">
        <f t="shared" si="154"/>
        <v>0</v>
      </c>
      <c r="AV247" s="5">
        <f t="shared" si="154"/>
        <v>0</v>
      </c>
      <c r="AW247" s="5">
        <f t="shared" si="154"/>
        <v>0</v>
      </c>
      <c r="AX247" s="5">
        <f t="shared" si="154"/>
        <v>0</v>
      </c>
      <c r="AY247" s="5">
        <f t="shared" si="154"/>
        <v>0</v>
      </c>
      <c r="AZ247" s="4">
        <f t="shared" si="124"/>
        <v>0</v>
      </c>
      <c r="BA247" s="5">
        <f t="shared" si="125"/>
        <v>0</v>
      </c>
      <c r="BB247" s="5">
        <f t="shared" si="126"/>
        <v>0</v>
      </c>
      <c r="BC247" s="5">
        <f t="shared" si="127"/>
        <v>0</v>
      </c>
      <c r="BD247" s="9">
        <f t="shared" si="128"/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2</v>
      </c>
      <c r="BR247">
        <v>0</v>
      </c>
      <c r="BS247">
        <v>3</v>
      </c>
      <c r="BT247" s="3">
        <f t="shared" si="151"/>
        <v>0</v>
      </c>
      <c r="BU247" s="3">
        <f t="shared" si="151"/>
        <v>0</v>
      </c>
      <c r="BV247" s="3">
        <f t="shared" si="151"/>
        <v>0</v>
      </c>
      <c r="BW247" s="3">
        <f t="shared" si="151"/>
        <v>0</v>
      </c>
      <c r="BX247" s="3">
        <f t="shared" si="151"/>
        <v>0</v>
      </c>
      <c r="BY247" s="3">
        <f t="shared" si="151"/>
        <v>0</v>
      </c>
      <c r="BZ247" s="3">
        <f t="shared" si="151"/>
        <v>0</v>
      </c>
      <c r="CA247" s="3">
        <f t="shared" si="151"/>
        <v>0</v>
      </c>
      <c r="CB247" s="3">
        <f t="shared" si="151"/>
        <v>0</v>
      </c>
      <c r="CC247" s="3">
        <f t="shared" si="151"/>
        <v>0</v>
      </c>
      <c r="CD247" s="3">
        <f t="shared" si="151"/>
        <v>0</v>
      </c>
      <c r="CE247" s="3">
        <f t="shared" si="151"/>
        <v>0</v>
      </c>
      <c r="CF247" s="3">
        <f t="shared" si="151"/>
        <v>0.2</v>
      </c>
      <c r="CG247" s="3">
        <f t="shared" si="151"/>
        <v>0</v>
      </c>
      <c r="CH247" s="3">
        <f t="shared" si="157"/>
        <v>0.3</v>
      </c>
      <c r="CI247" s="4">
        <f t="shared" si="149"/>
        <v>0</v>
      </c>
      <c r="CJ247" s="5">
        <f t="shared" si="149"/>
        <v>0</v>
      </c>
      <c r="CK247" s="5">
        <f t="shared" si="149"/>
        <v>0</v>
      </c>
      <c r="CL247" s="5">
        <f t="shared" si="147"/>
        <v>0</v>
      </c>
      <c r="CM247" s="5">
        <f t="shared" si="147"/>
        <v>0</v>
      </c>
      <c r="CN247" s="5">
        <f t="shared" si="147"/>
        <v>0</v>
      </c>
      <c r="CO247" s="5">
        <f t="shared" si="147"/>
        <v>0</v>
      </c>
      <c r="CP247" s="5">
        <f t="shared" si="147"/>
        <v>0</v>
      </c>
      <c r="CQ247" s="5">
        <f t="shared" si="147"/>
        <v>0</v>
      </c>
      <c r="CR247" s="5">
        <f t="shared" si="155"/>
        <v>0</v>
      </c>
      <c r="CS247" s="5">
        <f t="shared" si="155"/>
        <v>0</v>
      </c>
      <c r="CT247" s="5">
        <f t="shared" si="155"/>
        <v>0</v>
      </c>
      <c r="CU247" s="5">
        <f t="shared" si="155"/>
        <v>6.1356288166311565E-3</v>
      </c>
      <c r="CV247" s="5">
        <f t="shared" si="155"/>
        <v>0</v>
      </c>
      <c r="CW247" s="5">
        <f t="shared" si="155"/>
        <v>8.5547531113173477E-3</v>
      </c>
      <c r="CX247" s="4">
        <f t="shared" si="129"/>
        <v>0</v>
      </c>
      <c r="CY247" s="5">
        <f t="shared" si="130"/>
        <v>0</v>
      </c>
      <c r="CZ247" s="5">
        <f t="shared" si="131"/>
        <v>0</v>
      </c>
      <c r="DA247" s="5">
        <f t="shared" si="132"/>
        <v>0</v>
      </c>
      <c r="DB247" s="9">
        <f t="shared" si="133"/>
        <v>4.8967939759828353E-3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 s="3">
        <f t="shared" si="152"/>
        <v>0</v>
      </c>
      <c r="DS247" s="3">
        <f t="shared" si="152"/>
        <v>0</v>
      </c>
      <c r="DT247" s="3">
        <f t="shared" si="152"/>
        <v>0</v>
      </c>
      <c r="DU247" s="3">
        <f t="shared" si="152"/>
        <v>0</v>
      </c>
      <c r="DV247" s="3">
        <f t="shared" si="152"/>
        <v>0</v>
      </c>
      <c r="DW247" s="3">
        <f t="shared" si="152"/>
        <v>0</v>
      </c>
      <c r="DX247" s="3">
        <f t="shared" si="152"/>
        <v>0</v>
      </c>
      <c r="DY247" s="3">
        <f t="shared" si="152"/>
        <v>0</v>
      </c>
      <c r="DZ247" s="3">
        <f t="shared" si="152"/>
        <v>0</v>
      </c>
      <c r="EA247" s="3">
        <f t="shared" si="152"/>
        <v>0</v>
      </c>
      <c r="EB247" s="3">
        <f t="shared" si="152"/>
        <v>0</v>
      </c>
      <c r="EC247" s="3">
        <f t="shared" si="152"/>
        <v>0</v>
      </c>
      <c r="ED247" s="3">
        <f t="shared" si="152"/>
        <v>0</v>
      </c>
      <c r="EE247" s="3">
        <f t="shared" si="152"/>
        <v>0</v>
      </c>
      <c r="EF247" s="3">
        <f t="shared" si="158"/>
        <v>0</v>
      </c>
      <c r="EG247" s="4">
        <f t="shared" si="150"/>
        <v>0</v>
      </c>
      <c r="EH247" s="5">
        <f t="shared" si="150"/>
        <v>0</v>
      </c>
      <c r="EI247" s="5">
        <f t="shared" si="150"/>
        <v>0</v>
      </c>
      <c r="EJ247" s="5">
        <f t="shared" si="148"/>
        <v>0</v>
      </c>
      <c r="EK247" s="5">
        <f t="shared" si="148"/>
        <v>0</v>
      </c>
      <c r="EL247" s="5">
        <f t="shared" si="148"/>
        <v>0</v>
      </c>
      <c r="EM247" s="5">
        <f t="shared" si="148"/>
        <v>0</v>
      </c>
      <c r="EN247" s="5">
        <f t="shared" si="148"/>
        <v>0</v>
      </c>
      <c r="EO247" s="5">
        <f t="shared" si="148"/>
        <v>0</v>
      </c>
      <c r="EP247" s="5">
        <f t="shared" si="156"/>
        <v>0</v>
      </c>
      <c r="EQ247" s="5">
        <f t="shared" si="156"/>
        <v>0</v>
      </c>
      <c r="ER247" s="5">
        <f t="shared" si="156"/>
        <v>0</v>
      </c>
      <c r="ES247" s="5">
        <f t="shared" si="156"/>
        <v>0</v>
      </c>
      <c r="ET247" s="5">
        <f t="shared" si="156"/>
        <v>0</v>
      </c>
      <c r="EU247" s="5">
        <f t="shared" si="156"/>
        <v>0</v>
      </c>
      <c r="EV247" s="4">
        <f t="shared" si="134"/>
        <v>0</v>
      </c>
      <c r="EW247" s="5">
        <f t="shared" si="138"/>
        <v>0</v>
      </c>
      <c r="EX247" s="5">
        <f t="shared" si="135"/>
        <v>0</v>
      </c>
      <c r="EY247" s="5">
        <f t="shared" si="136"/>
        <v>0</v>
      </c>
      <c r="EZ247" s="9">
        <f t="shared" si="137"/>
        <v>0</v>
      </c>
    </row>
    <row r="248" spans="1:200" x14ac:dyDescent="0.25">
      <c r="A248">
        <v>244</v>
      </c>
      <c r="B248" t="s">
        <v>1179</v>
      </c>
      <c r="C248" t="s">
        <v>1180</v>
      </c>
      <c r="D248">
        <v>95</v>
      </c>
      <c r="E248">
        <v>9.7899999999999991</v>
      </c>
      <c r="F248" t="s">
        <v>514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2</v>
      </c>
      <c r="N248">
        <v>0</v>
      </c>
      <c r="O248">
        <v>2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 s="3">
        <f t="shared" si="153"/>
        <v>0</v>
      </c>
      <c r="W248" s="3">
        <f t="shared" si="153"/>
        <v>0</v>
      </c>
      <c r="X248" s="3">
        <f t="shared" si="153"/>
        <v>0</v>
      </c>
      <c r="Y248" s="3">
        <f t="shared" si="153"/>
        <v>0</v>
      </c>
      <c r="Z248" s="3">
        <f t="shared" si="153"/>
        <v>0</v>
      </c>
      <c r="AA248" s="3">
        <f t="shared" si="153"/>
        <v>0</v>
      </c>
      <c r="AB248" s="3">
        <f t="shared" si="153"/>
        <v>2.1052631578947368E-2</v>
      </c>
      <c r="AC248" s="3">
        <f t="shared" si="153"/>
        <v>0</v>
      </c>
      <c r="AD248" s="3">
        <f t="shared" si="153"/>
        <v>2.1052631578947368E-2</v>
      </c>
      <c r="AE248" s="3">
        <f t="shared" si="153"/>
        <v>0</v>
      </c>
      <c r="AF248" s="3">
        <f t="shared" si="153"/>
        <v>0</v>
      </c>
      <c r="AG248" s="3">
        <f t="shared" si="153"/>
        <v>0</v>
      </c>
      <c r="AH248" s="3">
        <f t="shared" si="153"/>
        <v>0</v>
      </c>
      <c r="AI248" s="3">
        <f t="shared" si="153"/>
        <v>0</v>
      </c>
      <c r="AJ248" s="3">
        <f t="shared" si="153"/>
        <v>0</v>
      </c>
      <c r="AK248" s="4">
        <f t="shared" si="154"/>
        <v>0</v>
      </c>
      <c r="AL248" s="5">
        <f t="shared" si="154"/>
        <v>0</v>
      </c>
      <c r="AM248" s="5">
        <f t="shared" si="154"/>
        <v>0</v>
      </c>
      <c r="AN248" s="5">
        <f t="shared" si="154"/>
        <v>0</v>
      </c>
      <c r="AO248" s="5">
        <f t="shared" si="154"/>
        <v>0</v>
      </c>
      <c r="AP248" s="5">
        <f t="shared" si="154"/>
        <v>0</v>
      </c>
      <c r="AQ248" s="5">
        <f t="shared" si="154"/>
        <v>1.2071890316246378E-3</v>
      </c>
      <c r="AR248" s="5">
        <f t="shared" si="154"/>
        <v>0</v>
      </c>
      <c r="AS248" s="5">
        <f t="shared" si="154"/>
        <v>1.284644098557276E-3</v>
      </c>
      <c r="AT248" s="5">
        <f t="shared" si="154"/>
        <v>0</v>
      </c>
      <c r="AU248" s="5">
        <f t="shared" si="154"/>
        <v>0</v>
      </c>
      <c r="AV248" s="5">
        <f t="shared" si="154"/>
        <v>0</v>
      </c>
      <c r="AW248" s="5">
        <f t="shared" si="154"/>
        <v>0</v>
      </c>
      <c r="AX248" s="5">
        <f t="shared" si="154"/>
        <v>0</v>
      </c>
      <c r="AY248" s="5">
        <f t="shared" si="154"/>
        <v>0</v>
      </c>
      <c r="AZ248" s="4">
        <f t="shared" si="124"/>
        <v>0</v>
      </c>
      <c r="BA248" s="5">
        <f t="shared" si="125"/>
        <v>0</v>
      </c>
      <c r="BB248" s="5">
        <f t="shared" si="126"/>
        <v>8.3061104339397123E-4</v>
      </c>
      <c r="BC248" s="5">
        <f t="shared" si="127"/>
        <v>0</v>
      </c>
      <c r="BD248" s="9">
        <f t="shared" si="128"/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 s="3">
        <f t="shared" si="151"/>
        <v>0</v>
      </c>
      <c r="BU248" s="3">
        <f t="shared" si="151"/>
        <v>0</v>
      </c>
      <c r="BV248" s="3">
        <f t="shared" si="151"/>
        <v>0</v>
      </c>
      <c r="BW248" s="3">
        <f t="shared" si="151"/>
        <v>0</v>
      </c>
      <c r="BX248" s="3">
        <f t="shared" si="151"/>
        <v>0</v>
      </c>
      <c r="BY248" s="3">
        <f t="shared" si="151"/>
        <v>0</v>
      </c>
      <c r="BZ248" s="3">
        <f t="shared" si="151"/>
        <v>0</v>
      </c>
      <c r="CA248" s="3">
        <f t="shared" si="151"/>
        <v>0</v>
      </c>
      <c r="CB248" s="3">
        <f t="shared" si="151"/>
        <v>0</v>
      </c>
      <c r="CC248" s="3">
        <f t="shared" si="151"/>
        <v>0</v>
      </c>
      <c r="CD248" s="3">
        <f t="shared" si="151"/>
        <v>0</v>
      </c>
      <c r="CE248" s="3">
        <f t="shared" si="151"/>
        <v>0</v>
      </c>
      <c r="CF248" s="3">
        <f t="shared" si="151"/>
        <v>0</v>
      </c>
      <c r="CG248" s="3">
        <f t="shared" si="151"/>
        <v>0</v>
      </c>
      <c r="CH248" s="3">
        <f t="shared" si="157"/>
        <v>0</v>
      </c>
      <c r="CI248" s="4">
        <f t="shared" si="149"/>
        <v>0</v>
      </c>
      <c r="CJ248" s="5">
        <f t="shared" si="149"/>
        <v>0</v>
      </c>
      <c r="CK248" s="5">
        <f t="shared" si="149"/>
        <v>0</v>
      </c>
      <c r="CL248" s="5">
        <f t="shared" si="147"/>
        <v>0</v>
      </c>
      <c r="CM248" s="5">
        <f t="shared" si="147"/>
        <v>0</v>
      </c>
      <c r="CN248" s="5">
        <f t="shared" si="147"/>
        <v>0</v>
      </c>
      <c r="CO248" s="5">
        <f t="shared" si="147"/>
        <v>0</v>
      </c>
      <c r="CP248" s="5">
        <f t="shared" si="147"/>
        <v>0</v>
      </c>
      <c r="CQ248" s="5">
        <f t="shared" si="147"/>
        <v>0</v>
      </c>
      <c r="CR248" s="5">
        <f t="shared" si="155"/>
        <v>0</v>
      </c>
      <c r="CS248" s="5">
        <f t="shared" si="155"/>
        <v>0</v>
      </c>
      <c r="CT248" s="5">
        <f t="shared" si="155"/>
        <v>0</v>
      </c>
      <c r="CU248" s="5">
        <f t="shared" si="155"/>
        <v>0</v>
      </c>
      <c r="CV248" s="5">
        <f t="shared" si="155"/>
        <v>0</v>
      </c>
      <c r="CW248" s="5">
        <f t="shared" si="155"/>
        <v>0</v>
      </c>
      <c r="CX248" s="4">
        <f t="shared" si="129"/>
        <v>0</v>
      </c>
      <c r="CY248" s="5">
        <f t="shared" si="130"/>
        <v>0</v>
      </c>
      <c r="CZ248" s="5">
        <f t="shared" si="131"/>
        <v>0</v>
      </c>
      <c r="DA248" s="5">
        <f t="shared" si="132"/>
        <v>0</v>
      </c>
      <c r="DB248" s="9">
        <f t="shared" si="133"/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 s="3">
        <f t="shared" si="152"/>
        <v>0</v>
      </c>
      <c r="DS248" s="3">
        <f t="shared" si="152"/>
        <v>0</v>
      </c>
      <c r="DT248" s="3">
        <f t="shared" si="152"/>
        <v>0</v>
      </c>
      <c r="DU248" s="3">
        <f t="shared" si="152"/>
        <v>0</v>
      </c>
      <c r="DV248" s="3">
        <f t="shared" si="152"/>
        <v>0</v>
      </c>
      <c r="DW248" s="3">
        <f t="shared" si="152"/>
        <v>0</v>
      </c>
      <c r="DX248" s="3">
        <f t="shared" si="152"/>
        <v>0</v>
      </c>
      <c r="DY248" s="3">
        <f t="shared" si="152"/>
        <v>0</v>
      </c>
      <c r="DZ248" s="3">
        <f t="shared" si="152"/>
        <v>0</v>
      </c>
      <c r="EA248" s="3">
        <f t="shared" si="152"/>
        <v>0</v>
      </c>
      <c r="EB248" s="3">
        <f t="shared" si="152"/>
        <v>0</v>
      </c>
      <c r="EC248" s="3">
        <f t="shared" si="152"/>
        <v>0</v>
      </c>
      <c r="ED248" s="3">
        <f t="shared" si="152"/>
        <v>0</v>
      </c>
      <c r="EE248" s="3">
        <f t="shared" si="152"/>
        <v>0</v>
      </c>
      <c r="EF248" s="3">
        <f t="shared" si="158"/>
        <v>0</v>
      </c>
      <c r="EG248" s="4">
        <f t="shared" si="150"/>
        <v>0</v>
      </c>
      <c r="EH248" s="5">
        <f t="shared" si="150"/>
        <v>0</v>
      </c>
      <c r="EI248" s="5">
        <f t="shared" si="150"/>
        <v>0</v>
      </c>
      <c r="EJ248" s="5">
        <f t="shared" si="148"/>
        <v>0</v>
      </c>
      <c r="EK248" s="5">
        <f t="shared" si="148"/>
        <v>0</v>
      </c>
      <c r="EL248" s="5">
        <f t="shared" si="148"/>
        <v>0</v>
      </c>
      <c r="EM248" s="5">
        <f t="shared" si="148"/>
        <v>0</v>
      </c>
      <c r="EN248" s="5">
        <f t="shared" si="148"/>
        <v>0</v>
      </c>
      <c r="EO248" s="5">
        <f t="shared" si="148"/>
        <v>0</v>
      </c>
      <c r="EP248" s="5">
        <f t="shared" si="156"/>
        <v>0</v>
      </c>
      <c r="EQ248" s="5">
        <f t="shared" si="156"/>
        <v>0</v>
      </c>
      <c r="ER248" s="5">
        <f t="shared" si="156"/>
        <v>0</v>
      </c>
      <c r="ES248" s="5">
        <f t="shared" si="156"/>
        <v>0</v>
      </c>
      <c r="ET248" s="5">
        <f t="shared" si="156"/>
        <v>0</v>
      </c>
      <c r="EU248" s="5">
        <f t="shared" si="156"/>
        <v>0</v>
      </c>
      <c r="EV248" s="4">
        <f t="shared" si="134"/>
        <v>0</v>
      </c>
      <c r="EW248" s="5">
        <f t="shared" si="138"/>
        <v>0</v>
      </c>
      <c r="EX248" s="5">
        <f t="shared" si="135"/>
        <v>0</v>
      </c>
      <c r="EY248" s="5">
        <f t="shared" si="136"/>
        <v>0</v>
      </c>
      <c r="EZ248" s="9">
        <f t="shared" si="137"/>
        <v>0</v>
      </c>
    </row>
    <row r="249" spans="1:200" x14ac:dyDescent="0.25">
      <c r="A249">
        <v>245</v>
      </c>
      <c r="B249" t="s">
        <v>1181</v>
      </c>
      <c r="C249" t="s">
        <v>1182</v>
      </c>
      <c r="D249">
        <v>11</v>
      </c>
      <c r="E249">
        <v>9.49</v>
      </c>
      <c r="F249" t="s">
        <v>514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2</v>
      </c>
      <c r="T249">
        <v>0</v>
      </c>
      <c r="U249">
        <v>0</v>
      </c>
      <c r="V249" s="3">
        <f t="shared" si="153"/>
        <v>0</v>
      </c>
      <c r="W249" s="3">
        <f t="shared" si="153"/>
        <v>0</v>
      </c>
      <c r="X249" s="3">
        <f t="shared" si="153"/>
        <v>0</v>
      </c>
      <c r="Y249" s="3">
        <f t="shared" si="153"/>
        <v>0</v>
      </c>
      <c r="Z249" s="3">
        <f t="shared" si="153"/>
        <v>0</v>
      </c>
      <c r="AA249" s="3">
        <f t="shared" si="153"/>
        <v>0</v>
      </c>
      <c r="AB249" s="3">
        <f t="shared" si="153"/>
        <v>0</v>
      </c>
      <c r="AC249" s="3">
        <f t="shared" si="153"/>
        <v>0</v>
      </c>
      <c r="AD249" s="3">
        <f t="shared" si="153"/>
        <v>0</v>
      </c>
      <c r="AE249" s="3">
        <f t="shared" si="153"/>
        <v>0</v>
      </c>
      <c r="AF249" s="3">
        <f t="shared" si="153"/>
        <v>0</v>
      </c>
      <c r="AG249" s="3">
        <f t="shared" si="153"/>
        <v>0</v>
      </c>
      <c r="AH249" s="3">
        <f t="shared" si="153"/>
        <v>0.18181818181818182</v>
      </c>
      <c r="AI249" s="3">
        <f t="shared" si="153"/>
        <v>0</v>
      </c>
      <c r="AJ249" s="3">
        <f t="shared" si="153"/>
        <v>0</v>
      </c>
      <c r="AK249" s="4">
        <f t="shared" si="154"/>
        <v>0</v>
      </c>
      <c r="AL249" s="5">
        <f t="shared" si="154"/>
        <v>0</v>
      </c>
      <c r="AM249" s="5">
        <f t="shared" si="154"/>
        <v>0</v>
      </c>
      <c r="AN249" s="5">
        <f t="shared" si="154"/>
        <v>0</v>
      </c>
      <c r="AO249" s="5">
        <f t="shared" si="154"/>
        <v>0</v>
      </c>
      <c r="AP249" s="5">
        <f t="shared" si="154"/>
        <v>0</v>
      </c>
      <c r="AQ249" s="5">
        <f t="shared" si="154"/>
        <v>0</v>
      </c>
      <c r="AR249" s="5">
        <f t="shared" si="154"/>
        <v>0</v>
      </c>
      <c r="AS249" s="5">
        <f t="shared" si="154"/>
        <v>0</v>
      </c>
      <c r="AT249" s="5">
        <f t="shared" si="154"/>
        <v>0</v>
      </c>
      <c r="AU249" s="5">
        <f t="shared" si="154"/>
        <v>0</v>
      </c>
      <c r="AV249" s="5">
        <f t="shared" si="154"/>
        <v>0</v>
      </c>
      <c r="AW249" s="5">
        <f t="shared" si="154"/>
        <v>4.287117169824297E-3</v>
      </c>
      <c r="AX249" s="5">
        <f t="shared" si="154"/>
        <v>0</v>
      </c>
      <c r="AY249" s="5">
        <f t="shared" si="154"/>
        <v>0</v>
      </c>
      <c r="AZ249" s="4">
        <f t="shared" si="124"/>
        <v>0</v>
      </c>
      <c r="BA249" s="5">
        <f t="shared" si="125"/>
        <v>0</v>
      </c>
      <c r="BB249" s="5">
        <f t="shared" si="126"/>
        <v>0</v>
      </c>
      <c r="BC249" s="5">
        <f t="shared" si="127"/>
        <v>0</v>
      </c>
      <c r="BD249" s="9">
        <f t="shared" si="128"/>
        <v>1.4290390566080991E-3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 s="3">
        <f t="shared" si="151"/>
        <v>0</v>
      </c>
      <c r="BU249" s="3">
        <f t="shared" si="151"/>
        <v>0</v>
      </c>
      <c r="BV249" s="3">
        <f t="shared" si="151"/>
        <v>0</v>
      </c>
      <c r="BW249" s="3">
        <f t="shared" si="151"/>
        <v>0</v>
      </c>
      <c r="BX249" s="3">
        <f t="shared" si="151"/>
        <v>0</v>
      </c>
      <c r="BY249" s="3">
        <f t="shared" si="151"/>
        <v>0</v>
      </c>
      <c r="BZ249" s="3">
        <f t="shared" si="151"/>
        <v>0</v>
      </c>
      <c r="CA249" s="3">
        <f t="shared" si="151"/>
        <v>0</v>
      </c>
      <c r="CB249" s="3">
        <f t="shared" si="151"/>
        <v>0</v>
      </c>
      <c r="CC249" s="3">
        <f t="shared" si="151"/>
        <v>0</v>
      </c>
      <c r="CD249" s="3">
        <f t="shared" si="151"/>
        <v>0</v>
      </c>
      <c r="CE249" s="3">
        <f t="shared" si="151"/>
        <v>0</v>
      </c>
      <c r="CF249" s="3">
        <f t="shared" si="151"/>
        <v>0</v>
      </c>
      <c r="CG249" s="3">
        <f t="shared" si="151"/>
        <v>0</v>
      </c>
      <c r="CH249" s="3">
        <f t="shared" si="157"/>
        <v>0</v>
      </c>
      <c r="CI249" s="4">
        <f t="shared" si="149"/>
        <v>0</v>
      </c>
      <c r="CJ249" s="5">
        <f t="shared" si="149"/>
        <v>0</v>
      </c>
      <c r="CK249" s="5">
        <f t="shared" si="149"/>
        <v>0</v>
      </c>
      <c r="CL249" s="5">
        <f t="shared" si="147"/>
        <v>0</v>
      </c>
      <c r="CM249" s="5">
        <f t="shared" si="147"/>
        <v>0</v>
      </c>
      <c r="CN249" s="5">
        <f t="shared" si="147"/>
        <v>0</v>
      </c>
      <c r="CO249" s="5">
        <f t="shared" si="147"/>
        <v>0</v>
      </c>
      <c r="CP249" s="5">
        <f t="shared" si="147"/>
        <v>0</v>
      </c>
      <c r="CQ249" s="5">
        <f t="shared" si="147"/>
        <v>0</v>
      </c>
      <c r="CR249" s="5">
        <f t="shared" si="155"/>
        <v>0</v>
      </c>
      <c r="CS249" s="5">
        <f t="shared" si="155"/>
        <v>0</v>
      </c>
      <c r="CT249" s="5">
        <f t="shared" si="155"/>
        <v>0</v>
      </c>
      <c r="CU249" s="5">
        <f t="shared" si="155"/>
        <v>0</v>
      </c>
      <c r="CV249" s="5">
        <f t="shared" si="155"/>
        <v>0</v>
      </c>
      <c r="CW249" s="5">
        <f t="shared" si="155"/>
        <v>0</v>
      </c>
      <c r="CX249" s="4">
        <f t="shared" si="129"/>
        <v>0</v>
      </c>
      <c r="CY249" s="5">
        <f t="shared" si="130"/>
        <v>0</v>
      </c>
      <c r="CZ249" s="5">
        <f t="shared" si="131"/>
        <v>0</v>
      </c>
      <c r="DA249" s="5">
        <f t="shared" si="132"/>
        <v>0</v>
      </c>
      <c r="DB249" s="9">
        <f t="shared" si="133"/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 s="3">
        <f t="shared" si="152"/>
        <v>0</v>
      </c>
      <c r="DS249" s="3">
        <f t="shared" si="152"/>
        <v>0</v>
      </c>
      <c r="DT249" s="3">
        <f t="shared" si="152"/>
        <v>0</v>
      </c>
      <c r="DU249" s="3">
        <f t="shared" si="152"/>
        <v>0</v>
      </c>
      <c r="DV249" s="3">
        <f t="shared" si="152"/>
        <v>0</v>
      </c>
      <c r="DW249" s="3">
        <f t="shared" si="152"/>
        <v>0</v>
      </c>
      <c r="DX249" s="3">
        <f t="shared" si="152"/>
        <v>0</v>
      </c>
      <c r="DY249" s="3">
        <f t="shared" si="152"/>
        <v>0</v>
      </c>
      <c r="DZ249" s="3">
        <f t="shared" si="152"/>
        <v>0</v>
      </c>
      <c r="EA249" s="3">
        <f t="shared" si="152"/>
        <v>0</v>
      </c>
      <c r="EB249" s="3">
        <f t="shared" si="152"/>
        <v>0</v>
      </c>
      <c r="EC249" s="3">
        <f t="shared" si="152"/>
        <v>0</v>
      </c>
      <c r="ED249" s="3">
        <f t="shared" si="152"/>
        <v>0</v>
      </c>
      <c r="EE249" s="3">
        <f t="shared" si="152"/>
        <v>0</v>
      </c>
      <c r="EF249" s="3">
        <f t="shared" si="158"/>
        <v>0</v>
      </c>
      <c r="EG249" s="4">
        <f t="shared" si="150"/>
        <v>0</v>
      </c>
      <c r="EH249" s="5">
        <f t="shared" si="150"/>
        <v>0</v>
      </c>
      <c r="EI249" s="5">
        <f t="shared" si="150"/>
        <v>0</v>
      </c>
      <c r="EJ249" s="5">
        <f t="shared" si="148"/>
        <v>0</v>
      </c>
      <c r="EK249" s="5">
        <f t="shared" si="148"/>
        <v>0</v>
      </c>
      <c r="EL249" s="5">
        <f t="shared" si="148"/>
        <v>0</v>
      </c>
      <c r="EM249" s="5">
        <f t="shared" si="148"/>
        <v>0</v>
      </c>
      <c r="EN249" s="5">
        <f t="shared" si="148"/>
        <v>0</v>
      </c>
      <c r="EO249" s="5">
        <f t="shared" si="148"/>
        <v>0</v>
      </c>
      <c r="EP249" s="5">
        <f t="shared" si="156"/>
        <v>0</v>
      </c>
      <c r="EQ249" s="5">
        <f t="shared" si="156"/>
        <v>0</v>
      </c>
      <c r="ER249" s="5">
        <f t="shared" si="156"/>
        <v>0</v>
      </c>
      <c r="ES249" s="5">
        <f t="shared" si="156"/>
        <v>0</v>
      </c>
      <c r="ET249" s="5">
        <f t="shared" si="156"/>
        <v>0</v>
      </c>
      <c r="EU249" s="5">
        <f t="shared" si="156"/>
        <v>0</v>
      </c>
      <c r="EV249" s="4">
        <f t="shared" si="134"/>
        <v>0</v>
      </c>
      <c r="EW249" s="5">
        <f t="shared" si="138"/>
        <v>0</v>
      </c>
      <c r="EX249" s="5">
        <f t="shared" si="135"/>
        <v>0</v>
      </c>
      <c r="EY249" s="5">
        <f t="shared" si="136"/>
        <v>0</v>
      </c>
      <c r="EZ249" s="9">
        <f t="shared" si="137"/>
        <v>0</v>
      </c>
    </row>
    <row r="250" spans="1:200" x14ac:dyDescent="0.25">
      <c r="A250">
        <v>246</v>
      </c>
      <c r="B250" t="s">
        <v>1183</v>
      </c>
      <c r="C250" t="s">
        <v>1184</v>
      </c>
      <c r="D250">
        <v>23</v>
      </c>
      <c r="E250">
        <v>11.32</v>
      </c>
      <c r="F250" t="s">
        <v>514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 s="3">
        <f t="shared" si="153"/>
        <v>0</v>
      </c>
      <c r="W250" s="3">
        <f t="shared" si="153"/>
        <v>0</v>
      </c>
      <c r="X250" s="3">
        <f t="shared" si="153"/>
        <v>0</v>
      </c>
      <c r="Y250" s="3">
        <f t="shared" si="153"/>
        <v>0</v>
      </c>
      <c r="Z250" s="3">
        <f t="shared" si="153"/>
        <v>0</v>
      </c>
      <c r="AA250" s="3">
        <f t="shared" si="153"/>
        <v>0</v>
      </c>
      <c r="AB250" s="3">
        <f t="shared" si="153"/>
        <v>0</v>
      </c>
      <c r="AC250" s="3">
        <f t="shared" si="153"/>
        <v>0</v>
      </c>
      <c r="AD250" s="3">
        <f t="shared" si="153"/>
        <v>0</v>
      </c>
      <c r="AE250" s="3">
        <f t="shared" si="153"/>
        <v>0</v>
      </c>
      <c r="AF250" s="3">
        <f t="shared" si="153"/>
        <v>0</v>
      </c>
      <c r="AG250" s="3">
        <f t="shared" si="153"/>
        <v>0</v>
      </c>
      <c r="AH250" s="3">
        <f t="shared" si="153"/>
        <v>0</v>
      </c>
      <c r="AI250" s="3">
        <f t="shared" si="153"/>
        <v>0</v>
      </c>
      <c r="AJ250" s="3">
        <f t="shared" si="153"/>
        <v>0</v>
      </c>
      <c r="AK250" s="4">
        <f t="shared" si="154"/>
        <v>0</v>
      </c>
      <c r="AL250" s="5">
        <f t="shared" si="154"/>
        <v>0</v>
      </c>
      <c r="AM250" s="5">
        <f t="shared" si="154"/>
        <v>0</v>
      </c>
      <c r="AN250" s="5">
        <f t="shared" si="154"/>
        <v>0</v>
      </c>
      <c r="AO250" s="5">
        <f t="shared" si="154"/>
        <v>0</v>
      </c>
      <c r="AP250" s="5">
        <f t="shared" si="154"/>
        <v>0</v>
      </c>
      <c r="AQ250" s="5">
        <f t="shared" si="154"/>
        <v>0</v>
      </c>
      <c r="AR250" s="5">
        <f t="shared" si="154"/>
        <v>0</v>
      </c>
      <c r="AS250" s="5">
        <f t="shared" si="154"/>
        <v>0</v>
      </c>
      <c r="AT250" s="5">
        <f t="shared" si="154"/>
        <v>0</v>
      </c>
      <c r="AU250" s="5">
        <f t="shared" si="154"/>
        <v>0</v>
      </c>
      <c r="AV250" s="5">
        <f t="shared" si="154"/>
        <v>0</v>
      </c>
      <c r="AW250" s="5">
        <f t="shared" si="154"/>
        <v>0</v>
      </c>
      <c r="AX250" s="5">
        <f t="shared" si="154"/>
        <v>0</v>
      </c>
      <c r="AY250" s="5">
        <f t="shared" si="154"/>
        <v>0</v>
      </c>
      <c r="AZ250" s="4">
        <f t="shared" si="124"/>
        <v>0</v>
      </c>
      <c r="BA250" s="5">
        <f t="shared" si="125"/>
        <v>0</v>
      </c>
      <c r="BB250" s="5">
        <f t="shared" si="126"/>
        <v>0</v>
      </c>
      <c r="BC250" s="5">
        <f t="shared" si="127"/>
        <v>0</v>
      </c>
      <c r="BD250" s="9">
        <f t="shared" si="128"/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2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 s="3">
        <f t="shared" si="151"/>
        <v>0</v>
      </c>
      <c r="BU250" s="3">
        <f t="shared" si="151"/>
        <v>0</v>
      </c>
      <c r="BV250" s="3">
        <f t="shared" si="151"/>
        <v>0</v>
      </c>
      <c r="BW250" s="3">
        <f t="shared" si="151"/>
        <v>0</v>
      </c>
      <c r="BX250" s="3">
        <f t="shared" si="151"/>
        <v>0</v>
      </c>
      <c r="BY250" s="3">
        <f t="shared" si="151"/>
        <v>0</v>
      </c>
      <c r="BZ250" s="3">
        <f t="shared" si="151"/>
        <v>0</v>
      </c>
      <c r="CA250" s="3">
        <f t="shared" si="151"/>
        <v>0</v>
      </c>
      <c r="CB250" s="3">
        <f t="shared" si="151"/>
        <v>8.6956521739130432E-2</v>
      </c>
      <c r="CC250" s="3">
        <f t="shared" si="151"/>
        <v>0</v>
      </c>
      <c r="CD250" s="3">
        <f t="shared" si="151"/>
        <v>0</v>
      </c>
      <c r="CE250" s="3">
        <f t="shared" si="151"/>
        <v>0</v>
      </c>
      <c r="CF250" s="3">
        <f t="shared" si="151"/>
        <v>0</v>
      </c>
      <c r="CG250" s="3">
        <f t="shared" si="151"/>
        <v>0</v>
      </c>
      <c r="CH250" s="3">
        <f t="shared" si="157"/>
        <v>0</v>
      </c>
      <c r="CI250" s="4">
        <f t="shared" si="149"/>
        <v>0</v>
      </c>
      <c r="CJ250" s="5">
        <f t="shared" si="149"/>
        <v>0</v>
      </c>
      <c r="CK250" s="5">
        <f t="shared" si="149"/>
        <v>0</v>
      </c>
      <c r="CL250" s="5">
        <f t="shared" si="147"/>
        <v>0</v>
      </c>
      <c r="CM250" s="5">
        <f t="shared" si="147"/>
        <v>0</v>
      </c>
      <c r="CN250" s="5">
        <f t="shared" si="147"/>
        <v>0</v>
      </c>
      <c r="CO250" s="5">
        <f t="shared" si="147"/>
        <v>0</v>
      </c>
      <c r="CP250" s="5">
        <f t="shared" si="147"/>
        <v>0</v>
      </c>
      <c r="CQ250" s="5">
        <f t="shared" si="147"/>
        <v>3.6090220398065941E-3</v>
      </c>
      <c r="CR250" s="5">
        <f t="shared" si="155"/>
        <v>0</v>
      </c>
      <c r="CS250" s="5">
        <f t="shared" si="155"/>
        <v>0</v>
      </c>
      <c r="CT250" s="5">
        <f t="shared" si="155"/>
        <v>0</v>
      </c>
      <c r="CU250" s="5">
        <f t="shared" si="155"/>
        <v>0</v>
      </c>
      <c r="CV250" s="5">
        <f t="shared" si="155"/>
        <v>0</v>
      </c>
      <c r="CW250" s="5">
        <f t="shared" si="155"/>
        <v>0</v>
      </c>
      <c r="CX250" s="4">
        <f t="shared" si="129"/>
        <v>0</v>
      </c>
      <c r="CY250" s="5">
        <f t="shared" si="130"/>
        <v>0</v>
      </c>
      <c r="CZ250" s="5">
        <f t="shared" si="131"/>
        <v>1.203007346602198E-3</v>
      </c>
      <c r="DA250" s="5">
        <f t="shared" si="132"/>
        <v>0</v>
      </c>
      <c r="DB250" s="9">
        <f t="shared" si="133"/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 s="3">
        <f t="shared" si="152"/>
        <v>0</v>
      </c>
      <c r="DS250" s="3">
        <f t="shared" si="152"/>
        <v>0</v>
      </c>
      <c r="DT250" s="3">
        <f t="shared" si="152"/>
        <v>0</v>
      </c>
      <c r="DU250" s="3">
        <f t="shared" si="152"/>
        <v>0</v>
      </c>
      <c r="DV250" s="3">
        <f t="shared" si="152"/>
        <v>0</v>
      </c>
      <c r="DW250" s="3">
        <f t="shared" si="152"/>
        <v>0</v>
      </c>
      <c r="DX250" s="3">
        <f t="shared" si="152"/>
        <v>0</v>
      </c>
      <c r="DY250" s="3">
        <f t="shared" si="152"/>
        <v>0</v>
      </c>
      <c r="DZ250" s="3">
        <f t="shared" si="152"/>
        <v>0</v>
      </c>
      <c r="EA250" s="3">
        <f t="shared" si="152"/>
        <v>0</v>
      </c>
      <c r="EB250" s="3">
        <f t="shared" si="152"/>
        <v>0</v>
      </c>
      <c r="EC250" s="3">
        <f t="shared" si="152"/>
        <v>0</v>
      </c>
      <c r="ED250" s="3">
        <f t="shared" si="152"/>
        <v>0</v>
      </c>
      <c r="EE250" s="3">
        <f t="shared" si="152"/>
        <v>0</v>
      </c>
      <c r="EF250" s="3">
        <f t="shared" si="158"/>
        <v>0</v>
      </c>
      <c r="EG250" s="4">
        <f t="shared" si="150"/>
        <v>0</v>
      </c>
      <c r="EH250" s="5">
        <f t="shared" si="150"/>
        <v>0</v>
      </c>
      <c r="EI250" s="5">
        <f t="shared" si="150"/>
        <v>0</v>
      </c>
      <c r="EJ250" s="5">
        <f t="shared" si="148"/>
        <v>0</v>
      </c>
      <c r="EK250" s="5">
        <f t="shared" si="148"/>
        <v>0</v>
      </c>
      <c r="EL250" s="5">
        <f t="shared" si="148"/>
        <v>0</v>
      </c>
      <c r="EM250" s="5">
        <f t="shared" si="148"/>
        <v>0</v>
      </c>
      <c r="EN250" s="5">
        <f t="shared" si="148"/>
        <v>0</v>
      </c>
      <c r="EO250" s="5">
        <f t="shared" si="148"/>
        <v>0</v>
      </c>
      <c r="EP250" s="5">
        <f t="shared" si="156"/>
        <v>0</v>
      </c>
      <c r="EQ250" s="5">
        <f t="shared" si="156"/>
        <v>0</v>
      </c>
      <c r="ER250" s="5">
        <f t="shared" si="156"/>
        <v>0</v>
      </c>
      <c r="ES250" s="5">
        <f t="shared" si="156"/>
        <v>0</v>
      </c>
      <c r="ET250" s="5">
        <f t="shared" si="156"/>
        <v>0</v>
      </c>
      <c r="EU250" s="5">
        <f t="shared" si="156"/>
        <v>0</v>
      </c>
      <c r="EV250" s="4">
        <f t="shared" si="134"/>
        <v>0</v>
      </c>
      <c r="EW250" s="5">
        <f t="shared" si="138"/>
        <v>0</v>
      </c>
      <c r="EX250" s="5">
        <f t="shared" si="135"/>
        <v>0</v>
      </c>
      <c r="EY250" s="5">
        <f t="shared" si="136"/>
        <v>0</v>
      </c>
      <c r="EZ250" s="9">
        <f t="shared" si="137"/>
        <v>0</v>
      </c>
    </row>
    <row r="251" spans="1:200" x14ac:dyDescent="0.25">
      <c r="A251">
        <v>247</v>
      </c>
      <c r="B251" t="s">
        <v>1185</v>
      </c>
      <c r="C251" t="s">
        <v>1186</v>
      </c>
      <c r="D251">
        <v>28</v>
      </c>
      <c r="E251">
        <v>5.28</v>
      </c>
      <c r="F251" t="s">
        <v>514</v>
      </c>
      <c r="G251">
        <v>0</v>
      </c>
      <c r="H251">
        <v>2</v>
      </c>
      <c r="I251">
        <v>2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 s="3">
        <f t="shared" si="153"/>
        <v>0</v>
      </c>
      <c r="W251" s="3">
        <f t="shared" si="153"/>
        <v>7.1428571428571425E-2</v>
      </c>
      <c r="X251" s="3">
        <f t="shared" si="153"/>
        <v>7.1428571428571425E-2</v>
      </c>
      <c r="Y251" s="3">
        <f t="shared" si="153"/>
        <v>0</v>
      </c>
      <c r="Z251" s="3">
        <f t="shared" si="153"/>
        <v>0</v>
      </c>
      <c r="AA251" s="3">
        <f t="shared" si="153"/>
        <v>0</v>
      </c>
      <c r="AB251" s="3">
        <f t="shared" si="153"/>
        <v>0</v>
      </c>
      <c r="AC251" s="3">
        <f t="shared" si="153"/>
        <v>0</v>
      </c>
      <c r="AD251" s="3">
        <f t="shared" si="153"/>
        <v>0</v>
      </c>
      <c r="AE251" s="3">
        <f t="shared" si="153"/>
        <v>0</v>
      </c>
      <c r="AF251" s="3">
        <f t="shared" si="153"/>
        <v>0</v>
      </c>
      <c r="AG251" s="3">
        <f t="shared" si="153"/>
        <v>0</v>
      </c>
      <c r="AH251" s="3">
        <f t="shared" si="153"/>
        <v>0</v>
      </c>
      <c r="AI251" s="3">
        <f t="shared" si="153"/>
        <v>0</v>
      </c>
      <c r="AJ251" s="3">
        <f t="shared" si="153"/>
        <v>0</v>
      </c>
      <c r="AK251" s="4">
        <f t="shared" si="154"/>
        <v>0</v>
      </c>
      <c r="AL251" s="5">
        <f t="shared" si="154"/>
        <v>3.1970058340178692E-3</v>
      </c>
      <c r="AM251" s="5">
        <f t="shared" si="154"/>
        <v>3.2215294512466792E-3</v>
      </c>
      <c r="AN251" s="5">
        <f t="shared" si="154"/>
        <v>0</v>
      </c>
      <c r="AO251" s="5">
        <f t="shared" si="154"/>
        <v>0</v>
      </c>
      <c r="AP251" s="5">
        <f t="shared" si="154"/>
        <v>0</v>
      </c>
      <c r="AQ251" s="5">
        <f t="shared" si="154"/>
        <v>0</v>
      </c>
      <c r="AR251" s="5">
        <f t="shared" si="154"/>
        <v>0</v>
      </c>
      <c r="AS251" s="5">
        <f t="shared" si="154"/>
        <v>0</v>
      </c>
      <c r="AT251" s="5">
        <f t="shared" si="154"/>
        <v>0</v>
      </c>
      <c r="AU251" s="5">
        <f t="shared" si="154"/>
        <v>0</v>
      </c>
      <c r="AV251" s="5">
        <f t="shared" si="154"/>
        <v>0</v>
      </c>
      <c r="AW251" s="5">
        <f t="shared" si="154"/>
        <v>0</v>
      </c>
      <c r="AX251" s="5">
        <f t="shared" si="154"/>
        <v>0</v>
      </c>
      <c r="AY251" s="5">
        <f t="shared" si="154"/>
        <v>0</v>
      </c>
      <c r="AZ251" s="4">
        <f t="shared" si="124"/>
        <v>2.1395117617548495E-3</v>
      </c>
      <c r="BA251" s="5">
        <f t="shared" si="125"/>
        <v>0</v>
      </c>
      <c r="BB251" s="5">
        <f t="shared" si="126"/>
        <v>0</v>
      </c>
      <c r="BC251" s="5">
        <f t="shared" si="127"/>
        <v>0</v>
      </c>
      <c r="BD251" s="9">
        <f t="shared" si="128"/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 s="3">
        <f t="shared" si="151"/>
        <v>0</v>
      </c>
      <c r="BU251" s="3">
        <f t="shared" si="151"/>
        <v>0</v>
      </c>
      <c r="BV251" s="3">
        <f t="shared" si="151"/>
        <v>0</v>
      </c>
      <c r="BW251" s="3">
        <f t="shared" si="151"/>
        <v>0</v>
      </c>
      <c r="BX251" s="3">
        <f t="shared" si="151"/>
        <v>0</v>
      </c>
      <c r="BY251" s="3">
        <f t="shared" si="151"/>
        <v>0</v>
      </c>
      <c r="BZ251" s="3">
        <f t="shared" si="151"/>
        <v>0</v>
      </c>
      <c r="CA251" s="3">
        <f t="shared" si="151"/>
        <v>0</v>
      </c>
      <c r="CB251" s="3">
        <f t="shared" si="151"/>
        <v>0</v>
      </c>
      <c r="CC251" s="3">
        <f t="shared" si="151"/>
        <v>0</v>
      </c>
      <c r="CD251" s="3">
        <f t="shared" si="151"/>
        <v>0</v>
      </c>
      <c r="CE251" s="3">
        <f t="shared" si="151"/>
        <v>0</v>
      </c>
      <c r="CF251" s="3">
        <f t="shared" si="151"/>
        <v>0</v>
      </c>
      <c r="CG251" s="3">
        <f t="shared" si="151"/>
        <v>0</v>
      </c>
      <c r="CH251" s="3">
        <f t="shared" si="157"/>
        <v>0</v>
      </c>
      <c r="CI251" s="4">
        <f t="shared" si="149"/>
        <v>0</v>
      </c>
      <c r="CJ251" s="5">
        <f t="shared" si="149"/>
        <v>0</v>
      </c>
      <c r="CK251" s="5">
        <f t="shared" si="149"/>
        <v>0</v>
      </c>
      <c r="CL251" s="5">
        <f t="shared" si="147"/>
        <v>0</v>
      </c>
      <c r="CM251" s="5">
        <f t="shared" si="147"/>
        <v>0</v>
      </c>
      <c r="CN251" s="5">
        <f t="shared" si="147"/>
        <v>0</v>
      </c>
      <c r="CO251" s="5">
        <f t="shared" si="147"/>
        <v>0</v>
      </c>
      <c r="CP251" s="5">
        <f t="shared" si="147"/>
        <v>0</v>
      </c>
      <c r="CQ251" s="5">
        <f t="shared" si="147"/>
        <v>0</v>
      </c>
      <c r="CR251" s="5">
        <f t="shared" si="155"/>
        <v>0</v>
      </c>
      <c r="CS251" s="5">
        <f t="shared" si="155"/>
        <v>0</v>
      </c>
      <c r="CT251" s="5">
        <f t="shared" si="155"/>
        <v>0</v>
      </c>
      <c r="CU251" s="5">
        <f t="shared" si="155"/>
        <v>0</v>
      </c>
      <c r="CV251" s="5">
        <f t="shared" si="155"/>
        <v>0</v>
      </c>
      <c r="CW251" s="5">
        <f t="shared" si="155"/>
        <v>0</v>
      </c>
      <c r="CX251" s="4">
        <f t="shared" si="129"/>
        <v>0</v>
      </c>
      <c r="CY251" s="5">
        <f t="shared" si="130"/>
        <v>0</v>
      </c>
      <c r="CZ251" s="5">
        <f t="shared" si="131"/>
        <v>0</v>
      </c>
      <c r="DA251" s="5">
        <f t="shared" si="132"/>
        <v>0</v>
      </c>
      <c r="DB251" s="9">
        <f t="shared" si="133"/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 s="3">
        <f t="shared" si="152"/>
        <v>0</v>
      </c>
      <c r="DS251" s="3">
        <f t="shared" si="152"/>
        <v>0</v>
      </c>
      <c r="DT251" s="3">
        <f t="shared" si="152"/>
        <v>0</v>
      </c>
      <c r="DU251" s="3">
        <f t="shared" si="152"/>
        <v>0</v>
      </c>
      <c r="DV251" s="3">
        <f t="shared" si="152"/>
        <v>0</v>
      </c>
      <c r="DW251" s="3">
        <f t="shared" si="152"/>
        <v>0</v>
      </c>
      <c r="DX251" s="3">
        <f t="shared" si="152"/>
        <v>0</v>
      </c>
      <c r="DY251" s="3">
        <f t="shared" si="152"/>
        <v>0</v>
      </c>
      <c r="DZ251" s="3">
        <f t="shared" si="152"/>
        <v>0</v>
      </c>
      <c r="EA251" s="3">
        <f t="shared" si="152"/>
        <v>0</v>
      </c>
      <c r="EB251" s="3">
        <f t="shared" si="152"/>
        <v>0</v>
      </c>
      <c r="EC251" s="3">
        <f t="shared" si="152"/>
        <v>0</v>
      </c>
      <c r="ED251" s="3">
        <f t="shared" si="152"/>
        <v>0</v>
      </c>
      <c r="EE251" s="3">
        <f t="shared" si="152"/>
        <v>0</v>
      </c>
      <c r="EF251" s="3">
        <f t="shared" si="158"/>
        <v>0</v>
      </c>
      <c r="EG251" s="4">
        <f t="shared" si="150"/>
        <v>0</v>
      </c>
      <c r="EH251" s="5">
        <f t="shared" si="150"/>
        <v>0</v>
      </c>
      <c r="EI251" s="5">
        <f t="shared" si="150"/>
        <v>0</v>
      </c>
      <c r="EJ251" s="5">
        <f t="shared" si="148"/>
        <v>0</v>
      </c>
      <c r="EK251" s="5">
        <f t="shared" si="148"/>
        <v>0</v>
      </c>
      <c r="EL251" s="5">
        <f t="shared" si="148"/>
        <v>0</v>
      </c>
      <c r="EM251" s="5">
        <f t="shared" si="148"/>
        <v>0</v>
      </c>
      <c r="EN251" s="5">
        <f t="shared" si="148"/>
        <v>0</v>
      </c>
      <c r="EO251" s="5">
        <f t="shared" si="148"/>
        <v>0</v>
      </c>
      <c r="EP251" s="5">
        <f t="shared" si="156"/>
        <v>0</v>
      </c>
      <c r="EQ251" s="5">
        <f t="shared" si="156"/>
        <v>0</v>
      </c>
      <c r="ER251" s="5">
        <f t="shared" si="156"/>
        <v>0</v>
      </c>
      <c r="ES251" s="5">
        <f t="shared" si="156"/>
        <v>0</v>
      </c>
      <c r="ET251" s="5">
        <f t="shared" si="156"/>
        <v>0</v>
      </c>
      <c r="EU251" s="5">
        <f t="shared" si="156"/>
        <v>0</v>
      </c>
      <c r="EV251" s="4">
        <f t="shared" si="134"/>
        <v>0</v>
      </c>
      <c r="EW251" s="5">
        <f t="shared" si="138"/>
        <v>0</v>
      </c>
      <c r="EX251" s="5">
        <f t="shared" si="135"/>
        <v>0</v>
      </c>
      <c r="EY251" s="5">
        <f t="shared" si="136"/>
        <v>0</v>
      </c>
      <c r="EZ251" s="9">
        <f t="shared" si="137"/>
        <v>0</v>
      </c>
    </row>
    <row r="252" spans="1:200" x14ac:dyDescent="0.25">
      <c r="A252">
        <v>248</v>
      </c>
      <c r="B252" t="s">
        <v>1187</v>
      </c>
      <c r="C252" t="s">
        <v>1188</v>
      </c>
      <c r="D252">
        <v>35</v>
      </c>
      <c r="E252">
        <v>4.47</v>
      </c>
      <c r="F252" t="s">
        <v>120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s="3">
        <f t="shared" si="153"/>
        <v>0</v>
      </c>
      <c r="W252" s="3">
        <f t="shared" si="153"/>
        <v>0</v>
      </c>
      <c r="X252" s="3">
        <f t="shared" si="153"/>
        <v>0</v>
      </c>
      <c r="Y252" s="3">
        <f t="shared" si="153"/>
        <v>0</v>
      </c>
      <c r="Z252" s="3">
        <f t="shared" si="153"/>
        <v>0</v>
      </c>
      <c r="AA252" s="3">
        <f t="shared" si="153"/>
        <v>0</v>
      </c>
      <c r="AB252" s="3">
        <f t="shared" si="153"/>
        <v>0</v>
      </c>
      <c r="AC252" s="3">
        <f t="shared" si="153"/>
        <v>0</v>
      </c>
      <c r="AD252" s="3">
        <f t="shared" si="153"/>
        <v>0</v>
      </c>
      <c r="AE252" s="3">
        <f t="shared" si="153"/>
        <v>0</v>
      </c>
      <c r="AF252" s="3">
        <f t="shared" si="153"/>
        <v>0</v>
      </c>
      <c r="AG252" s="3">
        <f t="shared" si="153"/>
        <v>0</v>
      </c>
      <c r="AH252" s="3">
        <f t="shared" si="153"/>
        <v>0</v>
      </c>
      <c r="AI252" s="3">
        <f t="shared" si="153"/>
        <v>0</v>
      </c>
      <c r="AJ252" s="3">
        <f t="shared" si="153"/>
        <v>0</v>
      </c>
      <c r="AK252" s="4">
        <f t="shared" si="154"/>
        <v>0</v>
      </c>
      <c r="AL252" s="5">
        <f t="shared" si="154"/>
        <v>0</v>
      </c>
      <c r="AM252" s="5">
        <f t="shared" si="154"/>
        <v>0</v>
      </c>
      <c r="AN252" s="5">
        <f t="shared" si="154"/>
        <v>0</v>
      </c>
      <c r="AO252" s="5">
        <f t="shared" si="154"/>
        <v>0</v>
      </c>
      <c r="AP252" s="5">
        <f t="shared" si="154"/>
        <v>0</v>
      </c>
      <c r="AQ252" s="5">
        <f t="shared" si="154"/>
        <v>0</v>
      </c>
      <c r="AR252" s="5">
        <f t="shared" si="154"/>
        <v>0</v>
      </c>
      <c r="AS252" s="5">
        <f t="shared" si="154"/>
        <v>0</v>
      </c>
      <c r="AT252" s="5">
        <f t="shared" si="154"/>
        <v>0</v>
      </c>
      <c r="AU252" s="5">
        <f t="shared" si="154"/>
        <v>0</v>
      </c>
      <c r="AV252" s="5">
        <f t="shared" si="154"/>
        <v>0</v>
      </c>
      <c r="AW252" s="5">
        <f t="shared" si="154"/>
        <v>0</v>
      </c>
      <c r="AX252" s="5">
        <f t="shared" si="154"/>
        <v>0</v>
      </c>
      <c r="AY252" s="5">
        <f t="shared" si="154"/>
        <v>0</v>
      </c>
      <c r="AZ252" s="4">
        <f t="shared" si="124"/>
        <v>0</v>
      </c>
      <c r="BA252" s="5">
        <f t="shared" si="125"/>
        <v>0</v>
      </c>
      <c r="BB252" s="5">
        <f t="shared" si="126"/>
        <v>0</v>
      </c>
      <c r="BC252" s="5">
        <f t="shared" si="127"/>
        <v>0</v>
      </c>
      <c r="BD252" s="9">
        <f t="shared" si="128"/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 s="3">
        <f t="shared" si="151"/>
        <v>0</v>
      </c>
      <c r="BU252" s="3">
        <f t="shared" si="151"/>
        <v>0</v>
      </c>
      <c r="BV252" s="3">
        <f t="shared" si="151"/>
        <v>0</v>
      </c>
      <c r="BW252" s="3">
        <f t="shared" si="151"/>
        <v>0</v>
      </c>
      <c r="BX252" s="3">
        <f t="shared" si="151"/>
        <v>0</v>
      </c>
      <c r="BY252" s="3">
        <f t="shared" si="151"/>
        <v>0</v>
      </c>
      <c r="BZ252" s="3">
        <f t="shared" si="151"/>
        <v>0</v>
      </c>
      <c r="CA252" s="3">
        <f t="shared" si="151"/>
        <v>0</v>
      </c>
      <c r="CB252" s="3">
        <f t="shared" si="151"/>
        <v>0</v>
      </c>
      <c r="CC252" s="3">
        <f t="shared" si="151"/>
        <v>0</v>
      </c>
      <c r="CD252" s="3">
        <f t="shared" si="151"/>
        <v>0</v>
      </c>
      <c r="CE252" s="3">
        <f t="shared" si="151"/>
        <v>0</v>
      </c>
      <c r="CF252" s="3">
        <f t="shared" si="151"/>
        <v>0</v>
      </c>
      <c r="CG252" s="3">
        <f t="shared" si="151"/>
        <v>0</v>
      </c>
      <c r="CH252" s="3">
        <f t="shared" si="157"/>
        <v>0</v>
      </c>
      <c r="CI252" s="4">
        <f t="shared" si="149"/>
        <v>0</v>
      </c>
      <c r="CJ252" s="5">
        <f t="shared" si="149"/>
        <v>0</v>
      </c>
      <c r="CK252" s="5">
        <f t="shared" si="149"/>
        <v>0</v>
      </c>
      <c r="CL252" s="5">
        <f t="shared" si="147"/>
        <v>0</v>
      </c>
      <c r="CM252" s="5">
        <f t="shared" si="147"/>
        <v>0</v>
      </c>
      <c r="CN252" s="5">
        <f t="shared" si="147"/>
        <v>0</v>
      </c>
      <c r="CO252" s="5">
        <f t="shared" si="147"/>
        <v>0</v>
      </c>
      <c r="CP252" s="5">
        <f t="shared" si="147"/>
        <v>0</v>
      </c>
      <c r="CQ252" s="5">
        <f t="shared" si="147"/>
        <v>0</v>
      </c>
      <c r="CR252" s="5">
        <f t="shared" si="155"/>
        <v>0</v>
      </c>
      <c r="CS252" s="5">
        <f t="shared" si="155"/>
        <v>0</v>
      </c>
      <c r="CT252" s="5">
        <f t="shared" si="155"/>
        <v>0</v>
      </c>
      <c r="CU252" s="5">
        <f t="shared" si="155"/>
        <v>0</v>
      </c>
      <c r="CV252" s="5">
        <f t="shared" si="155"/>
        <v>0</v>
      </c>
      <c r="CW252" s="5">
        <f t="shared" si="155"/>
        <v>0</v>
      </c>
      <c r="CX252" s="4">
        <f t="shared" si="129"/>
        <v>0</v>
      </c>
      <c r="CY252" s="5">
        <f t="shared" si="130"/>
        <v>0</v>
      </c>
      <c r="CZ252" s="5">
        <f t="shared" si="131"/>
        <v>0</v>
      </c>
      <c r="DA252" s="5">
        <f t="shared" si="132"/>
        <v>0</v>
      </c>
      <c r="DB252" s="9">
        <f t="shared" si="133"/>
        <v>0</v>
      </c>
      <c r="DC252">
        <v>0</v>
      </c>
      <c r="DD252">
        <v>0</v>
      </c>
      <c r="DE252">
        <v>0</v>
      </c>
      <c r="DF252">
        <v>2</v>
      </c>
      <c r="DG252">
        <v>0</v>
      </c>
      <c r="DH252">
        <v>2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 s="3">
        <f t="shared" si="152"/>
        <v>0</v>
      </c>
      <c r="DS252" s="3">
        <f t="shared" si="152"/>
        <v>0</v>
      </c>
      <c r="DT252" s="3">
        <f t="shared" si="152"/>
        <v>0</v>
      </c>
      <c r="DU252" s="3">
        <f t="shared" si="152"/>
        <v>5.7142857142857141E-2</v>
      </c>
      <c r="DV252" s="3">
        <f t="shared" si="152"/>
        <v>0</v>
      </c>
      <c r="DW252" s="3">
        <f t="shared" si="152"/>
        <v>5.7142857142857141E-2</v>
      </c>
      <c r="DX252" s="3">
        <f t="shared" si="152"/>
        <v>0</v>
      </c>
      <c r="DY252" s="3">
        <f t="shared" si="152"/>
        <v>0</v>
      </c>
      <c r="DZ252" s="3">
        <f t="shared" si="152"/>
        <v>0</v>
      </c>
      <c r="EA252" s="3">
        <f t="shared" si="152"/>
        <v>0</v>
      </c>
      <c r="EB252" s="3">
        <f t="shared" si="152"/>
        <v>0</v>
      </c>
      <c r="EC252" s="3">
        <f t="shared" si="152"/>
        <v>0</v>
      </c>
      <c r="ED252" s="3">
        <f t="shared" si="152"/>
        <v>0</v>
      </c>
      <c r="EE252" s="3">
        <f t="shared" si="152"/>
        <v>0</v>
      </c>
      <c r="EF252" s="3">
        <f t="shared" si="158"/>
        <v>0</v>
      </c>
      <c r="EG252" s="4">
        <f t="shared" si="150"/>
        <v>0</v>
      </c>
      <c r="EH252" s="5">
        <f t="shared" si="150"/>
        <v>0</v>
      </c>
      <c r="EI252" s="5">
        <f t="shared" si="150"/>
        <v>0</v>
      </c>
      <c r="EJ252" s="5">
        <f t="shared" si="148"/>
        <v>1.1774781883411899E-3</v>
      </c>
      <c r="EK252" s="5">
        <f t="shared" si="148"/>
        <v>0</v>
      </c>
      <c r="EL252" s="5">
        <f t="shared" si="148"/>
        <v>8.9736768129128992E-4</v>
      </c>
      <c r="EM252" s="5">
        <f t="shared" si="148"/>
        <v>0</v>
      </c>
      <c r="EN252" s="5">
        <f t="shared" si="148"/>
        <v>0</v>
      </c>
      <c r="EO252" s="5">
        <f t="shared" si="148"/>
        <v>0</v>
      </c>
      <c r="EP252" s="5">
        <f t="shared" si="156"/>
        <v>0</v>
      </c>
      <c r="EQ252" s="5">
        <f t="shared" si="156"/>
        <v>0</v>
      </c>
      <c r="ER252" s="5">
        <f t="shared" si="156"/>
        <v>0</v>
      </c>
      <c r="ES252" s="5">
        <f t="shared" si="156"/>
        <v>0</v>
      </c>
      <c r="ET252" s="5">
        <f t="shared" si="156"/>
        <v>0</v>
      </c>
      <c r="EU252" s="5">
        <f t="shared" si="156"/>
        <v>0</v>
      </c>
      <c r="EV252" s="4">
        <f t="shared" si="134"/>
        <v>0</v>
      </c>
      <c r="EW252" s="5">
        <f t="shared" si="138"/>
        <v>6.9161528987749324E-4</v>
      </c>
      <c r="EX252" s="5">
        <f t="shared" si="135"/>
        <v>0</v>
      </c>
      <c r="EY252" s="5">
        <f t="shared" si="136"/>
        <v>0</v>
      </c>
      <c r="EZ252" s="9">
        <f t="shared" si="137"/>
        <v>0</v>
      </c>
      <c r="FB252" t="s">
        <v>205</v>
      </c>
      <c r="FD252" t="s">
        <v>203</v>
      </c>
      <c r="FE252" t="s">
        <v>781</v>
      </c>
      <c r="FF252" t="s">
        <v>176</v>
      </c>
      <c r="FI252" t="s">
        <v>176</v>
      </c>
      <c r="FL252" t="s">
        <v>460</v>
      </c>
      <c r="FM252" t="s">
        <v>205</v>
      </c>
      <c r="FQ252" t="s">
        <v>1189</v>
      </c>
      <c r="FU252" t="s">
        <v>41</v>
      </c>
      <c r="FY252" t="s">
        <v>45</v>
      </c>
      <c r="FZ252" t="s">
        <v>1190</v>
      </c>
      <c r="GA252" t="s">
        <v>350</v>
      </c>
      <c r="GC252" t="s">
        <v>1190</v>
      </c>
      <c r="GD252" t="s">
        <v>350</v>
      </c>
      <c r="GE252" t="s">
        <v>350</v>
      </c>
      <c r="GJ252" t="s">
        <v>251</v>
      </c>
      <c r="GR252" t="s">
        <v>352</v>
      </c>
    </row>
    <row r="253" spans="1:200" x14ac:dyDescent="0.25">
      <c r="A253">
        <v>249</v>
      </c>
      <c r="B253" t="s">
        <v>1191</v>
      </c>
      <c r="C253" t="s">
        <v>1192</v>
      </c>
      <c r="D253">
        <v>33</v>
      </c>
      <c r="E253">
        <v>4.3600000000000003</v>
      </c>
      <c r="F253" t="s">
        <v>514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 s="3">
        <f t="shared" si="153"/>
        <v>0</v>
      </c>
      <c r="W253" s="3">
        <f t="shared" si="153"/>
        <v>0</v>
      </c>
      <c r="X253" s="3">
        <f t="shared" si="153"/>
        <v>0</v>
      </c>
      <c r="Y253" s="3">
        <f t="shared" si="153"/>
        <v>0</v>
      </c>
      <c r="Z253" s="3">
        <f t="shared" si="153"/>
        <v>0</v>
      </c>
      <c r="AA253" s="3">
        <f t="shared" si="153"/>
        <v>0</v>
      </c>
      <c r="AB253" s="3">
        <f t="shared" si="153"/>
        <v>0</v>
      </c>
      <c r="AC253" s="3">
        <f t="shared" si="153"/>
        <v>0</v>
      </c>
      <c r="AD253" s="3">
        <f t="shared" si="153"/>
        <v>0</v>
      </c>
      <c r="AE253" s="3">
        <f t="shared" si="153"/>
        <v>0</v>
      </c>
      <c r="AF253" s="3">
        <f t="shared" si="153"/>
        <v>0</v>
      </c>
      <c r="AG253" s="3">
        <f t="shared" si="153"/>
        <v>0</v>
      </c>
      <c r="AH253" s="3">
        <f t="shared" si="153"/>
        <v>0</v>
      </c>
      <c r="AI253" s="3">
        <f t="shared" si="153"/>
        <v>0</v>
      </c>
      <c r="AJ253" s="3">
        <f t="shared" si="153"/>
        <v>0</v>
      </c>
      <c r="AK253" s="4">
        <f t="shared" si="154"/>
        <v>0</v>
      </c>
      <c r="AL253" s="5">
        <f t="shared" si="154"/>
        <v>0</v>
      </c>
      <c r="AM253" s="5">
        <f t="shared" si="154"/>
        <v>0</v>
      </c>
      <c r="AN253" s="5">
        <f t="shared" si="154"/>
        <v>0</v>
      </c>
      <c r="AO253" s="5">
        <f t="shared" si="154"/>
        <v>0</v>
      </c>
      <c r="AP253" s="5">
        <f t="shared" si="154"/>
        <v>0</v>
      </c>
      <c r="AQ253" s="5">
        <f t="shared" si="154"/>
        <v>0</v>
      </c>
      <c r="AR253" s="5">
        <f t="shared" si="154"/>
        <v>0</v>
      </c>
      <c r="AS253" s="5">
        <f t="shared" si="154"/>
        <v>0</v>
      </c>
      <c r="AT253" s="5">
        <f t="shared" si="154"/>
        <v>0</v>
      </c>
      <c r="AU253" s="5">
        <f t="shared" si="154"/>
        <v>0</v>
      </c>
      <c r="AV253" s="5">
        <f t="shared" si="154"/>
        <v>0</v>
      </c>
      <c r="AW253" s="5">
        <f t="shared" si="154"/>
        <v>0</v>
      </c>
      <c r="AX253" s="5">
        <f t="shared" si="154"/>
        <v>0</v>
      </c>
      <c r="AY253" s="5">
        <f t="shared" si="154"/>
        <v>0</v>
      </c>
      <c r="AZ253" s="4">
        <f t="shared" si="124"/>
        <v>0</v>
      </c>
      <c r="BA253" s="5">
        <f t="shared" si="125"/>
        <v>0</v>
      </c>
      <c r="BB253" s="5">
        <f t="shared" si="126"/>
        <v>0</v>
      </c>
      <c r="BC253" s="5">
        <f t="shared" si="127"/>
        <v>0</v>
      </c>
      <c r="BD253" s="9">
        <f t="shared" si="128"/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 s="3">
        <f t="shared" si="151"/>
        <v>0</v>
      </c>
      <c r="BU253" s="3">
        <f t="shared" si="151"/>
        <v>0</v>
      </c>
      <c r="BV253" s="3">
        <f t="shared" si="151"/>
        <v>0</v>
      </c>
      <c r="BW253" s="3">
        <f t="shared" si="151"/>
        <v>0</v>
      </c>
      <c r="BX253" s="3">
        <f t="shared" si="151"/>
        <v>0</v>
      </c>
      <c r="BY253" s="3">
        <f t="shared" si="151"/>
        <v>0</v>
      </c>
      <c r="BZ253" s="3">
        <f t="shared" si="151"/>
        <v>0</v>
      </c>
      <c r="CA253" s="3">
        <f t="shared" si="151"/>
        <v>0</v>
      </c>
      <c r="CB253" s="3">
        <f t="shared" si="151"/>
        <v>0</v>
      </c>
      <c r="CC253" s="3">
        <f t="shared" si="151"/>
        <v>0</v>
      </c>
      <c r="CD253" s="3">
        <f t="shared" si="151"/>
        <v>0</v>
      </c>
      <c r="CE253" s="3">
        <f t="shared" si="151"/>
        <v>0</v>
      </c>
      <c r="CF253" s="3">
        <f t="shared" si="151"/>
        <v>0</v>
      </c>
      <c r="CG253" s="3">
        <f t="shared" si="151"/>
        <v>0</v>
      </c>
      <c r="CH253" s="3">
        <f t="shared" si="157"/>
        <v>0</v>
      </c>
      <c r="CI253" s="4">
        <f t="shared" si="149"/>
        <v>0</v>
      </c>
      <c r="CJ253" s="5">
        <f t="shared" si="149"/>
        <v>0</v>
      </c>
      <c r="CK253" s="5">
        <f t="shared" si="149"/>
        <v>0</v>
      </c>
      <c r="CL253" s="5">
        <f t="shared" si="147"/>
        <v>0</v>
      </c>
      <c r="CM253" s="5">
        <f t="shared" si="147"/>
        <v>0</v>
      </c>
      <c r="CN253" s="5">
        <f t="shared" si="147"/>
        <v>0</v>
      </c>
      <c r="CO253" s="5">
        <f t="shared" si="147"/>
        <v>0</v>
      </c>
      <c r="CP253" s="5">
        <f t="shared" si="147"/>
        <v>0</v>
      </c>
      <c r="CQ253" s="5">
        <f t="shared" si="147"/>
        <v>0</v>
      </c>
      <c r="CR253" s="5">
        <f t="shared" si="155"/>
        <v>0</v>
      </c>
      <c r="CS253" s="5">
        <f t="shared" si="155"/>
        <v>0</v>
      </c>
      <c r="CT253" s="5">
        <f t="shared" si="155"/>
        <v>0</v>
      </c>
      <c r="CU253" s="5">
        <f t="shared" si="155"/>
        <v>0</v>
      </c>
      <c r="CV253" s="5">
        <f t="shared" si="155"/>
        <v>0</v>
      </c>
      <c r="CW253" s="5">
        <f t="shared" si="155"/>
        <v>0</v>
      </c>
      <c r="CX253" s="4">
        <f t="shared" si="129"/>
        <v>0</v>
      </c>
      <c r="CY253" s="5">
        <f t="shared" si="130"/>
        <v>0</v>
      </c>
      <c r="CZ253" s="5">
        <f t="shared" si="131"/>
        <v>0</v>
      </c>
      <c r="DA253" s="5">
        <f t="shared" si="132"/>
        <v>0</v>
      </c>
      <c r="DB253" s="9">
        <f t="shared" si="133"/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12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 s="3">
        <f t="shared" si="152"/>
        <v>0</v>
      </c>
      <c r="DS253" s="3">
        <f t="shared" si="152"/>
        <v>0</v>
      </c>
      <c r="DT253" s="3">
        <f t="shared" si="152"/>
        <v>0</v>
      </c>
      <c r="DU253" s="3">
        <f t="shared" si="152"/>
        <v>0</v>
      </c>
      <c r="DV253" s="3">
        <f t="shared" si="152"/>
        <v>0</v>
      </c>
      <c r="DW253" s="3">
        <f t="shared" si="152"/>
        <v>0.36363636363636365</v>
      </c>
      <c r="DX253" s="3">
        <f t="shared" si="152"/>
        <v>0</v>
      </c>
      <c r="DY253" s="3">
        <f t="shared" si="152"/>
        <v>0</v>
      </c>
      <c r="DZ253" s="3">
        <f t="shared" si="152"/>
        <v>0</v>
      </c>
      <c r="EA253" s="3">
        <f t="shared" si="152"/>
        <v>0</v>
      </c>
      <c r="EB253" s="3">
        <f t="shared" si="152"/>
        <v>0</v>
      </c>
      <c r="EC253" s="3">
        <f t="shared" si="152"/>
        <v>0</v>
      </c>
      <c r="ED253" s="3">
        <f t="shared" si="152"/>
        <v>0</v>
      </c>
      <c r="EE253" s="3">
        <f t="shared" si="152"/>
        <v>0</v>
      </c>
      <c r="EF253" s="3">
        <f t="shared" si="158"/>
        <v>0</v>
      </c>
      <c r="EG253" s="4">
        <f t="shared" si="150"/>
        <v>0</v>
      </c>
      <c r="EH253" s="5">
        <f t="shared" si="150"/>
        <v>0</v>
      </c>
      <c r="EI253" s="5">
        <f t="shared" si="150"/>
        <v>0</v>
      </c>
      <c r="EJ253" s="5">
        <f t="shared" si="148"/>
        <v>0</v>
      </c>
      <c r="EK253" s="5">
        <f t="shared" si="148"/>
        <v>0</v>
      </c>
      <c r="EL253" s="5">
        <f t="shared" si="148"/>
        <v>5.7105216082172991E-3</v>
      </c>
      <c r="EM253" s="5">
        <f t="shared" si="148"/>
        <v>0</v>
      </c>
      <c r="EN253" s="5">
        <f t="shared" si="148"/>
        <v>0</v>
      </c>
      <c r="EO253" s="5">
        <f t="shared" si="148"/>
        <v>0</v>
      </c>
      <c r="EP253" s="5">
        <f t="shared" si="156"/>
        <v>0</v>
      </c>
      <c r="EQ253" s="5">
        <f t="shared" si="156"/>
        <v>0</v>
      </c>
      <c r="ER253" s="5">
        <f t="shared" si="156"/>
        <v>0</v>
      </c>
      <c r="ES253" s="5">
        <f t="shared" si="156"/>
        <v>0</v>
      </c>
      <c r="ET253" s="5">
        <f t="shared" si="156"/>
        <v>0</v>
      </c>
      <c r="EU253" s="5">
        <f t="shared" si="156"/>
        <v>0</v>
      </c>
      <c r="EV253" s="4">
        <f t="shared" si="134"/>
        <v>0</v>
      </c>
      <c r="EW253" s="5">
        <f t="shared" si="138"/>
        <v>1.9035072027390996E-3</v>
      </c>
      <c r="EX253" s="5">
        <f t="shared" si="135"/>
        <v>0</v>
      </c>
      <c r="EY253" s="5">
        <f t="shared" si="136"/>
        <v>0</v>
      </c>
      <c r="EZ253" s="9">
        <f t="shared" si="137"/>
        <v>0</v>
      </c>
    </row>
    <row r="254" spans="1:200" x14ac:dyDescent="0.25">
      <c r="A254">
        <v>250</v>
      </c>
      <c r="B254" t="s">
        <v>1193</v>
      </c>
      <c r="C254" t="s">
        <v>1194</v>
      </c>
      <c r="D254">
        <v>37</v>
      </c>
      <c r="E254">
        <v>8.4499999999999993</v>
      </c>
      <c r="F254" t="s">
        <v>514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s="3">
        <f t="shared" si="153"/>
        <v>0</v>
      </c>
      <c r="W254" s="3">
        <f t="shared" si="153"/>
        <v>0</v>
      </c>
      <c r="X254" s="3">
        <f t="shared" si="153"/>
        <v>0</v>
      </c>
      <c r="Y254" s="3">
        <f t="shared" si="153"/>
        <v>0</v>
      </c>
      <c r="Z254" s="3">
        <f t="shared" si="153"/>
        <v>0</v>
      </c>
      <c r="AA254" s="3">
        <f t="shared" si="153"/>
        <v>0</v>
      </c>
      <c r="AB254" s="3">
        <f t="shared" si="153"/>
        <v>0</v>
      </c>
      <c r="AC254" s="3">
        <f t="shared" si="153"/>
        <v>0</v>
      </c>
      <c r="AD254" s="3">
        <f t="shared" si="153"/>
        <v>0</v>
      </c>
      <c r="AE254" s="3">
        <f t="shared" si="153"/>
        <v>0</v>
      </c>
      <c r="AF254" s="3">
        <f t="shared" si="153"/>
        <v>0</v>
      </c>
      <c r="AG254" s="3">
        <f t="shared" si="153"/>
        <v>0</v>
      </c>
      <c r="AH254" s="3">
        <f t="shared" si="153"/>
        <v>0</v>
      </c>
      <c r="AI254" s="3">
        <f t="shared" si="153"/>
        <v>0</v>
      </c>
      <c r="AJ254" s="3">
        <f t="shared" si="153"/>
        <v>0</v>
      </c>
      <c r="AK254" s="4">
        <f t="shared" si="154"/>
        <v>0</v>
      </c>
      <c r="AL254" s="5">
        <f t="shared" si="154"/>
        <v>0</v>
      </c>
      <c r="AM254" s="5">
        <f t="shared" si="154"/>
        <v>0</v>
      </c>
      <c r="AN254" s="5">
        <f t="shared" si="154"/>
        <v>0</v>
      </c>
      <c r="AO254" s="5">
        <f t="shared" si="154"/>
        <v>0</v>
      </c>
      <c r="AP254" s="5">
        <f t="shared" si="154"/>
        <v>0</v>
      </c>
      <c r="AQ254" s="5">
        <f t="shared" si="154"/>
        <v>0</v>
      </c>
      <c r="AR254" s="5">
        <f t="shared" si="154"/>
        <v>0</v>
      </c>
      <c r="AS254" s="5">
        <f t="shared" si="154"/>
        <v>0</v>
      </c>
      <c r="AT254" s="5">
        <f t="shared" si="154"/>
        <v>0</v>
      </c>
      <c r="AU254" s="5">
        <f t="shared" si="154"/>
        <v>0</v>
      </c>
      <c r="AV254" s="5">
        <f t="shared" si="154"/>
        <v>0</v>
      </c>
      <c r="AW254" s="5">
        <f t="shared" si="154"/>
        <v>0</v>
      </c>
      <c r="AX254" s="5">
        <f t="shared" si="154"/>
        <v>0</v>
      </c>
      <c r="AY254" s="5">
        <f t="shared" si="154"/>
        <v>0</v>
      </c>
      <c r="AZ254" s="4">
        <f t="shared" si="124"/>
        <v>0</v>
      </c>
      <c r="BA254" s="5">
        <f t="shared" si="125"/>
        <v>0</v>
      </c>
      <c r="BB254" s="5">
        <f t="shared" si="126"/>
        <v>0</v>
      </c>
      <c r="BC254" s="5">
        <f t="shared" si="127"/>
        <v>0</v>
      </c>
      <c r="BD254" s="9">
        <f t="shared" si="128"/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2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 s="3">
        <f t="shared" si="151"/>
        <v>0</v>
      </c>
      <c r="BU254" s="3">
        <f t="shared" si="151"/>
        <v>0</v>
      </c>
      <c r="BV254" s="3">
        <f t="shared" si="151"/>
        <v>0</v>
      </c>
      <c r="BW254" s="3">
        <f t="shared" si="151"/>
        <v>0</v>
      </c>
      <c r="BX254" s="3">
        <f t="shared" si="151"/>
        <v>0</v>
      </c>
      <c r="BY254" s="3">
        <f t="shared" si="151"/>
        <v>0</v>
      </c>
      <c r="BZ254" s="3">
        <f t="shared" si="151"/>
        <v>0</v>
      </c>
      <c r="CA254" s="3">
        <f t="shared" si="151"/>
        <v>0</v>
      </c>
      <c r="CB254" s="3">
        <f t="shared" si="151"/>
        <v>5.4054054054054057E-2</v>
      </c>
      <c r="CC254" s="3">
        <f t="shared" si="151"/>
        <v>0</v>
      </c>
      <c r="CD254" s="3">
        <f t="shared" si="151"/>
        <v>0</v>
      </c>
      <c r="CE254" s="3">
        <f t="shared" si="151"/>
        <v>0</v>
      </c>
      <c r="CF254" s="3">
        <f t="shared" si="151"/>
        <v>0</v>
      </c>
      <c r="CG254" s="3">
        <f t="shared" si="151"/>
        <v>0</v>
      </c>
      <c r="CH254" s="3">
        <f t="shared" si="157"/>
        <v>0</v>
      </c>
      <c r="CI254" s="4">
        <f t="shared" si="149"/>
        <v>0</v>
      </c>
      <c r="CJ254" s="5">
        <f t="shared" si="149"/>
        <v>0</v>
      </c>
      <c r="CK254" s="5">
        <f t="shared" si="149"/>
        <v>0</v>
      </c>
      <c r="CL254" s="5">
        <f t="shared" si="147"/>
        <v>0</v>
      </c>
      <c r="CM254" s="5">
        <f t="shared" si="147"/>
        <v>0</v>
      </c>
      <c r="CN254" s="5">
        <f t="shared" si="147"/>
        <v>0</v>
      </c>
      <c r="CO254" s="5">
        <f t="shared" si="147"/>
        <v>0</v>
      </c>
      <c r="CP254" s="5">
        <f t="shared" si="147"/>
        <v>0</v>
      </c>
      <c r="CQ254" s="5">
        <f t="shared" si="147"/>
        <v>2.243446132852748E-3</v>
      </c>
      <c r="CR254" s="5">
        <f t="shared" si="155"/>
        <v>0</v>
      </c>
      <c r="CS254" s="5">
        <f t="shared" si="155"/>
        <v>0</v>
      </c>
      <c r="CT254" s="5">
        <f t="shared" si="155"/>
        <v>0</v>
      </c>
      <c r="CU254" s="5">
        <f t="shared" si="155"/>
        <v>0</v>
      </c>
      <c r="CV254" s="5">
        <f t="shared" si="155"/>
        <v>0</v>
      </c>
      <c r="CW254" s="5">
        <f t="shared" si="155"/>
        <v>0</v>
      </c>
      <c r="CX254" s="4">
        <f t="shared" si="129"/>
        <v>0</v>
      </c>
      <c r="CY254" s="5">
        <f t="shared" si="130"/>
        <v>0</v>
      </c>
      <c r="CZ254" s="5">
        <f t="shared" si="131"/>
        <v>7.4781537761758269E-4</v>
      </c>
      <c r="DA254" s="5">
        <f t="shared" si="132"/>
        <v>0</v>
      </c>
      <c r="DB254" s="9">
        <f t="shared" si="133"/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 s="3">
        <f t="shared" si="152"/>
        <v>0</v>
      </c>
      <c r="DS254" s="3">
        <f t="shared" si="152"/>
        <v>0</v>
      </c>
      <c r="DT254" s="3">
        <f t="shared" si="152"/>
        <v>0</v>
      </c>
      <c r="DU254" s="3">
        <f t="shared" si="152"/>
        <v>0</v>
      </c>
      <c r="DV254" s="3">
        <f t="shared" si="152"/>
        <v>0</v>
      </c>
      <c r="DW254" s="3">
        <f t="shared" si="152"/>
        <v>0</v>
      </c>
      <c r="DX254" s="3">
        <f t="shared" si="152"/>
        <v>0</v>
      </c>
      <c r="DY254" s="3">
        <f t="shared" si="152"/>
        <v>0</v>
      </c>
      <c r="DZ254" s="3">
        <f t="shared" si="152"/>
        <v>0</v>
      </c>
      <c r="EA254" s="3">
        <f t="shared" si="152"/>
        <v>0</v>
      </c>
      <c r="EB254" s="3">
        <f t="shared" si="152"/>
        <v>0</v>
      </c>
      <c r="EC254" s="3">
        <f t="shared" si="152"/>
        <v>0</v>
      </c>
      <c r="ED254" s="3">
        <f t="shared" si="152"/>
        <v>0</v>
      </c>
      <c r="EE254" s="3">
        <f t="shared" si="152"/>
        <v>0</v>
      </c>
      <c r="EF254" s="3">
        <f t="shared" si="158"/>
        <v>0</v>
      </c>
      <c r="EG254" s="4">
        <f t="shared" si="150"/>
        <v>0</v>
      </c>
      <c r="EH254" s="5">
        <f t="shared" si="150"/>
        <v>0</v>
      </c>
      <c r="EI254" s="5">
        <f t="shared" si="150"/>
        <v>0</v>
      </c>
      <c r="EJ254" s="5">
        <f t="shared" si="148"/>
        <v>0</v>
      </c>
      <c r="EK254" s="5">
        <f t="shared" si="148"/>
        <v>0</v>
      </c>
      <c r="EL254" s="5">
        <f t="shared" si="148"/>
        <v>0</v>
      </c>
      <c r="EM254" s="5">
        <f t="shared" si="148"/>
        <v>0</v>
      </c>
      <c r="EN254" s="5">
        <f t="shared" si="148"/>
        <v>0</v>
      </c>
      <c r="EO254" s="5">
        <f t="shared" si="148"/>
        <v>0</v>
      </c>
      <c r="EP254" s="5">
        <f t="shared" si="156"/>
        <v>0</v>
      </c>
      <c r="EQ254" s="5">
        <f t="shared" si="156"/>
        <v>0</v>
      </c>
      <c r="ER254" s="5">
        <f t="shared" si="156"/>
        <v>0</v>
      </c>
      <c r="ES254" s="5">
        <f t="shared" si="156"/>
        <v>0</v>
      </c>
      <c r="ET254" s="5">
        <f t="shared" si="156"/>
        <v>0</v>
      </c>
      <c r="EU254" s="5">
        <f t="shared" si="156"/>
        <v>0</v>
      </c>
      <c r="EV254" s="4">
        <f t="shared" si="134"/>
        <v>0</v>
      </c>
      <c r="EW254" s="5">
        <f t="shared" si="138"/>
        <v>0</v>
      </c>
      <c r="EX254" s="5">
        <f t="shared" si="135"/>
        <v>0</v>
      </c>
      <c r="EY254" s="5">
        <f t="shared" si="136"/>
        <v>0</v>
      </c>
      <c r="EZ254" s="9">
        <f t="shared" si="137"/>
        <v>0</v>
      </c>
    </row>
    <row r="255" spans="1:200" x14ac:dyDescent="0.25">
      <c r="A255">
        <v>251</v>
      </c>
      <c r="B255" t="s">
        <v>1195</v>
      </c>
      <c r="C255" t="s">
        <v>1196</v>
      </c>
      <c r="D255">
        <v>55</v>
      </c>
      <c r="E255">
        <v>5.38</v>
      </c>
      <c r="F255" t="s">
        <v>120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s="3">
        <f t="shared" si="153"/>
        <v>0</v>
      </c>
      <c r="W255" s="3">
        <f t="shared" si="153"/>
        <v>0</v>
      </c>
      <c r="X255" s="3">
        <f t="shared" si="153"/>
        <v>0</v>
      </c>
      <c r="Y255" s="3">
        <f t="shared" si="153"/>
        <v>0</v>
      </c>
      <c r="Z255" s="3">
        <f t="shared" si="153"/>
        <v>0</v>
      </c>
      <c r="AA255" s="3">
        <f t="shared" si="153"/>
        <v>0</v>
      </c>
      <c r="AB255" s="3">
        <f t="shared" si="153"/>
        <v>0</v>
      </c>
      <c r="AC255" s="3">
        <f t="shared" si="153"/>
        <v>0</v>
      </c>
      <c r="AD255" s="3">
        <f t="shared" si="153"/>
        <v>0</v>
      </c>
      <c r="AE255" s="3">
        <f t="shared" si="153"/>
        <v>0</v>
      </c>
      <c r="AF255" s="3">
        <f t="shared" si="153"/>
        <v>0</v>
      </c>
      <c r="AG255" s="3">
        <f t="shared" si="153"/>
        <v>0</v>
      </c>
      <c r="AH255" s="3">
        <f t="shared" si="153"/>
        <v>0</v>
      </c>
      <c r="AI255" s="3">
        <f t="shared" si="153"/>
        <v>0</v>
      </c>
      <c r="AJ255" s="3">
        <f t="shared" si="153"/>
        <v>0</v>
      </c>
      <c r="AK255" s="4">
        <f t="shared" si="154"/>
        <v>0</v>
      </c>
      <c r="AL255" s="5">
        <f t="shared" si="154"/>
        <v>0</v>
      </c>
      <c r="AM255" s="5">
        <f t="shared" si="154"/>
        <v>0</v>
      </c>
      <c r="AN255" s="5">
        <f t="shared" si="154"/>
        <v>0</v>
      </c>
      <c r="AO255" s="5">
        <f t="shared" si="154"/>
        <v>0</v>
      </c>
      <c r="AP255" s="5">
        <f t="shared" si="154"/>
        <v>0</v>
      </c>
      <c r="AQ255" s="5">
        <f t="shared" si="154"/>
        <v>0</v>
      </c>
      <c r="AR255" s="5">
        <f t="shared" si="154"/>
        <v>0</v>
      </c>
      <c r="AS255" s="5">
        <f t="shared" si="154"/>
        <v>0</v>
      </c>
      <c r="AT255" s="5">
        <f t="shared" si="154"/>
        <v>0</v>
      </c>
      <c r="AU255" s="5">
        <f t="shared" si="154"/>
        <v>0</v>
      </c>
      <c r="AV255" s="5">
        <f t="shared" si="154"/>
        <v>0</v>
      </c>
      <c r="AW255" s="5">
        <f t="shared" si="154"/>
        <v>0</v>
      </c>
      <c r="AX255" s="5">
        <f t="shared" si="154"/>
        <v>0</v>
      </c>
      <c r="AY255" s="5">
        <f t="shared" si="154"/>
        <v>0</v>
      </c>
      <c r="AZ255" s="4">
        <f t="shared" si="124"/>
        <v>0</v>
      </c>
      <c r="BA255" s="5">
        <f t="shared" si="125"/>
        <v>0</v>
      </c>
      <c r="BB255" s="5">
        <f t="shared" si="126"/>
        <v>0</v>
      </c>
      <c r="BC255" s="5">
        <f t="shared" si="127"/>
        <v>0</v>
      </c>
      <c r="BD255" s="9">
        <f t="shared" si="128"/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2</v>
      </c>
      <c r="BO255">
        <v>2</v>
      </c>
      <c r="BP255">
        <v>2</v>
      </c>
      <c r="BQ255">
        <v>0</v>
      </c>
      <c r="BR255">
        <v>0</v>
      </c>
      <c r="BS255">
        <v>0</v>
      </c>
      <c r="BT255" s="3">
        <f t="shared" si="151"/>
        <v>0</v>
      </c>
      <c r="BU255" s="3">
        <f t="shared" si="151"/>
        <v>0</v>
      </c>
      <c r="BV255" s="3">
        <f t="shared" si="151"/>
        <v>0</v>
      </c>
      <c r="BW255" s="3">
        <f t="shared" si="151"/>
        <v>0</v>
      </c>
      <c r="BX255" s="3">
        <f t="shared" si="151"/>
        <v>0</v>
      </c>
      <c r="BY255" s="3">
        <f t="shared" si="151"/>
        <v>0</v>
      </c>
      <c r="BZ255" s="3">
        <f t="shared" si="151"/>
        <v>0</v>
      </c>
      <c r="CA255" s="3">
        <f t="shared" si="151"/>
        <v>0</v>
      </c>
      <c r="CB255" s="3">
        <f t="shared" si="151"/>
        <v>0</v>
      </c>
      <c r="CC255" s="3">
        <f t="shared" si="151"/>
        <v>3.6363636363636362E-2</v>
      </c>
      <c r="CD255" s="3">
        <f t="shared" si="151"/>
        <v>3.6363636363636362E-2</v>
      </c>
      <c r="CE255" s="3">
        <f t="shared" si="151"/>
        <v>3.6363636363636362E-2</v>
      </c>
      <c r="CF255" s="3">
        <f t="shared" si="151"/>
        <v>0</v>
      </c>
      <c r="CG255" s="3">
        <f t="shared" si="151"/>
        <v>0</v>
      </c>
      <c r="CH255" s="3">
        <f t="shared" si="157"/>
        <v>0</v>
      </c>
      <c r="CI255" s="4">
        <f t="shared" si="149"/>
        <v>0</v>
      </c>
      <c r="CJ255" s="5">
        <f t="shared" si="149"/>
        <v>0</v>
      </c>
      <c r="CK255" s="5">
        <f t="shared" si="149"/>
        <v>0</v>
      </c>
      <c r="CL255" s="5">
        <f t="shared" si="147"/>
        <v>0</v>
      </c>
      <c r="CM255" s="5">
        <f t="shared" si="147"/>
        <v>0</v>
      </c>
      <c r="CN255" s="5">
        <f t="shared" si="147"/>
        <v>0</v>
      </c>
      <c r="CO255" s="5">
        <f t="shared" si="147"/>
        <v>0</v>
      </c>
      <c r="CP255" s="5">
        <f t="shared" si="147"/>
        <v>0</v>
      </c>
      <c r="CQ255" s="5">
        <f t="shared" si="147"/>
        <v>0</v>
      </c>
      <c r="CR255" s="5">
        <f t="shared" si="155"/>
        <v>8.0325507957185638E-4</v>
      </c>
      <c r="CS255" s="5">
        <f t="shared" si="155"/>
        <v>7.523757188175413E-4</v>
      </c>
      <c r="CT255" s="5">
        <f t="shared" si="155"/>
        <v>7.3291152625646326E-4</v>
      </c>
      <c r="CU255" s="5">
        <f t="shared" si="155"/>
        <v>0</v>
      </c>
      <c r="CV255" s="5">
        <f t="shared" si="155"/>
        <v>0</v>
      </c>
      <c r="CW255" s="5">
        <f t="shared" si="155"/>
        <v>0</v>
      </c>
      <c r="CX255" s="4">
        <f t="shared" si="129"/>
        <v>0</v>
      </c>
      <c r="CY255" s="5">
        <f t="shared" si="130"/>
        <v>0</v>
      </c>
      <c r="CZ255" s="5">
        <f t="shared" si="131"/>
        <v>0</v>
      </c>
      <c r="DA255" s="5">
        <f t="shared" si="132"/>
        <v>7.6284744154862024E-4</v>
      </c>
      <c r="DB255" s="9">
        <f t="shared" si="133"/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 s="3">
        <f t="shared" si="152"/>
        <v>0</v>
      </c>
      <c r="DS255" s="3">
        <f t="shared" si="152"/>
        <v>0</v>
      </c>
      <c r="DT255" s="3">
        <f t="shared" si="152"/>
        <v>0</v>
      </c>
      <c r="DU255" s="3">
        <f t="shared" si="152"/>
        <v>0</v>
      </c>
      <c r="DV255" s="3">
        <f t="shared" si="152"/>
        <v>0</v>
      </c>
      <c r="DW255" s="3">
        <f t="shared" si="152"/>
        <v>0</v>
      </c>
      <c r="DX255" s="3">
        <f t="shared" si="152"/>
        <v>0</v>
      </c>
      <c r="DY255" s="3">
        <f t="shared" si="152"/>
        <v>0</v>
      </c>
      <c r="DZ255" s="3">
        <f t="shared" si="152"/>
        <v>0</v>
      </c>
      <c r="EA255" s="3">
        <f t="shared" si="152"/>
        <v>0</v>
      </c>
      <c r="EB255" s="3">
        <f t="shared" si="152"/>
        <v>0</v>
      </c>
      <c r="EC255" s="3">
        <f t="shared" si="152"/>
        <v>0</v>
      </c>
      <c r="ED255" s="3">
        <f t="shared" si="152"/>
        <v>0</v>
      </c>
      <c r="EE255" s="3">
        <f t="shared" si="152"/>
        <v>0</v>
      </c>
      <c r="EF255" s="3">
        <f t="shared" si="158"/>
        <v>0</v>
      </c>
      <c r="EG255" s="4">
        <f t="shared" si="150"/>
        <v>0</v>
      </c>
      <c r="EH255" s="5">
        <f t="shared" si="150"/>
        <v>0</v>
      </c>
      <c r="EI255" s="5">
        <f t="shared" si="150"/>
        <v>0</v>
      </c>
      <c r="EJ255" s="5">
        <f t="shared" si="148"/>
        <v>0</v>
      </c>
      <c r="EK255" s="5">
        <f t="shared" si="148"/>
        <v>0</v>
      </c>
      <c r="EL255" s="5">
        <f t="shared" si="148"/>
        <v>0</v>
      </c>
      <c r="EM255" s="5">
        <f t="shared" si="148"/>
        <v>0</v>
      </c>
      <c r="EN255" s="5">
        <f t="shared" si="148"/>
        <v>0</v>
      </c>
      <c r="EO255" s="5">
        <f t="shared" si="148"/>
        <v>0</v>
      </c>
      <c r="EP255" s="5">
        <f t="shared" si="156"/>
        <v>0</v>
      </c>
      <c r="EQ255" s="5">
        <f t="shared" si="156"/>
        <v>0</v>
      </c>
      <c r="ER255" s="5">
        <f t="shared" si="156"/>
        <v>0</v>
      </c>
      <c r="ES255" s="5">
        <f t="shared" si="156"/>
        <v>0</v>
      </c>
      <c r="ET255" s="5">
        <f t="shared" si="156"/>
        <v>0</v>
      </c>
      <c r="EU255" s="5">
        <f t="shared" si="156"/>
        <v>0</v>
      </c>
      <c r="EV255" s="4">
        <f t="shared" si="134"/>
        <v>0</v>
      </c>
      <c r="EW255" s="5">
        <f t="shared" si="138"/>
        <v>0</v>
      </c>
      <c r="EX255" s="5">
        <f t="shared" si="135"/>
        <v>0</v>
      </c>
      <c r="EY255" s="5">
        <f t="shared" si="136"/>
        <v>0</v>
      </c>
      <c r="EZ255" s="9">
        <f t="shared" si="137"/>
        <v>0</v>
      </c>
      <c r="FY255" t="s">
        <v>236</v>
      </c>
      <c r="GA255" t="s">
        <v>47</v>
      </c>
      <c r="GJ255" t="s">
        <v>1197</v>
      </c>
      <c r="GK255" t="s">
        <v>1198</v>
      </c>
      <c r="GR255" t="s">
        <v>1198</v>
      </c>
    </row>
    <row r="256" spans="1:200" x14ac:dyDescent="0.25">
      <c r="A256">
        <v>252</v>
      </c>
      <c r="B256" t="s">
        <v>1199</v>
      </c>
      <c r="C256" t="s">
        <v>1200</v>
      </c>
      <c r="D256">
        <v>28</v>
      </c>
      <c r="E256">
        <v>7.88</v>
      </c>
      <c r="F256" t="s">
        <v>120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2</v>
      </c>
      <c r="T256">
        <v>0</v>
      </c>
      <c r="U256">
        <v>0</v>
      </c>
      <c r="V256" s="3">
        <f t="shared" si="153"/>
        <v>0</v>
      </c>
      <c r="W256" s="3">
        <f t="shared" si="153"/>
        <v>0</v>
      </c>
      <c r="X256" s="3">
        <f t="shared" si="153"/>
        <v>0</v>
      </c>
      <c r="Y256" s="3">
        <f t="shared" si="153"/>
        <v>0</v>
      </c>
      <c r="Z256" s="3">
        <f t="shared" si="153"/>
        <v>0</v>
      </c>
      <c r="AA256" s="3">
        <f t="shared" si="153"/>
        <v>0</v>
      </c>
      <c r="AB256" s="3">
        <f t="shared" si="153"/>
        <v>0</v>
      </c>
      <c r="AC256" s="3">
        <f t="shared" si="153"/>
        <v>0</v>
      </c>
      <c r="AD256" s="3">
        <f t="shared" si="153"/>
        <v>0</v>
      </c>
      <c r="AE256" s="3">
        <f t="shared" si="153"/>
        <v>0</v>
      </c>
      <c r="AF256" s="3">
        <f t="shared" si="153"/>
        <v>0</v>
      </c>
      <c r="AG256" s="3">
        <f t="shared" si="153"/>
        <v>0</v>
      </c>
      <c r="AH256" s="3">
        <f t="shared" si="153"/>
        <v>7.1428571428571425E-2</v>
      </c>
      <c r="AI256" s="3">
        <f t="shared" si="153"/>
        <v>0</v>
      </c>
      <c r="AJ256" s="3">
        <f t="shared" si="153"/>
        <v>0</v>
      </c>
      <c r="AK256" s="4">
        <f t="shared" si="154"/>
        <v>0</v>
      </c>
      <c r="AL256" s="5">
        <f t="shared" si="154"/>
        <v>0</v>
      </c>
      <c r="AM256" s="5">
        <f t="shared" si="154"/>
        <v>0</v>
      </c>
      <c r="AN256" s="5">
        <f t="shared" si="154"/>
        <v>0</v>
      </c>
      <c r="AO256" s="5">
        <f t="shared" si="154"/>
        <v>0</v>
      </c>
      <c r="AP256" s="5">
        <f t="shared" si="154"/>
        <v>0</v>
      </c>
      <c r="AQ256" s="5">
        <f t="shared" si="154"/>
        <v>0</v>
      </c>
      <c r="AR256" s="5">
        <f t="shared" si="154"/>
        <v>0</v>
      </c>
      <c r="AS256" s="5">
        <f t="shared" si="154"/>
        <v>0</v>
      </c>
      <c r="AT256" s="5">
        <f t="shared" si="154"/>
        <v>0</v>
      </c>
      <c r="AU256" s="5">
        <f t="shared" si="154"/>
        <v>0</v>
      </c>
      <c r="AV256" s="5">
        <f t="shared" si="154"/>
        <v>0</v>
      </c>
      <c r="AW256" s="5">
        <f t="shared" si="154"/>
        <v>1.6842246024309738E-3</v>
      </c>
      <c r="AX256" s="5">
        <f t="shared" si="154"/>
        <v>0</v>
      </c>
      <c r="AY256" s="5">
        <f t="shared" si="154"/>
        <v>0</v>
      </c>
      <c r="AZ256" s="4">
        <f t="shared" si="124"/>
        <v>0</v>
      </c>
      <c r="BA256" s="5">
        <f t="shared" si="125"/>
        <v>0</v>
      </c>
      <c r="BB256" s="5">
        <f t="shared" si="126"/>
        <v>0</v>
      </c>
      <c r="BC256" s="5">
        <f t="shared" si="127"/>
        <v>0</v>
      </c>
      <c r="BD256" s="9">
        <f t="shared" si="128"/>
        <v>5.6140820081032464E-4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 s="3">
        <f t="shared" si="151"/>
        <v>0</v>
      </c>
      <c r="BU256" s="3">
        <f t="shared" si="151"/>
        <v>0</v>
      </c>
      <c r="BV256" s="3">
        <f t="shared" si="151"/>
        <v>0</v>
      </c>
      <c r="BW256" s="3">
        <f t="shared" si="151"/>
        <v>0</v>
      </c>
      <c r="BX256" s="3">
        <f t="shared" si="151"/>
        <v>0</v>
      </c>
      <c r="BY256" s="3">
        <f t="shared" si="151"/>
        <v>0</v>
      </c>
      <c r="BZ256" s="3">
        <f t="shared" si="151"/>
        <v>0</v>
      </c>
      <c r="CA256" s="3">
        <f t="shared" si="151"/>
        <v>0</v>
      </c>
      <c r="CB256" s="3">
        <f t="shared" si="151"/>
        <v>0</v>
      </c>
      <c r="CC256" s="3">
        <f t="shared" si="151"/>
        <v>0</v>
      </c>
      <c r="CD256" s="3">
        <f t="shared" si="151"/>
        <v>0</v>
      </c>
      <c r="CE256" s="3">
        <f t="shared" si="151"/>
        <v>0</v>
      </c>
      <c r="CF256" s="3">
        <f t="shared" si="151"/>
        <v>0</v>
      </c>
      <c r="CG256" s="3">
        <f t="shared" si="151"/>
        <v>0</v>
      </c>
      <c r="CH256" s="3">
        <f t="shared" si="157"/>
        <v>0</v>
      </c>
      <c r="CI256" s="4">
        <f t="shared" si="149"/>
        <v>0</v>
      </c>
      <c r="CJ256" s="5">
        <f t="shared" si="149"/>
        <v>0</v>
      </c>
      <c r="CK256" s="5">
        <f t="shared" si="149"/>
        <v>0</v>
      </c>
      <c r="CL256" s="5">
        <f t="shared" si="147"/>
        <v>0</v>
      </c>
      <c r="CM256" s="5">
        <f t="shared" si="147"/>
        <v>0</v>
      </c>
      <c r="CN256" s="5">
        <f t="shared" si="147"/>
        <v>0</v>
      </c>
      <c r="CO256" s="5">
        <f t="shared" si="147"/>
        <v>0</v>
      </c>
      <c r="CP256" s="5">
        <f t="shared" si="147"/>
        <v>0</v>
      </c>
      <c r="CQ256" s="5">
        <f t="shared" si="147"/>
        <v>0</v>
      </c>
      <c r="CR256" s="5">
        <f t="shared" si="155"/>
        <v>0</v>
      </c>
      <c r="CS256" s="5">
        <f t="shared" si="155"/>
        <v>0</v>
      </c>
      <c r="CT256" s="5">
        <f t="shared" si="155"/>
        <v>0</v>
      </c>
      <c r="CU256" s="5">
        <f t="shared" si="155"/>
        <v>0</v>
      </c>
      <c r="CV256" s="5">
        <f t="shared" si="155"/>
        <v>0</v>
      </c>
      <c r="CW256" s="5">
        <f t="shared" si="155"/>
        <v>0</v>
      </c>
      <c r="CX256" s="4">
        <f t="shared" si="129"/>
        <v>0</v>
      </c>
      <c r="CY256" s="5">
        <f t="shared" si="130"/>
        <v>0</v>
      </c>
      <c r="CZ256" s="5">
        <f t="shared" si="131"/>
        <v>0</v>
      </c>
      <c r="DA256" s="5">
        <f t="shared" si="132"/>
        <v>0</v>
      </c>
      <c r="DB256" s="9">
        <f t="shared" si="133"/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 s="3">
        <f t="shared" si="152"/>
        <v>0</v>
      </c>
      <c r="DS256" s="3">
        <f t="shared" si="152"/>
        <v>0</v>
      </c>
      <c r="DT256" s="3">
        <f t="shared" si="152"/>
        <v>0</v>
      </c>
      <c r="DU256" s="3">
        <f t="shared" si="152"/>
        <v>0</v>
      </c>
      <c r="DV256" s="3">
        <f t="shared" si="152"/>
        <v>0</v>
      </c>
      <c r="DW256" s="3">
        <f t="shared" si="152"/>
        <v>0</v>
      </c>
      <c r="DX256" s="3">
        <f t="shared" si="152"/>
        <v>0</v>
      </c>
      <c r="DY256" s="3">
        <f t="shared" si="152"/>
        <v>0</v>
      </c>
      <c r="DZ256" s="3">
        <f t="shared" si="152"/>
        <v>0</v>
      </c>
      <c r="EA256" s="3">
        <f t="shared" si="152"/>
        <v>0</v>
      </c>
      <c r="EB256" s="3">
        <f t="shared" si="152"/>
        <v>0</v>
      </c>
      <c r="EC256" s="3">
        <f t="shared" si="152"/>
        <v>0</v>
      </c>
      <c r="ED256" s="3">
        <f t="shared" si="152"/>
        <v>0</v>
      </c>
      <c r="EE256" s="3">
        <f t="shared" si="152"/>
        <v>0</v>
      </c>
      <c r="EF256" s="3">
        <f t="shared" si="158"/>
        <v>0</v>
      </c>
      <c r="EG256" s="4">
        <f t="shared" si="150"/>
        <v>0</v>
      </c>
      <c r="EH256" s="5">
        <f t="shared" si="150"/>
        <v>0</v>
      </c>
      <c r="EI256" s="5">
        <f t="shared" si="150"/>
        <v>0</v>
      </c>
      <c r="EJ256" s="5">
        <f t="shared" si="148"/>
        <v>0</v>
      </c>
      <c r="EK256" s="5">
        <f t="shared" si="148"/>
        <v>0</v>
      </c>
      <c r="EL256" s="5">
        <f t="shared" si="148"/>
        <v>0</v>
      </c>
      <c r="EM256" s="5">
        <f t="shared" si="148"/>
        <v>0</v>
      </c>
      <c r="EN256" s="5">
        <f t="shared" si="148"/>
        <v>0</v>
      </c>
      <c r="EO256" s="5">
        <f t="shared" si="148"/>
        <v>0</v>
      </c>
      <c r="EP256" s="5">
        <f t="shared" si="156"/>
        <v>0</v>
      </c>
      <c r="EQ256" s="5">
        <f t="shared" si="156"/>
        <v>0</v>
      </c>
      <c r="ER256" s="5">
        <f t="shared" si="156"/>
        <v>0</v>
      </c>
      <c r="ES256" s="5">
        <f t="shared" si="156"/>
        <v>0</v>
      </c>
      <c r="ET256" s="5">
        <f t="shared" si="156"/>
        <v>0</v>
      </c>
      <c r="EU256" s="5">
        <f t="shared" si="156"/>
        <v>0</v>
      </c>
      <c r="EV256" s="4">
        <f t="shared" si="134"/>
        <v>0</v>
      </c>
      <c r="EW256" s="5">
        <f t="shared" si="138"/>
        <v>0</v>
      </c>
      <c r="EX256" s="5">
        <f t="shared" si="135"/>
        <v>0</v>
      </c>
      <c r="EY256" s="5">
        <f t="shared" si="136"/>
        <v>0</v>
      </c>
      <c r="EZ256" s="9">
        <f t="shared" si="137"/>
        <v>0</v>
      </c>
      <c r="FB256" t="s">
        <v>1201</v>
      </c>
      <c r="FD256" t="s">
        <v>1202</v>
      </c>
      <c r="FE256" t="s">
        <v>1203</v>
      </c>
      <c r="FH256" t="s">
        <v>1202</v>
      </c>
      <c r="FK256" t="s">
        <v>495</v>
      </c>
      <c r="FL256" t="s">
        <v>460</v>
      </c>
      <c r="FM256" t="s">
        <v>1202</v>
      </c>
      <c r="FQ256" t="s">
        <v>165</v>
      </c>
      <c r="FU256" t="s">
        <v>41</v>
      </c>
      <c r="FX256" t="s">
        <v>133</v>
      </c>
      <c r="FY256" t="s">
        <v>236</v>
      </c>
      <c r="FZ256" t="s">
        <v>48</v>
      </c>
      <c r="GB256" t="s">
        <v>48</v>
      </c>
      <c r="GE256" t="s">
        <v>753</v>
      </c>
      <c r="GH256" t="s">
        <v>1204</v>
      </c>
      <c r="GJ256" t="s">
        <v>1205</v>
      </c>
      <c r="GK256" t="s">
        <v>1204</v>
      </c>
      <c r="GP256" t="s">
        <v>1206</v>
      </c>
      <c r="GR256" t="s">
        <v>1207</v>
      </c>
    </row>
    <row r="257" spans="1:205" x14ac:dyDescent="0.25">
      <c r="A257">
        <v>253</v>
      </c>
      <c r="B257" t="s">
        <v>1208</v>
      </c>
      <c r="C257" t="s">
        <v>1209</v>
      </c>
      <c r="D257">
        <v>73</v>
      </c>
      <c r="E257">
        <v>8.69</v>
      </c>
      <c r="F257" t="s">
        <v>514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2</v>
      </c>
      <c r="T257">
        <v>0</v>
      </c>
      <c r="U257">
        <v>0</v>
      </c>
      <c r="V257" s="3">
        <f t="shared" si="153"/>
        <v>0</v>
      </c>
      <c r="W257" s="3">
        <f t="shared" si="153"/>
        <v>0</v>
      </c>
      <c r="X257" s="3">
        <f t="shared" si="153"/>
        <v>0</v>
      </c>
      <c r="Y257" s="3">
        <f t="shared" si="153"/>
        <v>0</v>
      </c>
      <c r="Z257" s="3">
        <f t="shared" si="153"/>
        <v>0</v>
      </c>
      <c r="AA257" s="3">
        <f t="shared" si="153"/>
        <v>0</v>
      </c>
      <c r="AB257" s="3">
        <f t="shared" si="153"/>
        <v>0</v>
      </c>
      <c r="AC257" s="3">
        <f t="shared" si="153"/>
        <v>0</v>
      </c>
      <c r="AD257" s="3">
        <f t="shared" si="153"/>
        <v>0</v>
      </c>
      <c r="AE257" s="3">
        <f t="shared" si="153"/>
        <v>0</v>
      </c>
      <c r="AF257" s="3">
        <f t="shared" si="153"/>
        <v>0</v>
      </c>
      <c r="AG257" s="3">
        <f t="shared" si="153"/>
        <v>0</v>
      </c>
      <c r="AH257" s="3">
        <f t="shared" si="153"/>
        <v>2.7397260273972601E-2</v>
      </c>
      <c r="AI257" s="3">
        <f t="shared" si="153"/>
        <v>0</v>
      </c>
      <c r="AJ257" s="3">
        <f t="shared" si="153"/>
        <v>0</v>
      </c>
      <c r="AK257" s="4">
        <f t="shared" si="154"/>
        <v>0</v>
      </c>
      <c r="AL257" s="5">
        <f t="shared" si="154"/>
        <v>0</v>
      </c>
      <c r="AM257" s="5">
        <f t="shared" si="154"/>
        <v>0</v>
      </c>
      <c r="AN257" s="5">
        <f t="shared" si="154"/>
        <v>0</v>
      </c>
      <c r="AO257" s="5">
        <f t="shared" si="154"/>
        <v>0</v>
      </c>
      <c r="AP257" s="5">
        <f t="shared" si="154"/>
        <v>0</v>
      </c>
      <c r="AQ257" s="5">
        <f t="shared" si="154"/>
        <v>0</v>
      </c>
      <c r="AR257" s="5">
        <f t="shared" si="154"/>
        <v>0</v>
      </c>
      <c r="AS257" s="5">
        <f t="shared" si="154"/>
        <v>0</v>
      </c>
      <c r="AT257" s="5">
        <f t="shared" si="154"/>
        <v>0</v>
      </c>
      <c r="AU257" s="5">
        <f t="shared" si="154"/>
        <v>0</v>
      </c>
      <c r="AV257" s="5">
        <f t="shared" si="154"/>
        <v>0</v>
      </c>
      <c r="AW257" s="5">
        <f t="shared" si="154"/>
        <v>6.4600395709681188E-4</v>
      </c>
      <c r="AX257" s="5">
        <f t="shared" si="154"/>
        <v>0</v>
      </c>
      <c r="AY257" s="5">
        <f t="shared" si="154"/>
        <v>0</v>
      </c>
      <c r="AZ257" s="4">
        <f t="shared" si="124"/>
        <v>0</v>
      </c>
      <c r="BA257" s="5">
        <f t="shared" si="125"/>
        <v>0</v>
      </c>
      <c r="BB257" s="5">
        <f t="shared" si="126"/>
        <v>0</v>
      </c>
      <c r="BC257" s="5">
        <f t="shared" si="127"/>
        <v>0</v>
      </c>
      <c r="BD257" s="9">
        <f t="shared" si="128"/>
        <v>2.1533465236560397E-4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 s="3">
        <f t="shared" si="151"/>
        <v>0</v>
      </c>
      <c r="BU257" s="3">
        <f t="shared" si="151"/>
        <v>0</v>
      </c>
      <c r="BV257" s="3">
        <f t="shared" si="151"/>
        <v>0</v>
      </c>
      <c r="BW257" s="3">
        <f t="shared" si="151"/>
        <v>0</v>
      </c>
      <c r="BX257" s="3">
        <f t="shared" si="151"/>
        <v>0</v>
      </c>
      <c r="BY257" s="3">
        <f t="shared" si="151"/>
        <v>0</v>
      </c>
      <c r="BZ257" s="3">
        <f t="shared" si="151"/>
        <v>0</v>
      </c>
      <c r="CA257" s="3">
        <f t="shared" si="151"/>
        <v>0</v>
      </c>
      <c r="CB257" s="3">
        <f t="shared" si="151"/>
        <v>0</v>
      </c>
      <c r="CC257" s="3">
        <f t="shared" si="151"/>
        <v>0</v>
      </c>
      <c r="CD257" s="3">
        <f t="shared" si="151"/>
        <v>0</v>
      </c>
      <c r="CE257" s="3">
        <f t="shared" si="151"/>
        <v>0</v>
      </c>
      <c r="CF257" s="3">
        <f t="shared" si="151"/>
        <v>0</v>
      </c>
      <c r="CG257" s="3">
        <f t="shared" si="151"/>
        <v>0</v>
      </c>
      <c r="CH257" s="3">
        <f t="shared" si="157"/>
        <v>0</v>
      </c>
      <c r="CI257" s="4">
        <f t="shared" si="149"/>
        <v>0</v>
      </c>
      <c r="CJ257" s="5">
        <f t="shared" si="149"/>
        <v>0</v>
      </c>
      <c r="CK257" s="5">
        <f t="shared" si="149"/>
        <v>0</v>
      </c>
      <c r="CL257" s="5">
        <f t="shared" si="147"/>
        <v>0</v>
      </c>
      <c r="CM257" s="5">
        <f t="shared" si="147"/>
        <v>0</v>
      </c>
      <c r="CN257" s="5">
        <f t="shared" si="147"/>
        <v>0</v>
      </c>
      <c r="CO257" s="5">
        <f t="shared" si="147"/>
        <v>0</v>
      </c>
      <c r="CP257" s="5">
        <f t="shared" si="147"/>
        <v>0</v>
      </c>
      <c r="CQ257" s="5">
        <f t="shared" si="147"/>
        <v>0</v>
      </c>
      <c r="CR257" s="5">
        <f t="shared" si="155"/>
        <v>0</v>
      </c>
      <c r="CS257" s="5">
        <f t="shared" si="155"/>
        <v>0</v>
      </c>
      <c r="CT257" s="5">
        <f t="shared" si="155"/>
        <v>0</v>
      </c>
      <c r="CU257" s="5">
        <f t="shared" si="155"/>
        <v>0</v>
      </c>
      <c r="CV257" s="5">
        <f t="shared" si="155"/>
        <v>0</v>
      </c>
      <c r="CW257" s="5">
        <f t="shared" si="155"/>
        <v>0</v>
      </c>
      <c r="CX257" s="4">
        <f t="shared" si="129"/>
        <v>0</v>
      </c>
      <c r="CY257" s="5">
        <f t="shared" si="130"/>
        <v>0</v>
      </c>
      <c r="CZ257" s="5">
        <f t="shared" si="131"/>
        <v>0</v>
      </c>
      <c r="DA257" s="5">
        <f t="shared" si="132"/>
        <v>0</v>
      </c>
      <c r="DB257" s="9">
        <f t="shared" si="133"/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 s="3">
        <f t="shared" si="152"/>
        <v>0</v>
      </c>
      <c r="DS257" s="3">
        <f t="shared" si="152"/>
        <v>0</v>
      </c>
      <c r="DT257" s="3">
        <f t="shared" si="152"/>
        <v>0</v>
      </c>
      <c r="DU257" s="3">
        <f t="shared" si="152"/>
        <v>0</v>
      </c>
      <c r="DV257" s="3">
        <f t="shared" si="152"/>
        <v>0</v>
      </c>
      <c r="DW257" s="3">
        <f t="shared" si="152"/>
        <v>0</v>
      </c>
      <c r="DX257" s="3">
        <f t="shared" si="152"/>
        <v>0</v>
      </c>
      <c r="DY257" s="3">
        <f t="shared" si="152"/>
        <v>0</v>
      </c>
      <c r="DZ257" s="3">
        <f t="shared" si="152"/>
        <v>0</v>
      </c>
      <c r="EA257" s="3">
        <f t="shared" si="152"/>
        <v>0</v>
      </c>
      <c r="EB257" s="3">
        <f t="shared" si="152"/>
        <v>0</v>
      </c>
      <c r="EC257" s="3">
        <f t="shared" si="152"/>
        <v>0</v>
      </c>
      <c r="ED257" s="3">
        <f t="shared" si="152"/>
        <v>0</v>
      </c>
      <c r="EE257" s="3">
        <f t="shared" si="152"/>
        <v>0</v>
      </c>
      <c r="EF257" s="3">
        <f t="shared" si="158"/>
        <v>0</v>
      </c>
      <c r="EG257" s="4">
        <f t="shared" si="150"/>
        <v>0</v>
      </c>
      <c r="EH257" s="5">
        <f t="shared" si="150"/>
        <v>0</v>
      </c>
      <c r="EI257" s="5">
        <f t="shared" si="150"/>
        <v>0</v>
      </c>
      <c r="EJ257" s="5">
        <f t="shared" si="148"/>
        <v>0</v>
      </c>
      <c r="EK257" s="5">
        <f t="shared" si="148"/>
        <v>0</v>
      </c>
      <c r="EL257" s="5">
        <f t="shared" si="148"/>
        <v>0</v>
      </c>
      <c r="EM257" s="5">
        <f t="shared" si="148"/>
        <v>0</v>
      </c>
      <c r="EN257" s="5">
        <f t="shared" si="148"/>
        <v>0</v>
      </c>
      <c r="EO257" s="5">
        <f t="shared" si="148"/>
        <v>0</v>
      </c>
      <c r="EP257" s="5">
        <f t="shared" si="156"/>
        <v>0</v>
      </c>
      <c r="EQ257" s="5">
        <f t="shared" si="156"/>
        <v>0</v>
      </c>
      <c r="ER257" s="5">
        <f t="shared" si="156"/>
        <v>0</v>
      </c>
      <c r="ES257" s="5">
        <f t="shared" si="156"/>
        <v>0</v>
      </c>
      <c r="ET257" s="5">
        <f t="shared" si="156"/>
        <v>0</v>
      </c>
      <c r="EU257" s="5">
        <f t="shared" si="156"/>
        <v>0</v>
      </c>
      <c r="EV257" s="4">
        <f t="shared" si="134"/>
        <v>0</v>
      </c>
      <c r="EW257" s="5">
        <f t="shared" si="138"/>
        <v>0</v>
      </c>
      <c r="EX257" s="5">
        <f t="shared" si="135"/>
        <v>0</v>
      </c>
      <c r="EY257" s="5">
        <f t="shared" si="136"/>
        <v>0</v>
      </c>
      <c r="EZ257" s="9">
        <f t="shared" si="137"/>
        <v>0</v>
      </c>
    </row>
    <row r="258" spans="1:205" x14ac:dyDescent="0.25">
      <c r="A258">
        <v>254</v>
      </c>
      <c r="B258" t="s">
        <v>1210</v>
      </c>
      <c r="C258" t="s">
        <v>1211</v>
      </c>
      <c r="D258">
        <v>33</v>
      </c>
      <c r="E258">
        <v>8.02</v>
      </c>
      <c r="F258" t="s">
        <v>120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2</v>
      </c>
      <c r="V258" s="3">
        <f t="shared" ref="V258:AJ268" si="159">G258/$D258</f>
        <v>0</v>
      </c>
      <c r="W258" s="3">
        <f t="shared" si="159"/>
        <v>0</v>
      </c>
      <c r="X258" s="3">
        <f t="shared" si="159"/>
        <v>0</v>
      </c>
      <c r="Y258" s="3">
        <f t="shared" si="159"/>
        <v>0</v>
      </c>
      <c r="Z258" s="3">
        <f t="shared" si="159"/>
        <v>0</v>
      </c>
      <c r="AA258" s="3">
        <f t="shared" si="159"/>
        <v>0</v>
      </c>
      <c r="AB258" s="3">
        <f t="shared" si="159"/>
        <v>0</v>
      </c>
      <c r="AC258" s="3">
        <f t="shared" si="159"/>
        <v>0</v>
      </c>
      <c r="AD258" s="3">
        <f t="shared" si="159"/>
        <v>0</v>
      </c>
      <c r="AE258" s="3">
        <f t="shared" si="159"/>
        <v>0</v>
      </c>
      <c r="AF258" s="3">
        <f t="shared" si="159"/>
        <v>0</v>
      </c>
      <c r="AG258" s="3">
        <f t="shared" si="159"/>
        <v>0</v>
      </c>
      <c r="AH258" s="3">
        <f t="shared" si="159"/>
        <v>0</v>
      </c>
      <c r="AI258" s="3">
        <f t="shared" si="159"/>
        <v>0</v>
      </c>
      <c r="AJ258" s="3">
        <f t="shared" si="159"/>
        <v>6.0606060606060608E-2</v>
      </c>
      <c r="AK258" s="4">
        <f t="shared" ref="AK258:AY268" si="160">V258/AK$3</f>
        <v>0</v>
      </c>
      <c r="AL258" s="5">
        <f t="shared" si="160"/>
        <v>0</v>
      </c>
      <c r="AM258" s="5">
        <f t="shared" si="160"/>
        <v>0</v>
      </c>
      <c r="AN258" s="5">
        <f t="shared" si="160"/>
        <v>0</v>
      </c>
      <c r="AO258" s="5">
        <f t="shared" si="160"/>
        <v>0</v>
      </c>
      <c r="AP258" s="5">
        <f t="shared" si="160"/>
        <v>0</v>
      </c>
      <c r="AQ258" s="5">
        <f t="shared" si="160"/>
        <v>0</v>
      </c>
      <c r="AR258" s="5">
        <f t="shared" si="160"/>
        <v>0</v>
      </c>
      <c r="AS258" s="5">
        <f t="shared" si="160"/>
        <v>0</v>
      </c>
      <c r="AT258" s="5">
        <f t="shared" si="160"/>
        <v>0</v>
      </c>
      <c r="AU258" s="5">
        <f t="shared" si="160"/>
        <v>0</v>
      </c>
      <c r="AV258" s="5">
        <f t="shared" si="160"/>
        <v>0</v>
      </c>
      <c r="AW258" s="5">
        <f t="shared" si="160"/>
        <v>0</v>
      </c>
      <c r="AX258" s="5">
        <f t="shared" si="160"/>
        <v>0</v>
      </c>
      <c r="AY258" s="5">
        <f t="shared" si="160"/>
        <v>1.4375113390725292E-3</v>
      </c>
      <c r="AZ258" s="4">
        <f t="shared" si="124"/>
        <v>0</v>
      </c>
      <c r="BA258" s="5">
        <f t="shared" si="125"/>
        <v>0</v>
      </c>
      <c r="BB258" s="5">
        <f t="shared" si="126"/>
        <v>0</v>
      </c>
      <c r="BC258" s="5">
        <f t="shared" si="127"/>
        <v>0</v>
      </c>
      <c r="BD258" s="9">
        <f t="shared" si="128"/>
        <v>4.7917044635750972E-4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 s="3">
        <f t="shared" si="151"/>
        <v>0</v>
      </c>
      <c r="BU258" s="3">
        <f t="shared" si="151"/>
        <v>0</v>
      </c>
      <c r="BV258" s="3">
        <f t="shared" si="151"/>
        <v>0</v>
      </c>
      <c r="BW258" s="3">
        <f t="shared" si="151"/>
        <v>0</v>
      </c>
      <c r="BX258" s="3">
        <f t="shared" si="151"/>
        <v>0</v>
      </c>
      <c r="BY258" s="3">
        <f t="shared" si="151"/>
        <v>0</v>
      </c>
      <c r="BZ258" s="3">
        <f t="shared" si="151"/>
        <v>0</v>
      </c>
      <c r="CA258" s="3">
        <f t="shared" si="151"/>
        <v>0</v>
      </c>
      <c r="CB258" s="3">
        <f t="shared" si="151"/>
        <v>0</v>
      </c>
      <c r="CC258" s="3">
        <f t="shared" si="151"/>
        <v>0</v>
      </c>
      <c r="CD258" s="3">
        <f t="shared" si="151"/>
        <v>0</v>
      </c>
      <c r="CE258" s="3">
        <f t="shared" si="151"/>
        <v>0</v>
      </c>
      <c r="CF258" s="3">
        <f t="shared" si="151"/>
        <v>0</v>
      </c>
      <c r="CG258" s="3">
        <f t="shared" si="151"/>
        <v>0</v>
      </c>
      <c r="CH258" s="3">
        <f t="shared" si="157"/>
        <v>0</v>
      </c>
      <c r="CI258" s="4">
        <f t="shared" si="149"/>
        <v>0</v>
      </c>
      <c r="CJ258" s="5">
        <f t="shared" si="149"/>
        <v>0</v>
      </c>
      <c r="CK258" s="5">
        <f t="shared" si="149"/>
        <v>0</v>
      </c>
      <c r="CL258" s="5">
        <f t="shared" si="147"/>
        <v>0</v>
      </c>
      <c r="CM258" s="5">
        <f t="shared" si="147"/>
        <v>0</v>
      </c>
      <c r="CN258" s="5">
        <f t="shared" si="147"/>
        <v>0</v>
      </c>
      <c r="CO258" s="5">
        <f t="shared" si="147"/>
        <v>0</v>
      </c>
      <c r="CP258" s="5">
        <f t="shared" si="147"/>
        <v>0</v>
      </c>
      <c r="CQ258" s="5">
        <f t="shared" si="147"/>
        <v>0</v>
      </c>
      <c r="CR258" s="5">
        <f t="shared" si="155"/>
        <v>0</v>
      </c>
      <c r="CS258" s="5">
        <f t="shared" si="155"/>
        <v>0</v>
      </c>
      <c r="CT258" s="5">
        <f t="shared" si="155"/>
        <v>0</v>
      </c>
      <c r="CU258" s="5">
        <f t="shared" si="155"/>
        <v>0</v>
      </c>
      <c r="CV258" s="5">
        <f t="shared" si="155"/>
        <v>0</v>
      </c>
      <c r="CW258" s="5">
        <f t="shared" si="155"/>
        <v>0</v>
      </c>
      <c r="CX258" s="4">
        <f t="shared" si="129"/>
        <v>0</v>
      </c>
      <c r="CY258" s="5">
        <f t="shared" si="130"/>
        <v>0</v>
      </c>
      <c r="CZ258" s="5">
        <f t="shared" si="131"/>
        <v>0</v>
      </c>
      <c r="DA258" s="5">
        <f t="shared" si="132"/>
        <v>0</v>
      </c>
      <c r="DB258" s="9">
        <f t="shared" si="133"/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 s="3">
        <f t="shared" si="152"/>
        <v>0</v>
      </c>
      <c r="DS258" s="3">
        <f t="shared" si="152"/>
        <v>0</v>
      </c>
      <c r="DT258" s="3">
        <f t="shared" si="152"/>
        <v>0</v>
      </c>
      <c r="DU258" s="3">
        <f t="shared" si="152"/>
        <v>0</v>
      </c>
      <c r="DV258" s="3">
        <f t="shared" si="152"/>
        <v>0</v>
      </c>
      <c r="DW258" s="3">
        <f t="shared" si="152"/>
        <v>0</v>
      </c>
      <c r="DX258" s="3">
        <f t="shared" si="152"/>
        <v>0</v>
      </c>
      <c r="DY258" s="3">
        <f t="shared" si="152"/>
        <v>0</v>
      </c>
      <c r="DZ258" s="3">
        <f t="shared" si="152"/>
        <v>0</v>
      </c>
      <c r="EA258" s="3">
        <f t="shared" si="152"/>
        <v>0</v>
      </c>
      <c r="EB258" s="3">
        <f t="shared" si="152"/>
        <v>0</v>
      </c>
      <c r="EC258" s="3">
        <f t="shared" si="152"/>
        <v>0</v>
      </c>
      <c r="ED258" s="3">
        <f t="shared" si="152"/>
        <v>0</v>
      </c>
      <c r="EE258" s="3">
        <f t="shared" si="152"/>
        <v>0</v>
      </c>
      <c r="EF258" s="3">
        <f t="shared" si="158"/>
        <v>0</v>
      </c>
      <c r="EG258" s="4">
        <f t="shared" si="150"/>
        <v>0</v>
      </c>
      <c r="EH258" s="5">
        <f t="shared" si="150"/>
        <v>0</v>
      </c>
      <c r="EI258" s="5">
        <f t="shared" si="150"/>
        <v>0</v>
      </c>
      <c r="EJ258" s="5">
        <f t="shared" si="148"/>
        <v>0</v>
      </c>
      <c r="EK258" s="5">
        <f t="shared" si="148"/>
        <v>0</v>
      </c>
      <c r="EL258" s="5">
        <f t="shared" si="148"/>
        <v>0</v>
      </c>
      <c r="EM258" s="5">
        <f t="shared" si="148"/>
        <v>0</v>
      </c>
      <c r="EN258" s="5">
        <f t="shared" si="148"/>
        <v>0</v>
      </c>
      <c r="EO258" s="5">
        <f t="shared" si="148"/>
        <v>0</v>
      </c>
      <c r="EP258" s="5">
        <f t="shared" si="156"/>
        <v>0</v>
      </c>
      <c r="EQ258" s="5">
        <f t="shared" si="156"/>
        <v>0</v>
      </c>
      <c r="ER258" s="5">
        <f t="shared" si="156"/>
        <v>0</v>
      </c>
      <c r="ES258" s="5">
        <f t="shared" si="156"/>
        <v>0</v>
      </c>
      <c r="ET258" s="5">
        <f t="shared" si="156"/>
        <v>0</v>
      </c>
      <c r="EU258" s="5">
        <f t="shared" si="156"/>
        <v>0</v>
      </c>
      <c r="EV258" s="4">
        <f t="shared" si="134"/>
        <v>0</v>
      </c>
      <c r="EW258" s="5">
        <f t="shared" si="138"/>
        <v>0</v>
      </c>
      <c r="EX258" s="5">
        <f t="shared" si="135"/>
        <v>0</v>
      </c>
      <c r="EY258" s="5">
        <f t="shared" si="136"/>
        <v>0</v>
      </c>
      <c r="EZ258" s="9">
        <f t="shared" si="137"/>
        <v>0</v>
      </c>
      <c r="FA258" t="s">
        <v>154</v>
      </c>
      <c r="FB258" t="s">
        <v>205</v>
      </c>
      <c r="FD258" t="s">
        <v>1212</v>
      </c>
      <c r="FH258" t="s">
        <v>125</v>
      </c>
      <c r="FI258" t="s">
        <v>125</v>
      </c>
      <c r="FJ258" t="s">
        <v>125</v>
      </c>
      <c r="FM258" t="s">
        <v>205</v>
      </c>
      <c r="FQ258" t="s">
        <v>1213</v>
      </c>
      <c r="FS258" t="s">
        <v>39</v>
      </c>
      <c r="FU258" t="s">
        <v>337</v>
      </c>
      <c r="FV258" t="s">
        <v>809</v>
      </c>
      <c r="FY258" t="s">
        <v>236</v>
      </c>
      <c r="FZ258" t="s">
        <v>809</v>
      </c>
      <c r="GA258" t="s">
        <v>52</v>
      </c>
      <c r="GF258" t="s">
        <v>52</v>
      </c>
      <c r="GJ258" t="s">
        <v>1214</v>
      </c>
      <c r="GR258" t="s">
        <v>1214</v>
      </c>
    </row>
    <row r="259" spans="1:205" x14ac:dyDescent="0.25">
      <c r="A259">
        <v>255</v>
      </c>
      <c r="B259" t="s">
        <v>1215</v>
      </c>
      <c r="C259" t="s">
        <v>1260</v>
      </c>
      <c r="D259">
        <v>21</v>
      </c>
      <c r="E259">
        <v>6.55</v>
      </c>
      <c r="F259" t="s">
        <v>514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3">
        <f t="shared" si="159"/>
        <v>0</v>
      </c>
      <c r="W259" s="3">
        <f t="shared" si="159"/>
        <v>0</v>
      </c>
      <c r="X259" s="3">
        <f t="shared" si="159"/>
        <v>0</v>
      </c>
      <c r="Y259" s="3">
        <f t="shared" si="159"/>
        <v>0</v>
      </c>
      <c r="Z259" s="3">
        <f t="shared" si="159"/>
        <v>0</v>
      </c>
      <c r="AA259" s="3">
        <f t="shared" si="159"/>
        <v>0</v>
      </c>
      <c r="AB259" s="3">
        <f t="shared" si="159"/>
        <v>0</v>
      </c>
      <c r="AC259" s="3">
        <f t="shared" si="159"/>
        <v>0</v>
      </c>
      <c r="AD259" s="3">
        <f t="shared" si="159"/>
        <v>0</v>
      </c>
      <c r="AE259" s="3">
        <f t="shared" si="159"/>
        <v>0</v>
      </c>
      <c r="AF259" s="3">
        <f t="shared" si="159"/>
        <v>0</v>
      </c>
      <c r="AG259" s="3">
        <f t="shared" si="159"/>
        <v>0</v>
      </c>
      <c r="AH259" s="3">
        <f t="shared" si="159"/>
        <v>0</v>
      </c>
      <c r="AI259" s="3">
        <f t="shared" si="159"/>
        <v>0</v>
      </c>
      <c r="AJ259" s="3">
        <f t="shared" si="159"/>
        <v>0</v>
      </c>
      <c r="AK259" s="4">
        <f t="shared" si="160"/>
        <v>0</v>
      </c>
      <c r="AL259" s="5">
        <f t="shared" si="160"/>
        <v>0</v>
      </c>
      <c r="AM259" s="5">
        <f t="shared" si="160"/>
        <v>0</v>
      </c>
      <c r="AN259" s="5">
        <f t="shared" si="160"/>
        <v>0</v>
      </c>
      <c r="AO259" s="5">
        <f t="shared" si="160"/>
        <v>0</v>
      </c>
      <c r="AP259" s="5">
        <f t="shared" si="160"/>
        <v>0</v>
      </c>
      <c r="AQ259" s="5">
        <f t="shared" si="160"/>
        <v>0</v>
      </c>
      <c r="AR259" s="5">
        <f t="shared" si="160"/>
        <v>0</v>
      </c>
      <c r="AS259" s="5">
        <f t="shared" si="160"/>
        <v>0</v>
      </c>
      <c r="AT259" s="5">
        <f t="shared" si="160"/>
        <v>0</v>
      </c>
      <c r="AU259" s="5">
        <f t="shared" si="160"/>
        <v>0</v>
      </c>
      <c r="AV259" s="5">
        <f t="shared" si="160"/>
        <v>0</v>
      </c>
      <c r="AW259" s="5">
        <f t="shared" si="160"/>
        <v>0</v>
      </c>
      <c r="AX259" s="5">
        <f t="shared" si="160"/>
        <v>0</v>
      </c>
      <c r="AY259" s="5">
        <f t="shared" si="160"/>
        <v>0</v>
      </c>
      <c r="AZ259" s="4">
        <f t="shared" si="124"/>
        <v>0</v>
      </c>
      <c r="BA259" s="5">
        <f t="shared" si="125"/>
        <v>0</v>
      </c>
      <c r="BB259" s="5">
        <f t="shared" si="126"/>
        <v>0</v>
      </c>
      <c r="BC259" s="5">
        <f t="shared" si="127"/>
        <v>0</v>
      </c>
      <c r="BD259" s="9">
        <f t="shared" si="128"/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 s="3">
        <f t="shared" si="151"/>
        <v>0</v>
      </c>
      <c r="BU259" s="3">
        <f t="shared" si="151"/>
        <v>0</v>
      </c>
      <c r="BV259" s="3">
        <f t="shared" si="151"/>
        <v>0</v>
      </c>
      <c r="BW259" s="3">
        <f t="shared" si="151"/>
        <v>0</v>
      </c>
      <c r="BX259" s="3">
        <f t="shared" si="151"/>
        <v>0</v>
      </c>
      <c r="BY259" s="3">
        <f t="shared" si="151"/>
        <v>0</v>
      </c>
      <c r="BZ259" s="3">
        <f t="shared" si="151"/>
        <v>0</v>
      </c>
      <c r="CA259" s="3">
        <f t="shared" si="151"/>
        <v>0</v>
      </c>
      <c r="CB259" s="3">
        <f t="shared" si="151"/>
        <v>0</v>
      </c>
      <c r="CC259" s="3">
        <f t="shared" si="151"/>
        <v>0</v>
      </c>
      <c r="CD259" s="3">
        <f t="shared" si="151"/>
        <v>0</v>
      </c>
      <c r="CE259" s="3">
        <f t="shared" si="151"/>
        <v>0</v>
      </c>
      <c r="CF259" s="3">
        <f t="shared" si="151"/>
        <v>0</v>
      </c>
      <c r="CG259" s="3">
        <f t="shared" si="151"/>
        <v>0</v>
      </c>
      <c r="CH259" s="3">
        <f t="shared" si="157"/>
        <v>0</v>
      </c>
      <c r="CI259" s="4">
        <f t="shared" si="149"/>
        <v>0</v>
      </c>
      <c r="CJ259" s="5">
        <f t="shared" si="149"/>
        <v>0</v>
      </c>
      <c r="CK259" s="5">
        <f t="shared" si="149"/>
        <v>0</v>
      </c>
      <c r="CL259" s="5">
        <f t="shared" si="147"/>
        <v>0</v>
      </c>
      <c r="CM259" s="5">
        <f t="shared" si="147"/>
        <v>0</v>
      </c>
      <c r="CN259" s="5">
        <f t="shared" si="147"/>
        <v>0</v>
      </c>
      <c r="CO259" s="5">
        <f t="shared" si="147"/>
        <v>0</v>
      </c>
      <c r="CP259" s="5">
        <f t="shared" si="147"/>
        <v>0</v>
      </c>
      <c r="CQ259" s="5">
        <f t="shared" si="147"/>
        <v>0</v>
      </c>
      <c r="CR259" s="5">
        <f t="shared" si="155"/>
        <v>0</v>
      </c>
      <c r="CS259" s="5">
        <f t="shared" si="155"/>
        <v>0</v>
      </c>
      <c r="CT259" s="5">
        <f t="shared" si="155"/>
        <v>0</v>
      </c>
      <c r="CU259" s="5">
        <f t="shared" si="155"/>
        <v>0</v>
      </c>
      <c r="CV259" s="5">
        <f t="shared" si="155"/>
        <v>0</v>
      </c>
      <c r="CW259" s="5">
        <f t="shared" si="155"/>
        <v>0</v>
      </c>
      <c r="CX259" s="4">
        <f t="shared" si="129"/>
        <v>0</v>
      </c>
      <c r="CY259" s="5">
        <f t="shared" si="130"/>
        <v>0</v>
      </c>
      <c r="CZ259" s="5">
        <f t="shared" si="131"/>
        <v>0</v>
      </c>
      <c r="DA259" s="5">
        <f t="shared" si="132"/>
        <v>0</v>
      </c>
      <c r="DB259" s="9">
        <f t="shared" si="133"/>
        <v>0</v>
      </c>
      <c r="DC259">
        <v>0</v>
      </c>
      <c r="DD259">
        <v>0</v>
      </c>
      <c r="DE259">
        <v>0</v>
      </c>
      <c r="DF259">
        <v>2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 s="3">
        <f t="shared" si="152"/>
        <v>0</v>
      </c>
      <c r="DS259" s="3">
        <f t="shared" si="152"/>
        <v>0</v>
      </c>
      <c r="DT259" s="3">
        <f t="shared" si="152"/>
        <v>0</v>
      </c>
      <c r="DU259" s="3">
        <f t="shared" si="152"/>
        <v>9.5238095238095233E-2</v>
      </c>
      <c r="DV259" s="3">
        <f t="shared" si="152"/>
        <v>0</v>
      </c>
      <c r="DW259" s="3">
        <f t="shared" si="152"/>
        <v>0</v>
      </c>
      <c r="DX259" s="3">
        <f t="shared" si="152"/>
        <v>0</v>
      </c>
      <c r="DY259" s="3">
        <f t="shared" si="152"/>
        <v>0</v>
      </c>
      <c r="DZ259" s="3">
        <f t="shared" si="152"/>
        <v>0</v>
      </c>
      <c r="EA259" s="3">
        <f t="shared" si="152"/>
        <v>0</v>
      </c>
      <c r="EB259" s="3">
        <f t="shared" si="152"/>
        <v>0</v>
      </c>
      <c r="EC259" s="3">
        <f t="shared" si="152"/>
        <v>0</v>
      </c>
      <c r="ED259" s="3">
        <f t="shared" si="152"/>
        <v>0</v>
      </c>
      <c r="EE259" s="3">
        <f t="shared" si="152"/>
        <v>0</v>
      </c>
      <c r="EF259" s="3">
        <f t="shared" si="158"/>
        <v>0</v>
      </c>
      <c r="EG259" s="4">
        <f t="shared" si="150"/>
        <v>0</v>
      </c>
      <c r="EH259" s="5">
        <f t="shared" si="150"/>
        <v>0</v>
      </c>
      <c r="EI259" s="5">
        <f t="shared" si="150"/>
        <v>0</v>
      </c>
      <c r="EJ259" s="5">
        <f t="shared" si="148"/>
        <v>1.9624636472353164E-3</v>
      </c>
      <c r="EK259" s="5">
        <f t="shared" si="148"/>
        <v>0</v>
      </c>
      <c r="EL259" s="5">
        <f t="shared" si="148"/>
        <v>0</v>
      </c>
      <c r="EM259" s="5">
        <f t="shared" si="148"/>
        <v>0</v>
      </c>
      <c r="EN259" s="5">
        <f t="shared" si="148"/>
        <v>0</v>
      </c>
      <c r="EO259" s="5">
        <f t="shared" si="148"/>
        <v>0</v>
      </c>
      <c r="EP259" s="5">
        <f t="shared" si="156"/>
        <v>0</v>
      </c>
      <c r="EQ259" s="5">
        <f t="shared" si="156"/>
        <v>0</v>
      </c>
      <c r="ER259" s="5">
        <f t="shared" si="156"/>
        <v>0</v>
      </c>
      <c r="ES259" s="5">
        <f t="shared" si="156"/>
        <v>0</v>
      </c>
      <c r="ET259" s="5">
        <f t="shared" si="156"/>
        <v>0</v>
      </c>
      <c r="EU259" s="5">
        <f t="shared" si="156"/>
        <v>0</v>
      </c>
      <c r="EV259" s="4">
        <f t="shared" si="134"/>
        <v>0</v>
      </c>
      <c r="EW259" s="5">
        <f t="shared" si="138"/>
        <v>6.5415454907843875E-4</v>
      </c>
      <c r="EX259" s="5">
        <f t="shared" si="135"/>
        <v>0</v>
      </c>
      <c r="EY259" s="5">
        <f t="shared" si="136"/>
        <v>0</v>
      </c>
      <c r="EZ259" s="9">
        <f t="shared" si="137"/>
        <v>0</v>
      </c>
    </row>
    <row r="260" spans="1:205" x14ac:dyDescent="0.25">
      <c r="A260">
        <v>256</v>
      </c>
      <c r="B260" t="s">
        <v>1216</v>
      </c>
      <c r="C260" t="s">
        <v>1217</v>
      </c>
      <c r="D260">
        <v>250</v>
      </c>
      <c r="E260">
        <v>3.82</v>
      </c>
      <c r="F260" t="s">
        <v>120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3">
        <f t="shared" si="159"/>
        <v>0</v>
      </c>
      <c r="W260" s="3">
        <f t="shared" si="159"/>
        <v>0</v>
      </c>
      <c r="X260" s="3">
        <f t="shared" si="159"/>
        <v>0</v>
      </c>
      <c r="Y260" s="3">
        <f t="shared" si="159"/>
        <v>0</v>
      </c>
      <c r="Z260" s="3">
        <f t="shared" si="159"/>
        <v>0</v>
      </c>
      <c r="AA260" s="3">
        <f t="shared" si="159"/>
        <v>0</v>
      </c>
      <c r="AB260" s="3">
        <f t="shared" si="159"/>
        <v>0</v>
      </c>
      <c r="AC260" s="3">
        <f t="shared" si="159"/>
        <v>0</v>
      </c>
      <c r="AD260" s="3">
        <f t="shared" si="159"/>
        <v>0</v>
      </c>
      <c r="AE260" s="3">
        <f t="shared" si="159"/>
        <v>0</v>
      </c>
      <c r="AF260" s="3">
        <f t="shared" si="159"/>
        <v>0</v>
      </c>
      <c r="AG260" s="3">
        <f t="shared" si="159"/>
        <v>0</v>
      </c>
      <c r="AH260" s="3">
        <f t="shared" si="159"/>
        <v>0</v>
      </c>
      <c r="AI260" s="3">
        <f t="shared" si="159"/>
        <v>0</v>
      </c>
      <c r="AJ260" s="3">
        <f t="shared" si="159"/>
        <v>0</v>
      </c>
      <c r="AK260" s="4">
        <f t="shared" si="160"/>
        <v>0</v>
      </c>
      <c r="AL260" s="5">
        <f t="shared" si="160"/>
        <v>0</v>
      </c>
      <c r="AM260" s="5">
        <f t="shared" si="160"/>
        <v>0</v>
      </c>
      <c r="AN260" s="5">
        <f t="shared" si="160"/>
        <v>0</v>
      </c>
      <c r="AO260" s="5">
        <f t="shared" si="160"/>
        <v>0</v>
      </c>
      <c r="AP260" s="5">
        <f t="shared" si="160"/>
        <v>0</v>
      </c>
      <c r="AQ260" s="5">
        <f t="shared" si="160"/>
        <v>0</v>
      </c>
      <c r="AR260" s="5">
        <f t="shared" si="160"/>
        <v>0</v>
      </c>
      <c r="AS260" s="5">
        <f t="shared" si="160"/>
        <v>0</v>
      </c>
      <c r="AT260" s="5">
        <f t="shared" si="160"/>
        <v>0</v>
      </c>
      <c r="AU260" s="5">
        <f t="shared" si="160"/>
        <v>0</v>
      </c>
      <c r="AV260" s="5">
        <f t="shared" si="160"/>
        <v>0</v>
      </c>
      <c r="AW260" s="5">
        <f t="shared" si="160"/>
        <v>0</v>
      </c>
      <c r="AX260" s="5">
        <f t="shared" si="160"/>
        <v>0</v>
      </c>
      <c r="AY260" s="5">
        <f t="shared" si="160"/>
        <v>0</v>
      </c>
      <c r="AZ260" s="4">
        <f t="shared" si="124"/>
        <v>0</v>
      </c>
      <c r="BA260" s="5">
        <f t="shared" si="125"/>
        <v>0</v>
      </c>
      <c r="BB260" s="5">
        <f t="shared" si="126"/>
        <v>0</v>
      </c>
      <c r="BC260" s="5">
        <f t="shared" si="127"/>
        <v>0</v>
      </c>
      <c r="BD260" s="9">
        <f t="shared" si="128"/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 s="3">
        <f t="shared" si="151"/>
        <v>0</v>
      </c>
      <c r="BU260" s="3">
        <f t="shared" si="151"/>
        <v>0</v>
      </c>
      <c r="BV260" s="3">
        <f t="shared" si="151"/>
        <v>0</v>
      </c>
      <c r="BW260" s="3">
        <f t="shared" si="151"/>
        <v>0</v>
      </c>
      <c r="BX260" s="3">
        <f t="shared" si="151"/>
        <v>0</v>
      </c>
      <c r="BY260" s="3">
        <f t="shared" si="151"/>
        <v>0</v>
      </c>
      <c r="BZ260" s="3">
        <f t="shared" si="151"/>
        <v>0</v>
      </c>
      <c r="CA260" s="3">
        <f t="shared" si="151"/>
        <v>0</v>
      </c>
      <c r="CB260" s="3">
        <f t="shared" si="151"/>
        <v>0</v>
      </c>
      <c r="CC260" s="3">
        <f t="shared" si="151"/>
        <v>0</v>
      </c>
      <c r="CD260" s="3">
        <f t="shared" ref="CD260:CG268" si="161">BO260/$D260</f>
        <v>0</v>
      </c>
      <c r="CE260" s="3">
        <f t="shared" si="161"/>
        <v>0</v>
      </c>
      <c r="CF260" s="3">
        <f t="shared" si="161"/>
        <v>0</v>
      </c>
      <c r="CG260" s="3">
        <f t="shared" si="161"/>
        <v>0</v>
      </c>
      <c r="CH260" s="3">
        <f t="shared" si="157"/>
        <v>0</v>
      </c>
      <c r="CI260" s="4">
        <f t="shared" si="149"/>
        <v>0</v>
      </c>
      <c r="CJ260" s="5">
        <f t="shared" si="149"/>
        <v>0</v>
      </c>
      <c r="CK260" s="5">
        <f t="shared" si="149"/>
        <v>0</v>
      </c>
      <c r="CL260" s="5">
        <f t="shared" si="147"/>
        <v>0</v>
      </c>
      <c r="CM260" s="5">
        <f t="shared" si="147"/>
        <v>0</v>
      </c>
      <c r="CN260" s="5">
        <f t="shared" si="147"/>
        <v>0</v>
      </c>
      <c r="CO260" s="5">
        <f t="shared" si="147"/>
        <v>0</v>
      </c>
      <c r="CP260" s="5">
        <f t="shared" si="147"/>
        <v>0</v>
      </c>
      <c r="CQ260" s="5">
        <f t="shared" si="147"/>
        <v>0</v>
      </c>
      <c r="CR260" s="5">
        <f t="shared" si="155"/>
        <v>0</v>
      </c>
      <c r="CS260" s="5">
        <f t="shared" si="155"/>
        <v>0</v>
      </c>
      <c r="CT260" s="5">
        <f t="shared" si="155"/>
        <v>0</v>
      </c>
      <c r="CU260" s="5">
        <f t="shared" si="155"/>
        <v>0</v>
      </c>
      <c r="CV260" s="5">
        <f t="shared" si="155"/>
        <v>0</v>
      </c>
      <c r="CW260" s="5">
        <f t="shared" si="155"/>
        <v>0</v>
      </c>
      <c r="CX260" s="4">
        <f t="shared" si="129"/>
        <v>0</v>
      </c>
      <c r="CY260" s="5">
        <f t="shared" si="130"/>
        <v>0</v>
      </c>
      <c r="CZ260" s="5">
        <f t="shared" si="131"/>
        <v>0</v>
      </c>
      <c r="DA260" s="5">
        <f t="shared" si="132"/>
        <v>0</v>
      </c>
      <c r="DB260" s="9">
        <f t="shared" si="133"/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2</v>
      </c>
      <c r="DO260">
        <v>0</v>
      </c>
      <c r="DP260">
        <v>0</v>
      </c>
      <c r="DQ260">
        <v>0</v>
      </c>
      <c r="DR260" s="3">
        <f t="shared" si="152"/>
        <v>0</v>
      </c>
      <c r="DS260" s="3">
        <f t="shared" si="152"/>
        <v>0</v>
      </c>
      <c r="DT260" s="3">
        <f t="shared" si="152"/>
        <v>0</v>
      </c>
      <c r="DU260" s="3">
        <f t="shared" si="152"/>
        <v>0</v>
      </c>
      <c r="DV260" s="3">
        <f t="shared" si="152"/>
        <v>0</v>
      </c>
      <c r="DW260" s="3">
        <f t="shared" si="152"/>
        <v>0</v>
      </c>
      <c r="DX260" s="3">
        <f t="shared" si="152"/>
        <v>0</v>
      </c>
      <c r="DY260" s="3">
        <f t="shared" si="152"/>
        <v>0</v>
      </c>
      <c r="DZ260" s="3">
        <f t="shared" si="152"/>
        <v>0</v>
      </c>
      <c r="EA260" s="3">
        <f t="shared" si="152"/>
        <v>0</v>
      </c>
      <c r="EB260" s="3">
        <f t="shared" ref="EB260:EE268" si="162">DM260/$D260</f>
        <v>0</v>
      </c>
      <c r="EC260" s="3">
        <f t="shared" si="162"/>
        <v>8.0000000000000002E-3</v>
      </c>
      <c r="ED260" s="3">
        <f t="shared" si="162"/>
        <v>0</v>
      </c>
      <c r="EE260" s="3">
        <f t="shared" si="162"/>
        <v>0</v>
      </c>
      <c r="EF260" s="3">
        <f t="shared" si="158"/>
        <v>0</v>
      </c>
      <c r="EG260" s="4">
        <f t="shared" si="150"/>
        <v>0</v>
      </c>
      <c r="EH260" s="5">
        <f t="shared" si="150"/>
        <v>0</v>
      </c>
      <c r="EI260" s="5">
        <f t="shared" si="150"/>
        <v>0</v>
      </c>
      <c r="EJ260" s="5">
        <f t="shared" si="148"/>
        <v>0</v>
      </c>
      <c r="EK260" s="5">
        <f t="shared" si="148"/>
        <v>0</v>
      </c>
      <c r="EL260" s="5">
        <f t="shared" si="148"/>
        <v>0</v>
      </c>
      <c r="EM260" s="5">
        <f t="shared" si="148"/>
        <v>0</v>
      </c>
      <c r="EN260" s="5">
        <f t="shared" si="148"/>
        <v>0</v>
      </c>
      <c r="EO260" s="5">
        <f t="shared" si="148"/>
        <v>0</v>
      </c>
      <c r="EP260" s="5">
        <f t="shared" si="156"/>
        <v>0</v>
      </c>
      <c r="EQ260" s="5">
        <f t="shared" si="156"/>
        <v>0</v>
      </c>
      <c r="ER260" s="5">
        <f t="shared" si="156"/>
        <v>1.6071471423664875E-4</v>
      </c>
      <c r="ES260" s="5">
        <f t="shared" si="156"/>
        <v>0</v>
      </c>
      <c r="ET260" s="5">
        <f t="shared" si="156"/>
        <v>0</v>
      </c>
      <c r="EU260" s="5">
        <f t="shared" si="156"/>
        <v>0</v>
      </c>
      <c r="EV260" s="4">
        <f t="shared" si="134"/>
        <v>0</v>
      </c>
      <c r="EW260" s="5">
        <f t="shared" si="138"/>
        <v>0</v>
      </c>
      <c r="EX260" s="5">
        <f t="shared" si="135"/>
        <v>0</v>
      </c>
      <c r="EY260" s="5">
        <f t="shared" si="136"/>
        <v>5.3571571412216249E-5</v>
      </c>
      <c r="EZ260" s="9">
        <f t="shared" si="137"/>
        <v>0</v>
      </c>
      <c r="FA260" t="s">
        <v>154</v>
      </c>
      <c r="FD260" t="s">
        <v>154</v>
      </c>
      <c r="FE260" t="s">
        <v>479</v>
      </c>
      <c r="FK260" t="s">
        <v>856</v>
      </c>
      <c r="FM260" t="s">
        <v>479</v>
      </c>
      <c r="FT260" t="s">
        <v>249</v>
      </c>
      <c r="FU260" t="s">
        <v>249</v>
      </c>
      <c r="FY260" t="s">
        <v>45</v>
      </c>
      <c r="FZ260" t="s">
        <v>653</v>
      </c>
      <c r="GE260" t="s">
        <v>653</v>
      </c>
      <c r="GJ260" t="s">
        <v>168</v>
      </c>
      <c r="GR260" t="s">
        <v>1218</v>
      </c>
      <c r="GW260" t="s">
        <v>481</v>
      </c>
    </row>
    <row r="261" spans="1:205" x14ac:dyDescent="0.25">
      <c r="A261">
        <v>257</v>
      </c>
      <c r="B261" t="s">
        <v>1219</v>
      </c>
      <c r="C261" t="s">
        <v>1220</v>
      </c>
      <c r="D261">
        <v>33</v>
      </c>
      <c r="E261">
        <v>4.3899999999999997</v>
      </c>
      <c r="F261" t="s">
        <v>120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3">
        <f t="shared" si="159"/>
        <v>0</v>
      </c>
      <c r="W261" s="3">
        <f t="shared" si="159"/>
        <v>0</v>
      </c>
      <c r="X261" s="3">
        <f t="shared" si="159"/>
        <v>0</v>
      </c>
      <c r="Y261" s="3">
        <f t="shared" si="159"/>
        <v>0</v>
      </c>
      <c r="Z261" s="3">
        <f t="shared" si="159"/>
        <v>0</v>
      </c>
      <c r="AA261" s="3">
        <f t="shared" si="159"/>
        <v>0</v>
      </c>
      <c r="AB261" s="3">
        <f t="shared" si="159"/>
        <v>0</v>
      </c>
      <c r="AC261" s="3">
        <f t="shared" si="159"/>
        <v>0</v>
      </c>
      <c r="AD261" s="3">
        <f t="shared" si="159"/>
        <v>0</v>
      </c>
      <c r="AE261" s="3">
        <f t="shared" si="159"/>
        <v>0</v>
      </c>
      <c r="AF261" s="3">
        <f t="shared" si="159"/>
        <v>0</v>
      </c>
      <c r="AG261" s="3">
        <f t="shared" si="159"/>
        <v>0</v>
      </c>
      <c r="AH261" s="3">
        <f t="shared" si="159"/>
        <v>0</v>
      </c>
      <c r="AI261" s="3">
        <f t="shared" si="159"/>
        <v>0</v>
      </c>
      <c r="AJ261" s="3">
        <f t="shared" si="159"/>
        <v>0</v>
      </c>
      <c r="AK261" s="4">
        <f t="shared" si="160"/>
        <v>0</v>
      </c>
      <c r="AL261" s="5">
        <f t="shared" si="160"/>
        <v>0</v>
      </c>
      <c r="AM261" s="5">
        <f t="shared" si="160"/>
        <v>0</v>
      </c>
      <c r="AN261" s="5">
        <f t="shared" si="160"/>
        <v>0</v>
      </c>
      <c r="AO261" s="5">
        <f t="shared" si="160"/>
        <v>0</v>
      </c>
      <c r="AP261" s="5">
        <f t="shared" si="160"/>
        <v>0</v>
      </c>
      <c r="AQ261" s="5">
        <f t="shared" si="160"/>
        <v>0</v>
      </c>
      <c r="AR261" s="5">
        <f t="shared" si="160"/>
        <v>0</v>
      </c>
      <c r="AS261" s="5">
        <f t="shared" si="160"/>
        <v>0</v>
      </c>
      <c r="AT261" s="5">
        <f t="shared" si="160"/>
        <v>0</v>
      </c>
      <c r="AU261" s="5">
        <f t="shared" si="160"/>
        <v>0</v>
      </c>
      <c r="AV261" s="5">
        <f t="shared" si="160"/>
        <v>0</v>
      </c>
      <c r="AW261" s="5">
        <f t="shared" si="160"/>
        <v>0</v>
      </c>
      <c r="AX261" s="5">
        <f t="shared" si="160"/>
        <v>0</v>
      </c>
      <c r="AY261" s="5">
        <f t="shared" si="160"/>
        <v>0</v>
      </c>
      <c r="AZ261" s="4">
        <f t="shared" si="124"/>
        <v>0</v>
      </c>
      <c r="BA261" s="5">
        <f t="shared" si="125"/>
        <v>0</v>
      </c>
      <c r="BB261" s="5">
        <f t="shared" si="126"/>
        <v>0</v>
      </c>
      <c r="BC261" s="5">
        <f t="shared" si="127"/>
        <v>0</v>
      </c>
      <c r="BD261" s="9">
        <f t="shared" si="128"/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 s="3">
        <f t="shared" ref="BT261:CC268" si="163">BE261/$D261</f>
        <v>0</v>
      </c>
      <c r="BU261" s="3">
        <f t="shared" si="163"/>
        <v>0</v>
      </c>
      <c r="BV261" s="3">
        <f t="shared" si="163"/>
        <v>0</v>
      </c>
      <c r="BW261" s="3">
        <f t="shared" si="163"/>
        <v>0</v>
      </c>
      <c r="BX261" s="3">
        <f t="shared" si="163"/>
        <v>0</v>
      </c>
      <c r="BY261" s="3">
        <f t="shared" si="163"/>
        <v>0</v>
      </c>
      <c r="BZ261" s="3">
        <f t="shared" si="163"/>
        <v>0</v>
      </c>
      <c r="CA261" s="3">
        <f t="shared" si="163"/>
        <v>0</v>
      </c>
      <c r="CB261" s="3">
        <f t="shared" si="163"/>
        <v>0</v>
      </c>
      <c r="CC261" s="3">
        <f t="shared" si="163"/>
        <v>0</v>
      </c>
      <c r="CD261" s="3">
        <f t="shared" si="161"/>
        <v>0</v>
      </c>
      <c r="CE261" s="3">
        <f t="shared" si="161"/>
        <v>0</v>
      </c>
      <c r="CF261" s="3">
        <f t="shared" si="161"/>
        <v>0</v>
      </c>
      <c r="CG261" s="3">
        <f t="shared" si="161"/>
        <v>0</v>
      </c>
      <c r="CH261" s="3">
        <f t="shared" si="157"/>
        <v>0</v>
      </c>
      <c r="CI261" s="4">
        <f t="shared" si="149"/>
        <v>0</v>
      </c>
      <c r="CJ261" s="5">
        <f t="shared" si="149"/>
        <v>0</v>
      </c>
      <c r="CK261" s="5">
        <f t="shared" si="149"/>
        <v>0</v>
      </c>
      <c r="CL261" s="5">
        <f t="shared" si="147"/>
        <v>0</v>
      </c>
      <c r="CM261" s="5">
        <f t="shared" si="147"/>
        <v>0</v>
      </c>
      <c r="CN261" s="5">
        <f t="shared" si="147"/>
        <v>0</v>
      </c>
      <c r="CO261" s="5">
        <f t="shared" si="147"/>
        <v>0</v>
      </c>
      <c r="CP261" s="5">
        <f t="shared" si="147"/>
        <v>0</v>
      </c>
      <c r="CQ261" s="5">
        <f t="shared" si="147"/>
        <v>0</v>
      </c>
      <c r="CR261" s="5">
        <f t="shared" si="155"/>
        <v>0</v>
      </c>
      <c r="CS261" s="5">
        <f t="shared" si="155"/>
        <v>0</v>
      </c>
      <c r="CT261" s="5">
        <f t="shared" si="155"/>
        <v>0</v>
      </c>
      <c r="CU261" s="5">
        <f t="shared" si="155"/>
        <v>0</v>
      </c>
      <c r="CV261" s="5">
        <f t="shared" si="155"/>
        <v>0</v>
      </c>
      <c r="CW261" s="5">
        <f t="shared" si="155"/>
        <v>0</v>
      </c>
      <c r="CX261" s="4">
        <f t="shared" si="129"/>
        <v>0</v>
      </c>
      <c r="CY261" s="5">
        <f t="shared" si="130"/>
        <v>0</v>
      </c>
      <c r="CZ261" s="5">
        <f t="shared" si="131"/>
        <v>0</v>
      </c>
      <c r="DA261" s="5">
        <f t="shared" si="132"/>
        <v>0</v>
      </c>
      <c r="DB261" s="9">
        <f t="shared" si="133"/>
        <v>0</v>
      </c>
      <c r="DC261">
        <v>0</v>
      </c>
      <c r="DD261">
        <v>0</v>
      </c>
      <c r="DE261">
        <v>0</v>
      </c>
      <c r="DF261">
        <v>0</v>
      </c>
      <c r="DG261">
        <v>4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 s="3">
        <f t="shared" ref="DR261:EA268" si="164">DC261/$D261</f>
        <v>0</v>
      </c>
      <c r="DS261" s="3">
        <f t="shared" si="164"/>
        <v>0</v>
      </c>
      <c r="DT261" s="3">
        <f t="shared" si="164"/>
        <v>0</v>
      </c>
      <c r="DU261" s="3">
        <f t="shared" si="164"/>
        <v>0</v>
      </c>
      <c r="DV261" s="3">
        <f t="shared" si="164"/>
        <v>0.12121212121212122</v>
      </c>
      <c r="DW261" s="3">
        <f t="shared" si="164"/>
        <v>0</v>
      </c>
      <c r="DX261" s="3">
        <f t="shared" si="164"/>
        <v>0</v>
      </c>
      <c r="DY261" s="3">
        <f t="shared" si="164"/>
        <v>0</v>
      </c>
      <c r="DZ261" s="3">
        <f t="shared" si="164"/>
        <v>0</v>
      </c>
      <c r="EA261" s="3">
        <f t="shared" si="164"/>
        <v>0</v>
      </c>
      <c r="EB261" s="3">
        <f t="shared" si="162"/>
        <v>0</v>
      </c>
      <c r="EC261" s="3">
        <f t="shared" si="162"/>
        <v>0</v>
      </c>
      <c r="ED261" s="3">
        <f t="shared" si="162"/>
        <v>0</v>
      </c>
      <c r="EE261" s="3">
        <f t="shared" si="162"/>
        <v>0</v>
      </c>
      <c r="EF261" s="3">
        <f t="shared" si="158"/>
        <v>0</v>
      </c>
      <c r="EG261" s="4">
        <f t="shared" si="150"/>
        <v>0</v>
      </c>
      <c r="EH261" s="5">
        <f t="shared" si="150"/>
        <v>0</v>
      </c>
      <c r="EI261" s="5">
        <f t="shared" si="150"/>
        <v>0</v>
      </c>
      <c r="EJ261" s="5">
        <f t="shared" si="148"/>
        <v>0</v>
      </c>
      <c r="EK261" s="5">
        <f t="shared" si="148"/>
        <v>2.4813878485200344E-3</v>
      </c>
      <c r="EL261" s="5">
        <f t="shared" si="148"/>
        <v>0</v>
      </c>
      <c r="EM261" s="5">
        <f t="shared" si="148"/>
        <v>0</v>
      </c>
      <c r="EN261" s="5">
        <f t="shared" si="148"/>
        <v>0</v>
      </c>
      <c r="EO261" s="5">
        <f t="shared" si="148"/>
        <v>0</v>
      </c>
      <c r="EP261" s="5">
        <f t="shared" si="156"/>
        <v>0</v>
      </c>
      <c r="EQ261" s="5">
        <f t="shared" si="156"/>
        <v>0</v>
      </c>
      <c r="ER261" s="5">
        <f t="shared" si="156"/>
        <v>0</v>
      </c>
      <c r="ES261" s="5">
        <f t="shared" si="156"/>
        <v>0</v>
      </c>
      <c r="ET261" s="5">
        <f t="shared" si="156"/>
        <v>0</v>
      </c>
      <c r="EU261" s="5">
        <f t="shared" si="156"/>
        <v>0</v>
      </c>
      <c r="EV261" s="4">
        <f t="shared" si="134"/>
        <v>0</v>
      </c>
      <c r="EW261" s="5">
        <f t="shared" si="138"/>
        <v>8.2712928284001152E-4</v>
      </c>
      <c r="EX261" s="5">
        <f t="shared" si="135"/>
        <v>0</v>
      </c>
      <c r="EY261" s="5">
        <f t="shared" si="136"/>
        <v>0</v>
      </c>
      <c r="EZ261" s="9">
        <f t="shared" si="137"/>
        <v>0</v>
      </c>
      <c r="FB261" t="s">
        <v>1221</v>
      </c>
      <c r="FD261" t="s">
        <v>1222</v>
      </c>
      <c r="FE261" t="s">
        <v>414</v>
      </c>
      <c r="FF261" t="s">
        <v>548</v>
      </c>
      <c r="FI261" t="s">
        <v>448</v>
      </c>
      <c r="FM261" t="s">
        <v>1223</v>
      </c>
      <c r="FQ261" t="s">
        <v>1222</v>
      </c>
      <c r="FU261" t="s">
        <v>1224</v>
      </c>
      <c r="FV261" t="s">
        <v>42</v>
      </c>
      <c r="FZ261" t="s">
        <v>549</v>
      </c>
      <c r="GA261" t="s">
        <v>914</v>
      </c>
      <c r="GE261" t="s">
        <v>450</v>
      </c>
      <c r="GF261" t="s">
        <v>914</v>
      </c>
      <c r="GJ261" t="s">
        <v>655</v>
      </c>
      <c r="GR261" t="s">
        <v>655</v>
      </c>
      <c r="GW261" t="s">
        <v>552</v>
      </c>
    </row>
    <row r="262" spans="1:205" x14ac:dyDescent="0.25">
      <c r="A262">
        <v>258</v>
      </c>
      <c r="B262" t="s">
        <v>1225</v>
      </c>
      <c r="C262" t="s">
        <v>1226</v>
      </c>
      <c r="D262">
        <v>78</v>
      </c>
      <c r="E262">
        <v>8.17</v>
      </c>
      <c r="F262" t="s">
        <v>514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3">
        <f t="shared" si="159"/>
        <v>0</v>
      </c>
      <c r="W262" s="3">
        <f t="shared" si="159"/>
        <v>0</v>
      </c>
      <c r="X262" s="3">
        <f t="shared" si="159"/>
        <v>0</v>
      </c>
      <c r="Y262" s="3">
        <f t="shared" si="159"/>
        <v>0</v>
      </c>
      <c r="Z262" s="3">
        <f t="shared" si="159"/>
        <v>0</v>
      </c>
      <c r="AA262" s="3">
        <f t="shared" si="159"/>
        <v>0</v>
      </c>
      <c r="AB262" s="3">
        <f t="shared" si="159"/>
        <v>0</v>
      </c>
      <c r="AC262" s="3">
        <f t="shared" si="159"/>
        <v>0</v>
      </c>
      <c r="AD262" s="3">
        <f t="shared" si="159"/>
        <v>0</v>
      </c>
      <c r="AE262" s="3">
        <f t="shared" si="159"/>
        <v>0</v>
      </c>
      <c r="AF262" s="3">
        <f t="shared" si="159"/>
        <v>0</v>
      </c>
      <c r="AG262" s="3">
        <f t="shared" si="159"/>
        <v>0</v>
      </c>
      <c r="AH262" s="3">
        <f t="shared" si="159"/>
        <v>0</v>
      </c>
      <c r="AI262" s="3">
        <f t="shared" si="159"/>
        <v>0</v>
      </c>
      <c r="AJ262" s="3">
        <f t="shared" si="159"/>
        <v>0</v>
      </c>
      <c r="AK262" s="4">
        <f t="shared" si="160"/>
        <v>0</v>
      </c>
      <c r="AL262" s="5">
        <f t="shared" si="160"/>
        <v>0</v>
      </c>
      <c r="AM262" s="5">
        <f t="shared" si="160"/>
        <v>0</v>
      </c>
      <c r="AN262" s="5">
        <f t="shared" si="160"/>
        <v>0</v>
      </c>
      <c r="AO262" s="5">
        <f t="shared" si="160"/>
        <v>0</v>
      </c>
      <c r="AP262" s="5">
        <f t="shared" si="160"/>
        <v>0</v>
      </c>
      <c r="AQ262" s="5">
        <f t="shared" si="160"/>
        <v>0</v>
      </c>
      <c r="AR262" s="5">
        <f t="shared" si="160"/>
        <v>0</v>
      </c>
      <c r="AS262" s="5">
        <f t="shared" si="160"/>
        <v>0</v>
      </c>
      <c r="AT262" s="5">
        <f t="shared" si="160"/>
        <v>0</v>
      </c>
      <c r="AU262" s="5">
        <f t="shared" si="160"/>
        <v>0</v>
      </c>
      <c r="AV262" s="5">
        <f t="shared" si="160"/>
        <v>0</v>
      </c>
      <c r="AW262" s="5">
        <f t="shared" si="160"/>
        <v>0</v>
      </c>
      <c r="AX262" s="5">
        <f t="shared" si="160"/>
        <v>0</v>
      </c>
      <c r="AY262" s="5">
        <f t="shared" si="160"/>
        <v>0</v>
      </c>
      <c r="AZ262" s="4">
        <f t="shared" ref="AZ262:AZ268" si="165">AVERAGE(AK262:AM262)</f>
        <v>0</v>
      </c>
      <c r="BA262" s="5">
        <f t="shared" ref="BA262:BA268" si="166">AVERAGE(AN262:AP262)</f>
        <v>0</v>
      </c>
      <c r="BB262" s="5">
        <f t="shared" ref="BB262:BB268" si="167">AVERAGE(AQ262:AS262)</f>
        <v>0</v>
      </c>
      <c r="BC262" s="5">
        <f t="shared" ref="BC262:BC268" si="168">AVERAGE(AT262:AV262)</f>
        <v>0</v>
      </c>
      <c r="BD262" s="9">
        <f t="shared" ref="BD262:BD268" si="169">AVERAGE(AW262:AY262)</f>
        <v>0</v>
      </c>
      <c r="BE262">
        <v>0</v>
      </c>
      <c r="BF262">
        <v>0</v>
      </c>
      <c r="BG262">
        <v>0</v>
      </c>
      <c r="BH262">
        <v>3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 s="3">
        <f t="shared" si="163"/>
        <v>0</v>
      </c>
      <c r="BU262" s="3">
        <f t="shared" si="163"/>
        <v>0</v>
      </c>
      <c r="BV262" s="3">
        <f t="shared" si="163"/>
        <v>0</v>
      </c>
      <c r="BW262" s="3">
        <f t="shared" si="163"/>
        <v>3.8461538461538464E-2</v>
      </c>
      <c r="BX262" s="3">
        <f t="shared" si="163"/>
        <v>0</v>
      </c>
      <c r="BY262" s="3">
        <f t="shared" si="163"/>
        <v>0</v>
      </c>
      <c r="BZ262" s="3">
        <f t="shared" si="163"/>
        <v>0</v>
      </c>
      <c r="CA262" s="3">
        <f t="shared" si="163"/>
        <v>0</v>
      </c>
      <c r="CB262" s="3">
        <f t="shared" si="163"/>
        <v>0</v>
      </c>
      <c r="CC262" s="3">
        <f t="shared" si="163"/>
        <v>0</v>
      </c>
      <c r="CD262" s="3">
        <f t="shared" si="161"/>
        <v>0</v>
      </c>
      <c r="CE262" s="3">
        <f t="shared" si="161"/>
        <v>0</v>
      </c>
      <c r="CF262" s="3">
        <f t="shared" si="161"/>
        <v>0</v>
      </c>
      <c r="CG262" s="3">
        <f t="shared" si="161"/>
        <v>0</v>
      </c>
      <c r="CH262" s="3">
        <f t="shared" si="157"/>
        <v>0</v>
      </c>
      <c r="CI262" s="4">
        <f t="shared" si="149"/>
        <v>0</v>
      </c>
      <c r="CJ262" s="5">
        <f t="shared" si="149"/>
        <v>0</v>
      </c>
      <c r="CK262" s="5">
        <f t="shared" si="149"/>
        <v>0</v>
      </c>
      <c r="CL262" s="5">
        <f t="shared" si="147"/>
        <v>1.0905116481718933E-3</v>
      </c>
      <c r="CM262" s="5">
        <f t="shared" si="147"/>
        <v>0</v>
      </c>
      <c r="CN262" s="5">
        <f t="shared" si="147"/>
        <v>0</v>
      </c>
      <c r="CO262" s="5">
        <f t="shared" si="147"/>
        <v>0</v>
      </c>
      <c r="CP262" s="5">
        <f t="shared" si="147"/>
        <v>0</v>
      </c>
      <c r="CQ262" s="5">
        <f t="shared" si="147"/>
        <v>0</v>
      </c>
      <c r="CR262" s="5">
        <f t="shared" si="155"/>
        <v>0</v>
      </c>
      <c r="CS262" s="5">
        <f t="shared" si="155"/>
        <v>0</v>
      </c>
      <c r="CT262" s="5">
        <f t="shared" si="155"/>
        <v>0</v>
      </c>
      <c r="CU262" s="5">
        <f t="shared" si="155"/>
        <v>0</v>
      </c>
      <c r="CV262" s="5">
        <f t="shared" si="155"/>
        <v>0</v>
      </c>
      <c r="CW262" s="5">
        <f t="shared" si="155"/>
        <v>0</v>
      </c>
      <c r="CX262" s="4">
        <f t="shared" ref="CX262:CX268" si="170">AVERAGE(CI262:CK262)</f>
        <v>0</v>
      </c>
      <c r="CY262" s="5">
        <f t="shared" ref="CY262:CY268" si="171">AVERAGE(CL262:CN262)</f>
        <v>3.6350388272396445E-4</v>
      </c>
      <c r="CZ262" s="5">
        <f t="shared" ref="CZ262:CZ268" si="172">AVERAGE(CO262:CQ262)</f>
        <v>0</v>
      </c>
      <c r="DA262" s="5">
        <f t="shared" ref="DA262:DA268" si="173">AVERAGE(CR262:CT262)</f>
        <v>0</v>
      </c>
      <c r="DB262" s="9">
        <f t="shared" ref="DB262:DB268" si="174">AVERAGE(CU262:CW262)</f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 s="3">
        <f t="shared" si="164"/>
        <v>0</v>
      </c>
      <c r="DS262" s="3">
        <f t="shared" si="164"/>
        <v>0</v>
      </c>
      <c r="DT262" s="3">
        <f t="shared" si="164"/>
        <v>0</v>
      </c>
      <c r="DU262" s="3">
        <f t="shared" si="164"/>
        <v>0</v>
      </c>
      <c r="DV262" s="3">
        <f t="shared" si="164"/>
        <v>0</v>
      </c>
      <c r="DW262" s="3">
        <f t="shared" si="164"/>
        <v>0</v>
      </c>
      <c r="DX262" s="3">
        <f t="shared" si="164"/>
        <v>0</v>
      </c>
      <c r="DY262" s="3">
        <f t="shared" si="164"/>
        <v>0</v>
      </c>
      <c r="DZ262" s="3">
        <f t="shared" si="164"/>
        <v>0</v>
      </c>
      <c r="EA262" s="3">
        <f t="shared" si="164"/>
        <v>0</v>
      </c>
      <c r="EB262" s="3">
        <f t="shared" si="162"/>
        <v>0</v>
      </c>
      <c r="EC262" s="3">
        <f t="shared" si="162"/>
        <v>0</v>
      </c>
      <c r="ED262" s="3">
        <f t="shared" si="162"/>
        <v>0</v>
      </c>
      <c r="EE262" s="3">
        <f t="shared" si="162"/>
        <v>0</v>
      </c>
      <c r="EF262" s="3">
        <f t="shared" si="158"/>
        <v>0</v>
      </c>
      <c r="EG262" s="4">
        <f t="shared" si="150"/>
        <v>0</v>
      </c>
      <c r="EH262" s="5">
        <f t="shared" si="150"/>
        <v>0</v>
      </c>
      <c r="EI262" s="5">
        <f t="shared" si="150"/>
        <v>0</v>
      </c>
      <c r="EJ262" s="5">
        <f t="shared" si="148"/>
        <v>0</v>
      </c>
      <c r="EK262" s="5">
        <f t="shared" si="148"/>
        <v>0</v>
      </c>
      <c r="EL262" s="5">
        <f t="shared" si="148"/>
        <v>0</v>
      </c>
      <c r="EM262" s="5">
        <f t="shared" si="148"/>
        <v>0</v>
      </c>
      <c r="EN262" s="5">
        <f t="shared" si="148"/>
        <v>0</v>
      </c>
      <c r="EO262" s="5">
        <f t="shared" si="148"/>
        <v>0</v>
      </c>
      <c r="EP262" s="5">
        <f t="shared" si="156"/>
        <v>0</v>
      </c>
      <c r="EQ262" s="5">
        <f t="shared" si="156"/>
        <v>0</v>
      </c>
      <c r="ER262" s="5">
        <f t="shared" si="156"/>
        <v>0</v>
      </c>
      <c r="ES262" s="5">
        <f t="shared" si="156"/>
        <v>0</v>
      </c>
      <c r="ET262" s="5">
        <f t="shared" si="156"/>
        <v>0</v>
      </c>
      <c r="EU262" s="5">
        <f t="shared" si="156"/>
        <v>0</v>
      </c>
      <c r="EV262" s="4">
        <f t="shared" ref="EV262:EV268" si="175">AVERAGE(EG262:EI262)</f>
        <v>0</v>
      </c>
      <c r="EW262" s="5">
        <f t="shared" si="138"/>
        <v>0</v>
      </c>
      <c r="EX262" s="5">
        <f t="shared" ref="EX262:EX268" si="176">AVERAGE(EM262:EO262)</f>
        <v>0</v>
      </c>
      <c r="EY262" s="5">
        <f t="shared" ref="EY262:EY268" si="177">AVERAGE(EP262:ER262)</f>
        <v>0</v>
      </c>
      <c r="EZ262" s="9">
        <f t="shared" ref="EZ262:EZ268" si="178">AVERAGE(ES262:EU262)</f>
        <v>0</v>
      </c>
    </row>
    <row r="263" spans="1:205" x14ac:dyDescent="0.25">
      <c r="A263">
        <v>259</v>
      </c>
      <c r="B263" t="s">
        <v>1227</v>
      </c>
      <c r="C263" t="s">
        <v>1228</v>
      </c>
      <c r="D263">
        <v>105</v>
      </c>
      <c r="E263">
        <v>6.74</v>
      </c>
      <c r="F263" t="s">
        <v>120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s="3">
        <f t="shared" si="159"/>
        <v>0</v>
      </c>
      <c r="W263" s="3">
        <f t="shared" si="159"/>
        <v>0</v>
      </c>
      <c r="X263" s="3">
        <f t="shared" si="159"/>
        <v>0</v>
      </c>
      <c r="Y263" s="3">
        <f t="shared" si="159"/>
        <v>0</v>
      </c>
      <c r="Z263" s="3">
        <f t="shared" si="159"/>
        <v>0</v>
      </c>
      <c r="AA263" s="3">
        <f t="shared" si="159"/>
        <v>0</v>
      </c>
      <c r="AB263" s="3">
        <f t="shared" si="159"/>
        <v>0</v>
      </c>
      <c r="AC263" s="3">
        <f t="shared" si="159"/>
        <v>0</v>
      </c>
      <c r="AD263" s="3">
        <f t="shared" si="159"/>
        <v>0</v>
      </c>
      <c r="AE263" s="3">
        <f t="shared" si="159"/>
        <v>0</v>
      </c>
      <c r="AF263" s="3">
        <f t="shared" si="159"/>
        <v>0</v>
      </c>
      <c r="AG263" s="3">
        <f t="shared" si="159"/>
        <v>0</v>
      </c>
      <c r="AH263" s="3">
        <f t="shared" si="159"/>
        <v>0</v>
      </c>
      <c r="AI263" s="3">
        <f t="shared" si="159"/>
        <v>0</v>
      </c>
      <c r="AJ263" s="3">
        <f t="shared" si="159"/>
        <v>0</v>
      </c>
      <c r="AK263" s="4">
        <f t="shared" si="160"/>
        <v>0</v>
      </c>
      <c r="AL263" s="5">
        <f t="shared" si="160"/>
        <v>0</v>
      </c>
      <c r="AM263" s="5">
        <f t="shared" si="160"/>
        <v>0</v>
      </c>
      <c r="AN263" s="5">
        <f t="shared" si="160"/>
        <v>0</v>
      </c>
      <c r="AO263" s="5">
        <f t="shared" si="160"/>
        <v>0</v>
      </c>
      <c r="AP263" s="5">
        <f t="shared" si="160"/>
        <v>0</v>
      </c>
      <c r="AQ263" s="5">
        <f t="shared" si="160"/>
        <v>0</v>
      </c>
      <c r="AR263" s="5">
        <f t="shared" si="160"/>
        <v>0</v>
      </c>
      <c r="AS263" s="5">
        <f t="shared" si="160"/>
        <v>0</v>
      </c>
      <c r="AT263" s="5">
        <f t="shared" si="160"/>
        <v>0</v>
      </c>
      <c r="AU263" s="5">
        <f t="shared" si="160"/>
        <v>0</v>
      </c>
      <c r="AV263" s="5">
        <f t="shared" si="160"/>
        <v>0</v>
      </c>
      <c r="AW263" s="5">
        <f t="shared" si="160"/>
        <v>0</v>
      </c>
      <c r="AX263" s="5">
        <f t="shared" si="160"/>
        <v>0</v>
      </c>
      <c r="AY263" s="5">
        <f t="shared" si="160"/>
        <v>0</v>
      </c>
      <c r="AZ263" s="4">
        <f t="shared" si="165"/>
        <v>0</v>
      </c>
      <c r="BA263" s="5">
        <f t="shared" si="166"/>
        <v>0</v>
      </c>
      <c r="BB263" s="5">
        <f t="shared" si="167"/>
        <v>0</v>
      </c>
      <c r="BC263" s="5">
        <f t="shared" si="168"/>
        <v>0</v>
      </c>
      <c r="BD263" s="9">
        <f t="shared" si="169"/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 s="3">
        <f t="shared" si="163"/>
        <v>0</v>
      </c>
      <c r="BU263" s="3">
        <f t="shared" si="163"/>
        <v>0</v>
      </c>
      <c r="BV263" s="3">
        <f t="shared" si="163"/>
        <v>0</v>
      </c>
      <c r="BW263" s="3">
        <f t="shared" si="163"/>
        <v>0</v>
      </c>
      <c r="BX263" s="3">
        <f t="shared" si="163"/>
        <v>0</v>
      </c>
      <c r="BY263" s="3">
        <f t="shared" si="163"/>
        <v>0</v>
      </c>
      <c r="BZ263" s="3">
        <f t="shared" si="163"/>
        <v>0</v>
      </c>
      <c r="CA263" s="3">
        <f t="shared" si="163"/>
        <v>0</v>
      </c>
      <c r="CB263" s="3">
        <f t="shared" si="163"/>
        <v>0</v>
      </c>
      <c r="CC263" s="3">
        <f t="shared" si="163"/>
        <v>0</v>
      </c>
      <c r="CD263" s="3">
        <f t="shared" si="161"/>
        <v>0</v>
      </c>
      <c r="CE263" s="3">
        <f t="shared" si="161"/>
        <v>0</v>
      </c>
      <c r="CF263" s="3">
        <f t="shared" si="161"/>
        <v>0</v>
      </c>
      <c r="CG263" s="3">
        <f t="shared" si="161"/>
        <v>0</v>
      </c>
      <c r="CH263" s="3">
        <f t="shared" si="157"/>
        <v>0</v>
      </c>
      <c r="CI263" s="4">
        <f t="shared" si="149"/>
        <v>0</v>
      </c>
      <c r="CJ263" s="5">
        <f t="shared" si="149"/>
        <v>0</v>
      </c>
      <c r="CK263" s="5">
        <f t="shared" si="149"/>
        <v>0</v>
      </c>
      <c r="CL263" s="5">
        <f t="shared" si="147"/>
        <v>0</v>
      </c>
      <c r="CM263" s="5">
        <f t="shared" si="147"/>
        <v>0</v>
      </c>
      <c r="CN263" s="5">
        <f t="shared" si="147"/>
        <v>0</v>
      </c>
      <c r="CO263" s="5">
        <f t="shared" si="147"/>
        <v>0</v>
      </c>
      <c r="CP263" s="5">
        <f t="shared" si="147"/>
        <v>0</v>
      </c>
      <c r="CQ263" s="5">
        <f t="shared" si="147"/>
        <v>0</v>
      </c>
      <c r="CR263" s="5">
        <f t="shared" si="155"/>
        <v>0</v>
      </c>
      <c r="CS263" s="5">
        <f t="shared" si="155"/>
        <v>0</v>
      </c>
      <c r="CT263" s="5">
        <f t="shared" si="155"/>
        <v>0</v>
      </c>
      <c r="CU263" s="5">
        <f t="shared" si="155"/>
        <v>0</v>
      </c>
      <c r="CV263" s="5">
        <f t="shared" si="155"/>
        <v>0</v>
      </c>
      <c r="CW263" s="5">
        <f t="shared" si="155"/>
        <v>0</v>
      </c>
      <c r="CX263" s="4">
        <f t="shared" si="170"/>
        <v>0</v>
      </c>
      <c r="CY263" s="5">
        <f t="shared" si="171"/>
        <v>0</v>
      </c>
      <c r="CZ263" s="5">
        <f t="shared" si="172"/>
        <v>0</v>
      </c>
      <c r="DA263" s="5">
        <f t="shared" si="173"/>
        <v>0</v>
      </c>
      <c r="DB263" s="9">
        <f t="shared" si="174"/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2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 s="3">
        <f t="shared" si="164"/>
        <v>0</v>
      </c>
      <c r="DS263" s="3">
        <f t="shared" si="164"/>
        <v>0</v>
      </c>
      <c r="DT263" s="3">
        <f t="shared" si="164"/>
        <v>0</v>
      </c>
      <c r="DU263" s="3">
        <f t="shared" si="164"/>
        <v>0</v>
      </c>
      <c r="DV263" s="3">
        <f t="shared" si="164"/>
        <v>0</v>
      </c>
      <c r="DW263" s="3">
        <f t="shared" si="164"/>
        <v>0</v>
      </c>
      <c r="DX263" s="3">
        <f t="shared" si="164"/>
        <v>0</v>
      </c>
      <c r="DY263" s="3">
        <f t="shared" si="164"/>
        <v>0</v>
      </c>
      <c r="DZ263" s="3">
        <f t="shared" si="164"/>
        <v>1.9047619047619049E-2</v>
      </c>
      <c r="EA263" s="3">
        <f t="shared" si="164"/>
        <v>0</v>
      </c>
      <c r="EB263" s="3">
        <f t="shared" si="162"/>
        <v>0</v>
      </c>
      <c r="EC263" s="3">
        <f t="shared" si="162"/>
        <v>0</v>
      </c>
      <c r="ED263" s="3">
        <f t="shared" si="162"/>
        <v>0</v>
      </c>
      <c r="EE263" s="3">
        <f t="shared" si="162"/>
        <v>0</v>
      </c>
      <c r="EF263" s="3">
        <f t="shared" si="158"/>
        <v>0</v>
      </c>
      <c r="EG263" s="4">
        <f t="shared" si="150"/>
        <v>0</v>
      </c>
      <c r="EH263" s="5">
        <f t="shared" si="150"/>
        <v>0</v>
      </c>
      <c r="EI263" s="5">
        <f t="shared" si="150"/>
        <v>0</v>
      </c>
      <c r="EJ263" s="5">
        <f t="shared" si="148"/>
        <v>0</v>
      </c>
      <c r="EK263" s="5">
        <f t="shared" si="148"/>
        <v>0</v>
      </c>
      <c r="EL263" s="5">
        <f t="shared" si="148"/>
        <v>0</v>
      </c>
      <c r="EM263" s="5">
        <f t="shared" si="148"/>
        <v>0</v>
      </c>
      <c r="EN263" s="5">
        <f t="shared" si="148"/>
        <v>0</v>
      </c>
      <c r="EO263" s="5">
        <f t="shared" si="148"/>
        <v>6.3407120291254576E-4</v>
      </c>
      <c r="EP263" s="5">
        <f t="shared" si="156"/>
        <v>0</v>
      </c>
      <c r="EQ263" s="5">
        <f t="shared" si="156"/>
        <v>0</v>
      </c>
      <c r="ER263" s="5">
        <f t="shared" si="156"/>
        <v>0</v>
      </c>
      <c r="ES263" s="5">
        <f t="shared" si="156"/>
        <v>0</v>
      </c>
      <c r="ET263" s="5">
        <f t="shared" si="156"/>
        <v>0</v>
      </c>
      <c r="EU263" s="5">
        <f t="shared" si="156"/>
        <v>0</v>
      </c>
      <c r="EV263" s="4">
        <f t="shared" si="175"/>
        <v>0</v>
      </c>
      <c r="EW263" s="5">
        <f t="shared" ref="EW263:EW268" si="179">AVERAGE(EJ263:EL263)</f>
        <v>0</v>
      </c>
      <c r="EX263" s="5">
        <f t="shared" si="176"/>
        <v>2.1135706763751526E-4</v>
      </c>
      <c r="EY263" s="5">
        <f t="shared" si="177"/>
        <v>0</v>
      </c>
      <c r="EZ263" s="9">
        <f t="shared" si="178"/>
        <v>0</v>
      </c>
      <c r="FB263" t="s">
        <v>140</v>
      </c>
      <c r="FD263" t="s">
        <v>413</v>
      </c>
      <c r="FE263" t="s">
        <v>413</v>
      </c>
      <c r="FH263" t="s">
        <v>141</v>
      </c>
      <c r="FK263" t="s">
        <v>140</v>
      </c>
      <c r="FM263" t="s">
        <v>414</v>
      </c>
      <c r="FQ263" t="s">
        <v>142</v>
      </c>
      <c r="FY263" t="s">
        <v>45</v>
      </c>
      <c r="GA263" t="s">
        <v>416</v>
      </c>
      <c r="GF263" t="s">
        <v>416</v>
      </c>
    </row>
    <row r="264" spans="1:205" x14ac:dyDescent="0.25">
      <c r="A264">
        <v>260</v>
      </c>
      <c r="B264" t="s">
        <v>1229</v>
      </c>
      <c r="C264" t="s">
        <v>1230</v>
      </c>
      <c r="D264">
        <v>76</v>
      </c>
      <c r="E264">
        <v>9.42</v>
      </c>
      <c r="F264" t="s">
        <v>120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 s="3">
        <f t="shared" si="159"/>
        <v>0</v>
      </c>
      <c r="W264" s="3">
        <f t="shared" si="159"/>
        <v>0</v>
      </c>
      <c r="X264" s="3">
        <f t="shared" si="159"/>
        <v>0</v>
      </c>
      <c r="Y264" s="3">
        <f t="shared" si="159"/>
        <v>0</v>
      </c>
      <c r="Z264" s="3">
        <f t="shared" si="159"/>
        <v>0</v>
      </c>
      <c r="AA264" s="3">
        <f t="shared" si="159"/>
        <v>0</v>
      </c>
      <c r="AB264" s="3">
        <f t="shared" si="159"/>
        <v>0</v>
      </c>
      <c r="AC264" s="3">
        <f t="shared" si="159"/>
        <v>0</v>
      </c>
      <c r="AD264" s="3">
        <f t="shared" si="159"/>
        <v>0</v>
      </c>
      <c r="AE264" s="3">
        <f t="shared" si="159"/>
        <v>0</v>
      </c>
      <c r="AF264" s="3">
        <f t="shared" si="159"/>
        <v>0</v>
      </c>
      <c r="AG264" s="3">
        <f t="shared" si="159"/>
        <v>0</v>
      </c>
      <c r="AH264" s="3">
        <f t="shared" si="159"/>
        <v>0</v>
      </c>
      <c r="AI264" s="3">
        <f t="shared" si="159"/>
        <v>0</v>
      </c>
      <c r="AJ264" s="3">
        <f t="shared" si="159"/>
        <v>0</v>
      </c>
      <c r="AK264" s="4">
        <f t="shared" si="160"/>
        <v>0</v>
      </c>
      <c r="AL264" s="5">
        <f t="shared" si="160"/>
        <v>0</v>
      </c>
      <c r="AM264" s="5">
        <f t="shared" si="160"/>
        <v>0</v>
      </c>
      <c r="AN264" s="5">
        <f t="shared" si="160"/>
        <v>0</v>
      </c>
      <c r="AO264" s="5">
        <f t="shared" si="160"/>
        <v>0</v>
      </c>
      <c r="AP264" s="5">
        <f t="shared" si="160"/>
        <v>0</v>
      </c>
      <c r="AQ264" s="5">
        <f t="shared" si="160"/>
        <v>0</v>
      </c>
      <c r="AR264" s="5">
        <f t="shared" si="160"/>
        <v>0</v>
      </c>
      <c r="AS264" s="5">
        <f t="shared" si="160"/>
        <v>0</v>
      </c>
      <c r="AT264" s="5">
        <f t="shared" si="160"/>
        <v>0</v>
      </c>
      <c r="AU264" s="5">
        <f t="shared" si="160"/>
        <v>0</v>
      </c>
      <c r="AV264" s="5">
        <f t="shared" si="160"/>
        <v>0</v>
      </c>
      <c r="AW264" s="5">
        <f t="shared" si="160"/>
        <v>0</v>
      </c>
      <c r="AX264" s="5">
        <f t="shared" si="160"/>
        <v>0</v>
      </c>
      <c r="AY264" s="5">
        <f t="shared" si="160"/>
        <v>0</v>
      </c>
      <c r="AZ264" s="4">
        <f t="shared" si="165"/>
        <v>0</v>
      </c>
      <c r="BA264" s="5">
        <f t="shared" si="166"/>
        <v>0</v>
      </c>
      <c r="BB264" s="5">
        <f t="shared" si="167"/>
        <v>0</v>
      </c>
      <c r="BC264" s="5">
        <f t="shared" si="168"/>
        <v>0</v>
      </c>
      <c r="BD264" s="9">
        <f t="shared" si="169"/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2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 s="3">
        <f t="shared" si="163"/>
        <v>0</v>
      </c>
      <c r="BU264" s="3">
        <f t="shared" si="163"/>
        <v>0</v>
      </c>
      <c r="BV264" s="3">
        <f t="shared" si="163"/>
        <v>0</v>
      </c>
      <c r="BW264" s="3">
        <f t="shared" si="163"/>
        <v>0</v>
      </c>
      <c r="BX264" s="3">
        <f t="shared" si="163"/>
        <v>0</v>
      </c>
      <c r="BY264" s="3">
        <f t="shared" si="163"/>
        <v>0</v>
      </c>
      <c r="BZ264" s="3">
        <f t="shared" si="163"/>
        <v>2.6315789473684209E-2</v>
      </c>
      <c r="CA264" s="3">
        <f t="shared" si="163"/>
        <v>0</v>
      </c>
      <c r="CB264" s="3">
        <f t="shared" si="163"/>
        <v>0</v>
      </c>
      <c r="CC264" s="3">
        <f t="shared" si="163"/>
        <v>0</v>
      </c>
      <c r="CD264" s="3">
        <f t="shared" si="161"/>
        <v>0</v>
      </c>
      <c r="CE264" s="3">
        <f t="shared" si="161"/>
        <v>0</v>
      </c>
      <c r="CF264" s="3">
        <f t="shared" si="161"/>
        <v>0</v>
      </c>
      <c r="CG264" s="3">
        <f t="shared" si="161"/>
        <v>0</v>
      </c>
      <c r="CH264" s="3">
        <f t="shared" si="157"/>
        <v>0</v>
      </c>
      <c r="CI264" s="4">
        <f t="shared" si="149"/>
        <v>0</v>
      </c>
      <c r="CJ264" s="5">
        <f t="shared" si="149"/>
        <v>0</v>
      </c>
      <c r="CK264" s="5">
        <f t="shared" si="149"/>
        <v>0</v>
      </c>
      <c r="CL264" s="5">
        <f t="shared" si="147"/>
        <v>0</v>
      </c>
      <c r="CM264" s="5">
        <f t="shared" si="147"/>
        <v>0</v>
      </c>
      <c r="CN264" s="5">
        <f t="shared" si="147"/>
        <v>0</v>
      </c>
      <c r="CO264" s="5">
        <f t="shared" si="147"/>
        <v>1.0897039000792471E-3</v>
      </c>
      <c r="CP264" s="5">
        <f t="shared" si="147"/>
        <v>0</v>
      </c>
      <c r="CQ264" s="5">
        <f t="shared" si="147"/>
        <v>0</v>
      </c>
      <c r="CR264" s="5">
        <f t="shared" si="155"/>
        <v>0</v>
      </c>
      <c r="CS264" s="5">
        <f t="shared" si="155"/>
        <v>0</v>
      </c>
      <c r="CT264" s="5">
        <f t="shared" si="155"/>
        <v>0</v>
      </c>
      <c r="CU264" s="5">
        <f t="shared" si="155"/>
        <v>0</v>
      </c>
      <c r="CV264" s="5">
        <f t="shared" si="155"/>
        <v>0</v>
      </c>
      <c r="CW264" s="5">
        <f t="shared" si="155"/>
        <v>0</v>
      </c>
      <c r="CX264" s="4">
        <f t="shared" si="170"/>
        <v>0</v>
      </c>
      <c r="CY264" s="5">
        <f t="shared" si="171"/>
        <v>0</v>
      </c>
      <c r="CZ264" s="5">
        <f t="shared" si="172"/>
        <v>3.6323463335974902E-4</v>
      </c>
      <c r="DA264" s="5">
        <f t="shared" si="173"/>
        <v>0</v>
      </c>
      <c r="DB264" s="9">
        <f t="shared" si="174"/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 s="3">
        <f t="shared" si="164"/>
        <v>0</v>
      </c>
      <c r="DS264" s="3">
        <f t="shared" si="164"/>
        <v>0</v>
      </c>
      <c r="DT264" s="3">
        <f t="shared" si="164"/>
        <v>0</v>
      </c>
      <c r="DU264" s="3">
        <f t="shared" si="164"/>
        <v>0</v>
      </c>
      <c r="DV264" s="3">
        <f t="shared" si="164"/>
        <v>0</v>
      </c>
      <c r="DW264" s="3">
        <f t="shared" si="164"/>
        <v>0</v>
      </c>
      <c r="DX264" s="3">
        <f t="shared" si="164"/>
        <v>0</v>
      </c>
      <c r="DY264" s="3">
        <f t="shared" si="164"/>
        <v>0</v>
      </c>
      <c r="DZ264" s="3">
        <f t="shared" si="164"/>
        <v>0</v>
      </c>
      <c r="EA264" s="3">
        <f t="shared" si="164"/>
        <v>0</v>
      </c>
      <c r="EB264" s="3">
        <f t="shared" si="162"/>
        <v>0</v>
      </c>
      <c r="EC264" s="3">
        <f t="shared" si="162"/>
        <v>0</v>
      </c>
      <c r="ED264" s="3">
        <f t="shared" si="162"/>
        <v>0</v>
      </c>
      <c r="EE264" s="3">
        <f t="shared" si="162"/>
        <v>0</v>
      </c>
      <c r="EF264" s="3">
        <f t="shared" si="158"/>
        <v>0</v>
      </c>
      <c r="EG264" s="4">
        <f t="shared" si="150"/>
        <v>0</v>
      </c>
      <c r="EH264" s="5">
        <f t="shared" si="150"/>
        <v>0</v>
      </c>
      <c r="EI264" s="5">
        <f t="shared" si="150"/>
        <v>0</v>
      </c>
      <c r="EJ264" s="5">
        <f t="shared" si="148"/>
        <v>0</v>
      </c>
      <c r="EK264" s="5">
        <f t="shared" si="148"/>
        <v>0</v>
      </c>
      <c r="EL264" s="5">
        <f t="shared" si="148"/>
        <v>0</v>
      </c>
      <c r="EM264" s="5">
        <f t="shared" si="148"/>
        <v>0</v>
      </c>
      <c r="EN264" s="5">
        <f t="shared" si="148"/>
        <v>0</v>
      </c>
      <c r="EO264" s="5">
        <f t="shared" si="148"/>
        <v>0</v>
      </c>
      <c r="EP264" s="5">
        <f t="shared" si="156"/>
        <v>0</v>
      </c>
      <c r="EQ264" s="5">
        <f t="shared" si="156"/>
        <v>0</v>
      </c>
      <c r="ER264" s="5">
        <f t="shared" si="156"/>
        <v>0</v>
      </c>
      <c r="ES264" s="5">
        <f t="shared" si="156"/>
        <v>0</v>
      </c>
      <c r="ET264" s="5">
        <f t="shared" si="156"/>
        <v>0</v>
      </c>
      <c r="EU264" s="5">
        <f t="shared" si="156"/>
        <v>0</v>
      </c>
      <c r="EV264" s="4">
        <f t="shared" si="175"/>
        <v>0</v>
      </c>
      <c r="EW264" s="5">
        <f t="shared" si="179"/>
        <v>0</v>
      </c>
      <c r="EX264" s="5">
        <f t="shared" si="176"/>
        <v>0</v>
      </c>
      <c r="EY264" s="5">
        <f t="shared" si="177"/>
        <v>0</v>
      </c>
      <c r="EZ264" s="9">
        <f t="shared" si="178"/>
        <v>0</v>
      </c>
      <c r="FB264" t="s">
        <v>1231</v>
      </c>
      <c r="FD264" t="s">
        <v>1232</v>
      </c>
      <c r="FF264" t="s">
        <v>1233</v>
      </c>
      <c r="FI264" t="s">
        <v>1233</v>
      </c>
      <c r="FM264" t="s">
        <v>1231</v>
      </c>
      <c r="FU264" t="s">
        <v>1234</v>
      </c>
      <c r="FV264" t="s">
        <v>1235</v>
      </c>
      <c r="FX264" t="s">
        <v>44</v>
      </c>
      <c r="FZ264" t="s">
        <v>44</v>
      </c>
      <c r="GA264" t="s">
        <v>1236</v>
      </c>
      <c r="GC264" t="s">
        <v>1023</v>
      </c>
      <c r="GD264" t="s">
        <v>1236</v>
      </c>
      <c r="GE264" t="s">
        <v>1236</v>
      </c>
      <c r="GF264" t="s">
        <v>52</v>
      </c>
      <c r="GJ264" t="s">
        <v>1237</v>
      </c>
      <c r="GR264" t="s">
        <v>440</v>
      </c>
    </row>
    <row r="265" spans="1:205" x14ac:dyDescent="0.25">
      <c r="A265">
        <v>261</v>
      </c>
      <c r="B265" t="s">
        <v>1238</v>
      </c>
      <c r="C265" t="s">
        <v>1239</v>
      </c>
      <c r="D265">
        <v>18</v>
      </c>
      <c r="E265">
        <v>10.11</v>
      </c>
      <c r="F265" t="s">
        <v>514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3">
        <f t="shared" si="159"/>
        <v>0</v>
      </c>
      <c r="W265" s="3">
        <f t="shared" si="159"/>
        <v>0</v>
      </c>
      <c r="X265" s="3">
        <f t="shared" si="159"/>
        <v>0</v>
      </c>
      <c r="Y265" s="3">
        <f t="shared" si="159"/>
        <v>0</v>
      </c>
      <c r="Z265" s="3">
        <f t="shared" si="159"/>
        <v>0</v>
      </c>
      <c r="AA265" s="3">
        <f t="shared" si="159"/>
        <v>0</v>
      </c>
      <c r="AB265" s="3">
        <f t="shared" si="159"/>
        <v>0</v>
      </c>
      <c r="AC265" s="3">
        <f t="shared" si="159"/>
        <v>0</v>
      </c>
      <c r="AD265" s="3">
        <f t="shared" si="159"/>
        <v>0</v>
      </c>
      <c r="AE265" s="3">
        <f t="shared" si="159"/>
        <v>0</v>
      </c>
      <c r="AF265" s="3">
        <f t="shared" si="159"/>
        <v>0</v>
      </c>
      <c r="AG265" s="3">
        <f t="shared" si="159"/>
        <v>0</v>
      </c>
      <c r="AH265" s="3">
        <f t="shared" si="159"/>
        <v>0</v>
      </c>
      <c r="AI265" s="3">
        <f t="shared" si="159"/>
        <v>0</v>
      </c>
      <c r="AJ265" s="3">
        <f t="shared" si="159"/>
        <v>0</v>
      </c>
      <c r="AK265" s="4">
        <f t="shared" si="160"/>
        <v>0</v>
      </c>
      <c r="AL265" s="5">
        <f t="shared" si="160"/>
        <v>0</v>
      </c>
      <c r="AM265" s="5">
        <f t="shared" si="160"/>
        <v>0</v>
      </c>
      <c r="AN265" s="5">
        <f t="shared" si="160"/>
        <v>0</v>
      </c>
      <c r="AO265" s="5">
        <f t="shared" si="160"/>
        <v>0</v>
      </c>
      <c r="AP265" s="5">
        <f t="shared" si="160"/>
        <v>0</v>
      </c>
      <c r="AQ265" s="5">
        <f t="shared" si="160"/>
        <v>0</v>
      </c>
      <c r="AR265" s="5">
        <f t="shared" si="160"/>
        <v>0</v>
      </c>
      <c r="AS265" s="5">
        <f t="shared" si="160"/>
        <v>0</v>
      </c>
      <c r="AT265" s="5">
        <f t="shared" si="160"/>
        <v>0</v>
      </c>
      <c r="AU265" s="5">
        <f t="shared" si="160"/>
        <v>0</v>
      </c>
      <c r="AV265" s="5">
        <f t="shared" si="160"/>
        <v>0</v>
      </c>
      <c r="AW265" s="5">
        <f t="shared" si="160"/>
        <v>0</v>
      </c>
      <c r="AX265" s="5">
        <f t="shared" si="160"/>
        <v>0</v>
      </c>
      <c r="AY265" s="5">
        <f t="shared" si="160"/>
        <v>0</v>
      </c>
      <c r="AZ265" s="4">
        <f t="shared" si="165"/>
        <v>0</v>
      </c>
      <c r="BA265" s="5">
        <f t="shared" si="166"/>
        <v>0</v>
      </c>
      <c r="BB265" s="5">
        <f t="shared" si="167"/>
        <v>0</v>
      </c>
      <c r="BC265" s="5">
        <f t="shared" si="168"/>
        <v>0</v>
      </c>
      <c r="BD265" s="9">
        <f t="shared" si="169"/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2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 s="3">
        <f t="shared" si="163"/>
        <v>0</v>
      </c>
      <c r="BU265" s="3">
        <f t="shared" si="163"/>
        <v>0</v>
      </c>
      <c r="BV265" s="3">
        <f t="shared" si="163"/>
        <v>0</v>
      </c>
      <c r="BW265" s="3">
        <f t="shared" si="163"/>
        <v>0</v>
      </c>
      <c r="BX265" s="3">
        <f t="shared" si="163"/>
        <v>0</v>
      </c>
      <c r="BY265" s="3">
        <f t="shared" si="163"/>
        <v>0</v>
      </c>
      <c r="BZ265" s="3">
        <f t="shared" si="163"/>
        <v>0</v>
      </c>
      <c r="CA265" s="3">
        <f t="shared" si="163"/>
        <v>0</v>
      </c>
      <c r="CB265" s="3">
        <f t="shared" si="163"/>
        <v>0.1111111111111111</v>
      </c>
      <c r="CC265" s="3">
        <f t="shared" si="163"/>
        <v>0</v>
      </c>
      <c r="CD265" s="3">
        <f t="shared" si="161"/>
        <v>0</v>
      </c>
      <c r="CE265" s="3">
        <f t="shared" si="161"/>
        <v>0</v>
      </c>
      <c r="CF265" s="3">
        <f t="shared" si="161"/>
        <v>0</v>
      </c>
      <c r="CG265" s="3">
        <f t="shared" si="161"/>
        <v>0</v>
      </c>
      <c r="CH265" s="3">
        <f t="shared" si="157"/>
        <v>0</v>
      </c>
      <c r="CI265" s="4">
        <f t="shared" si="149"/>
        <v>0</v>
      </c>
      <c r="CJ265" s="5">
        <f t="shared" si="149"/>
        <v>0</v>
      </c>
      <c r="CK265" s="5">
        <f t="shared" si="149"/>
        <v>0</v>
      </c>
      <c r="CL265" s="5">
        <f t="shared" si="147"/>
        <v>0</v>
      </c>
      <c r="CM265" s="5">
        <f t="shared" si="147"/>
        <v>0</v>
      </c>
      <c r="CN265" s="5">
        <f t="shared" si="147"/>
        <v>0</v>
      </c>
      <c r="CO265" s="5">
        <f t="shared" si="147"/>
        <v>0</v>
      </c>
      <c r="CP265" s="5">
        <f t="shared" si="147"/>
        <v>0</v>
      </c>
      <c r="CQ265" s="5">
        <f t="shared" si="147"/>
        <v>4.6115281619750923E-3</v>
      </c>
      <c r="CR265" s="5">
        <f t="shared" si="155"/>
        <v>0</v>
      </c>
      <c r="CS265" s="5">
        <f t="shared" si="155"/>
        <v>0</v>
      </c>
      <c r="CT265" s="5">
        <f t="shared" si="155"/>
        <v>0</v>
      </c>
      <c r="CU265" s="5">
        <f t="shared" si="155"/>
        <v>0</v>
      </c>
      <c r="CV265" s="5">
        <f t="shared" si="155"/>
        <v>0</v>
      </c>
      <c r="CW265" s="5">
        <f t="shared" si="155"/>
        <v>0</v>
      </c>
      <c r="CX265" s="4">
        <f t="shared" si="170"/>
        <v>0</v>
      </c>
      <c r="CY265" s="5">
        <f t="shared" si="171"/>
        <v>0</v>
      </c>
      <c r="CZ265" s="5">
        <f t="shared" si="172"/>
        <v>1.5371760539916975E-3</v>
      </c>
      <c r="DA265" s="5">
        <f t="shared" si="173"/>
        <v>0</v>
      </c>
      <c r="DB265" s="9">
        <f t="shared" si="174"/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 s="3">
        <f t="shared" si="164"/>
        <v>0</v>
      </c>
      <c r="DS265" s="3">
        <f t="shared" si="164"/>
        <v>0</v>
      </c>
      <c r="DT265" s="3">
        <f t="shared" si="164"/>
        <v>0</v>
      </c>
      <c r="DU265" s="3">
        <f t="shared" si="164"/>
        <v>0</v>
      </c>
      <c r="DV265" s="3">
        <f t="shared" si="164"/>
        <v>0</v>
      </c>
      <c r="DW265" s="3">
        <f t="shared" si="164"/>
        <v>0</v>
      </c>
      <c r="DX265" s="3">
        <f t="shared" si="164"/>
        <v>0</v>
      </c>
      <c r="DY265" s="3">
        <f t="shared" si="164"/>
        <v>0</v>
      </c>
      <c r="DZ265" s="3">
        <f t="shared" si="164"/>
        <v>0</v>
      </c>
      <c r="EA265" s="3">
        <f t="shared" si="164"/>
        <v>0</v>
      </c>
      <c r="EB265" s="3">
        <f t="shared" si="162"/>
        <v>0</v>
      </c>
      <c r="EC265" s="3">
        <f t="shared" si="162"/>
        <v>0</v>
      </c>
      <c r="ED265" s="3">
        <f t="shared" si="162"/>
        <v>0</v>
      </c>
      <c r="EE265" s="3">
        <f t="shared" si="162"/>
        <v>0</v>
      </c>
      <c r="EF265" s="3">
        <f t="shared" si="158"/>
        <v>0</v>
      </c>
      <c r="EG265" s="4">
        <f t="shared" si="150"/>
        <v>0</v>
      </c>
      <c r="EH265" s="5">
        <f t="shared" si="150"/>
        <v>0</v>
      </c>
      <c r="EI265" s="5">
        <f t="shared" si="150"/>
        <v>0</v>
      </c>
      <c r="EJ265" s="5">
        <f t="shared" si="148"/>
        <v>0</v>
      </c>
      <c r="EK265" s="5">
        <f t="shared" si="148"/>
        <v>0</v>
      </c>
      <c r="EL265" s="5">
        <f t="shared" si="148"/>
        <v>0</v>
      </c>
      <c r="EM265" s="5">
        <f t="shared" si="148"/>
        <v>0</v>
      </c>
      <c r="EN265" s="5">
        <f t="shared" si="148"/>
        <v>0</v>
      </c>
      <c r="EO265" s="5">
        <f t="shared" si="148"/>
        <v>0</v>
      </c>
      <c r="EP265" s="5">
        <f t="shared" si="156"/>
        <v>0</v>
      </c>
      <c r="EQ265" s="5">
        <f t="shared" si="156"/>
        <v>0</v>
      </c>
      <c r="ER265" s="5">
        <f t="shared" si="156"/>
        <v>0</v>
      </c>
      <c r="ES265" s="5">
        <f t="shared" si="156"/>
        <v>0</v>
      </c>
      <c r="ET265" s="5">
        <f t="shared" si="156"/>
        <v>0</v>
      </c>
      <c r="EU265" s="5">
        <f t="shared" si="156"/>
        <v>0</v>
      </c>
      <c r="EV265" s="4">
        <f t="shared" si="175"/>
        <v>0</v>
      </c>
      <c r="EW265" s="5">
        <f t="shared" si="179"/>
        <v>0</v>
      </c>
      <c r="EX265" s="5">
        <f t="shared" si="176"/>
        <v>0</v>
      </c>
      <c r="EY265" s="5">
        <f t="shared" si="177"/>
        <v>0</v>
      </c>
      <c r="EZ265" s="9">
        <f t="shared" si="178"/>
        <v>0</v>
      </c>
    </row>
    <row r="266" spans="1:205" x14ac:dyDescent="0.25">
      <c r="A266">
        <v>262</v>
      </c>
      <c r="B266" t="s">
        <v>1240</v>
      </c>
      <c r="C266" t="s">
        <v>1241</v>
      </c>
      <c r="D266">
        <v>61</v>
      </c>
      <c r="E266">
        <v>5.55</v>
      </c>
      <c r="F266" t="s">
        <v>120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3">
        <f t="shared" si="159"/>
        <v>0</v>
      </c>
      <c r="W266" s="3">
        <f t="shared" si="159"/>
        <v>0</v>
      </c>
      <c r="X266" s="3">
        <f t="shared" si="159"/>
        <v>0</v>
      </c>
      <c r="Y266" s="3">
        <f t="shared" si="159"/>
        <v>0</v>
      </c>
      <c r="Z266" s="3">
        <f t="shared" si="159"/>
        <v>0</v>
      </c>
      <c r="AA266" s="3">
        <f t="shared" si="159"/>
        <v>0</v>
      </c>
      <c r="AB266" s="3">
        <f t="shared" si="159"/>
        <v>0</v>
      </c>
      <c r="AC266" s="3">
        <f t="shared" si="159"/>
        <v>0</v>
      </c>
      <c r="AD266" s="3">
        <f t="shared" si="159"/>
        <v>0</v>
      </c>
      <c r="AE266" s="3">
        <f t="shared" si="159"/>
        <v>0</v>
      </c>
      <c r="AF266" s="3">
        <f t="shared" si="159"/>
        <v>0</v>
      </c>
      <c r="AG266" s="3">
        <f t="shared" si="159"/>
        <v>0</v>
      </c>
      <c r="AH266" s="3">
        <f t="shared" si="159"/>
        <v>0</v>
      </c>
      <c r="AI266" s="3">
        <f t="shared" si="159"/>
        <v>0</v>
      </c>
      <c r="AJ266" s="3">
        <f t="shared" si="159"/>
        <v>0</v>
      </c>
      <c r="AK266" s="4">
        <f t="shared" si="160"/>
        <v>0</v>
      </c>
      <c r="AL266" s="5">
        <f t="shared" si="160"/>
        <v>0</v>
      </c>
      <c r="AM266" s="5">
        <f t="shared" si="160"/>
        <v>0</v>
      </c>
      <c r="AN266" s="5">
        <f t="shared" si="160"/>
        <v>0</v>
      </c>
      <c r="AO266" s="5">
        <f t="shared" si="160"/>
        <v>0</v>
      </c>
      <c r="AP266" s="5">
        <f t="shared" si="160"/>
        <v>0</v>
      </c>
      <c r="AQ266" s="5">
        <f t="shared" si="160"/>
        <v>0</v>
      </c>
      <c r="AR266" s="5">
        <f t="shared" si="160"/>
        <v>0</v>
      </c>
      <c r="AS266" s="5">
        <f t="shared" si="160"/>
        <v>0</v>
      </c>
      <c r="AT266" s="5">
        <f t="shared" si="160"/>
        <v>0</v>
      </c>
      <c r="AU266" s="5">
        <f t="shared" si="160"/>
        <v>0</v>
      </c>
      <c r="AV266" s="5">
        <f t="shared" si="160"/>
        <v>0</v>
      </c>
      <c r="AW266" s="5">
        <f t="shared" si="160"/>
        <v>0</v>
      </c>
      <c r="AX266" s="5">
        <f t="shared" si="160"/>
        <v>0</v>
      </c>
      <c r="AY266" s="5">
        <f t="shared" si="160"/>
        <v>0</v>
      </c>
      <c r="AZ266" s="4">
        <f t="shared" si="165"/>
        <v>0</v>
      </c>
      <c r="BA266" s="5">
        <f t="shared" si="166"/>
        <v>0</v>
      </c>
      <c r="BB266" s="5">
        <f t="shared" si="167"/>
        <v>0</v>
      </c>
      <c r="BC266" s="5">
        <f t="shared" si="168"/>
        <v>0</v>
      </c>
      <c r="BD266" s="9">
        <f t="shared" si="169"/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2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 s="3">
        <f t="shared" si="163"/>
        <v>0</v>
      </c>
      <c r="BU266" s="3">
        <f t="shared" si="163"/>
        <v>0</v>
      </c>
      <c r="BV266" s="3">
        <f t="shared" si="163"/>
        <v>0</v>
      </c>
      <c r="BW266" s="3">
        <f t="shared" si="163"/>
        <v>0</v>
      </c>
      <c r="BX266" s="3">
        <f t="shared" si="163"/>
        <v>0</v>
      </c>
      <c r="BY266" s="3">
        <f t="shared" si="163"/>
        <v>0</v>
      </c>
      <c r="BZ266" s="3">
        <f t="shared" si="163"/>
        <v>0</v>
      </c>
      <c r="CA266" s="3">
        <f t="shared" si="163"/>
        <v>0</v>
      </c>
      <c r="CB266" s="3">
        <f t="shared" si="163"/>
        <v>3.2786885245901641E-2</v>
      </c>
      <c r="CC266" s="3">
        <f t="shared" si="163"/>
        <v>0</v>
      </c>
      <c r="CD266" s="3">
        <f t="shared" si="161"/>
        <v>0</v>
      </c>
      <c r="CE266" s="3">
        <f t="shared" si="161"/>
        <v>0</v>
      </c>
      <c r="CF266" s="3">
        <f t="shared" si="161"/>
        <v>0</v>
      </c>
      <c r="CG266" s="3">
        <f t="shared" si="161"/>
        <v>0</v>
      </c>
      <c r="CH266" s="3">
        <f t="shared" si="157"/>
        <v>0</v>
      </c>
      <c r="CI266" s="4">
        <f t="shared" si="149"/>
        <v>0</v>
      </c>
      <c r="CJ266" s="5">
        <f t="shared" si="149"/>
        <v>0</v>
      </c>
      <c r="CK266" s="5">
        <f t="shared" si="149"/>
        <v>0</v>
      </c>
      <c r="CL266" s="5">
        <f t="shared" si="147"/>
        <v>0</v>
      </c>
      <c r="CM266" s="5">
        <f t="shared" si="147"/>
        <v>0</v>
      </c>
      <c r="CN266" s="5">
        <f t="shared" si="147"/>
        <v>0</v>
      </c>
      <c r="CO266" s="5">
        <f t="shared" si="147"/>
        <v>0</v>
      </c>
      <c r="CP266" s="5">
        <f t="shared" si="147"/>
        <v>0</v>
      </c>
      <c r="CQ266" s="5">
        <f t="shared" si="147"/>
        <v>1.3607788018942897E-3</v>
      </c>
      <c r="CR266" s="5">
        <f t="shared" si="155"/>
        <v>0</v>
      </c>
      <c r="CS266" s="5">
        <f t="shared" si="155"/>
        <v>0</v>
      </c>
      <c r="CT266" s="5">
        <f t="shared" si="155"/>
        <v>0</v>
      </c>
      <c r="CU266" s="5">
        <f t="shared" si="155"/>
        <v>0</v>
      </c>
      <c r="CV266" s="5">
        <f t="shared" si="155"/>
        <v>0</v>
      </c>
      <c r="CW266" s="5">
        <f t="shared" si="155"/>
        <v>0</v>
      </c>
      <c r="CX266" s="4">
        <f t="shared" si="170"/>
        <v>0</v>
      </c>
      <c r="CY266" s="5">
        <f t="shared" si="171"/>
        <v>0</v>
      </c>
      <c r="CZ266" s="5">
        <f t="shared" si="172"/>
        <v>4.5359293396476322E-4</v>
      </c>
      <c r="DA266" s="5">
        <f t="shared" si="173"/>
        <v>0</v>
      </c>
      <c r="DB266" s="9">
        <f t="shared" si="174"/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 s="3">
        <f t="shared" si="164"/>
        <v>0</v>
      </c>
      <c r="DS266" s="3">
        <f t="shared" si="164"/>
        <v>0</v>
      </c>
      <c r="DT266" s="3">
        <f t="shared" si="164"/>
        <v>0</v>
      </c>
      <c r="DU266" s="3">
        <f t="shared" si="164"/>
        <v>0</v>
      </c>
      <c r="DV266" s="3">
        <f t="shared" si="164"/>
        <v>0</v>
      </c>
      <c r="DW266" s="3">
        <f t="shared" si="164"/>
        <v>0</v>
      </c>
      <c r="DX266" s="3">
        <f t="shared" si="164"/>
        <v>0</v>
      </c>
      <c r="DY266" s="3">
        <f t="shared" si="164"/>
        <v>0</v>
      </c>
      <c r="DZ266" s="3">
        <f t="shared" si="164"/>
        <v>0</v>
      </c>
      <c r="EA266" s="3">
        <f t="shared" si="164"/>
        <v>0</v>
      </c>
      <c r="EB266" s="3">
        <f t="shared" si="162"/>
        <v>0</v>
      </c>
      <c r="EC266" s="3">
        <f t="shared" si="162"/>
        <v>0</v>
      </c>
      <c r="ED266" s="3">
        <f t="shared" si="162"/>
        <v>0</v>
      </c>
      <c r="EE266" s="3">
        <f t="shared" si="162"/>
        <v>0</v>
      </c>
      <c r="EF266" s="3">
        <f t="shared" si="158"/>
        <v>0</v>
      </c>
      <c r="EG266" s="4">
        <f t="shared" si="150"/>
        <v>0</v>
      </c>
      <c r="EH266" s="5">
        <f t="shared" si="150"/>
        <v>0</v>
      </c>
      <c r="EI266" s="5">
        <f t="shared" si="150"/>
        <v>0</v>
      </c>
      <c r="EJ266" s="5">
        <f t="shared" si="148"/>
        <v>0</v>
      </c>
      <c r="EK266" s="5">
        <f t="shared" si="148"/>
        <v>0</v>
      </c>
      <c r="EL266" s="5">
        <f t="shared" si="148"/>
        <v>0</v>
      </c>
      <c r="EM266" s="5">
        <f t="shared" si="148"/>
        <v>0</v>
      </c>
      <c r="EN266" s="5">
        <f t="shared" si="148"/>
        <v>0</v>
      </c>
      <c r="EO266" s="5">
        <f t="shared" si="148"/>
        <v>0</v>
      </c>
      <c r="EP266" s="5">
        <f t="shared" si="156"/>
        <v>0</v>
      </c>
      <c r="EQ266" s="5">
        <f t="shared" si="156"/>
        <v>0</v>
      </c>
      <c r="ER266" s="5">
        <f t="shared" si="156"/>
        <v>0</v>
      </c>
      <c r="ES266" s="5">
        <f t="shared" si="156"/>
        <v>0</v>
      </c>
      <c r="ET266" s="5">
        <f t="shared" si="156"/>
        <v>0</v>
      </c>
      <c r="EU266" s="5">
        <f t="shared" si="156"/>
        <v>0</v>
      </c>
      <c r="EV266" s="4">
        <f t="shared" si="175"/>
        <v>0</v>
      </c>
      <c r="EW266" s="5">
        <f t="shared" si="179"/>
        <v>0</v>
      </c>
      <c r="EX266" s="5">
        <f t="shared" si="176"/>
        <v>0</v>
      </c>
      <c r="EY266" s="5">
        <f t="shared" si="177"/>
        <v>0</v>
      </c>
      <c r="EZ266" s="9">
        <f t="shared" si="178"/>
        <v>0</v>
      </c>
      <c r="FB266" t="s">
        <v>1001</v>
      </c>
      <c r="FD266" t="s">
        <v>660</v>
      </c>
      <c r="FE266" t="s">
        <v>1001</v>
      </c>
      <c r="FH266" t="s">
        <v>1242</v>
      </c>
      <c r="FK266" t="s">
        <v>1243</v>
      </c>
      <c r="FM266" t="s">
        <v>1242</v>
      </c>
      <c r="FQ266" t="s">
        <v>1244</v>
      </c>
      <c r="FS266" t="s">
        <v>39</v>
      </c>
      <c r="FU266" t="s">
        <v>41</v>
      </c>
      <c r="FX266" t="s">
        <v>133</v>
      </c>
      <c r="FY266" t="s">
        <v>167</v>
      </c>
      <c r="FZ266" t="s">
        <v>1234</v>
      </c>
      <c r="GA266" t="s">
        <v>47</v>
      </c>
      <c r="GB266" t="s">
        <v>48</v>
      </c>
      <c r="GD266" t="s">
        <v>939</v>
      </c>
      <c r="GE266" t="s">
        <v>939</v>
      </c>
      <c r="GF266" t="s">
        <v>52</v>
      </c>
      <c r="GJ266" t="s">
        <v>963</v>
      </c>
      <c r="GK266" t="s">
        <v>510</v>
      </c>
      <c r="GR266" t="s">
        <v>510</v>
      </c>
    </row>
    <row r="267" spans="1:205" x14ac:dyDescent="0.25">
      <c r="A267">
        <v>263</v>
      </c>
      <c r="B267" t="s">
        <v>1245</v>
      </c>
      <c r="C267" t="s">
        <v>1246</v>
      </c>
      <c r="D267">
        <v>86</v>
      </c>
      <c r="E267">
        <v>7.07</v>
      </c>
      <c r="F267" t="s">
        <v>120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2</v>
      </c>
      <c r="T267">
        <v>0</v>
      </c>
      <c r="U267">
        <v>0</v>
      </c>
      <c r="V267" s="3">
        <f t="shared" si="159"/>
        <v>0</v>
      </c>
      <c r="W267" s="3">
        <f t="shared" si="159"/>
        <v>0</v>
      </c>
      <c r="X267" s="3">
        <f t="shared" si="159"/>
        <v>0</v>
      </c>
      <c r="Y267" s="3">
        <f t="shared" si="159"/>
        <v>0</v>
      </c>
      <c r="Z267" s="3">
        <f t="shared" si="159"/>
        <v>0</v>
      </c>
      <c r="AA267" s="3">
        <f t="shared" si="159"/>
        <v>0</v>
      </c>
      <c r="AB267" s="3">
        <f t="shared" si="159"/>
        <v>0</v>
      </c>
      <c r="AC267" s="3">
        <f t="shared" si="159"/>
        <v>0</v>
      </c>
      <c r="AD267" s="3">
        <f t="shared" si="159"/>
        <v>0</v>
      </c>
      <c r="AE267" s="3">
        <f t="shared" si="159"/>
        <v>0</v>
      </c>
      <c r="AF267" s="3">
        <f t="shared" si="159"/>
        <v>0</v>
      </c>
      <c r="AG267" s="3">
        <f t="shared" si="159"/>
        <v>0</v>
      </c>
      <c r="AH267" s="3">
        <f t="shared" si="159"/>
        <v>2.3255813953488372E-2</v>
      </c>
      <c r="AI267" s="3">
        <f t="shared" si="159"/>
        <v>0</v>
      </c>
      <c r="AJ267" s="3">
        <f t="shared" si="159"/>
        <v>0</v>
      </c>
      <c r="AK267" s="4">
        <f t="shared" si="160"/>
        <v>0</v>
      </c>
      <c r="AL267" s="5">
        <f t="shared" si="160"/>
        <v>0</v>
      </c>
      <c r="AM267" s="5">
        <f t="shared" si="160"/>
        <v>0</v>
      </c>
      <c r="AN267" s="5">
        <f t="shared" si="160"/>
        <v>0</v>
      </c>
      <c r="AO267" s="5">
        <f t="shared" si="160"/>
        <v>0</v>
      </c>
      <c r="AP267" s="5">
        <f t="shared" si="160"/>
        <v>0</v>
      </c>
      <c r="AQ267" s="5">
        <f t="shared" si="160"/>
        <v>0</v>
      </c>
      <c r="AR267" s="5">
        <f t="shared" si="160"/>
        <v>0</v>
      </c>
      <c r="AS267" s="5">
        <f t="shared" si="160"/>
        <v>0</v>
      </c>
      <c r="AT267" s="5">
        <f t="shared" si="160"/>
        <v>0</v>
      </c>
      <c r="AU267" s="5">
        <f t="shared" si="160"/>
        <v>0</v>
      </c>
      <c r="AV267" s="5">
        <f t="shared" si="160"/>
        <v>0</v>
      </c>
      <c r="AW267" s="5">
        <f t="shared" si="160"/>
        <v>5.4835219614031709E-4</v>
      </c>
      <c r="AX267" s="5">
        <f t="shared" si="160"/>
        <v>0</v>
      </c>
      <c r="AY267" s="5">
        <f t="shared" si="160"/>
        <v>0</v>
      </c>
      <c r="AZ267" s="4">
        <f t="shared" si="165"/>
        <v>0</v>
      </c>
      <c r="BA267" s="5">
        <f t="shared" si="166"/>
        <v>0</v>
      </c>
      <c r="BB267" s="5">
        <f t="shared" si="167"/>
        <v>0</v>
      </c>
      <c r="BC267" s="5">
        <f t="shared" si="168"/>
        <v>0</v>
      </c>
      <c r="BD267" s="9">
        <f t="shared" si="169"/>
        <v>1.827840653801057E-4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 s="3">
        <f t="shared" si="163"/>
        <v>0</v>
      </c>
      <c r="BU267" s="3">
        <f t="shared" si="163"/>
        <v>0</v>
      </c>
      <c r="BV267" s="3">
        <f t="shared" si="163"/>
        <v>0</v>
      </c>
      <c r="BW267" s="3">
        <f t="shared" si="163"/>
        <v>0</v>
      </c>
      <c r="BX267" s="3">
        <f t="shared" si="163"/>
        <v>0</v>
      </c>
      <c r="BY267" s="3">
        <f t="shared" si="163"/>
        <v>0</v>
      </c>
      <c r="BZ267" s="3">
        <f t="shared" si="163"/>
        <v>0</v>
      </c>
      <c r="CA267" s="3">
        <f t="shared" si="163"/>
        <v>0</v>
      </c>
      <c r="CB267" s="3">
        <f t="shared" si="163"/>
        <v>0</v>
      </c>
      <c r="CC267" s="3">
        <f t="shared" si="163"/>
        <v>0</v>
      </c>
      <c r="CD267" s="3">
        <f t="shared" si="161"/>
        <v>0</v>
      </c>
      <c r="CE267" s="3">
        <f t="shared" si="161"/>
        <v>0</v>
      </c>
      <c r="CF267" s="3">
        <f t="shared" si="161"/>
        <v>0</v>
      </c>
      <c r="CG267" s="3">
        <f t="shared" si="161"/>
        <v>0</v>
      </c>
      <c r="CH267" s="3">
        <f t="shared" si="157"/>
        <v>0</v>
      </c>
      <c r="CI267" s="4">
        <f t="shared" si="149"/>
        <v>0</v>
      </c>
      <c r="CJ267" s="5">
        <f t="shared" si="149"/>
        <v>0</v>
      </c>
      <c r="CK267" s="5">
        <f t="shared" si="149"/>
        <v>0</v>
      </c>
      <c r="CL267" s="5">
        <f t="shared" si="147"/>
        <v>0</v>
      </c>
      <c r="CM267" s="5">
        <f t="shared" si="147"/>
        <v>0</v>
      </c>
      <c r="CN267" s="5">
        <f t="shared" si="147"/>
        <v>0</v>
      </c>
      <c r="CO267" s="5">
        <f t="shared" si="147"/>
        <v>0</v>
      </c>
      <c r="CP267" s="5">
        <f t="shared" si="147"/>
        <v>0</v>
      </c>
      <c r="CQ267" s="5">
        <f t="shared" si="147"/>
        <v>0</v>
      </c>
      <c r="CR267" s="5">
        <f t="shared" si="155"/>
        <v>0</v>
      </c>
      <c r="CS267" s="5">
        <f t="shared" si="155"/>
        <v>0</v>
      </c>
      <c r="CT267" s="5">
        <f t="shared" si="155"/>
        <v>0</v>
      </c>
      <c r="CU267" s="5">
        <f t="shared" si="155"/>
        <v>0</v>
      </c>
      <c r="CV267" s="5">
        <f t="shared" si="155"/>
        <v>0</v>
      </c>
      <c r="CW267" s="5">
        <f t="shared" si="155"/>
        <v>0</v>
      </c>
      <c r="CX267" s="4">
        <f t="shared" si="170"/>
        <v>0</v>
      </c>
      <c r="CY267" s="5">
        <f t="shared" si="171"/>
        <v>0</v>
      </c>
      <c r="CZ267" s="5">
        <f t="shared" si="172"/>
        <v>0</v>
      </c>
      <c r="DA267" s="5">
        <f t="shared" si="173"/>
        <v>0</v>
      </c>
      <c r="DB267" s="9">
        <f t="shared" si="174"/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 s="3">
        <f t="shared" si="164"/>
        <v>0</v>
      </c>
      <c r="DS267" s="3">
        <f t="shared" si="164"/>
        <v>0</v>
      </c>
      <c r="DT267" s="3">
        <f t="shared" si="164"/>
        <v>0</v>
      </c>
      <c r="DU267" s="3">
        <f t="shared" si="164"/>
        <v>0</v>
      </c>
      <c r="DV267" s="3">
        <f t="shared" si="164"/>
        <v>0</v>
      </c>
      <c r="DW267" s="3">
        <f t="shared" si="164"/>
        <v>0</v>
      </c>
      <c r="DX267" s="3">
        <f t="shared" si="164"/>
        <v>0</v>
      </c>
      <c r="DY267" s="3">
        <f t="shared" si="164"/>
        <v>0</v>
      </c>
      <c r="DZ267" s="3">
        <f t="shared" si="164"/>
        <v>0</v>
      </c>
      <c r="EA267" s="3">
        <f t="shared" si="164"/>
        <v>0</v>
      </c>
      <c r="EB267" s="3">
        <f t="shared" si="162"/>
        <v>0</v>
      </c>
      <c r="EC267" s="3">
        <f t="shared" si="162"/>
        <v>0</v>
      </c>
      <c r="ED267" s="3">
        <f t="shared" si="162"/>
        <v>0</v>
      </c>
      <c r="EE267" s="3">
        <f t="shared" si="162"/>
        <v>0</v>
      </c>
      <c r="EF267" s="3">
        <f t="shared" si="158"/>
        <v>0</v>
      </c>
      <c r="EG267" s="4">
        <f t="shared" si="150"/>
        <v>0</v>
      </c>
      <c r="EH267" s="5">
        <f t="shared" si="150"/>
        <v>0</v>
      </c>
      <c r="EI267" s="5">
        <f t="shared" si="150"/>
        <v>0</v>
      </c>
      <c r="EJ267" s="5">
        <f t="shared" si="148"/>
        <v>0</v>
      </c>
      <c r="EK267" s="5">
        <f t="shared" si="148"/>
        <v>0</v>
      </c>
      <c r="EL267" s="5">
        <f t="shared" si="148"/>
        <v>0</v>
      </c>
      <c r="EM267" s="5">
        <f t="shared" si="148"/>
        <v>0</v>
      </c>
      <c r="EN267" s="5">
        <f t="shared" si="148"/>
        <v>0</v>
      </c>
      <c r="EO267" s="5">
        <f t="shared" si="148"/>
        <v>0</v>
      </c>
      <c r="EP267" s="5">
        <f t="shared" si="156"/>
        <v>0</v>
      </c>
      <c r="EQ267" s="5">
        <f t="shared" si="156"/>
        <v>0</v>
      </c>
      <c r="ER267" s="5">
        <f t="shared" si="156"/>
        <v>0</v>
      </c>
      <c r="ES267" s="5">
        <f t="shared" si="156"/>
        <v>0</v>
      </c>
      <c r="ET267" s="5">
        <f t="shared" si="156"/>
        <v>0</v>
      </c>
      <c r="EU267" s="5">
        <f t="shared" si="156"/>
        <v>0</v>
      </c>
      <c r="EV267" s="4">
        <f t="shared" si="175"/>
        <v>0</v>
      </c>
      <c r="EW267" s="5">
        <f t="shared" si="179"/>
        <v>0</v>
      </c>
      <c r="EX267" s="5">
        <f t="shared" si="176"/>
        <v>0</v>
      </c>
      <c r="EY267" s="5">
        <f t="shared" si="177"/>
        <v>0</v>
      </c>
      <c r="EZ267" s="9">
        <f t="shared" si="178"/>
        <v>0</v>
      </c>
      <c r="FB267" t="s">
        <v>140</v>
      </c>
      <c r="FD267" t="s">
        <v>140</v>
      </c>
      <c r="FH267" t="s">
        <v>215</v>
      </c>
      <c r="FK267" t="s">
        <v>140</v>
      </c>
      <c r="FQ267" t="s">
        <v>215</v>
      </c>
      <c r="FY267" t="s">
        <v>45</v>
      </c>
      <c r="GA267" t="s">
        <v>52</v>
      </c>
      <c r="GF267" t="s">
        <v>52</v>
      </c>
      <c r="GJ267" t="s">
        <v>1247</v>
      </c>
      <c r="GK267" t="s">
        <v>252</v>
      </c>
      <c r="GR267" t="s">
        <v>252</v>
      </c>
    </row>
    <row r="268" spans="1:205" x14ac:dyDescent="0.25">
      <c r="A268">
        <v>264</v>
      </c>
      <c r="B268" t="s">
        <v>1248</v>
      </c>
      <c r="C268" t="s">
        <v>1249</v>
      </c>
      <c r="D268">
        <v>187</v>
      </c>
      <c r="E268">
        <v>5.85</v>
      </c>
      <c r="F268" t="s">
        <v>120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2</v>
      </c>
      <c r="V268" s="3">
        <f t="shared" si="159"/>
        <v>0</v>
      </c>
      <c r="W268" s="3">
        <f t="shared" si="159"/>
        <v>0</v>
      </c>
      <c r="X268" s="3">
        <f t="shared" si="159"/>
        <v>0</v>
      </c>
      <c r="Y268" s="3">
        <f t="shared" si="159"/>
        <v>0</v>
      </c>
      <c r="Z268" s="3">
        <f t="shared" si="159"/>
        <v>0</v>
      </c>
      <c r="AA268" s="3">
        <f t="shared" si="159"/>
        <v>0</v>
      </c>
      <c r="AB268" s="3">
        <f t="shared" si="159"/>
        <v>0</v>
      </c>
      <c r="AC268" s="3">
        <f t="shared" si="159"/>
        <v>0</v>
      </c>
      <c r="AD268" s="3">
        <f t="shared" si="159"/>
        <v>0</v>
      </c>
      <c r="AE268" s="3">
        <f t="shared" si="159"/>
        <v>0</v>
      </c>
      <c r="AF268" s="3">
        <f t="shared" si="159"/>
        <v>0</v>
      </c>
      <c r="AG268" s="3">
        <f t="shared" si="159"/>
        <v>0</v>
      </c>
      <c r="AH268" s="3">
        <f t="shared" si="159"/>
        <v>0</v>
      </c>
      <c r="AI268" s="3">
        <f t="shared" si="159"/>
        <v>0</v>
      </c>
      <c r="AJ268" s="3">
        <f t="shared" si="159"/>
        <v>1.06951871657754E-2</v>
      </c>
      <c r="AK268" s="4">
        <f t="shared" si="160"/>
        <v>0</v>
      </c>
      <c r="AL268" s="5">
        <f t="shared" si="160"/>
        <v>0</v>
      </c>
      <c r="AM268" s="5">
        <f t="shared" si="160"/>
        <v>0</v>
      </c>
      <c r="AN268" s="5">
        <f t="shared" si="160"/>
        <v>0</v>
      </c>
      <c r="AO268" s="5">
        <f t="shared" si="160"/>
        <v>0</v>
      </c>
      <c r="AP268" s="5">
        <f t="shared" si="160"/>
        <v>0</v>
      </c>
      <c r="AQ268" s="5">
        <f t="shared" si="160"/>
        <v>0</v>
      </c>
      <c r="AR268" s="5">
        <f t="shared" si="160"/>
        <v>0</v>
      </c>
      <c r="AS268" s="5">
        <f t="shared" si="160"/>
        <v>0</v>
      </c>
      <c r="AT268" s="5">
        <f t="shared" si="160"/>
        <v>0</v>
      </c>
      <c r="AU268" s="5">
        <f t="shared" si="160"/>
        <v>0</v>
      </c>
      <c r="AV268" s="5">
        <f t="shared" si="160"/>
        <v>0</v>
      </c>
      <c r="AW268" s="5">
        <f t="shared" si="160"/>
        <v>0</v>
      </c>
      <c r="AX268" s="5">
        <f t="shared" si="160"/>
        <v>0</v>
      </c>
      <c r="AY268" s="5">
        <f t="shared" si="160"/>
        <v>2.5367847160103456E-4</v>
      </c>
      <c r="AZ268" s="4">
        <f t="shared" si="165"/>
        <v>0</v>
      </c>
      <c r="BA268" s="5">
        <f t="shared" si="166"/>
        <v>0</v>
      </c>
      <c r="BB268" s="5">
        <f t="shared" si="167"/>
        <v>0</v>
      </c>
      <c r="BC268" s="5">
        <f t="shared" si="168"/>
        <v>0</v>
      </c>
      <c r="BD268" s="9">
        <f t="shared" si="169"/>
        <v>8.4559490533678186E-5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 s="3">
        <f t="shared" si="163"/>
        <v>0</v>
      </c>
      <c r="BU268" s="3">
        <f t="shared" si="163"/>
        <v>0</v>
      </c>
      <c r="BV268" s="3">
        <f t="shared" si="163"/>
        <v>0</v>
      </c>
      <c r="BW268" s="3">
        <f t="shared" si="163"/>
        <v>0</v>
      </c>
      <c r="BX268" s="3">
        <f t="shared" si="163"/>
        <v>0</v>
      </c>
      <c r="BY268" s="3">
        <f t="shared" si="163"/>
        <v>0</v>
      </c>
      <c r="BZ268" s="3">
        <f t="shared" si="163"/>
        <v>0</v>
      </c>
      <c r="CA268" s="3">
        <f t="shared" si="163"/>
        <v>0</v>
      </c>
      <c r="CB268" s="3">
        <f t="shared" si="163"/>
        <v>0</v>
      </c>
      <c r="CC268" s="3">
        <f t="shared" si="163"/>
        <v>0</v>
      </c>
      <c r="CD268" s="3">
        <f t="shared" si="161"/>
        <v>0</v>
      </c>
      <c r="CE268" s="3">
        <f t="shared" si="161"/>
        <v>0</v>
      </c>
      <c r="CF268" s="3">
        <f t="shared" si="161"/>
        <v>0</v>
      </c>
      <c r="CG268" s="3">
        <f t="shared" si="161"/>
        <v>0</v>
      </c>
      <c r="CH268" s="3">
        <f t="shared" si="157"/>
        <v>0</v>
      </c>
      <c r="CI268" s="4">
        <f t="shared" si="149"/>
        <v>0</v>
      </c>
      <c r="CJ268" s="5">
        <f t="shared" si="149"/>
        <v>0</v>
      </c>
      <c r="CK268" s="5">
        <f t="shared" si="149"/>
        <v>0</v>
      </c>
      <c r="CL268" s="5">
        <f t="shared" si="147"/>
        <v>0</v>
      </c>
      <c r="CM268" s="5">
        <f t="shared" si="147"/>
        <v>0</v>
      </c>
      <c r="CN268" s="5">
        <f t="shared" si="147"/>
        <v>0</v>
      </c>
      <c r="CO268" s="5">
        <f t="shared" si="147"/>
        <v>0</v>
      </c>
      <c r="CP268" s="5">
        <f t="shared" si="147"/>
        <v>0</v>
      </c>
      <c r="CQ268" s="5">
        <f t="shared" si="147"/>
        <v>0</v>
      </c>
      <c r="CR268" s="5">
        <f t="shared" si="155"/>
        <v>0</v>
      </c>
      <c r="CS268" s="5">
        <f t="shared" si="155"/>
        <v>0</v>
      </c>
      <c r="CT268" s="5">
        <f t="shared" si="155"/>
        <v>0</v>
      </c>
      <c r="CU268" s="5">
        <f t="shared" si="155"/>
        <v>0</v>
      </c>
      <c r="CV268" s="5">
        <f t="shared" si="155"/>
        <v>0</v>
      </c>
      <c r="CW268" s="5">
        <f t="shared" si="155"/>
        <v>0</v>
      </c>
      <c r="CX268" s="4">
        <f t="shared" si="170"/>
        <v>0</v>
      </c>
      <c r="CY268" s="5">
        <f t="shared" si="171"/>
        <v>0</v>
      </c>
      <c r="CZ268" s="5">
        <f t="shared" si="172"/>
        <v>0</v>
      </c>
      <c r="DA268" s="5">
        <f t="shared" si="173"/>
        <v>0</v>
      </c>
      <c r="DB268" s="9">
        <f t="shared" si="174"/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 s="3">
        <f t="shared" si="164"/>
        <v>0</v>
      </c>
      <c r="DS268" s="3">
        <f t="shared" si="164"/>
        <v>0</v>
      </c>
      <c r="DT268" s="3">
        <f t="shared" si="164"/>
        <v>0</v>
      </c>
      <c r="DU268" s="3">
        <f t="shared" si="164"/>
        <v>0</v>
      </c>
      <c r="DV268" s="3">
        <f t="shared" si="164"/>
        <v>0</v>
      </c>
      <c r="DW268" s="3">
        <f t="shared" si="164"/>
        <v>0</v>
      </c>
      <c r="DX268" s="3">
        <f t="shared" si="164"/>
        <v>0</v>
      </c>
      <c r="DY268" s="3">
        <f t="shared" si="164"/>
        <v>0</v>
      </c>
      <c r="DZ268" s="3">
        <f t="shared" si="164"/>
        <v>0</v>
      </c>
      <c r="EA268" s="3">
        <f t="shared" si="164"/>
        <v>0</v>
      </c>
      <c r="EB268" s="3">
        <f t="shared" si="162"/>
        <v>0</v>
      </c>
      <c r="EC268" s="3">
        <f t="shared" si="162"/>
        <v>0</v>
      </c>
      <c r="ED268" s="3">
        <f t="shared" si="162"/>
        <v>0</v>
      </c>
      <c r="EE268" s="3">
        <f t="shared" si="162"/>
        <v>0</v>
      </c>
      <c r="EF268" s="3">
        <f t="shared" si="158"/>
        <v>0</v>
      </c>
      <c r="EG268" s="4">
        <f t="shared" si="150"/>
        <v>0</v>
      </c>
      <c r="EH268" s="5">
        <f t="shared" si="150"/>
        <v>0</v>
      </c>
      <c r="EI268" s="5">
        <f t="shared" si="150"/>
        <v>0</v>
      </c>
      <c r="EJ268" s="5">
        <f t="shared" si="148"/>
        <v>0</v>
      </c>
      <c r="EK268" s="5">
        <f t="shared" si="148"/>
        <v>0</v>
      </c>
      <c r="EL268" s="5">
        <f t="shared" si="148"/>
        <v>0</v>
      </c>
      <c r="EM268" s="5">
        <f t="shared" si="148"/>
        <v>0</v>
      </c>
      <c r="EN268" s="5">
        <f t="shared" si="148"/>
        <v>0</v>
      </c>
      <c r="EO268" s="5">
        <f t="shared" si="148"/>
        <v>0</v>
      </c>
      <c r="EP268" s="5">
        <f t="shared" si="156"/>
        <v>0</v>
      </c>
      <c r="EQ268" s="5">
        <f t="shared" si="156"/>
        <v>0</v>
      </c>
      <c r="ER268" s="5">
        <f t="shared" si="156"/>
        <v>0</v>
      </c>
      <c r="ES268" s="5">
        <f t="shared" si="156"/>
        <v>0</v>
      </c>
      <c r="ET268" s="5">
        <f t="shared" si="156"/>
        <v>0</v>
      </c>
      <c r="EU268" s="5">
        <f t="shared" si="156"/>
        <v>0</v>
      </c>
      <c r="EV268" s="4">
        <f t="shared" si="175"/>
        <v>0</v>
      </c>
      <c r="EW268" s="5">
        <f t="shared" si="179"/>
        <v>0</v>
      </c>
      <c r="EX268" s="5">
        <f t="shared" si="176"/>
        <v>0</v>
      </c>
      <c r="EY268" s="5">
        <f t="shared" si="177"/>
        <v>0</v>
      </c>
      <c r="EZ268" s="9">
        <f t="shared" si="178"/>
        <v>0</v>
      </c>
      <c r="FB268" t="s">
        <v>1250</v>
      </c>
      <c r="FD268" t="s">
        <v>156</v>
      </c>
      <c r="FY268" t="s">
        <v>45</v>
      </c>
      <c r="GJ268" t="s">
        <v>1251</v>
      </c>
      <c r="GK268" t="s">
        <v>1252</v>
      </c>
      <c r="GR268" t="s">
        <v>1252</v>
      </c>
      <c r="GS268" t="s">
        <v>1252</v>
      </c>
    </row>
  </sheetData>
  <mergeCells count="25">
    <mergeCell ref="G1:BD1"/>
    <mergeCell ref="BE2:BS2"/>
    <mergeCell ref="BE1:DB1"/>
    <mergeCell ref="DC1:EZ1"/>
    <mergeCell ref="DC2:DQ2"/>
    <mergeCell ref="DR2:EF2"/>
    <mergeCell ref="EG2:EU2"/>
    <mergeCell ref="EV2:EZ2"/>
    <mergeCell ref="G2:U2"/>
    <mergeCell ref="V2:AJ2"/>
    <mergeCell ref="AK2:AY2"/>
    <mergeCell ref="AZ2:BD2"/>
    <mergeCell ref="BT2:CH2"/>
    <mergeCell ref="CI2:CW2"/>
    <mergeCell ref="CX2:DB2"/>
    <mergeCell ref="DC3:DE3"/>
    <mergeCell ref="DF3:DH3"/>
    <mergeCell ref="DI3:DK3"/>
    <mergeCell ref="DL3:DN3"/>
    <mergeCell ref="DO3:DQ3"/>
    <mergeCell ref="G3:I3"/>
    <mergeCell ref="J3:L3"/>
    <mergeCell ref="M3:O3"/>
    <mergeCell ref="P3:R3"/>
    <mergeCell ref="S3:U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7"/>
  <sheetViews>
    <sheetView zoomScale="60" zoomScaleNormal="60" zoomScalePageLayoutView="60" workbookViewId="0">
      <selection activeCell="C18" sqref="C18"/>
    </sheetView>
  </sheetViews>
  <sheetFormatPr defaultColWidth="8.85546875" defaultRowHeight="15" x14ac:dyDescent="0.25"/>
  <cols>
    <col min="1" max="1" width="5.140625" bestFit="1" customWidth="1"/>
    <col min="2" max="2" width="111.85546875" bestFit="1" customWidth="1"/>
    <col min="3" max="3" width="27.28515625" bestFit="1" customWidth="1"/>
    <col min="4" max="4" width="25.140625" bestFit="1" customWidth="1"/>
    <col min="5" max="5" width="7.42578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4" max="24" width="9" bestFit="1" customWidth="1"/>
    <col min="25" max="25" width="11.42578125" bestFit="1" customWidth="1"/>
    <col min="26" max="29" width="13.28515625" bestFit="1" customWidth="1"/>
    <col min="30" max="30" width="13" bestFit="1" customWidth="1"/>
    <col min="31" max="34" width="13.7109375" bestFit="1" customWidth="1"/>
    <col min="35" max="35" width="13.42578125" bestFit="1" customWidth="1"/>
    <col min="36" max="39" width="15.140625" bestFit="1" customWidth="1"/>
    <col min="40" max="40" width="14.85546875" customWidth="1"/>
  </cols>
  <sheetData>
    <row r="1" spans="1:39" s="2" customFormat="1" ht="16.5" thickBot="1" x14ac:dyDescent="0.3">
      <c r="G1" s="100" t="s">
        <v>1266</v>
      </c>
      <c r="H1" s="100"/>
      <c r="I1" s="100"/>
      <c r="J1" s="100"/>
      <c r="K1" s="101"/>
      <c r="L1" s="100" t="s">
        <v>1281</v>
      </c>
      <c r="M1" s="100"/>
      <c r="N1" s="100"/>
      <c r="O1" s="100"/>
      <c r="P1" s="101"/>
      <c r="Q1" s="100" t="s">
        <v>1275</v>
      </c>
      <c r="R1" s="100"/>
      <c r="S1" s="100"/>
      <c r="T1" s="100"/>
      <c r="U1" s="101"/>
    </row>
    <row r="2" spans="1:39" s="2" customFormat="1" ht="15.75" x14ac:dyDescent="0.25">
      <c r="G2" s="21">
        <v>21.91704181401883</v>
      </c>
      <c r="H2" s="22">
        <v>21.11901276751912</v>
      </c>
      <c r="I2" s="22">
        <v>17.096982826586338</v>
      </c>
      <c r="J2" s="22">
        <v>36.641167387161126</v>
      </c>
      <c r="K2" s="23">
        <v>42.183150629043517</v>
      </c>
      <c r="L2" s="21">
        <v>15.767467320371852</v>
      </c>
      <c r="M2" s="22">
        <v>35.765021482827734</v>
      </c>
      <c r="N2" s="22">
        <v>24.456293150662315</v>
      </c>
      <c r="O2" s="22">
        <v>47.739138002579033</v>
      </c>
      <c r="P2" s="23">
        <v>33.74750484931031</v>
      </c>
      <c r="Q2" s="21">
        <v>30.548122615964829</v>
      </c>
      <c r="R2" s="22">
        <v>53.68556443276649</v>
      </c>
      <c r="S2" s="22">
        <v>30.690360873493987</v>
      </c>
      <c r="T2" s="22">
        <v>50.506975233416114</v>
      </c>
      <c r="U2" s="23">
        <v>11.424427820479472</v>
      </c>
    </row>
    <row r="3" spans="1:39" s="2" customFormat="1" ht="16.5" thickBot="1" x14ac:dyDescent="0.3">
      <c r="A3" s="2" t="s">
        <v>16</v>
      </c>
      <c r="B3" s="2" t="s">
        <v>17</v>
      </c>
      <c r="C3" s="2" t="s">
        <v>18</v>
      </c>
      <c r="D3" s="2" t="s">
        <v>19</v>
      </c>
      <c r="E3" s="2" t="s">
        <v>1254</v>
      </c>
      <c r="F3" s="2" t="s">
        <v>20</v>
      </c>
      <c r="G3" s="26" t="s">
        <v>1</v>
      </c>
      <c r="H3" s="24" t="s">
        <v>2</v>
      </c>
      <c r="I3" s="24" t="s">
        <v>3</v>
      </c>
      <c r="J3" s="24" t="s">
        <v>4</v>
      </c>
      <c r="K3" s="25" t="s">
        <v>5</v>
      </c>
      <c r="L3" s="26" t="s">
        <v>1267</v>
      </c>
      <c r="M3" s="24" t="s">
        <v>1268</v>
      </c>
      <c r="N3" s="24" t="s">
        <v>1269</v>
      </c>
      <c r="O3" s="24" t="s">
        <v>1270</v>
      </c>
      <c r="P3" s="25" t="s">
        <v>1271</v>
      </c>
      <c r="Q3" s="26" t="s">
        <v>1273</v>
      </c>
      <c r="R3" s="24" t="s">
        <v>1274</v>
      </c>
      <c r="S3" s="24" t="s">
        <v>1276</v>
      </c>
      <c r="T3" s="24" t="s">
        <v>1277</v>
      </c>
      <c r="U3" s="25" t="s">
        <v>1278</v>
      </c>
    </row>
    <row r="4" spans="1:39" x14ac:dyDescent="0.25">
      <c r="A4">
        <v>1</v>
      </c>
      <c r="B4" t="s">
        <v>118</v>
      </c>
      <c r="C4" t="s">
        <v>119</v>
      </c>
      <c r="D4">
        <v>516</v>
      </c>
      <c r="E4">
        <v>7.04</v>
      </c>
      <c r="F4" t="s">
        <v>120</v>
      </c>
      <c r="G4" s="6">
        <v>5.0390350046075746E-3</v>
      </c>
      <c r="H4" s="7">
        <v>6.216847485031496E-3</v>
      </c>
      <c r="I4" s="7">
        <v>5.3989973286732553E-3</v>
      </c>
      <c r="J4" s="7">
        <v>7.1550193256333149E-3</v>
      </c>
      <c r="K4" s="8">
        <v>6.3399894795704917E-3</v>
      </c>
      <c r="L4" s="6">
        <v>4.3002434126081651E-3</v>
      </c>
      <c r="M4" s="7">
        <v>5.0771947863916716E-3</v>
      </c>
      <c r="N4" s="7">
        <v>4.468187406440542E-3</v>
      </c>
      <c r="O4" s="7">
        <v>5.2448431031087107E-3</v>
      </c>
      <c r="P4" s="8">
        <v>5.1574732948593818E-3</v>
      </c>
      <c r="Q4" s="4">
        <v>2.8117706765224616E-3</v>
      </c>
      <c r="R4" s="5">
        <v>5.2009065236954454E-3</v>
      </c>
      <c r="S4" s="5">
        <v>1.2742424762477252E-2</v>
      </c>
      <c r="T4" s="5">
        <v>1.1921346833389407E-2</v>
      </c>
      <c r="U4" s="9">
        <v>3.1888596068557276E-3</v>
      </c>
    </row>
    <row r="5" spans="1:39" x14ac:dyDescent="0.25">
      <c r="A5">
        <v>2</v>
      </c>
      <c r="B5" t="s">
        <v>138</v>
      </c>
      <c r="C5" t="s">
        <v>139</v>
      </c>
      <c r="D5">
        <v>36</v>
      </c>
      <c r="E5">
        <v>8.31</v>
      </c>
      <c r="F5" t="s">
        <v>120</v>
      </c>
      <c r="G5" s="4">
        <v>7.2176651627768471E-2</v>
      </c>
      <c r="H5" s="5">
        <v>7.6207540942855589E-2</v>
      </c>
      <c r="I5" s="5">
        <v>8.2436612048519778E-2</v>
      </c>
      <c r="J5" s="5">
        <v>8.1612959728644865E-2</v>
      </c>
      <c r="K5" s="9">
        <v>8.4499959583529086E-2</v>
      </c>
      <c r="L5" s="4">
        <v>0.11921881438800926</v>
      </c>
      <c r="M5" s="5">
        <v>8.9789075881404501E-2</v>
      </c>
      <c r="N5" s="5">
        <v>9.2434084005101294E-2</v>
      </c>
      <c r="O5" s="5">
        <v>8.6036565692505021E-2</v>
      </c>
      <c r="P5" s="9">
        <v>9.412068010649717E-2</v>
      </c>
      <c r="Q5" s="4">
        <v>3.3619386952171731E-2</v>
      </c>
      <c r="R5" s="5">
        <v>4.6431632990639814E-2</v>
      </c>
      <c r="S5" s="5">
        <v>3.2586969105030221E-2</v>
      </c>
      <c r="T5" s="5">
        <v>7.0249752908197946E-2</v>
      </c>
      <c r="U5" s="9">
        <v>4.2317837518891767E-2</v>
      </c>
    </row>
    <row r="6" spans="1:39" x14ac:dyDescent="0.25">
      <c r="A6">
        <v>3</v>
      </c>
      <c r="B6" t="s">
        <v>144</v>
      </c>
      <c r="C6" t="s">
        <v>145</v>
      </c>
      <c r="D6">
        <v>187</v>
      </c>
      <c r="E6">
        <v>6.34</v>
      </c>
      <c r="F6" t="s">
        <v>120</v>
      </c>
      <c r="G6" s="4">
        <v>6.27134476191216E-3</v>
      </c>
      <c r="H6" s="5">
        <v>1.0302285896993427E-2</v>
      </c>
      <c r="I6" s="5">
        <v>7.3154520705649958E-3</v>
      </c>
      <c r="J6" s="5">
        <v>6.2740801169951441E-3</v>
      </c>
      <c r="K6" s="9">
        <v>7.3954178419247162E-3</v>
      </c>
      <c r="L6" s="4">
        <v>5.1859861143320083E-3</v>
      </c>
      <c r="M6" s="5">
        <v>4.094105617011133E-3</v>
      </c>
      <c r="N6" s="5">
        <v>7.7922323279053622E-3</v>
      </c>
      <c r="O6" s="5">
        <v>3.6346020297390673E-3</v>
      </c>
      <c r="P6" s="9">
        <v>5.6517815127829288E-3</v>
      </c>
      <c r="Q6" s="4">
        <v>2.7777087472243316E-2</v>
      </c>
      <c r="R6" s="5">
        <v>1.6811278998015395E-2</v>
      </c>
      <c r="S6" s="5">
        <v>2.1318529768660398E-2</v>
      </c>
      <c r="T6" s="5">
        <v>1.0729176901010875E-2</v>
      </c>
      <c r="U6" s="9">
        <v>1.5227261281044015E-2</v>
      </c>
      <c r="X6">
        <f>COUNTIF(D$4:D$802,"&gt;299")</f>
        <v>5</v>
      </c>
      <c r="Y6" s="36">
        <f t="shared" ref="Y6:AM6" si="0">SUMIF($D$4:$D$802,"&gt;299",G$4:G$802)</f>
        <v>5.5248438034057332E-3</v>
      </c>
      <c r="Z6" s="36">
        <f t="shared" si="0"/>
        <v>8.8331240031212111E-3</v>
      </c>
      <c r="AA6" s="36">
        <f t="shared" si="0"/>
        <v>6.1615863956163159E-3</v>
      </c>
      <c r="AB6" s="36">
        <f t="shared" si="0"/>
        <v>8.8002942435431268E-3</v>
      </c>
      <c r="AC6" s="36">
        <f t="shared" si="0"/>
        <v>7.4897523516989943E-3</v>
      </c>
      <c r="AD6" s="36">
        <f t="shared" si="0"/>
        <v>4.3002434126081651E-3</v>
      </c>
      <c r="AE6" s="36">
        <f t="shared" si="0"/>
        <v>5.9335702076703817E-3</v>
      </c>
      <c r="AF6" s="36">
        <f t="shared" si="0"/>
        <v>4.9562728265539636E-3</v>
      </c>
      <c r="AG6" s="36">
        <f t="shared" si="0"/>
        <v>6.874793870486254E-3</v>
      </c>
      <c r="AH6" s="36">
        <f t="shared" si="0"/>
        <v>6.3845472238583034E-3</v>
      </c>
      <c r="AI6" s="36">
        <f t="shared" si="0"/>
        <v>2.8117706765224616E-3</v>
      </c>
      <c r="AJ6" s="36">
        <f t="shared" si="0"/>
        <v>5.352020968057012E-3</v>
      </c>
      <c r="AK6" s="36">
        <f t="shared" si="0"/>
        <v>1.3848852109068052E-2</v>
      </c>
      <c r="AL6" s="36">
        <f t="shared" si="0"/>
        <v>1.3726922811125322E-2</v>
      </c>
      <c r="AM6" s="36">
        <f t="shared" si="0"/>
        <v>3.1888596068557276E-3</v>
      </c>
    </row>
    <row r="7" spans="1:39" x14ac:dyDescent="0.25">
      <c r="A7">
        <v>4</v>
      </c>
      <c r="B7" t="s">
        <v>152</v>
      </c>
      <c r="C7" t="s">
        <v>153</v>
      </c>
      <c r="D7">
        <v>54</v>
      </c>
      <c r="E7">
        <v>5.54</v>
      </c>
      <c r="F7" t="s">
        <v>120</v>
      </c>
      <c r="G7" s="4">
        <v>4.2145278339087667E-3</v>
      </c>
      <c r="H7" s="5">
        <v>3.2001920054373148E-3</v>
      </c>
      <c r="I7" s="5">
        <v>2.5458500003277345E-3</v>
      </c>
      <c r="J7" s="5">
        <v>2.694230669063455E-3</v>
      </c>
      <c r="K7" s="9">
        <v>1.4617187229754747E-3</v>
      </c>
      <c r="L7" s="4">
        <v>0</v>
      </c>
      <c r="M7" s="5">
        <v>4.8450868508415857E-3</v>
      </c>
      <c r="N7" s="5">
        <v>3.0299555769226437E-3</v>
      </c>
      <c r="O7" s="5">
        <v>2.5949958674214538E-3</v>
      </c>
      <c r="P7" s="9">
        <v>5.1191112068273087E-3</v>
      </c>
      <c r="Q7" s="4">
        <v>7.8043457299107513E-2</v>
      </c>
      <c r="R7" s="5">
        <v>6.790824117540302E-2</v>
      </c>
      <c r="S7" s="5">
        <v>0.10346463093177262</v>
      </c>
      <c r="T7" s="5">
        <v>6.1443821489628181E-2</v>
      </c>
      <c r="U7" s="9">
        <v>5.9613064528037073E-2</v>
      </c>
      <c r="X7">
        <f>COUNTIF(D$4:D$802,"&gt;149")</f>
        <v>19</v>
      </c>
      <c r="Y7" s="36">
        <f t="shared" ref="Y7:AM7" si="1">SUMIF($D$4:$D$802,"&gt;149",G$4:G$802)</f>
        <v>2.4633129478362145E-2</v>
      </c>
      <c r="Z7" s="36">
        <f t="shared" si="1"/>
        <v>3.5333417316698895E-2</v>
      </c>
      <c r="AA7" s="36">
        <f t="shared" si="1"/>
        <v>2.0515376367648865E-2</v>
      </c>
      <c r="AB7" s="36">
        <f t="shared" si="1"/>
        <v>2.6913702678378806E-2</v>
      </c>
      <c r="AC7" s="36">
        <f t="shared" si="1"/>
        <v>3.2830270693553029E-2</v>
      </c>
      <c r="AD7" s="36">
        <f t="shared" si="1"/>
        <v>1.5044900640505397E-2</v>
      </c>
      <c r="AE7" s="36">
        <f t="shared" si="1"/>
        <v>1.3791668637786213E-2</v>
      </c>
      <c r="AF7" s="36">
        <f t="shared" si="1"/>
        <v>1.7544886454883887E-2</v>
      </c>
      <c r="AG7" s="36">
        <f t="shared" si="1"/>
        <v>1.8938858996859008E-2</v>
      </c>
      <c r="AH7" s="36">
        <f t="shared" si="1"/>
        <v>2.3294172104203665E-2</v>
      </c>
      <c r="AI7" s="36">
        <f t="shared" si="1"/>
        <v>5.5284767598186228E-2</v>
      </c>
      <c r="AJ7" s="36">
        <f t="shared" si="1"/>
        <v>5.3228815380918948E-2</v>
      </c>
      <c r="AK7" s="36">
        <f t="shared" si="1"/>
        <v>5.6691697810379214E-2</v>
      </c>
      <c r="AL7" s="36">
        <f t="shared" si="1"/>
        <v>5.7021728795796436E-2</v>
      </c>
      <c r="AM7" s="36">
        <f t="shared" si="1"/>
        <v>3.3644757741486321E-2</v>
      </c>
    </row>
    <row r="8" spans="1:39" x14ac:dyDescent="0.25">
      <c r="A8">
        <v>5</v>
      </c>
      <c r="B8" t="s">
        <v>159</v>
      </c>
      <c r="C8" t="s">
        <v>160</v>
      </c>
      <c r="D8">
        <v>12</v>
      </c>
      <c r="E8">
        <v>5.68</v>
      </c>
      <c r="F8" t="s">
        <v>120</v>
      </c>
      <c r="G8" s="4">
        <v>0.12279982889273544</v>
      </c>
      <c r="H8" s="5">
        <v>0.11050805407234458</v>
      </c>
      <c r="I8" s="5">
        <v>0.11040691364735829</v>
      </c>
      <c r="J8" s="5">
        <v>0.14257343457146057</v>
      </c>
      <c r="K8" s="9">
        <v>0.15016542350767134</v>
      </c>
      <c r="L8" s="4">
        <v>0.17446202764997168</v>
      </c>
      <c r="M8" s="5">
        <v>0.17081523198434048</v>
      </c>
      <c r="N8" s="5">
        <v>0.18751525224525908</v>
      </c>
      <c r="O8" s="5">
        <v>0.15238963759922095</v>
      </c>
      <c r="P8" s="9">
        <v>0.16153327927121311</v>
      </c>
      <c r="Q8" s="4">
        <v>5.2754568192798355E-2</v>
      </c>
      <c r="R8" s="5">
        <v>0.1053935644218346</v>
      </c>
      <c r="S8" s="5">
        <v>4.6154670566289475E-2</v>
      </c>
      <c r="T8" s="5">
        <v>8.9676892674209432E-2</v>
      </c>
      <c r="U8" s="9">
        <v>1.4174369840693131E-2</v>
      </c>
      <c r="X8">
        <f>COUNTIF(D$4:D$802,"&gt;99")</f>
        <v>36</v>
      </c>
      <c r="Y8" s="36">
        <f t="shared" ref="Y8:AM8" si="2">SUMIF($D$4:$D$802,"&gt;99",G$4:G$802)</f>
        <v>2.7938691869560127E-2</v>
      </c>
      <c r="Z8" s="36">
        <f t="shared" si="2"/>
        <v>4.1233859985567362E-2</v>
      </c>
      <c r="AA8" s="36">
        <f t="shared" si="2"/>
        <v>2.6588723161233029E-2</v>
      </c>
      <c r="AB8" s="36">
        <f t="shared" si="2"/>
        <v>3.3444848845165284E-2</v>
      </c>
      <c r="AC8" s="36">
        <f t="shared" si="2"/>
        <v>4.2207454593884766E-2</v>
      </c>
      <c r="AD8" s="36">
        <f t="shared" si="2"/>
        <v>2.4790431012799603E-2</v>
      </c>
      <c r="AE8" s="36">
        <f t="shared" si="2"/>
        <v>1.8618267903051208E-2</v>
      </c>
      <c r="AF8" s="36">
        <f t="shared" si="2"/>
        <v>2.2413101239666749E-2</v>
      </c>
      <c r="AG8" s="36">
        <f t="shared" si="2"/>
        <v>2.411628823696816E-2</v>
      </c>
      <c r="AH8" s="36">
        <f t="shared" si="2"/>
        <v>2.9744938744288636E-2</v>
      </c>
      <c r="AI8" s="36">
        <f t="shared" si="2"/>
        <v>9.3380822396296748E-2</v>
      </c>
      <c r="AJ8" s="36">
        <f t="shared" si="2"/>
        <v>8.2519151465561866E-2</v>
      </c>
      <c r="AK8" s="36">
        <f t="shared" si="2"/>
        <v>9.4399138600032365E-2</v>
      </c>
      <c r="AL8" s="36">
        <f t="shared" si="2"/>
        <v>9.8300787746370522E-2</v>
      </c>
      <c r="AM8" s="36">
        <f t="shared" si="2"/>
        <v>5.9162323003804224E-2</v>
      </c>
    </row>
    <row r="9" spans="1:39" x14ac:dyDescent="0.25">
      <c r="A9">
        <v>6</v>
      </c>
      <c r="B9" t="s">
        <v>162</v>
      </c>
      <c r="C9" t="s">
        <v>163</v>
      </c>
      <c r="D9">
        <v>66</v>
      </c>
      <c r="E9">
        <v>8.33</v>
      </c>
      <c r="F9" t="s">
        <v>120</v>
      </c>
      <c r="G9" s="4">
        <v>3.8257167300733634E-2</v>
      </c>
      <c r="H9" s="5">
        <v>3.5377563685619319E-2</v>
      </c>
      <c r="I9" s="5">
        <v>3.873832181957565E-2</v>
      </c>
      <c r="J9" s="5">
        <v>2.6322056769246982E-2</v>
      </c>
      <c r="K9" s="9">
        <v>2.1434784940299684E-2</v>
      </c>
      <c r="L9" s="4">
        <v>3.4616404364294216E-2</v>
      </c>
      <c r="M9" s="5">
        <v>1.9351964832230541E-2</v>
      </c>
      <c r="N9" s="5">
        <v>3.264789880012206E-2</v>
      </c>
      <c r="O9" s="5">
        <v>2.571076826285322E-2</v>
      </c>
      <c r="P9" s="9">
        <v>2.7252198747540136E-2</v>
      </c>
      <c r="Q9" s="4">
        <v>1.3410209406294083E-2</v>
      </c>
      <c r="R9" s="5">
        <v>9.5448915228887651E-3</v>
      </c>
      <c r="S9" s="5">
        <v>1.217084239680446E-2</v>
      </c>
      <c r="T9" s="5">
        <v>1.2513305429031675E-2</v>
      </c>
      <c r="U9" s="9">
        <v>3.3773929466200475E-2</v>
      </c>
      <c r="X9">
        <f>COUNTIF(D$4:D$802,"&gt;79")</f>
        <v>53</v>
      </c>
      <c r="Y9" s="36">
        <f t="shared" ref="Y9:AM9" si="3">SUMIF($D$4:$D$802,"&gt;79",G$4:G$802)</f>
        <v>3.3894247181063958E-2</v>
      </c>
      <c r="Z9" s="36">
        <f t="shared" si="3"/>
        <v>5.1907076391413134E-2</v>
      </c>
      <c r="AA9" s="36">
        <f t="shared" si="3"/>
        <v>3.2515723484274617E-2</v>
      </c>
      <c r="AB9" s="36">
        <f t="shared" si="3"/>
        <v>4.3688074372512924E-2</v>
      </c>
      <c r="AC9" s="36">
        <f t="shared" si="3"/>
        <v>5.9534863231890126E-2</v>
      </c>
      <c r="AD9" s="36">
        <f t="shared" si="3"/>
        <v>3.0340560205252092E-2</v>
      </c>
      <c r="AE9" s="36">
        <f t="shared" si="3"/>
        <v>2.4011334176428856E-2</v>
      </c>
      <c r="AF9" s="36">
        <f t="shared" si="3"/>
        <v>2.895180744909254E-2</v>
      </c>
      <c r="AG9" s="36">
        <f t="shared" si="3"/>
        <v>3.643385599411552E-2</v>
      </c>
      <c r="AH9" s="36">
        <f t="shared" si="3"/>
        <v>4.1019571169967448E-2</v>
      </c>
      <c r="AI9" s="36">
        <f t="shared" si="3"/>
        <v>0.11172713755138296</v>
      </c>
      <c r="AJ9" s="36">
        <f t="shared" si="3"/>
        <v>0.10128460665835727</v>
      </c>
      <c r="AK9" s="36">
        <f t="shared" si="3"/>
        <v>0.11258420629315882</v>
      </c>
      <c r="AL9" s="36">
        <f t="shared" si="3"/>
        <v>0.11785165910665009</v>
      </c>
      <c r="AM9" s="36">
        <f t="shared" si="3"/>
        <v>6.8550048268765845E-2</v>
      </c>
    </row>
    <row r="10" spans="1:39" x14ac:dyDescent="0.25">
      <c r="A10">
        <v>7</v>
      </c>
      <c r="B10" t="s">
        <v>170</v>
      </c>
      <c r="C10" t="s">
        <v>171</v>
      </c>
      <c r="D10">
        <v>69</v>
      </c>
      <c r="E10">
        <v>6.21</v>
      </c>
      <c r="F10" t="s">
        <v>120</v>
      </c>
      <c r="G10" s="4">
        <v>2.7354136066952472E-2</v>
      </c>
      <c r="H10" s="5">
        <v>1.9435141381611908E-2</v>
      </c>
      <c r="I10" s="5">
        <v>2.8623508431352768E-2</v>
      </c>
      <c r="J10" s="5">
        <v>2.0299218802897766E-2</v>
      </c>
      <c r="K10" s="9">
        <v>2.4970959325296752E-2</v>
      </c>
      <c r="L10" s="4">
        <v>1.2239194854515743E-2</v>
      </c>
      <c r="M10" s="5">
        <v>1.296706643498533E-2</v>
      </c>
      <c r="N10" s="5">
        <v>2.6685469074635159E-2</v>
      </c>
      <c r="O10" s="5">
        <v>1.2350309768595915E-2</v>
      </c>
      <c r="P10" s="9">
        <v>1.9475942731818741E-2</v>
      </c>
      <c r="Q10" s="4">
        <v>2.7201677484246262E-2</v>
      </c>
      <c r="R10" s="5">
        <v>2.2724822318700488E-2</v>
      </c>
      <c r="S10" s="5">
        <v>1.6228054349777615E-2</v>
      </c>
      <c r="T10" s="5">
        <v>1.8550552308908508E-2</v>
      </c>
      <c r="U10" s="9">
        <v>2.6247994845231118E-2</v>
      </c>
      <c r="X10">
        <f>COUNTIF(D$4:D$802,"&gt;69")</f>
        <v>68</v>
      </c>
      <c r="Y10" s="36">
        <f t="shared" ref="Y10:AM10" si="4">SUMIF($D$4:$D$802,"&gt;69",G$4:G$802)</f>
        <v>4.0609345619708657E-2</v>
      </c>
      <c r="Z10" s="36">
        <f t="shared" si="4"/>
        <v>5.5068020338719569E-2</v>
      </c>
      <c r="AA10" s="36">
        <f t="shared" si="4"/>
        <v>4.4167411197773392E-2</v>
      </c>
      <c r="AB10" s="36">
        <f t="shared" si="4"/>
        <v>4.8063023443746709E-2</v>
      </c>
      <c r="AC10" s="36">
        <f t="shared" si="4"/>
        <v>6.4984114742736507E-2</v>
      </c>
      <c r="AD10" s="36">
        <f t="shared" si="4"/>
        <v>3.7177939049295262E-2</v>
      </c>
      <c r="AE10" s="36">
        <f t="shared" si="4"/>
        <v>2.6437048587032174E-2</v>
      </c>
      <c r="AF10" s="36">
        <f t="shared" si="4"/>
        <v>3.9601757750652507E-2</v>
      </c>
      <c r="AG10" s="36">
        <f t="shared" si="4"/>
        <v>3.9269535246983095E-2</v>
      </c>
      <c r="AH10" s="36">
        <f t="shared" si="4"/>
        <v>4.7763667903886135E-2</v>
      </c>
      <c r="AI10" s="36">
        <f t="shared" si="4"/>
        <v>0.1595963223754584</v>
      </c>
      <c r="AJ10" s="36">
        <f t="shared" si="4"/>
        <v>0.14169911995918924</v>
      </c>
      <c r="AK10" s="36">
        <f t="shared" si="4"/>
        <v>0.15214160849096361</v>
      </c>
      <c r="AL10" s="36">
        <f t="shared" si="4"/>
        <v>0.16243984208170176</v>
      </c>
      <c r="AM10" s="36">
        <f t="shared" si="4"/>
        <v>9.8769468699424642E-2</v>
      </c>
    </row>
    <row r="11" spans="1:39" x14ac:dyDescent="0.25">
      <c r="A11">
        <v>8</v>
      </c>
      <c r="B11" t="s">
        <v>180</v>
      </c>
      <c r="C11" t="s">
        <v>181</v>
      </c>
      <c r="D11">
        <v>49</v>
      </c>
      <c r="E11">
        <v>6.77</v>
      </c>
      <c r="F11" t="s">
        <v>120</v>
      </c>
      <c r="G11" s="4">
        <v>4.5033423325198385E-2</v>
      </c>
      <c r="H11" s="5">
        <v>4.059057081390105E-2</v>
      </c>
      <c r="I11" s="5">
        <v>4.2155225008607078E-2</v>
      </c>
      <c r="J11" s="5">
        <v>4.5297955089731244E-2</v>
      </c>
      <c r="K11" s="9">
        <v>2.2580196810759897E-2</v>
      </c>
      <c r="L11" s="4">
        <v>5.5289055735398468E-2</v>
      </c>
      <c r="M11" s="5">
        <v>2.3423328336550104E-2</v>
      </c>
      <c r="N11" s="5">
        <v>3.8150528117989142E-2</v>
      </c>
      <c r="O11" s="5">
        <v>3.4958517545701194E-2</v>
      </c>
      <c r="P11" s="9">
        <v>2.6619946734091061E-2</v>
      </c>
      <c r="Q11" s="4">
        <v>2.626487341581445E-2</v>
      </c>
      <c r="R11" s="5">
        <v>1.6932713707930324E-2</v>
      </c>
      <c r="S11" s="5">
        <v>1.5978310813721152E-2</v>
      </c>
      <c r="T11" s="5">
        <v>1.9802843741260779E-2</v>
      </c>
      <c r="U11" s="9">
        <v>2.2785059124635663E-2</v>
      </c>
      <c r="X11">
        <f>COUNTIF(D$4:D$802,"&gt;59")</f>
        <v>88</v>
      </c>
      <c r="Y11" s="36">
        <f t="shared" ref="Y11:AM11" si="5">SUMIF($D$4:$D$802,"&gt;59",G$4:G$802)</f>
        <v>0.18545500149131477</v>
      </c>
      <c r="Z11" s="36">
        <f t="shared" si="5"/>
        <v>0.18779196358735345</v>
      </c>
      <c r="AA11" s="36">
        <f t="shared" si="5"/>
        <v>0.21406591510279502</v>
      </c>
      <c r="AB11" s="36">
        <f t="shared" si="5"/>
        <v>0.16277594759727901</v>
      </c>
      <c r="AC11" s="36">
        <f t="shared" si="5"/>
        <v>0.18317912155762614</v>
      </c>
      <c r="AD11" s="36">
        <f t="shared" si="5"/>
        <v>0.14899961138767637</v>
      </c>
      <c r="AE11" s="36">
        <f t="shared" si="5"/>
        <v>9.9504708923696908E-2</v>
      </c>
      <c r="AF11" s="36">
        <f t="shared" si="5"/>
        <v>0.16215014073721826</v>
      </c>
      <c r="AG11" s="36">
        <f t="shared" si="5"/>
        <v>0.15838758961178312</v>
      </c>
      <c r="AH11" s="36">
        <f t="shared" si="5"/>
        <v>0.15146906957980419</v>
      </c>
      <c r="AI11" s="36">
        <f t="shared" si="5"/>
        <v>0.3031664635111167</v>
      </c>
      <c r="AJ11" s="36">
        <f t="shared" si="5"/>
        <v>0.24762096472415707</v>
      </c>
      <c r="AK11" s="36">
        <f t="shared" si="5"/>
        <v>0.25692582464227365</v>
      </c>
      <c r="AL11" s="36">
        <f t="shared" si="5"/>
        <v>0.26505829122573732</v>
      </c>
      <c r="AM11" s="36">
        <f t="shared" si="5"/>
        <v>0.34022149894408488</v>
      </c>
    </row>
    <row r="12" spans="1:39" x14ac:dyDescent="0.25">
      <c r="A12">
        <v>9</v>
      </c>
      <c r="B12" t="s">
        <v>184</v>
      </c>
      <c r="C12" t="s">
        <v>185</v>
      </c>
      <c r="D12">
        <v>67</v>
      </c>
      <c r="E12">
        <v>7.31</v>
      </c>
      <c r="F12" t="s">
        <v>120</v>
      </c>
      <c r="G12" s="4">
        <v>1.4946386450156746E-2</v>
      </c>
      <c r="H12" s="5">
        <v>1.5764946940349668E-2</v>
      </c>
      <c r="I12" s="5">
        <v>9.0589976735553617E-3</v>
      </c>
      <c r="J12" s="5">
        <v>1.629175856192119E-2</v>
      </c>
      <c r="K12" s="9">
        <v>5.7797846406981226E-3</v>
      </c>
      <c r="L12" s="4">
        <v>6.9478627825956124E-3</v>
      </c>
      <c r="M12" s="5">
        <v>1.946112642447564E-3</v>
      </c>
      <c r="N12" s="5">
        <v>4.6776211615182127E-3</v>
      </c>
      <c r="O12" s="5">
        <v>1.0234986855420377E-2</v>
      </c>
      <c r="P12" s="9">
        <v>4.1024986508551445E-3</v>
      </c>
      <c r="Q12" s="4">
        <v>3.988180528738676E-2</v>
      </c>
      <c r="R12" s="5">
        <v>3.2300819572958335E-2</v>
      </c>
      <c r="S12" s="5">
        <v>3.5815776558338182E-2</v>
      </c>
      <c r="T12" s="5">
        <v>2.9651004513031112E-2</v>
      </c>
      <c r="U12" s="9">
        <v>7.999788152617722E-2</v>
      </c>
      <c r="X12">
        <f>COUNTIF(D$4:D$802,"&gt;49")</f>
        <v>123</v>
      </c>
      <c r="Y12" s="36">
        <f t="shared" ref="Y12:AM12" si="6">SUMIF($D$4:$D$802,"&gt;49",G$4:G$802)</f>
        <v>0.24467814745982205</v>
      </c>
      <c r="Z12" s="36">
        <f t="shared" si="6"/>
        <v>0.27397093327529498</v>
      </c>
      <c r="AA12" s="36">
        <f t="shared" si="6"/>
        <v>0.29481394531591643</v>
      </c>
      <c r="AB12" s="36">
        <f t="shared" si="6"/>
        <v>0.22792976937232304</v>
      </c>
      <c r="AC12" s="36">
        <f t="shared" si="6"/>
        <v>0.24976836653063686</v>
      </c>
      <c r="AD12" s="36">
        <f t="shared" si="6"/>
        <v>0.22857955332072094</v>
      </c>
      <c r="AE12" s="36">
        <f t="shared" si="6"/>
        <v>0.171518151962499</v>
      </c>
      <c r="AF12" s="36">
        <f t="shared" si="6"/>
        <v>0.23146762865103349</v>
      </c>
      <c r="AG12" s="36">
        <f t="shared" si="6"/>
        <v>0.23931987258796208</v>
      </c>
      <c r="AH12" s="36">
        <f t="shared" si="6"/>
        <v>0.2139267438776549</v>
      </c>
      <c r="AI12" s="36">
        <f t="shared" si="6"/>
        <v>0.48976135090874184</v>
      </c>
      <c r="AJ12" s="36">
        <f t="shared" si="6"/>
        <v>0.3989362323029248</v>
      </c>
      <c r="AK12" s="36">
        <f t="shared" si="6"/>
        <v>0.43946579791566842</v>
      </c>
      <c r="AL12" s="36">
        <f t="shared" si="6"/>
        <v>0.4006918423462611</v>
      </c>
      <c r="AM12" s="36">
        <f t="shared" si="6"/>
        <v>0.49685325414465759</v>
      </c>
    </row>
    <row r="13" spans="1:39" x14ac:dyDescent="0.25">
      <c r="A13">
        <v>10</v>
      </c>
      <c r="B13" t="s">
        <v>187</v>
      </c>
      <c r="C13" t="s">
        <v>188</v>
      </c>
      <c r="D13">
        <v>193</v>
      </c>
      <c r="E13">
        <v>7.08</v>
      </c>
      <c r="F13" t="s">
        <v>120</v>
      </c>
      <c r="G13" s="4">
        <v>3.1481061583633735E-3</v>
      </c>
      <c r="H13" s="5">
        <v>4.3389364600738313E-3</v>
      </c>
      <c r="I13" s="5">
        <v>2.7299044390621777E-3</v>
      </c>
      <c r="J13" s="5">
        <v>3.4902502645949261E-3</v>
      </c>
      <c r="K13" s="9">
        <v>4.2179606672722554E-3</v>
      </c>
      <c r="L13" s="4">
        <v>2.5233793342627066E-3</v>
      </c>
      <c r="M13" s="5">
        <v>1.739245534133931E-3</v>
      </c>
      <c r="N13" s="5">
        <v>1.4118975001723552E-3</v>
      </c>
      <c r="O13" s="5">
        <v>2.6892688715964134E-3</v>
      </c>
      <c r="P13" s="9">
        <v>3.380764494269032E-3</v>
      </c>
      <c r="Q13" s="4">
        <v>1.6959249110361469E-2</v>
      </c>
      <c r="R13" s="5">
        <v>1.0211893144080058E-2</v>
      </c>
      <c r="S13" s="5">
        <v>1.2940091274917959E-2</v>
      </c>
      <c r="T13" s="5">
        <v>1.0296677088499137E-2</v>
      </c>
      <c r="U13" s="9">
        <v>1.2139086352695269E-2</v>
      </c>
      <c r="X13">
        <f>COUNTIF(D$4:D$802,"&gt;39")</f>
        <v>143</v>
      </c>
      <c r="Y13" s="36">
        <f t="shared" ref="Y13:AM13" si="7">SUMIF($D$4:$D$802,"&gt;39",G$4:G$802)</f>
        <v>0.36315922339526702</v>
      </c>
      <c r="Z13" s="36">
        <f t="shared" si="7"/>
        <v>0.39721184644204482</v>
      </c>
      <c r="AA13" s="36">
        <f t="shared" si="7"/>
        <v>0.40999575739008831</v>
      </c>
      <c r="AB13" s="36">
        <f t="shared" si="7"/>
        <v>0.32736174187482597</v>
      </c>
      <c r="AC13" s="36">
        <f t="shared" si="7"/>
        <v>0.35366639965546559</v>
      </c>
      <c r="AD13" s="36">
        <f t="shared" si="7"/>
        <v>0.3532133173080379</v>
      </c>
      <c r="AE13" s="36">
        <f t="shared" si="7"/>
        <v>0.26156097271028567</v>
      </c>
      <c r="AF13" s="36">
        <f t="shared" si="7"/>
        <v>0.34717292255895044</v>
      </c>
      <c r="AG13" s="36">
        <f t="shared" si="7"/>
        <v>0.32840270308708103</v>
      </c>
      <c r="AH13" s="36">
        <f t="shared" si="7"/>
        <v>0.30332395059861755</v>
      </c>
      <c r="AI13" s="36">
        <f t="shared" si="7"/>
        <v>0.59381219530321339</v>
      </c>
      <c r="AJ13" s="36">
        <f t="shared" si="7"/>
        <v>0.48334702377473437</v>
      </c>
      <c r="AK13" s="36">
        <f t="shared" si="7"/>
        <v>0.54761243981325014</v>
      </c>
      <c r="AL13" s="36">
        <f t="shared" si="7"/>
        <v>0.47816922678931434</v>
      </c>
      <c r="AM13" s="36">
        <f t="shared" si="7"/>
        <v>0.53854268270258099</v>
      </c>
    </row>
    <row r="14" spans="1:39" x14ac:dyDescent="0.25">
      <c r="A14">
        <v>11</v>
      </c>
      <c r="B14" t="s">
        <v>191</v>
      </c>
      <c r="C14" t="s">
        <v>192</v>
      </c>
      <c r="D14">
        <v>36</v>
      </c>
      <c r="E14">
        <v>7.66</v>
      </c>
      <c r="F14" t="s">
        <v>120</v>
      </c>
      <c r="G14" s="4">
        <v>5.4135984295349014E-2</v>
      </c>
      <c r="H14" s="5">
        <v>6.8294198430438699E-2</v>
      </c>
      <c r="I14" s="5">
        <v>4.6094901446855317E-2</v>
      </c>
      <c r="J14" s="5">
        <v>4.8756604732544263E-2</v>
      </c>
      <c r="K14" s="9">
        <v>4.8281940689478192E-2</v>
      </c>
      <c r="L14" s="4">
        <v>7.5159033084533547E-2</v>
      </c>
      <c r="M14" s="5">
        <v>7.5037502273709381E-2</v>
      </c>
      <c r="N14" s="5">
        <v>5.6458031417242642E-2</v>
      </c>
      <c r="O14" s="5">
        <v>5.8168642206564473E-2</v>
      </c>
      <c r="P14" s="9">
        <v>4.7667934244584993E-2</v>
      </c>
      <c r="Q14" s="4">
        <v>1.6056229548357E-2</v>
      </c>
      <c r="R14" s="5">
        <v>2.1253592959634016E-2</v>
      </c>
      <c r="S14" s="5">
        <v>2.7475849871605687E-2</v>
      </c>
      <c r="T14" s="5">
        <v>3.4300887709969995E-2</v>
      </c>
      <c r="U14" s="9">
        <v>4.3703422188373321E-3</v>
      </c>
      <c r="X14">
        <f>COUNTIF(D$4:D$802,"&gt;29")</f>
        <v>172</v>
      </c>
      <c r="Y14" s="36">
        <f t="shared" ref="Y14:AM14" si="8">SUMIF($D$4:$D$802,"&gt;29",G$4:G$802)</f>
        <v>0.54526530513612015</v>
      </c>
      <c r="Z14" s="36">
        <f t="shared" si="8"/>
        <v>0.58984123276851186</v>
      </c>
      <c r="AA14" s="36">
        <f t="shared" si="8"/>
        <v>0.5823422717214517</v>
      </c>
      <c r="AB14" s="36">
        <f t="shared" si="8"/>
        <v>0.52331133902429883</v>
      </c>
      <c r="AC14" s="36">
        <f t="shared" si="8"/>
        <v>0.5503109534974171</v>
      </c>
      <c r="AD14" s="36">
        <f t="shared" si="8"/>
        <v>0.59912435076104731</v>
      </c>
      <c r="AE14" s="36">
        <f t="shared" si="8"/>
        <v>0.4951027010736449</v>
      </c>
      <c r="AF14" s="36">
        <f t="shared" si="8"/>
        <v>0.53185849089744364</v>
      </c>
      <c r="AG14" s="36">
        <f t="shared" si="8"/>
        <v>0.54051469232643012</v>
      </c>
      <c r="AH14" s="36">
        <f t="shared" si="8"/>
        <v>0.50354770042923747</v>
      </c>
      <c r="AI14" s="36">
        <f t="shared" si="8"/>
        <v>0.7195894703265433</v>
      </c>
      <c r="AJ14" s="36">
        <f t="shared" si="8"/>
        <v>0.63128667255629023</v>
      </c>
      <c r="AK14" s="36">
        <f t="shared" si="8"/>
        <v>0.69603880940082385</v>
      </c>
      <c r="AL14" s="36">
        <f t="shared" si="8"/>
        <v>0.66713274464784833</v>
      </c>
      <c r="AM14" s="36">
        <f t="shared" si="8"/>
        <v>0.67826530281150677</v>
      </c>
    </row>
    <row r="15" spans="1:39" x14ac:dyDescent="0.25">
      <c r="A15">
        <v>12</v>
      </c>
      <c r="B15" t="s">
        <v>193</v>
      </c>
      <c r="C15" t="s">
        <v>194</v>
      </c>
      <c r="D15">
        <v>62</v>
      </c>
      <c r="E15">
        <v>4.8899999999999997</v>
      </c>
      <c r="F15" t="s">
        <v>120</v>
      </c>
      <c r="G15" s="4">
        <v>2.3063480766645352E-2</v>
      </c>
      <c r="H15" s="5">
        <v>2.3920925596046031E-2</v>
      </c>
      <c r="I15" s="5">
        <v>2.5355752157717088E-2</v>
      </c>
      <c r="J15" s="5">
        <v>1.6298215799222939E-2</v>
      </c>
      <c r="K15" s="9">
        <v>1.6186407747169229E-2</v>
      </c>
      <c r="L15" s="4">
        <v>1.9468518995319217E-2</v>
      </c>
      <c r="M15" s="5">
        <v>1.2771544257499969E-2</v>
      </c>
      <c r="N15" s="5">
        <v>1.9603894991919155E-2</v>
      </c>
      <c r="O15" s="5">
        <v>1.8919823129578149E-2</v>
      </c>
      <c r="P15" s="9">
        <v>1.8322326618929442E-2</v>
      </c>
      <c r="Q15" s="4">
        <v>1.1967477784709751E-2</v>
      </c>
      <c r="R15" s="5">
        <v>6.0791565349666678E-3</v>
      </c>
      <c r="S15" s="5">
        <v>9.8168075448534734E-3</v>
      </c>
      <c r="T15" s="5">
        <v>8.4078743091335964E-3</v>
      </c>
      <c r="U15" s="9">
        <v>2.7679618563454814E-2</v>
      </c>
      <c r="X15">
        <f>COUNTIF(D$4:D$802,"&gt;19")</f>
        <v>199</v>
      </c>
      <c r="Y15" s="36">
        <f t="shared" ref="Y15:AM15" si="9">SUMIF($D$4:$D$802,"&gt;19",G$4:G$802)</f>
        <v>0.60455583477366026</v>
      </c>
      <c r="Z15" s="36">
        <f t="shared" si="9"/>
        <v>0.66964890242739372</v>
      </c>
      <c r="AA15" s="36">
        <f t="shared" si="9"/>
        <v>0.65981211711310606</v>
      </c>
      <c r="AB15" s="36">
        <f t="shared" si="9"/>
        <v>0.58764925009197455</v>
      </c>
      <c r="AC15" s="36">
        <f t="shared" si="9"/>
        <v>0.61800139983148672</v>
      </c>
      <c r="AD15" s="36">
        <f t="shared" si="9"/>
        <v>0.66451369876881661</v>
      </c>
      <c r="AE15" s="36">
        <f t="shared" si="9"/>
        <v>0.55639376839816135</v>
      </c>
      <c r="AF15" s="36">
        <f t="shared" si="9"/>
        <v>0.59944054233442889</v>
      </c>
      <c r="AG15" s="36">
        <f t="shared" si="9"/>
        <v>0.5877519019155768</v>
      </c>
      <c r="AH15" s="36">
        <f t="shared" si="9"/>
        <v>0.56512281747152637</v>
      </c>
      <c r="AI15" s="36">
        <f t="shared" si="9"/>
        <v>0.83191206146289864</v>
      </c>
      <c r="AJ15" s="36">
        <f t="shared" si="9"/>
        <v>0.72934504800728206</v>
      </c>
      <c r="AK15" s="36">
        <f t="shared" si="9"/>
        <v>0.82733627628025108</v>
      </c>
      <c r="AL15" s="36">
        <f t="shared" si="9"/>
        <v>0.76250274262000473</v>
      </c>
      <c r="AM15" s="36">
        <f t="shared" si="9"/>
        <v>0.82670357738813849</v>
      </c>
    </row>
    <row r="16" spans="1:39" x14ac:dyDescent="0.25">
      <c r="A16">
        <v>13</v>
      </c>
      <c r="B16" t="s">
        <v>199</v>
      </c>
      <c r="C16" t="s">
        <v>200</v>
      </c>
      <c r="D16">
        <v>56</v>
      </c>
      <c r="E16">
        <v>8.3800000000000008</v>
      </c>
      <c r="F16" t="s">
        <v>120</v>
      </c>
      <c r="G16" s="4">
        <v>5.9864625688715624E-3</v>
      </c>
      <c r="H16" s="5">
        <v>1.2110418469967943E-2</v>
      </c>
      <c r="I16" s="5">
        <v>4.2034197896704409E-3</v>
      </c>
      <c r="J16" s="5">
        <v>1.1699006843071983E-2</v>
      </c>
      <c r="K16" s="9">
        <v>9.7357926449148941E-3</v>
      </c>
      <c r="L16" s="4">
        <v>1.3948457882895735E-2</v>
      </c>
      <c r="M16" s="5">
        <v>2.250706117042622E-2</v>
      </c>
      <c r="N16" s="5">
        <v>8.0550673691989882E-3</v>
      </c>
      <c r="O16" s="5">
        <v>9.9632114953833867E-3</v>
      </c>
      <c r="P16" s="9">
        <v>9.3558259330130192E-3</v>
      </c>
      <c r="Q16" s="4">
        <v>2.9388676868909114E-2</v>
      </c>
      <c r="R16" s="5">
        <v>1.8680976089990853E-2</v>
      </c>
      <c r="S16" s="5">
        <v>2.4246914336680744E-2</v>
      </c>
      <c r="T16" s="5">
        <v>1.6746083275525285E-2</v>
      </c>
      <c r="U16" s="9">
        <v>1.8773549887561195E-2</v>
      </c>
      <c r="X16">
        <f>COUNTIF(D$4:D$802,"&gt;0")</f>
        <v>264</v>
      </c>
      <c r="Y16" s="36">
        <f t="shared" ref="Y16:AM16" si="10">SUMIF($D$4:$D$802,"&gt;0",G$4:G$802)</f>
        <v>0.99999999999999978</v>
      </c>
      <c r="Z16" s="36">
        <f t="shared" si="10"/>
        <v>0.99999999999999989</v>
      </c>
      <c r="AA16" s="36">
        <f t="shared" si="10"/>
        <v>1</v>
      </c>
      <c r="AB16" s="36">
        <f t="shared" si="10"/>
        <v>1</v>
      </c>
      <c r="AC16" s="36">
        <f t="shared" si="10"/>
        <v>0.99999999999999944</v>
      </c>
      <c r="AD16" s="36">
        <f t="shared" si="10"/>
        <v>0.99999999999999978</v>
      </c>
      <c r="AE16" s="36">
        <f t="shared" si="10"/>
        <v>1.0000000000000002</v>
      </c>
      <c r="AF16" s="36">
        <f t="shared" si="10"/>
        <v>1.0000000000000002</v>
      </c>
      <c r="AG16" s="36">
        <f t="shared" si="10"/>
        <v>0.99999999999999944</v>
      </c>
      <c r="AH16" s="36">
        <f t="shared" si="10"/>
        <v>1</v>
      </c>
      <c r="AI16" s="36">
        <f t="shared" si="10"/>
        <v>1.0000000000000004</v>
      </c>
      <c r="AJ16" s="36">
        <f t="shared" si="10"/>
        <v>0.99999999999999989</v>
      </c>
      <c r="AK16" s="36">
        <f t="shared" si="10"/>
        <v>1.0000000000000004</v>
      </c>
      <c r="AL16" s="36">
        <f t="shared" si="10"/>
        <v>0.99999999999999944</v>
      </c>
      <c r="AM16" s="36">
        <f t="shared" si="10"/>
        <v>1</v>
      </c>
    </row>
    <row r="17" spans="1:40" x14ac:dyDescent="0.25">
      <c r="A17">
        <v>14</v>
      </c>
      <c r="B17" t="s">
        <v>209</v>
      </c>
      <c r="C17" t="s">
        <v>210</v>
      </c>
      <c r="D17">
        <v>59</v>
      </c>
      <c r="E17">
        <v>4.88</v>
      </c>
      <c r="F17" t="s">
        <v>120</v>
      </c>
      <c r="G17" s="4">
        <v>1.7791642964488454E-2</v>
      </c>
      <c r="H17" s="5">
        <v>1.8751269607721031E-2</v>
      </c>
      <c r="I17" s="5">
        <v>2.1139004856592748E-2</v>
      </c>
      <c r="J17" s="5">
        <v>1.2181833558458142E-2</v>
      </c>
      <c r="K17" s="9">
        <v>1.0045524871358137E-2</v>
      </c>
      <c r="L17" s="4">
        <v>2.4398834397615435E-2</v>
      </c>
      <c r="M17" s="5">
        <v>1.0562547708709421E-2</v>
      </c>
      <c r="N17" s="5">
        <v>1.5749249029399354E-2</v>
      </c>
      <c r="O17" s="5">
        <v>1.4136615345545764E-2</v>
      </c>
      <c r="P17" s="9">
        <v>1.5602660211948336E-2</v>
      </c>
      <c r="Q17" s="4">
        <v>1.0340499071356811E-2</v>
      </c>
      <c r="R17" s="5">
        <v>6.6480359741436989E-3</v>
      </c>
      <c r="S17" s="5">
        <v>5.7084494959715052E-3</v>
      </c>
      <c r="T17" s="5">
        <v>7.490436337876741E-3</v>
      </c>
      <c r="U17" s="9">
        <v>2.232065612618411E-2</v>
      </c>
    </row>
    <row r="18" spans="1:40" x14ac:dyDescent="0.25">
      <c r="A18">
        <v>15</v>
      </c>
      <c r="B18" t="s">
        <v>213</v>
      </c>
      <c r="C18" t="s">
        <v>214</v>
      </c>
      <c r="D18">
        <v>139</v>
      </c>
      <c r="E18">
        <v>6.59</v>
      </c>
      <c r="F18" t="s">
        <v>120</v>
      </c>
      <c r="G18" s="4">
        <v>2.5152035479700657E-3</v>
      </c>
      <c r="H18" s="5">
        <v>4.4244490902894196E-3</v>
      </c>
      <c r="I18" s="5">
        <v>4.47760830779112E-3</v>
      </c>
      <c r="J18" s="5">
        <v>3.8646243502851196E-3</v>
      </c>
      <c r="K18" s="9">
        <v>2.5583305681063091E-3</v>
      </c>
      <c r="L18" s="4">
        <v>9.4129373531473947E-3</v>
      </c>
      <c r="M18" s="5">
        <v>4.8265992652649949E-3</v>
      </c>
      <c r="N18" s="5">
        <v>4.0241945027716898E-3</v>
      </c>
      <c r="O18" s="5">
        <v>2.3134629284985615E-3</v>
      </c>
      <c r="P18" s="9">
        <v>3.5641036585923589E-3</v>
      </c>
      <c r="Q18" s="4">
        <v>7.3015194874742756E-3</v>
      </c>
      <c r="R18" s="5">
        <v>4.8119420705582897E-3</v>
      </c>
      <c r="S18" s="5">
        <v>6.6387374596760806E-3</v>
      </c>
      <c r="T18" s="5">
        <v>5.3712115015858951E-3</v>
      </c>
      <c r="U18" s="9">
        <v>3.3646834969190717E-3</v>
      </c>
    </row>
    <row r="19" spans="1:40" x14ac:dyDescent="0.25">
      <c r="A19">
        <v>16</v>
      </c>
      <c r="B19" t="s">
        <v>217</v>
      </c>
      <c r="C19" t="s">
        <v>218</v>
      </c>
      <c r="D19">
        <v>21</v>
      </c>
      <c r="E19">
        <v>4.79</v>
      </c>
      <c r="F19" t="s">
        <v>120</v>
      </c>
      <c r="G19" s="4">
        <v>1.8742596023915967E-2</v>
      </c>
      <c r="H19" s="5">
        <v>2.3351973785804558E-2</v>
      </c>
      <c r="I19" s="5">
        <v>2.6118631451694085E-2</v>
      </c>
      <c r="J19" s="5">
        <v>2.1201234050003598E-2</v>
      </c>
      <c r="K19" s="9">
        <v>2.1458123693246428E-2</v>
      </c>
      <c r="L19" s="4">
        <v>2.3111718898136707E-2</v>
      </c>
      <c r="M19" s="5">
        <v>2.5269168205876932E-2</v>
      </c>
      <c r="N19" s="5">
        <v>1.8136689809435745E-2</v>
      </c>
      <c r="O19" s="5">
        <v>1.3022491755665921E-2</v>
      </c>
      <c r="P19" s="9">
        <v>2.1184660629672832E-2</v>
      </c>
      <c r="Q19" s="4">
        <v>4.6265293373980304E-2</v>
      </c>
      <c r="R19" s="5">
        <v>2.3929936737933973E-2</v>
      </c>
      <c r="S19" s="5">
        <v>6.9292558840862509E-2</v>
      </c>
      <c r="T19" s="5">
        <v>2.1987551794094687E-2</v>
      </c>
      <c r="U19" s="9">
        <v>0.1090653332727566</v>
      </c>
    </row>
    <row r="20" spans="1:40" x14ac:dyDescent="0.25">
      <c r="A20">
        <v>17</v>
      </c>
      <c r="B20" t="s">
        <v>228</v>
      </c>
      <c r="C20" t="s">
        <v>229</v>
      </c>
      <c r="D20">
        <v>281</v>
      </c>
      <c r="E20">
        <v>5.95</v>
      </c>
      <c r="F20" t="s">
        <v>120</v>
      </c>
      <c r="G20" s="4">
        <v>2.3801268593695345E-3</v>
      </c>
      <c r="H20" s="5">
        <v>2.0250021127910076E-3</v>
      </c>
      <c r="I20" s="5">
        <v>2.0110292149719353E-3</v>
      </c>
      <c r="J20" s="5">
        <v>2.493593275388058E-3</v>
      </c>
      <c r="K20" s="9">
        <v>3.7118941088805425E-3</v>
      </c>
      <c r="L20" s="4">
        <v>1.8821979001897901E-3</v>
      </c>
      <c r="M20" s="5">
        <v>5.328940471512315E-4</v>
      </c>
      <c r="N20" s="5">
        <v>1.845161224252897E-3</v>
      </c>
      <c r="O20" s="5">
        <v>2.4158268394685808E-3</v>
      </c>
      <c r="P20" s="9">
        <v>2.4945937519996585E-3</v>
      </c>
      <c r="Q20" s="4">
        <v>0</v>
      </c>
      <c r="R20" s="5">
        <v>1.8944746212310002E-3</v>
      </c>
      <c r="S20" s="5">
        <v>0</v>
      </c>
      <c r="T20" s="5">
        <v>2.2067057472059596E-3</v>
      </c>
      <c r="U20" s="9">
        <v>0</v>
      </c>
    </row>
    <row r="21" spans="1:40" ht="15.75" thickBot="1" x14ac:dyDescent="0.3">
      <c r="A21">
        <v>18</v>
      </c>
      <c r="B21" t="s">
        <v>241</v>
      </c>
      <c r="C21" t="s">
        <v>242</v>
      </c>
      <c r="D21">
        <v>52</v>
      </c>
      <c r="E21">
        <v>5.32</v>
      </c>
      <c r="F21" t="s">
        <v>120</v>
      </c>
      <c r="G21" s="4">
        <v>6.432020106056798E-3</v>
      </c>
      <c r="H21" s="5">
        <v>1.0654691868684216E-2</v>
      </c>
      <c r="I21" s="5">
        <v>4.9184283319588622E-3</v>
      </c>
      <c r="J21" s="5">
        <v>5.7647773633931641E-3</v>
      </c>
      <c r="K21" s="9">
        <v>8.0569446739505116E-3</v>
      </c>
      <c r="L21" s="4">
        <v>1.3025847848124196E-2</v>
      </c>
      <c r="M21" s="5">
        <v>1.5592935910906781E-2</v>
      </c>
      <c r="N21" s="5">
        <v>7.6007901310939695E-3</v>
      </c>
      <c r="O21" s="5">
        <v>7.6506427248807995E-3</v>
      </c>
      <c r="P21" s="9">
        <v>6.0968720167472483E-3</v>
      </c>
      <c r="Q21" s="4">
        <v>1.7015137595867261E-2</v>
      </c>
      <c r="R21" s="5">
        <v>1.2872334123408366E-2</v>
      </c>
      <c r="S21" s="5">
        <v>1.1291250333624631E-2</v>
      </c>
      <c r="T21" s="5">
        <v>9.5179677744289103E-3</v>
      </c>
      <c r="U21" s="9">
        <v>1.1818501256556457E-2</v>
      </c>
    </row>
    <row r="22" spans="1:40" ht="16.5" thickBot="1" x14ac:dyDescent="0.3">
      <c r="A22">
        <v>19</v>
      </c>
      <c r="B22" t="s">
        <v>244</v>
      </c>
      <c r="C22" t="s">
        <v>245</v>
      </c>
      <c r="D22">
        <v>70</v>
      </c>
      <c r="E22">
        <v>5.7</v>
      </c>
      <c r="F22" t="s">
        <v>120</v>
      </c>
      <c r="G22" s="4">
        <v>0</v>
      </c>
      <c r="H22" s="5">
        <v>0</v>
      </c>
      <c r="I22" s="5">
        <v>0</v>
      </c>
      <c r="J22" s="5">
        <v>0</v>
      </c>
      <c r="K22" s="9">
        <v>0</v>
      </c>
      <c r="L22" s="4">
        <v>0</v>
      </c>
      <c r="M22" s="5">
        <v>0</v>
      </c>
      <c r="N22" s="5">
        <v>0</v>
      </c>
      <c r="O22" s="5">
        <v>0</v>
      </c>
      <c r="P22" s="9">
        <v>5.7580696133556887E-4</v>
      </c>
      <c r="Q22" s="4">
        <v>2.166728097845208E-2</v>
      </c>
      <c r="R22" s="5">
        <v>1.7732024220505755E-2</v>
      </c>
      <c r="S22" s="5">
        <v>2.0787769312259455E-2</v>
      </c>
      <c r="T22" s="5">
        <v>2.3111177643848596E-2</v>
      </c>
      <c r="U22" s="9">
        <v>1.5089761869638887E-2</v>
      </c>
      <c r="X22" s="37"/>
      <c r="Y22" s="37"/>
      <c r="Z22" s="99" t="s">
        <v>1266</v>
      </c>
      <c r="AA22" s="100"/>
      <c r="AB22" s="100"/>
      <c r="AC22" s="100"/>
      <c r="AD22" s="101"/>
      <c r="AE22" s="100" t="s">
        <v>1281</v>
      </c>
      <c r="AF22" s="100"/>
      <c r="AG22" s="100"/>
      <c r="AH22" s="100"/>
      <c r="AI22" s="101"/>
      <c r="AJ22" s="100" t="s">
        <v>1275</v>
      </c>
      <c r="AK22" s="100"/>
      <c r="AL22" s="100"/>
      <c r="AM22" s="100"/>
      <c r="AN22" s="101"/>
    </row>
    <row r="23" spans="1:40" ht="16.5" thickBot="1" x14ac:dyDescent="0.3">
      <c r="A23">
        <v>20</v>
      </c>
      <c r="B23" t="s">
        <v>254</v>
      </c>
      <c r="C23" t="s">
        <v>255</v>
      </c>
      <c r="D23">
        <v>163</v>
      </c>
      <c r="E23">
        <v>6.43</v>
      </c>
      <c r="F23" t="s">
        <v>120</v>
      </c>
      <c r="G23" s="4">
        <v>4.576514799977221E-3</v>
      </c>
      <c r="H23" s="5">
        <v>7.1726958333805059E-3</v>
      </c>
      <c r="I23" s="5">
        <v>4.6839900664779168E-4</v>
      </c>
      <c r="J23" s="5">
        <v>3.1833919387116521E-3</v>
      </c>
      <c r="K23" s="9">
        <v>6.2533249993597237E-3</v>
      </c>
      <c r="L23" s="4">
        <v>0</v>
      </c>
      <c r="M23" s="5">
        <v>1.1625498559448053E-4</v>
      </c>
      <c r="N23" s="5">
        <v>0</v>
      </c>
      <c r="O23" s="5">
        <v>4.6963219023071306E-4</v>
      </c>
      <c r="P23" s="9">
        <v>3.2194483497986967E-3</v>
      </c>
      <c r="Q23" s="4">
        <v>3.9542178212597819E-3</v>
      </c>
      <c r="R23" s="5">
        <v>4.2249446361323556E-3</v>
      </c>
      <c r="S23" s="5">
        <v>3.7949656399761337E-3</v>
      </c>
      <c r="T23" s="5">
        <v>2.2676704803271893E-3</v>
      </c>
      <c r="U23" s="9">
        <v>2.6425019549598653E-3</v>
      </c>
      <c r="Y23" t="s">
        <v>1282</v>
      </c>
      <c r="Z23" s="26" t="s">
        <v>1</v>
      </c>
      <c r="AA23" s="24" t="s">
        <v>2</v>
      </c>
      <c r="AB23" s="24" t="s">
        <v>3</v>
      </c>
      <c r="AC23" s="24" t="s">
        <v>4</v>
      </c>
      <c r="AD23" s="25" t="s">
        <v>5</v>
      </c>
      <c r="AE23" s="26" t="s">
        <v>1267</v>
      </c>
      <c r="AF23" s="24" t="s">
        <v>1268</v>
      </c>
      <c r="AG23" s="24" t="s">
        <v>1269</v>
      </c>
      <c r="AH23" s="24" t="s">
        <v>1270</v>
      </c>
      <c r="AI23" s="25" t="s">
        <v>1271</v>
      </c>
      <c r="AJ23" s="26" t="s">
        <v>1273</v>
      </c>
      <c r="AK23" s="24" t="s">
        <v>1274</v>
      </c>
      <c r="AL23" s="24" t="s">
        <v>1276</v>
      </c>
      <c r="AM23" s="24" t="s">
        <v>1277</v>
      </c>
      <c r="AN23" s="25" t="s">
        <v>1278</v>
      </c>
    </row>
    <row r="24" spans="1:40" x14ac:dyDescent="0.25">
      <c r="A24">
        <v>21</v>
      </c>
      <c r="B24" t="s">
        <v>261</v>
      </c>
      <c r="C24" t="s">
        <v>262</v>
      </c>
      <c r="D24">
        <v>23</v>
      </c>
      <c r="E24">
        <v>9.0500000000000007</v>
      </c>
      <c r="F24" t="s">
        <v>120</v>
      </c>
      <c r="G24" s="4">
        <v>1.7829025814986663E-2</v>
      </c>
      <c r="H24" s="5">
        <v>2.8819187870131172E-2</v>
      </c>
      <c r="I24" s="5">
        <v>2.7113648985915905E-2</v>
      </c>
      <c r="J24" s="5">
        <v>2.6501179482105511E-2</v>
      </c>
      <c r="K24" s="9">
        <v>2.6805215311508118E-2</v>
      </c>
      <c r="L24" s="4">
        <v>2.4790832613707181E-2</v>
      </c>
      <c r="M24" s="5">
        <v>2.9207677134975366E-2</v>
      </c>
      <c r="N24" s="5">
        <v>3.3813896600585591E-2</v>
      </c>
      <c r="O24" s="5">
        <v>2.2794747578240574E-2</v>
      </c>
      <c r="P24" s="9">
        <v>2.9614193611906581E-2</v>
      </c>
      <c r="Q24" s="4">
        <v>9.9543356234994673E-3</v>
      </c>
      <c r="R24" s="5">
        <v>1.4444770446605691E-2</v>
      </c>
      <c r="S24" s="5">
        <v>1.1809204125887479E-2</v>
      </c>
      <c r="T24" s="5">
        <v>1.6340280316483578E-2</v>
      </c>
      <c r="U24" s="9">
        <v>0</v>
      </c>
      <c r="X24" s="38" t="s">
        <v>1283</v>
      </c>
      <c r="Y24">
        <f t="shared" ref="Y24:AN34" si="11">X6-X5</f>
        <v>5</v>
      </c>
      <c r="Z24" s="4">
        <f t="shared" si="11"/>
        <v>5.5248438034057332E-3</v>
      </c>
      <c r="AA24" s="5">
        <f t="shared" si="11"/>
        <v>8.8331240031212111E-3</v>
      </c>
      <c r="AB24" s="5">
        <f t="shared" si="11"/>
        <v>6.1615863956163159E-3</v>
      </c>
      <c r="AC24" s="5">
        <f t="shared" si="11"/>
        <v>8.8002942435431268E-3</v>
      </c>
      <c r="AD24" s="9">
        <f t="shared" si="11"/>
        <v>7.4897523516989943E-3</v>
      </c>
      <c r="AE24" s="4">
        <f t="shared" si="11"/>
        <v>4.3002434126081651E-3</v>
      </c>
      <c r="AF24" s="5">
        <f t="shared" si="11"/>
        <v>5.9335702076703817E-3</v>
      </c>
      <c r="AG24" s="5">
        <f t="shared" si="11"/>
        <v>4.9562728265539636E-3</v>
      </c>
      <c r="AH24" s="5">
        <f t="shared" si="11"/>
        <v>6.874793870486254E-3</v>
      </c>
      <c r="AI24" s="9">
        <f t="shared" si="11"/>
        <v>6.3845472238583034E-3</v>
      </c>
      <c r="AJ24" s="4">
        <f t="shared" si="11"/>
        <v>2.8117706765224616E-3</v>
      </c>
      <c r="AK24" s="5">
        <f t="shared" si="11"/>
        <v>5.352020968057012E-3</v>
      </c>
      <c r="AL24" s="5">
        <f t="shared" si="11"/>
        <v>1.3848852109068052E-2</v>
      </c>
      <c r="AM24" s="5">
        <f t="shared" si="11"/>
        <v>1.3726922811125322E-2</v>
      </c>
      <c r="AN24" s="9">
        <f t="shared" si="11"/>
        <v>3.1888596068557276E-3</v>
      </c>
    </row>
    <row r="25" spans="1:40" x14ac:dyDescent="0.25">
      <c r="A25">
        <v>22</v>
      </c>
      <c r="B25" t="s">
        <v>263</v>
      </c>
      <c r="C25" t="s">
        <v>264</v>
      </c>
      <c r="D25">
        <v>60</v>
      </c>
      <c r="E25">
        <v>8.16</v>
      </c>
      <c r="F25" t="s">
        <v>120</v>
      </c>
      <c r="G25" s="4">
        <v>9.879659525874147E-3</v>
      </c>
      <c r="H25" s="5">
        <v>9.9942718374173584E-3</v>
      </c>
      <c r="I25" s="5">
        <v>1.856028394509748E-2</v>
      </c>
      <c r="J25" s="5">
        <v>9.7084607787132366E-3</v>
      </c>
      <c r="K25" s="9">
        <v>1.2379180745568213E-2</v>
      </c>
      <c r="L25" s="4">
        <v>9.4905970967514991E-3</v>
      </c>
      <c r="M25" s="5">
        <v>7.6173438684958078E-3</v>
      </c>
      <c r="N25" s="5">
        <v>1.0898906471374675E-2</v>
      </c>
      <c r="O25" s="5">
        <v>1.3749018464557132E-2</v>
      </c>
      <c r="P25" s="9">
        <v>1.0229973068657196E-2</v>
      </c>
      <c r="Q25" s="4">
        <v>3.9959194028969178E-3</v>
      </c>
      <c r="R25" s="5">
        <v>9.8137266510815962E-4</v>
      </c>
      <c r="S25" s="5">
        <v>1.4640503785869161E-3</v>
      </c>
      <c r="T25" s="5">
        <v>3.4097299262103777E-3</v>
      </c>
      <c r="U25" s="9">
        <v>1.0794480055152753E-2</v>
      </c>
      <c r="X25" s="39" t="s">
        <v>1284</v>
      </c>
      <c r="Y25">
        <f t="shared" si="11"/>
        <v>14</v>
      </c>
      <c r="Z25" s="4">
        <f t="shared" si="11"/>
        <v>1.9108285674956413E-2</v>
      </c>
      <c r="AA25" s="5">
        <f t="shared" si="11"/>
        <v>2.6500293313577686E-2</v>
      </c>
      <c r="AB25" s="5">
        <f t="shared" si="11"/>
        <v>1.4353789972032549E-2</v>
      </c>
      <c r="AC25" s="5">
        <f t="shared" si="11"/>
        <v>1.8113408434835679E-2</v>
      </c>
      <c r="AD25" s="9">
        <f t="shared" si="11"/>
        <v>2.5340518341854034E-2</v>
      </c>
      <c r="AE25" s="4">
        <f t="shared" si="11"/>
        <v>1.0744657227897232E-2</v>
      </c>
      <c r="AF25" s="5">
        <f t="shared" si="11"/>
        <v>7.858098430115831E-3</v>
      </c>
      <c r="AG25" s="5">
        <f t="shared" si="11"/>
        <v>1.2588613628329923E-2</v>
      </c>
      <c r="AH25" s="5">
        <f t="shared" si="11"/>
        <v>1.2064065126372755E-2</v>
      </c>
      <c r="AI25" s="9">
        <f t="shared" si="11"/>
        <v>1.6909624880345361E-2</v>
      </c>
      <c r="AJ25" s="4">
        <f t="shared" si="11"/>
        <v>5.2472996921663767E-2</v>
      </c>
      <c r="AK25" s="5">
        <f t="shared" si="11"/>
        <v>4.7876794412861939E-2</v>
      </c>
      <c r="AL25" s="5">
        <f t="shared" si="11"/>
        <v>4.2842845701311166E-2</v>
      </c>
      <c r="AM25" s="5">
        <f t="shared" si="11"/>
        <v>4.3294805984671114E-2</v>
      </c>
      <c r="AN25" s="9">
        <f t="shared" si="11"/>
        <v>3.0455898134630593E-2</v>
      </c>
    </row>
    <row r="26" spans="1:40" x14ac:dyDescent="0.25">
      <c r="A26">
        <v>23</v>
      </c>
      <c r="B26" t="s">
        <v>269</v>
      </c>
      <c r="C26" t="s">
        <v>270</v>
      </c>
      <c r="D26">
        <v>63</v>
      </c>
      <c r="E26">
        <v>6.52</v>
      </c>
      <c r="F26" t="s">
        <v>120</v>
      </c>
      <c r="G26" s="4">
        <v>0</v>
      </c>
      <c r="H26" s="5">
        <v>0</v>
      </c>
      <c r="I26" s="5">
        <v>0</v>
      </c>
      <c r="J26" s="5">
        <v>0</v>
      </c>
      <c r="K26" s="9">
        <v>0</v>
      </c>
      <c r="L26" s="4">
        <v>0</v>
      </c>
      <c r="M26" s="5">
        <v>0</v>
      </c>
      <c r="N26" s="5">
        <v>0</v>
      </c>
      <c r="O26" s="5">
        <v>0</v>
      </c>
      <c r="P26" s="9">
        <v>0</v>
      </c>
      <c r="Q26" s="4">
        <v>2.3890216651186114E-2</v>
      </c>
      <c r="R26" s="5">
        <v>1.7195065243713475E-2</v>
      </c>
      <c r="S26" s="5">
        <v>1.1913897676381244E-2</v>
      </c>
      <c r="T26" s="5">
        <v>1.3723110707191162E-2</v>
      </c>
      <c r="U26" s="9">
        <v>2.0500394799472382E-2</v>
      </c>
      <c r="X26" s="40" t="s">
        <v>1285</v>
      </c>
      <c r="Y26">
        <f t="shared" si="11"/>
        <v>17</v>
      </c>
      <c r="Z26" s="4">
        <f t="shared" si="11"/>
        <v>3.3055623911979817E-3</v>
      </c>
      <c r="AA26" s="5">
        <f t="shared" si="11"/>
        <v>5.9004426688684664E-3</v>
      </c>
      <c r="AB26" s="5">
        <f t="shared" si="11"/>
        <v>6.073346793584164E-3</v>
      </c>
      <c r="AC26" s="5">
        <f t="shared" si="11"/>
        <v>6.5311461667864786E-3</v>
      </c>
      <c r="AD26" s="9">
        <f t="shared" si="11"/>
        <v>9.377183900331737E-3</v>
      </c>
      <c r="AE26" s="4">
        <f t="shared" si="11"/>
        <v>9.7455303722942064E-3</v>
      </c>
      <c r="AF26" s="5">
        <f t="shared" si="11"/>
        <v>4.8265992652649949E-3</v>
      </c>
      <c r="AG26" s="5">
        <f t="shared" si="11"/>
        <v>4.8682147847828629E-3</v>
      </c>
      <c r="AH26" s="5">
        <f t="shared" si="11"/>
        <v>5.1774292401091521E-3</v>
      </c>
      <c r="AI26" s="9">
        <f t="shared" si="11"/>
        <v>6.4507666400849713E-3</v>
      </c>
      <c r="AJ26" s="4">
        <f t="shared" si="11"/>
        <v>3.8096054798110519E-2</v>
      </c>
      <c r="AK26" s="5">
        <f t="shared" si="11"/>
        <v>2.9290336084642918E-2</v>
      </c>
      <c r="AL26" s="5">
        <f t="shared" si="11"/>
        <v>3.770744078965315E-2</v>
      </c>
      <c r="AM26" s="5">
        <f t="shared" si="11"/>
        <v>4.1279058950574085E-2</v>
      </c>
      <c r="AN26" s="9">
        <f t="shared" si="11"/>
        <v>2.5517565262317903E-2</v>
      </c>
    </row>
    <row r="27" spans="1:40" x14ac:dyDescent="0.25">
      <c r="A27">
        <v>24</v>
      </c>
      <c r="B27" t="s">
        <v>272</v>
      </c>
      <c r="C27" t="s">
        <v>273</v>
      </c>
      <c r="D27">
        <v>51</v>
      </c>
      <c r="E27">
        <v>4.6900000000000004</v>
      </c>
      <c r="F27" t="s">
        <v>120</v>
      </c>
      <c r="G27" s="4">
        <v>1.1649105904745514E-2</v>
      </c>
      <c r="H27" s="5">
        <v>1.5507203331713163E-2</v>
      </c>
      <c r="I27" s="5">
        <v>2.1784409647856728E-2</v>
      </c>
      <c r="J27" s="5">
        <v>1.1602531836515516E-2</v>
      </c>
      <c r="K27" s="9">
        <v>1.5031075088012734E-2</v>
      </c>
      <c r="L27" s="4">
        <v>1.3685033389011732E-2</v>
      </c>
      <c r="M27" s="5">
        <v>8.0331452128455817E-3</v>
      </c>
      <c r="N27" s="5">
        <v>1.0935751342521149E-2</v>
      </c>
      <c r="O27" s="5">
        <v>2.1128327072740916E-2</v>
      </c>
      <c r="P27" s="9">
        <v>8.7172357022438675E-3</v>
      </c>
      <c r="Q27" s="4">
        <v>2.7737923021653888E-3</v>
      </c>
      <c r="R27" s="5">
        <v>2.1358707481510821E-3</v>
      </c>
      <c r="S27" s="5">
        <v>0</v>
      </c>
      <c r="T27" s="5">
        <v>3.2347801781334334E-3</v>
      </c>
      <c r="U27" s="9">
        <v>1.0285319786774157E-2</v>
      </c>
      <c r="X27" s="41" t="s">
        <v>1286</v>
      </c>
      <c r="Y27">
        <f t="shared" si="11"/>
        <v>17</v>
      </c>
      <c r="Z27" s="4">
        <f t="shared" si="11"/>
        <v>5.9555553115038309E-3</v>
      </c>
      <c r="AA27" s="5">
        <f t="shared" si="11"/>
        <v>1.0673216405845773E-2</v>
      </c>
      <c r="AB27" s="5">
        <f t="shared" si="11"/>
        <v>5.9270003230415882E-3</v>
      </c>
      <c r="AC27" s="5">
        <f t="shared" si="11"/>
        <v>1.0243225527347639E-2</v>
      </c>
      <c r="AD27" s="9">
        <f t="shared" si="11"/>
        <v>1.7327408638005359E-2</v>
      </c>
      <c r="AE27" s="4">
        <f t="shared" si="11"/>
        <v>5.5501291924524888E-3</v>
      </c>
      <c r="AF27" s="5">
        <f t="shared" si="11"/>
        <v>5.3930662733776488E-3</v>
      </c>
      <c r="AG27" s="5">
        <f t="shared" si="11"/>
        <v>6.538706209425791E-3</v>
      </c>
      <c r="AH27" s="5">
        <f t="shared" si="11"/>
        <v>1.231756775714736E-2</v>
      </c>
      <c r="AI27" s="9">
        <f t="shared" si="11"/>
        <v>1.1274632425678811E-2</v>
      </c>
      <c r="AJ27" s="4">
        <f t="shared" si="11"/>
        <v>1.834631515508621E-2</v>
      </c>
      <c r="AK27" s="5">
        <f t="shared" si="11"/>
        <v>1.8765455192795405E-2</v>
      </c>
      <c r="AL27" s="5">
        <f t="shared" si="11"/>
        <v>1.8185067693126458E-2</v>
      </c>
      <c r="AM27" s="5">
        <f t="shared" si="11"/>
        <v>1.9550871360279568E-2</v>
      </c>
      <c r="AN27" s="9">
        <f t="shared" si="11"/>
        <v>9.3877252649616216E-3</v>
      </c>
    </row>
    <row r="28" spans="1:40" x14ac:dyDescent="0.25">
      <c r="A28">
        <v>25</v>
      </c>
      <c r="B28" t="s">
        <v>278</v>
      </c>
      <c r="C28" t="s">
        <v>279</v>
      </c>
      <c r="D28">
        <v>65</v>
      </c>
      <c r="E28">
        <v>8.17</v>
      </c>
      <c r="F28" t="s">
        <v>120</v>
      </c>
      <c r="G28" s="4">
        <v>1.8033746141997774E-2</v>
      </c>
      <c r="H28" s="5">
        <v>1.6278792501696296E-2</v>
      </c>
      <c r="I28" s="5">
        <v>1.7719870088425294E-2</v>
      </c>
      <c r="J28" s="5">
        <v>1.0359812860430308E-2</v>
      </c>
      <c r="K28" s="9">
        <v>1.0090423019621007E-2</v>
      </c>
      <c r="L28" s="4">
        <v>1.9825620189971953E-2</v>
      </c>
      <c r="M28" s="5">
        <v>9.7395263645140753E-3</v>
      </c>
      <c r="N28" s="5">
        <v>1.7391511682207195E-2</v>
      </c>
      <c r="O28" s="5">
        <v>8.627801226740596E-3</v>
      </c>
      <c r="P28" s="9">
        <v>1.3869944462082425E-2</v>
      </c>
      <c r="Q28" s="4">
        <v>5.5432305842947616E-3</v>
      </c>
      <c r="R28" s="5">
        <v>3.6057099962586332E-3</v>
      </c>
      <c r="S28" s="5">
        <v>2.5107525544684844E-3</v>
      </c>
      <c r="T28" s="5">
        <v>3.4575618381971055E-3</v>
      </c>
      <c r="U28" s="9">
        <v>2.3097367070572351E-2</v>
      </c>
      <c r="X28" s="42" t="s">
        <v>1287</v>
      </c>
      <c r="Y28">
        <f t="shared" si="11"/>
        <v>15</v>
      </c>
      <c r="Z28" s="4">
        <f t="shared" si="11"/>
        <v>6.7150984386446996E-3</v>
      </c>
      <c r="AA28" s="5">
        <f t="shared" si="11"/>
        <v>3.1609439473064341E-3</v>
      </c>
      <c r="AB28" s="5">
        <f t="shared" si="11"/>
        <v>1.1651687713498775E-2</v>
      </c>
      <c r="AC28" s="5">
        <f t="shared" si="11"/>
        <v>4.3749490712337857E-3</v>
      </c>
      <c r="AD28" s="9">
        <f t="shared" si="11"/>
        <v>5.4492515108463813E-3</v>
      </c>
      <c r="AE28" s="4">
        <f t="shared" si="11"/>
        <v>6.8373788440431703E-3</v>
      </c>
      <c r="AF28" s="5">
        <f t="shared" si="11"/>
        <v>2.4257144106033177E-3</v>
      </c>
      <c r="AG28" s="5">
        <f t="shared" si="11"/>
        <v>1.0649950301559966E-2</v>
      </c>
      <c r="AH28" s="5">
        <f t="shared" si="11"/>
        <v>2.8356792528675748E-3</v>
      </c>
      <c r="AI28" s="9">
        <f t="shared" si="11"/>
        <v>6.7440967339186877E-3</v>
      </c>
      <c r="AJ28" s="4">
        <f t="shared" si="11"/>
        <v>4.7869184824075442E-2</v>
      </c>
      <c r="AK28" s="5">
        <f t="shared" si="11"/>
        <v>4.041451330083197E-2</v>
      </c>
      <c r="AL28" s="5">
        <f t="shared" si="11"/>
        <v>3.9557402197804792E-2</v>
      </c>
      <c r="AM28" s="5">
        <f t="shared" si="11"/>
        <v>4.4588182975051668E-2</v>
      </c>
      <c r="AN28" s="9">
        <f t="shared" si="11"/>
        <v>3.0219420430658797E-2</v>
      </c>
    </row>
    <row r="29" spans="1:40" x14ac:dyDescent="0.25">
      <c r="A29">
        <v>26</v>
      </c>
      <c r="B29" t="s">
        <v>282</v>
      </c>
      <c r="C29" t="s">
        <v>283</v>
      </c>
      <c r="D29">
        <v>11</v>
      </c>
      <c r="E29">
        <v>7.34</v>
      </c>
      <c r="F29" t="s">
        <v>120</v>
      </c>
      <c r="G29" s="4">
        <v>6.912211833702897E-2</v>
      </c>
      <c r="H29" s="5">
        <v>8.1750064265155298E-2</v>
      </c>
      <c r="I29" s="5">
        <v>8.5039470310970755E-2</v>
      </c>
      <c r="J29" s="5">
        <v>6.0353586171448093E-2</v>
      </c>
      <c r="K29" s="9">
        <v>6.1060488727669095E-2</v>
      </c>
      <c r="L29" s="4">
        <v>9.9848494159856457E-2</v>
      </c>
      <c r="M29" s="5">
        <v>7.628963365632925E-2</v>
      </c>
      <c r="N29" s="5">
        <v>8.9248843212835591E-2</v>
      </c>
      <c r="O29" s="5">
        <v>5.5959598584783964E-2</v>
      </c>
      <c r="P29" s="9">
        <v>6.9133971318922113E-2</v>
      </c>
      <c r="Q29" s="4">
        <v>5.1645807340144352E-2</v>
      </c>
      <c r="R29" s="5">
        <v>3.7225674771916351E-2</v>
      </c>
      <c r="S29" s="5">
        <v>5.1338242965759735E-2</v>
      </c>
      <c r="T29" s="5">
        <v>2.6199968423420938E-2</v>
      </c>
      <c r="U29" s="9">
        <v>7.4099596529763848E-2</v>
      </c>
      <c r="X29" s="43" t="s">
        <v>1288</v>
      </c>
      <c r="Y29">
        <f t="shared" si="11"/>
        <v>20</v>
      </c>
      <c r="Z29" s="4">
        <f t="shared" si="11"/>
        <v>0.14484565587160611</v>
      </c>
      <c r="AA29" s="5">
        <f t="shared" si="11"/>
        <v>0.13272394324863387</v>
      </c>
      <c r="AB29" s="5">
        <f t="shared" si="11"/>
        <v>0.16989850390502162</v>
      </c>
      <c r="AC29" s="5">
        <f t="shared" si="11"/>
        <v>0.11471292415353229</v>
      </c>
      <c r="AD29" s="9">
        <f t="shared" si="11"/>
        <v>0.11819500681488963</v>
      </c>
      <c r="AE29" s="4">
        <f t="shared" si="11"/>
        <v>0.11182167233838111</v>
      </c>
      <c r="AF29" s="5">
        <f t="shared" si="11"/>
        <v>7.306766033666473E-2</v>
      </c>
      <c r="AG29" s="5">
        <f t="shared" si="11"/>
        <v>0.12254838298656576</v>
      </c>
      <c r="AH29" s="5">
        <f t="shared" si="11"/>
        <v>0.11911805436480002</v>
      </c>
      <c r="AI29" s="9">
        <f t="shared" si="11"/>
        <v>0.10370540167591805</v>
      </c>
      <c r="AJ29" s="4">
        <f t="shared" si="11"/>
        <v>0.1435701411356583</v>
      </c>
      <c r="AK29" s="5">
        <f t="shared" si="11"/>
        <v>0.10592184476496783</v>
      </c>
      <c r="AL29" s="5">
        <f t="shared" si="11"/>
        <v>0.10478421615131003</v>
      </c>
      <c r="AM29" s="5">
        <f t="shared" si="11"/>
        <v>0.10261844914403556</v>
      </c>
      <c r="AN29" s="9">
        <f t="shared" si="11"/>
        <v>0.24145203024466022</v>
      </c>
    </row>
    <row r="30" spans="1:40" x14ac:dyDescent="0.25">
      <c r="A30">
        <v>27</v>
      </c>
      <c r="B30" t="s">
        <v>284</v>
      </c>
      <c r="C30" t="s">
        <v>285</v>
      </c>
      <c r="D30">
        <v>129</v>
      </c>
      <c r="E30">
        <v>4.51</v>
      </c>
      <c r="F30" t="s">
        <v>120</v>
      </c>
      <c r="G30" s="4">
        <v>4.7643446521584282E-4</v>
      </c>
      <c r="H30" s="5">
        <v>8.5705729712445974E-4</v>
      </c>
      <c r="I30" s="5">
        <v>1.2134619591119063E-3</v>
      </c>
      <c r="J30" s="5">
        <v>0</v>
      </c>
      <c r="K30" s="9">
        <v>2.3879499772494106E-3</v>
      </c>
      <c r="L30" s="4">
        <v>3.3259301914681191E-4</v>
      </c>
      <c r="M30" s="5">
        <v>0</v>
      </c>
      <c r="N30" s="5">
        <v>8.4402028201117658E-4</v>
      </c>
      <c r="O30" s="5">
        <v>5.9202810265475197E-4</v>
      </c>
      <c r="P30" s="9">
        <v>1.921830709025454E-3</v>
      </c>
      <c r="Q30" s="4">
        <v>4.905790683705071E-3</v>
      </c>
      <c r="R30" s="5">
        <v>6.7144671365406165E-3</v>
      </c>
      <c r="S30" s="5">
        <v>1.0052583353826223E-3</v>
      </c>
      <c r="T30" s="5">
        <v>8.4999217744017256E-3</v>
      </c>
      <c r="U30" s="9">
        <v>1.0478367741078957E-2</v>
      </c>
      <c r="X30" s="44" t="s">
        <v>1289</v>
      </c>
      <c r="Y30">
        <f t="shared" si="11"/>
        <v>35</v>
      </c>
      <c r="Z30" s="4">
        <f t="shared" si="11"/>
        <v>5.9223145968507279E-2</v>
      </c>
      <c r="AA30" s="5">
        <f t="shared" si="11"/>
        <v>8.6178969687941531E-2</v>
      </c>
      <c r="AB30" s="5">
        <f t="shared" si="11"/>
        <v>8.0748030213121408E-2</v>
      </c>
      <c r="AC30" s="5">
        <f t="shared" si="11"/>
        <v>6.515382177504403E-2</v>
      </c>
      <c r="AD30" s="9">
        <f t="shared" si="11"/>
        <v>6.6589244973010719E-2</v>
      </c>
      <c r="AE30" s="4">
        <f t="shared" si="11"/>
        <v>7.9579941933044573E-2</v>
      </c>
      <c r="AF30" s="5">
        <f t="shared" si="11"/>
        <v>7.2013443038802097E-2</v>
      </c>
      <c r="AG30" s="5">
        <f t="shared" si="11"/>
        <v>6.9317487913815229E-2</v>
      </c>
      <c r="AH30" s="5">
        <f t="shared" si="11"/>
        <v>8.0932282976178965E-2</v>
      </c>
      <c r="AI30" s="9">
        <f t="shared" si="11"/>
        <v>6.2457674297850707E-2</v>
      </c>
      <c r="AJ30" s="4">
        <f t="shared" si="11"/>
        <v>0.18659488739762514</v>
      </c>
      <c r="AK30" s="5">
        <f t="shared" si="11"/>
        <v>0.15131526757876773</v>
      </c>
      <c r="AL30" s="5">
        <f t="shared" si="11"/>
        <v>0.18253997327339477</v>
      </c>
      <c r="AM30" s="5">
        <f t="shared" si="11"/>
        <v>0.13563355112052378</v>
      </c>
      <c r="AN30" s="9">
        <f t="shared" si="11"/>
        <v>0.15663175520057271</v>
      </c>
    </row>
    <row r="31" spans="1:40" x14ac:dyDescent="0.25">
      <c r="A31">
        <v>28</v>
      </c>
      <c r="B31" t="s">
        <v>294</v>
      </c>
      <c r="C31" t="s">
        <v>295</v>
      </c>
      <c r="D31">
        <v>501</v>
      </c>
      <c r="E31">
        <v>5.77</v>
      </c>
      <c r="F31" t="s">
        <v>120</v>
      </c>
      <c r="G31" s="4">
        <v>1.2267474254060623E-4</v>
      </c>
      <c r="H31" s="5">
        <v>2.6162765180897146E-3</v>
      </c>
      <c r="I31" s="5">
        <v>4.6734245412232599E-4</v>
      </c>
      <c r="J31" s="5">
        <v>1.2341380374014377E-3</v>
      </c>
      <c r="K31" s="9">
        <v>5.359618317140345E-4</v>
      </c>
      <c r="L31" s="4">
        <v>0</v>
      </c>
      <c r="M31" s="5">
        <v>8.5637542127871052E-4</v>
      </c>
      <c r="N31" s="5">
        <v>4.0816433737330066E-4</v>
      </c>
      <c r="O31" s="5">
        <v>9.1991594058188472E-4</v>
      </c>
      <c r="P31" s="9">
        <v>5.5116397756483531E-4</v>
      </c>
      <c r="Q31" s="4">
        <v>0</v>
      </c>
      <c r="R31" s="5">
        <v>1.5111444436156666E-4</v>
      </c>
      <c r="S31" s="5">
        <v>1.1064273465907994E-3</v>
      </c>
      <c r="T31" s="5">
        <v>1.8055759777359144E-3</v>
      </c>
      <c r="U31" s="9">
        <v>0</v>
      </c>
      <c r="X31" s="45" t="s">
        <v>1290</v>
      </c>
      <c r="Y31">
        <f t="shared" si="11"/>
        <v>20</v>
      </c>
      <c r="Z31" s="4">
        <f t="shared" si="11"/>
        <v>0.11848107593544496</v>
      </c>
      <c r="AA31" s="5">
        <f t="shared" si="11"/>
        <v>0.12324091316674984</v>
      </c>
      <c r="AB31" s="5">
        <f t="shared" si="11"/>
        <v>0.11518181207417189</v>
      </c>
      <c r="AC31" s="5">
        <f t="shared" si="11"/>
        <v>9.9431972502502936E-2</v>
      </c>
      <c r="AD31" s="9">
        <f t="shared" si="11"/>
        <v>0.10389803312482873</v>
      </c>
      <c r="AE31" s="4">
        <f t="shared" si="11"/>
        <v>0.12463376398731696</v>
      </c>
      <c r="AF31" s="5">
        <f t="shared" si="11"/>
        <v>9.0042820747786662E-2</v>
      </c>
      <c r="AG31" s="5">
        <f t="shared" si="11"/>
        <v>0.11570529390791695</v>
      </c>
      <c r="AH31" s="5">
        <f t="shared" si="11"/>
        <v>8.9082830499118942E-2</v>
      </c>
      <c r="AI31" s="9">
        <f t="shared" si="11"/>
        <v>8.9397206720962658E-2</v>
      </c>
      <c r="AJ31" s="4">
        <f t="shared" si="11"/>
        <v>0.10405084439447154</v>
      </c>
      <c r="AK31" s="5">
        <f t="shared" si="11"/>
        <v>8.4410791471809576E-2</v>
      </c>
      <c r="AL31" s="5">
        <f t="shared" si="11"/>
        <v>0.10814664189758172</v>
      </c>
      <c r="AM31" s="5">
        <f t="shared" si="11"/>
        <v>7.7477384443053243E-2</v>
      </c>
      <c r="AN31" s="9">
        <f t="shared" si="11"/>
        <v>4.1689428557923403E-2</v>
      </c>
    </row>
    <row r="32" spans="1:40" x14ac:dyDescent="0.25">
      <c r="A32">
        <v>29</v>
      </c>
      <c r="B32" t="s">
        <v>302</v>
      </c>
      <c r="C32" t="s">
        <v>303</v>
      </c>
      <c r="D32">
        <v>38</v>
      </c>
      <c r="E32">
        <v>5.15</v>
      </c>
      <c r="F32" t="s">
        <v>120</v>
      </c>
      <c r="G32" s="4">
        <v>1.4831664874466707E-2</v>
      </c>
      <c r="H32" s="5">
        <v>1.498384448623071E-2</v>
      </c>
      <c r="I32" s="5">
        <v>1.5405601074239774E-2</v>
      </c>
      <c r="J32" s="5">
        <v>1.1018377050998415E-2</v>
      </c>
      <c r="K32" s="9">
        <v>9.359981355819327E-3</v>
      </c>
      <c r="L32" s="4">
        <v>1.8344133364257081E-2</v>
      </c>
      <c r="M32" s="5">
        <v>9.3209513897635019E-3</v>
      </c>
      <c r="N32" s="5">
        <v>1.3265474599422985E-2</v>
      </c>
      <c r="O32" s="5">
        <v>1.3082047349869078E-2</v>
      </c>
      <c r="P32" s="9">
        <v>1.0138472922404032E-2</v>
      </c>
      <c r="Q32" s="4">
        <v>1.0600775296076432E-2</v>
      </c>
      <c r="R32" s="5">
        <v>6.0299080249810151E-3</v>
      </c>
      <c r="S32" s="5">
        <v>3.4430852573719326E-3</v>
      </c>
      <c r="T32" s="5">
        <v>7.981995730155322E-3</v>
      </c>
      <c r="U32" s="9">
        <v>1.6071200418312431E-2</v>
      </c>
      <c r="X32" s="46" t="s">
        <v>1291</v>
      </c>
      <c r="Y32">
        <f t="shared" si="11"/>
        <v>29</v>
      </c>
      <c r="Z32" s="4">
        <f t="shared" si="11"/>
        <v>0.18210608174085313</v>
      </c>
      <c r="AA32" s="5">
        <f t="shared" si="11"/>
        <v>0.19262938632646703</v>
      </c>
      <c r="AB32" s="5">
        <f t="shared" si="11"/>
        <v>0.17234651433136339</v>
      </c>
      <c r="AC32" s="5">
        <f t="shared" si="11"/>
        <v>0.19594959714947285</v>
      </c>
      <c r="AD32" s="9">
        <f t="shared" si="11"/>
        <v>0.19664455384195151</v>
      </c>
      <c r="AE32" s="4">
        <f t="shared" si="11"/>
        <v>0.24591103345300941</v>
      </c>
      <c r="AF32" s="5">
        <f t="shared" si="11"/>
        <v>0.23354172836335924</v>
      </c>
      <c r="AG32" s="5">
        <f t="shared" si="11"/>
        <v>0.1846855683384932</v>
      </c>
      <c r="AH32" s="5">
        <f t="shared" si="11"/>
        <v>0.2121119892393491</v>
      </c>
      <c r="AI32" s="9">
        <f t="shared" si="11"/>
        <v>0.20022374983061991</v>
      </c>
      <c r="AJ32" s="4">
        <f t="shared" si="11"/>
        <v>0.12577727502332992</v>
      </c>
      <c r="AK32" s="5">
        <f t="shared" si="11"/>
        <v>0.14793964878155585</v>
      </c>
      <c r="AL32" s="5">
        <f t="shared" si="11"/>
        <v>0.14842636958757371</v>
      </c>
      <c r="AM32" s="5">
        <f t="shared" si="11"/>
        <v>0.18896351785853399</v>
      </c>
      <c r="AN32" s="9">
        <f t="shared" si="11"/>
        <v>0.13972262010892578</v>
      </c>
    </row>
    <row r="33" spans="1:40" x14ac:dyDescent="0.25">
      <c r="A33">
        <v>30</v>
      </c>
      <c r="B33" t="s">
        <v>306</v>
      </c>
      <c r="C33" t="s">
        <v>307</v>
      </c>
      <c r="D33">
        <v>45</v>
      </c>
      <c r="E33">
        <v>6.56</v>
      </c>
      <c r="F33" t="s">
        <v>120</v>
      </c>
      <c r="G33" s="4">
        <v>1.0493112323384962E-2</v>
      </c>
      <c r="H33" s="5">
        <v>7.37989290731704E-3</v>
      </c>
      <c r="I33" s="5">
        <v>8.2575089493294156E-3</v>
      </c>
      <c r="J33" s="5">
        <v>6.6563990612798635E-3</v>
      </c>
      <c r="K33" s="9">
        <v>9.3010562213231372E-3</v>
      </c>
      <c r="L33" s="4">
        <v>0</v>
      </c>
      <c r="M33" s="5">
        <v>1.4442825498930875E-3</v>
      </c>
      <c r="N33" s="5">
        <v>6.6465189742109798E-3</v>
      </c>
      <c r="O33" s="5">
        <v>4.0320348937898124E-3</v>
      </c>
      <c r="P33" s="9">
        <v>5.9156879364656925E-3</v>
      </c>
      <c r="Q33" s="4">
        <v>1.0422034429880328E-2</v>
      </c>
      <c r="R33" s="5">
        <v>1.2966036731762018E-2</v>
      </c>
      <c r="S33" s="5">
        <v>1.2297612754426734E-2</v>
      </c>
      <c r="T33" s="5">
        <v>9.2414230571504965E-3</v>
      </c>
      <c r="U33" s="9">
        <v>0</v>
      </c>
      <c r="X33" s="47" t="s">
        <v>1292</v>
      </c>
      <c r="Y33">
        <f t="shared" si="11"/>
        <v>27</v>
      </c>
      <c r="Z33" s="4">
        <f t="shared" si="11"/>
        <v>5.9290529637540113E-2</v>
      </c>
      <c r="AA33" s="5">
        <f t="shared" si="11"/>
        <v>7.9807669658881863E-2</v>
      </c>
      <c r="AB33" s="5">
        <f t="shared" si="11"/>
        <v>7.7469845391654357E-2</v>
      </c>
      <c r="AC33" s="5">
        <f t="shared" si="11"/>
        <v>6.4337911067675724E-2</v>
      </c>
      <c r="AD33" s="9">
        <f t="shared" si="11"/>
        <v>6.7690446334069621E-2</v>
      </c>
      <c r="AE33" s="4">
        <f t="shared" si="11"/>
        <v>6.5389348007769299E-2</v>
      </c>
      <c r="AF33" s="5">
        <f t="shared" si="11"/>
        <v>6.1291067324516446E-2</v>
      </c>
      <c r="AG33" s="5">
        <f t="shared" si="11"/>
        <v>6.7582051436985258E-2</v>
      </c>
      <c r="AH33" s="5">
        <f t="shared" si="11"/>
        <v>4.7237209589146678E-2</v>
      </c>
      <c r="AI33" s="9">
        <f t="shared" si="11"/>
        <v>6.1575117042288907E-2</v>
      </c>
      <c r="AJ33" s="4">
        <f t="shared" si="11"/>
        <v>0.11232259113635534</v>
      </c>
      <c r="AK33" s="5">
        <f t="shared" si="11"/>
        <v>9.805837545099183E-2</v>
      </c>
      <c r="AL33" s="5">
        <f t="shared" si="11"/>
        <v>0.13129746687942723</v>
      </c>
      <c r="AM33" s="5">
        <f t="shared" si="11"/>
        <v>9.5369997972156395E-2</v>
      </c>
      <c r="AN33" s="9">
        <f t="shared" si="11"/>
        <v>0.14843827457663172</v>
      </c>
    </row>
    <row r="34" spans="1:40" ht="15.75" thickBot="1" x14ac:dyDescent="0.3">
      <c r="A34">
        <v>31</v>
      </c>
      <c r="B34" t="s">
        <v>312</v>
      </c>
      <c r="C34" t="s">
        <v>313</v>
      </c>
      <c r="D34">
        <v>77</v>
      </c>
      <c r="E34">
        <v>7.13</v>
      </c>
      <c r="F34" t="s">
        <v>120</v>
      </c>
      <c r="G34" s="4">
        <v>6.7150984386446901E-3</v>
      </c>
      <c r="H34" s="5">
        <v>2.0450422725769774E-3</v>
      </c>
      <c r="I34" s="5">
        <v>1.1651687713498773E-2</v>
      </c>
      <c r="J34" s="5">
        <v>4.3749490712337849E-3</v>
      </c>
      <c r="K34" s="9">
        <v>5.2339168584807491E-3</v>
      </c>
      <c r="L34" s="4">
        <v>6.8373788440431712E-3</v>
      </c>
      <c r="M34" s="5">
        <v>2.0622105278793536E-3</v>
      </c>
      <c r="N34" s="5">
        <v>6.1962756393546424E-3</v>
      </c>
      <c r="O34" s="5">
        <v>2.6311467094580752E-3</v>
      </c>
      <c r="P34" s="9">
        <v>6.1682897725831264E-3</v>
      </c>
      <c r="Q34" s="4">
        <v>6.9476737878678722E-3</v>
      </c>
      <c r="R34" s="5">
        <v>6.2659681174580444E-3</v>
      </c>
      <c r="S34" s="5">
        <v>0</v>
      </c>
      <c r="T34" s="5">
        <v>2.8345307137493639E-3</v>
      </c>
      <c r="U34" s="9">
        <v>2.9975219556767825E-3</v>
      </c>
      <c r="X34" s="48" t="s">
        <v>1293</v>
      </c>
      <c r="Y34">
        <f t="shared" si="11"/>
        <v>65</v>
      </c>
      <c r="Z34" s="10">
        <f t="shared" si="11"/>
        <v>0.39544416522633952</v>
      </c>
      <c r="AA34" s="11">
        <f t="shared" si="11"/>
        <v>0.33035109757260617</v>
      </c>
      <c r="AB34" s="11">
        <f t="shared" si="11"/>
        <v>0.34018788288689394</v>
      </c>
      <c r="AC34" s="11">
        <f t="shared" si="11"/>
        <v>0.41235074990802545</v>
      </c>
      <c r="AD34" s="12">
        <f t="shared" si="11"/>
        <v>0.38199860016851273</v>
      </c>
      <c r="AE34" s="10">
        <f t="shared" si="11"/>
        <v>0.33548630123118317</v>
      </c>
      <c r="AF34" s="11">
        <f t="shared" si="11"/>
        <v>0.44360623160183887</v>
      </c>
      <c r="AG34" s="11">
        <f t="shared" si="11"/>
        <v>0.40055945766557133</v>
      </c>
      <c r="AH34" s="11">
        <f t="shared" si="11"/>
        <v>0.41224809808442264</v>
      </c>
      <c r="AI34" s="12">
        <f t="shared" si="11"/>
        <v>0.43487718252847363</v>
      </c>
      <c r="AJ34" s="10">
        <f t="shared" si="11"/>
        <v>0.1680879385371018</v>
      </c>
      <c r="AK34" s="11">
        <f t="shared" si="11"/>
        <v>0.27065495199271783</v>
      </c>
      <c r="AL34" s="11">
        <f t="shared" si="11"/>
        <v>0.17266372371974936</v>
      </c>
      <c r="AM34" s="11">
        <f t="shared" si="11"/>
        <v>0.23749725737999472</v>
      </c>
      <c r="AN34" s="12">
        <f t="shared" si="11"/>
        <v>0.17329642261186151</v>
      </c>
    </row>
    <row r="35" spans="1:40" x14ac:dyDescent="0.25">
      <c r="A35">
        <v>32</v>
      </c>
      <c r="B35" t="s">
        <v>321</v>
      </c>
      <c r="C35" t="s">
        <v>322</v>
      </c>
      <c r="D35">
        <v>91</v>
      </c>
      <c r="E35">
        <v>7.25</v>
      </c>
      <c r="F35" t="s">
        <v>120</v>
      </c>
      <c r="G35" s="4">
        <v>3.3041327705094148E-4</v>
      </c>
      <c r="H35" s="5">
        <v>4.3380127981970037E-3</v>
      </c>
      <c r="I35" s="5">
        <v>0</v>
      </c>
      <c r="J35" s="5">
        <v>3.7040723038247966E-3</v>
      </c>
      <c r="K35" s="9">
        <v>3.8193927075743615E-3</v>
      </c>
      <c r="L35" s="4">
        <v>4.7030976683829498E-4</v>
      </c>
      <c r="M35" s="5">
        <v>2.8701451828745338E-3</v>
      </c>
      <c r="N35" s="5">
        <v>8.9241150997353006E-4</v>
      </c>
      <c r="O35" s="5">
        <v>2.3791362866288079E-3</v>
      </c>
      <c r="P35" s="9">
        <v>1.3255012029865624E-3</v>
      </c>
      <c r="Q35" s="4">
        <v>6.1139994639214795E-3</v>
      </c>
      <c r="R35" s="5">
        <v>4.9373986779736555E-3</v>
      </c>
      <c r="S35" s="5">
        <v>3.8153810246585886E-3</v>
      </c>
      <c r="T35" s="5">
        <v>5.8020291603605506E-3</v>
      </c>
      <c r="U35" s="9">
        <v>2.2451347668437185E-3</v>
      </c>
      <c r="X35" t="s">
        <v>1294</v>
      </c>
      <c r="Y35">
        <f>SUM(Y24:Y34)</f>
        <v>264</v>
      </c>
      <c r="Z35" s="49">
        <f t="shared" ref="Z35:AN35" si="12">SUM(Z24:Z34)</f>
        <v>0.99999999999999978</v>
      </c>
      <c r="AA35" s="49">
        <f t="shared" si="12"/>
        <v>0.99999999999999989</v>
      </c>
      <c r="AB35" s="49">
        <f t="shared" si="12"/>
        <v>1</v>
      </c>
      <c r="AC35" s="49">
        <f t="shared" si="12"/>
        <v>1</v>
      </c>
      <c r="AD35" s="49">
        <f>SUM(AD24:AD34)</f>
        <v>0.99999999999999944</v>
      </c>
      <c r="AE35" s="49">
        <f t="shared" si="12"/>
        <v>0.99999999999999978</v>
      </c>
      <c r="AF35" s="49">
        <f t="shared" si="12"/>
        <v>1.0000000000000002</v>
      </c>
      <c r="AG35" s="49">
        <f t="shared" si="12"/>
        <v>1.0000000000000002</v>
      </c>
      <c r="AH35" s="49">
        <f t="shared" si="12"/>
        <v>0.99999999999999944</v>
      </c>
      <c r="AI35" s="49">
        <f t="shared" si="12"/>
        <v>1</v>
      </c>
      <c r="AJ35" s="49">
        <f t="shared" si="12"/>
        <v>1.0000000000000004</v>
      </c>
      <c r="AK35" s="49">
        <f t="shared" si="12"/>
        <v>0.99999999999999989</v>
      </c>
      <c r="AL35" s="49">
        <f t="shared" si="12"/>
        <v>1.0000000000000004</v>
      </c>
      <c r="AM35" s="49">
        <f t="shared" si="12"/>
        <v>0.99999999999999944</v>
      </c>
      <c r="AN35" s="49">
        <f t="shared" si="12"/>
        <v>1</v>
      </c>
    </row>
    <row r="36" spans="1:40" x14ac:dyDescent="0.25">
      <c r="A36">
        <v>33</v>
      </c>
      <c r="B36" t="s">
        <v>328</v>
      </c>
      <c r="C36" t="s">
        <v>329</v>
      </c>
      <c r="D36">
        <v>106</v>
      </c>
      <c r="E36">
        <v>6.85</v>
      </c>
      <c r="F36" t="s">
        <v>120</v>
      </c>
      <c r="G36" s="4">
        <v>0</v>
      </c>
      <c r="H36" s="5">
        <v>0</v>
      </c>
      <c r="I36" s="5">
        <v>0</v>
      </c>
      <c r="J36" s="5">
        <v>0</v>
      </c>
      <c r="K36" s="9">
        <v>2.2244475881163804E-4</v>
      </c>
      <c r="L36" s="4">
        <v>0</v>
      </c>
      <c r="M36" s="5">
        <v>0</v>
      </c>
      <c r="N36" s="5">
        <v>0</v>
      </c>
      <c r="O36" s="5">
        <v>0</v>
      </c>
      <c r="P36" s="9">
        <v>0</v>
      </c>
      <c r="Q36" s="4">
        <v>9.1597485093631338E-3</v>
      </c>
      <c r="R36" s="5">
        <v>4.8594251749934847E-3</v>
      </c>
      <c r="S36" s="5">
        <v>9.5254761105433919E-3</v>
      </c>
      <c r="T36" s="5">
        <v>8.596348949349247E-3</v>
      </c>
      <c r="U36" s="9">
        <v>5.0058861700283813E-3</v>
      </c>
    </row>
    <row r="37" spans="1:40" x14ac:dyDescent="0.25">
      <c r="A37">
        <v>34</v>
      </c>
      <c r="B37" t="s">
        <v>331</v>
      </c>
      <c r="C37" t="s">
        <v>332</v>
      </c>
      <c r="D37">
        <v>31</v>
      </c>
      <c r="E37">
        <v>5.5</v>
      </c>
      <c r="F37" t="s">
        <v>120</v>
      </c>
      <c r="G37" s="4">
        <v>7.3878637473455992E-3</v>
      </c>
      <c r="H37" s="5">
        <v>5.5878830688940598E-3</v>
      </c>
      <c r="I37" s="5">
        <v>6.2810036053945464E-3</v>
      </c>
      <c r="J37" s="5">
        <v>4.1041781105028976E-3</v>
      </c>
      <c r="K37" s="9">
        <v>3.5674930823685184E-3</v>
      </c>
      <c r="L37" s="4">
        <v>1.3285557894929132E-3</v>
      </c>
      <c r="M37" s="5">
        <v>0</v>
      </c>
      <c r="N37" s="5">
        <v>4.8327317769726553E-3</v>
      </c>
      <c r="O37" s="5">
        <v>2.7068780183983304E-3</v>
      </c>
      <c r="P37" s="9">
        <v>0</v>
      </c>
      <c r="Q37" s="4">
        <v>2.076633397061595E-2</v>
      </c>
      <c r="R37" s="5">
        <v>1.4148093274521463E-2</v>
      </c>
      <c r="S37" s="5">
        <v>2.8723320865635688E-2</v>
      </c>
      <c r="T37" s="5">
        <v>1.3617190328821513E-2</v>
      </c>
      <c r="U37" s="9">
        <v>2.0715228382951648E-2</v>
      </c>
    </row>
    <row r="38" spans="1:40" x14ac:dyDescent="0.25">
      <c r="A38">
        <v>35</v>
      </c>
      <c r="B38" t="s">
        <v>341</v>
      </c>
      <c r="C38" t="s">
        <v>342</v>
      </c>
      <c r="D38">
        <v>87</v>
      </c>
      <c r="E38">
        <v>4.8499999999999996</v>
      </c>
      <c r="F38" t="s">
        <v>120</v>
      </c>
      <c r="G38" s="4">
        <v>2.4596548512861578E-3</v>
      </c>
      <c r="H38" s="5">
        <v>2.3598983040369541E-3</v>
      </c>
      <c r="I38" s="5">
        <v>2.2524603502700039E-3</v>
      </c>
      <c r="J38" s="5">
        <v>3.8687205217765486E-3</v>
      </c>
      <c r="K38" s="9">
        <v>7.632234757559018E-3</v>
      </c>
      <c r="L38" s="4">
        <v>1.705059396108888E-3</v>
      </c>
      <c r="M38" s="5">
        <v>7.5195991579224094E-4</v>
      </c>
      <c r="N38" s="5">
        <v>2.185648283029226E-3</v>
      </c>
      <c r="O38" s="5">
        <v>4.4270238723500268E-3</v>
      </c>
      <c r="P38" s="9">
        <v>5.6978075971612667E-3</v>
      </c>
      <c r="Q38" s="4">
        <v>0</v>
      </c>
      <c r="R38" s="5">
        <v>3.7629033629936921E-3</v>
      </c>
      <c r="S38" s="5">
        <v>0</v>
      </c>
      <c r="T38" s="5">
        <v>2.8763245375761672E-3</v>
      </c>
      <c r="U38" s="9">
        <v>0</v>
      </c>
    </row>
    <row r="39" spans="1:40" x14ac:dyDescent="0.25">
      <c r="A39">
        <v>36</v>
      </c>
      <c r="B39" t="s">
        <v>354</v>
      </c>
      <c r="C39" t="s">
        <v>355</v>
      </c>
      <c r="D39">
        <v>95</v>
      </c>
      <c r="E39">
        <v>5.87</v>
      </c>
      <c r="F39" t="s">
        <v>120</v>
      </c>
      <c r="G39" s="4">
        <v>1.9290520953207779E-3</v>
      </c>
      <c r="H39" s="5">
        <v>3.9753053036118112E-3</v>
      </c>
      <c r="I39" s="5">
        <v>8.3005174206430274E-4</v>
      </c>
      <c r="J39" s="5">
        <v>7.6427128961517197E-4</v>
      </c>
      <c r="K39" s="9">
        <v>1.3305780029812832E-3</v>
      </c>
      <c r="L39" s="4">
        <v>2.9067460582066665E-3</v>
      </c>
      <c r="M39" s="5">
        <v>1.7709611747108766E-3</v>
      </c>
      <c r="N39" s="5">
        <v>2.7403475671818993E-3</v>
      </c>
      <c r="O39" s="5">
        <v>3.9582303092703178E-3</v>
      </c>
      <c r="P39" s="9">
        <v>1.0410817922489708E-3</v>
      </c>
      <c r="Q39" s="4">
        <v>3.5603123864178326E-3</v>
      </c>
      <c r="R39" s="5">
        <v>2.8108997836183637E-3</v>
      </c>
      <c r="S39" s="5">
        <v>7.6647507903888842E-3</v>
      </c>
      <c r="T39" s="5">
        <v>2.9145782337760269E-3</v>
      </c>
      <c r="U39" s="9">
        <v>3.3943181136333322E-3</v>
      </c>
    </row>
    <row r="40" spans="1:40" x14ac:dyDescent="0.25">
      <c r="A40">
        <v>37</v>
      </c>
      <c r="B40" t="s">
        <v>356</v>
      </c>
      <c r="C40" t="s">
        <v>357</v>
      </c>
      <c r="D40">
        <v>101</v>
      </c>
      <c r="E40">
        <v>6.78</v>
      </c>
      <c r="F40" t="s">
        <v>120</v>
      </c>
      <c r="G40" s="4">
        <v>0</v>
      </c>
      <c r="H40" s="5">
        <v>0</v>
      </c>
      <c r="I40" s="5">
        <v>0</v>
      </c>
      <c r="J40" s="5">
        <v>0</v>
      </c>
      <c r="K40" s="9">
        <v>1.5656064088908736E-4</v>
      </c>
      <c r="L40" s="4">
        <v>0</v>
      </c>
      <c r="M40" s="5">
        <v>0</v>
      </c>
      <c r="N40" s="5">
        <v>0</v>
      </c>
      <c r="O40" s="5">
        <v>0</v>
      </c>
      <c r="P40" s="9">
        <v>0</v>
      </c>
      <c r="Q40" s="4">
        <v>6.26786948825327E-3</v>
      </c>
      <c r="R40" s="5">
        <v>3.0825341309276663E-3</v>
      </c>
      <c r="S40" s="5">
        <v>8.1729502385245959E-3</v>
      </c>
      <c r="T40" s="5">
        <v>8.619996864187263E-3</v>
      </c>
      <c r="U40" s="9">
        <v>2.9193089729168445E-3</v>
      </c>
    </row>
    <row r="41" spans="1:40" x14ac:dyDescent="0.25">
      <c r="A41">
        <v>38</v>
      </c>
      <c r="B41" t="s">
        <v>358</v>
      </c>
      <c r="C41" t="s">
        <v>359</v>
      </c>
      <c r="D41">
        <v>282</v>
      </c>
      <c r="E41">
        <v>10.24</v>
      </c>
      <c r="F41" t="s">
        <v>120</v>
      </c>
      <c r="G41" s="4">
        <v>1.4012348694536995E-3</v>
      </c>
      <c r="H41" s="5">
        <v>1.6209792968783726E-3</v>
      </c>
      <c r="I41" s="5">
        <v>1.5209319677618254E-3</v>
      </c>
      <c r="J41" s="5">
        <v>1.0028958644178673E-3</v>
      </c>
      <c r="K41" s="9">
        <v>1.6252435005535649E-3</v>
      </c>
      <c r="L41" s="4">
        <v>1.460469130293628E-4</v>
      </c>
      <c r="M41" s="5">
        <v>7.9364044598236245E-4</v>
      </c>
      <c r="N41" s="5">
        <v>1.1583954523282985E-3</v>
      </c>
      <c r="O41" s="5">
        <v>1.4117779931521496E-3</v>
      </c>
      <c r="P41" s="9">
        <v>1.2268620672321888E-3</v>
      </c>
      <c r="Q41" s="4">
        <v>0</v>
      </c>
      <c r="R41" s="5">
        <v>1.2264614325173861E-4</v>
      </c>
      <c r="S41" s="5">
        <v>7.7053259771873699E-5</v>
      </c>
      <c r="T41" s="5">
        <v>3.5187237804510681E-4</v>
      </c>
      <c r="U41" s="9">
        <v>0</v>
      </c>
    </row>
    <row r="42" spans="1:40" x14ac:dyDescent="0.25">
      <c r="A42">
        <v>39</v>
      </c>
      <c r="B42" t="s">
        <v>363</v>
      </c>
      <c r="C42" t="s">
        <v>364</v>
      </c>
      <c r="D42">
        <v>38</v>
      </c>
      <c r="E42">
        <v>6.49</v>
      </c>
      <c r="F42" t="s">
        <v>120</v>
      </c>
      <c r="G42" s="4">
        <v>4.7877663017342484E-3</v>
      </c>
      <c r="H42" s="5">
        <v>6.6373425292259721E-3</v>
      </c>
      <c r="I42" s="5">
        <v>6.1622404296959093E-3</v>
      </c>
      <c r="J42" s="5">
        <v>5.0351625366284606E-3</v>
      </c>
      <c r="K42" s="9">
        <v>6.8600502073207876E-3</v>
      </c>
      <c r="L42" s="4">
        <v>6.1364005451544105E-3</v>
      </c>
      <c r="M42" s="5">
        <v>5.1428848036692079E-3</v>
      </c>
      <c r="N42" s="5">
        <v>4.2758482013603178E-3</v>
      </c>
      <c r="O42" s="5">
        <v>4.7671999433009692E-3</v>
      </c>
      <c r="P42" s="9">
        <v>4.4027154441395773E-3</v>
      </c>
      <c r="Q42" s="4">
        <v>5.7536515908710138E-3</v>
      </c>
      <c r="R42" s="5">
        <v>7.7479041616118939E-3</v>
      </c>
      <c r="S42" s="5">
        <v>7.7316921894052719E-3</v>
      </c>
      <c r="T42" s="5">
        <v>6.2534159444692997E-3</v>
      </c>
      <c r="U42" s="9">
        <v>6.6558547810529846E-3</v>
      </c>
    </row>
    <row r="43" spans="1:40" x14ac:dyDescent="0.25">
      <c r="A43">
        <v>40</v>
      </c>
      <c r="B43" t="s">
        <v>367</v>
      </c>
      <c r="C43" t="s">
        <v>368</v>
      </c>
      <c r="D43">
        <v>38</v>
      </c>
      <c r="E43">
        <v>8.0299999999999994</v>
      </c>
      <c r="F43" t="s">
        <v>120</v>
      </c>
      <c r="G43" s="4">
        <v>6.7947390129059863E-3</v>
      </c>
      <c r="H43" s="5">
        <v>6.2212996290445079E-3</v>
      </c>
      <c r="I43" s="5">
        <v>7.1345600915036708E-3</v>
      </c>
      <c r="J43" s="5">
        <v>5.9844367765724098E-3</v>
      </c>
      <c r="K43" s="9">
        <v>1.7463089958580182E-2</v>
      </c>
      <c r="L43" s="4">
        <v>7.7833564363497454E-3</v>
      </c>
      <c r="M43" s="5">
        <v>1.2718481738652416E-2</v>
      </c>
      <c r="N43" s="5">
        <v>5.7163478006861329E-3</v>
      </c>
      <c r="O43" s="5">
        <v>4.2104439852028042E-3</v>
      </c>
      <c r="P43" s="9">
        <v>1.9258809969163553E-2</v>
      </c>
      <c r="Q43" s="4">
        <v>0</v>
      </c>
      <c r="R43" s="5">
        <v>1.6761758267388365E-3</v>
      </c>
      <c r="S43" s="5">
        <v>0</v>
      </c>
      <c r="T43" s="5">
        <v>1.2184772081328574E-3</v>
      </c>
      <c r="U43" s="9">
        <v>0</v>
      </c>
    </row>
    <row r="44" spans="1:40" x14ac:dyDescent="0.25">
      <c r="A44">
        <v>41</v>
      </c>
      <c r="B44" t="s">
        <v>374</v>
      </c>
      <c r="C44" t="s">
        <v>375</v>
      </c>
      <c r="D44">
        <v>36</v>
      </c>
      <c r="E44">
        <v>5.42</v>
      </c>
      <c r="F44" t="s">
        <v>120</v>
      </c>
      <c r="G44" s="4">
        <v>6.3401921618294332E-3</v>
      </c>
      <c r="H44" s="5">
        <v>0</v>
      </c>
      <c r="I44" s="5">
        <v>3.7832331805077515E-3</v>
      </c>
      <c r="J44" s="5">
        <v>1.0007215320604645E-3</v>
      </c>
      <c r="K44" s="9">
        <v>4.3903336748769102E-3</v>
      </c>
      <c r="L44" s="4">
        <v>0</v>
      </c>
      <c r="M44" s="5">
        <v>0</v>
      </c>
      <c r="N44" s="5">
        <v>0</v>
      </c>
      <c r="O44" s="5">
        <v>1.7481920535489216E-3</v>
      </c>
      <c r="P44" s="9">
        <v>0</v>
      </c>
      <c r="Q44" s="4">
        <v>1.3946809043417599E-2</v>
      </c>
      <c r="R44" s="5">
        <v>1.1936410379749941E-2</v>
      </c>
      <c r="S44" s="5">
        <v>2.1144675744908813E-2</v>
      </c>
      <c r="T44" s="5">
        <v>1.4484027122986088E-2</v>
      </c>
      <c r="U44" s="9">
        <v>1.5399374975236394E-2</v>
      </c>
    </row>
    <row r="45" spans="1:40" x14ac:dyDescent="0.25">
      <c r="A45">
        <v>42</v>
      </c>
      <c r="B45" t="s">
        <v>386</v>
      </c>
      <c r="C45" t="s">
        <v>387</v>
      </c>
      <c r="D45">
        <v>40</v>
      </c>
      <c r="E45">
        <v>4.8899999999999997</v>
      </c>
      <c r="F45" t="s">
        <v>120</v>
      </c>
      <c r="G45" s="4">
        <v>0</v>
      </c>
      <c r="H45" s="5">
        <v>0</v>
      </c>
      <c r="I45" s="5">
        <v>0</v>
      </c>
      <c r="J45" s="5">
        <v>4.5032468942720911E-4</v>
      </c>
      <c r="K45" s="9">
        <v>7.9001261146981227E-4</v>
      </c>
      <c r="L45" s="4">
        <v>0</v>
      </c>
      <c r="M45" s="5">
        <v>0</v>
      </c>
      <c r="N45" s="5">
        <v>0</v>
      </c>
      <c r="O45" s="5">
        <v>0</v>
      </c>
      <c r="P45" s="9">
        <v>1.4829262440770985E-3</v>
      </c>
      <c r="Q45" s="4">
        <v>1.9087265056521151E-2</v>
      </c>
      <c r="R45" s="5">
        <v>1.298834682357107E-2</v>
      </c>
      <c r="S45" s="5">
        <v>1.8192193401015602E-2</v>
      </c>
      <c r="T45" s="5">
        <v>1.2378702904317989E-2</v>
      </c>
      <c r="U45" s="9">
        <v>1.2382525515057904E-2</v>
      </c>
    </row>
    <row r="46" spans="1:40" x14ac:dyDescent="0.25">
      <c r="A46">
        <v>43</v>
      </c>
      <c r="B46" t="s">
        <v>393</v>
      </c>
      <c r="C46" t="s">
        <v>394</v>
      </c>
      <c r="D46">
        <v>75</v>
      </c>
      <c r="E46">
        <v>5.37</v>
      </c>
      <c r="F46" t="s">
        <v>120</v>
      </c>
      <c r="G46" s="4">
        <v>0</v>
      </c>
      <c r="H46" s="5">
        <v>0</v>
      </c>
      <c r="I46" s="5">
        <v>0</v>
      </c>
      <c r="J46" s="5">
        <v>0</v>
      </c>
      <c r="K46" s="9">
        <v>0</v>
      </c>
      <c r="L46" s="4">
        <v>0</v>
      </c>
      <c r="M46" s="5">
        <v>0</v>
      </c>
      <c r="N46" s="5">
        <v>0</v>
      </c>
      <c r="O46" s="5">
        <v>0</v>
      </c>
      <c r="P46" s="9">
        <v>0</v>
      </c>
      <c r="Q46" s="4">
        <v>7.132945088877682E-3</v>
      </c>
      <c r="R46" s="5">
        <v>7.5022332299312178E-3</v>
      </c>
      <c r="S46" s="5">
        <v>6.9439903662106518E-3</v>
      </c>
      <c r="T46" s="5">
        <v>8.1841484445051207E-3</v>
      </c>
      <c r="U46" s="9">
        <v>7.0602112839570274E-3</v>
      </c>
    </row>
    <row r="47" spans="1:40" x14ac:dyDescent="0.25">
      <c r="A47">
        <v>44</v>
      </c>
      <c r="B47" t="s">
        <v>396</v>
      </c>
      <c r="C47" t="s">
        <v>397</v>
      </c>
      <c r="D47">
        <v>62</v>
      </c>
      <c r="E47">
        <v>7.91</v>
      </c>
      <c r="F47" t="s">
        <v>120</v>
      </c>
      <c r="G47" s="4">
        <v>1.0044076390597042E-2</v>
      </c>
      <c r="H47" s="5">
        <v>9.4235594658104316E-3</v>
      </c>
      <c r="I47" s="5">
        <v>1.2623918768180318E-2</v>
      </c>
      <c r="J47" s="5">
        <v>6.4549827112137482E-3</v>
      </c>
      <c r="K47" s="9">
        <v>7.7753520855476585E-3</v>
      </c>
      <c r="L47" s="4">
        <v>8.5201709085614453E-3</v>
      </c>
      <c r="M47" s="5">
        <v>5.8522422363648111E-3</v>
      </c>
      <c r="N47" s="5">
        <v>7.248076103579794E-3</v>
      </c>
      <c r="O47" s="5">
        <v>9.7144724981139494E-3</v>
      </c>
      <c r="P47" s="9">
        <v>7.4936968142845992E-3</v>
      </c>
      <c r="Q47" s="4">
        <v>4.2162173660937503E-3</v>
      </c>
      <c r="R47" s="5">
        <v>1.9160830604072563E-3</v>
      </c>
      <c r="S47" s="5">
        <v>2.803735049114534E-3</v>
      </c>
      <c r="T47" s="5">
        <v>2.7643235319081906E-3</v>
      </c>
      <c r="U47" s="9">
        <v>1.2859487488664228E-2</v>
      </c>
    </row>
    <row r="48" spans="1:40" x14ac:dyDescent="0.25">
      <c r="A48">
        <v>45</v>
      </c>
      <c r="B48" t="s">
        <v>399</v>
      </c>
      <c r="C48" t="s">
        <v>400</v>
      </c>
      <c r="D48">
        <v>52</v>
      </c>
      <c r="E48">
        <v>4.8099999999999996</v>
      </c>
      <c r="F48" t="s">
        <v>120</v>
      </c>
      <c r="G48" s="4">
        <v>1.1121033436429796E-2</v>
      </c>
      <c r="H48" s="5">
        <v>1.3961015802334333E-2</v>
      </c>
      <c r="I48" s="5">
        <v>2.0654426501516134E-2</v>
      </c>
      <c r="J48" s="5">
        <v>1.0849745847449355E-2</v>
      </c>
      <c r="K48" s="9">
        <v>9.5722506514132905E-3</v>
      </c>
      <c r="L48" s="4">
        <v>1.1392206233854037E-2</v>
      </c>
      <c r="M48" s="5">
        <v>6.6365732435297057E-3</v>
      </c>
      <c r="N48" s="5">
        <v>8.9182946007823668E-3</v>
      </c>
      <c r="O48" s="5">
        <v>1.6293263918876481E-2</v>
      </c>
      <c r="P48" s="9">
        <v>7.5997916667380691E-3</v>
      </c>
      <c r="Q48" s="4">
        <v>3.1202638931441631E-3</v>
      </c>
      <c r="R48" s="5">
        <v>3.2083212100119545E-3</v>
      </c>
      <c r="S48" s="5">
        <v>0</v>
      </c>
      <c r="T48" s="5">
        <v>4.4328864358417278E-3</v>
      </c>
      <c r="U48" s="9">
        <v>1.5279612741891347E-2</v>
      </c>
    </row>
    <row r="49" spans="1:21" x14ac:dyDescent="0.25">
      <c r="A49">
        <v>46</v>
      </c>
      <c r="B49" t="s">
        <v>404</v>
      </c>
      <c r="C49" t="s">
        <v>405</v>
      </c>
      <c r="D49">
        <v>122</v>
      </c>
      <c r="E49">
        <v>5.5</v>
      </c>
      <c r="F49" t="s">
        <v>120</v>
      </c>
      <c r="G49" s="4">
        <v>0</v>
      </c>
      <c r="H49" s="5">
        <v>0</v>
      </c>
      <c r="I49" s="5">
        <v>0</v>
      </c>
      <c r="J49" s="5">
        <v>0</v>
      </c>
      <c r="K49" s="9">
        <v>1.2884778379253353E-4</v>
      </c>
      <c r="L49" s="4">
        <v>0</v>
      </c>
      <c r="M49" s="5">
        <v>0</v>
      </c>
      <c r="N49" s="5">
        <v>0</v>
      </c>
      <c r="O49" s="5">
        <v>0</v>
      </c>
      <c r="P49" s="9">
        <v>0</v>
      </c>
      <c r="Q49" s="4">
        <v>4.3861820867293613E-3</v>
      </c>
      <c r="R49" s="5">
        <v>3.7394812183837688E-3</v>
      </c>
      <c r="S49" s="5">
        <v>6.857084724114778E-3</v>
      </c>
      <c r="T49" s="5">
        <v>3.3508884587788602E-3</v>
      </c>
      <c r="U49" s="9">
        <v>0</v>
      </c>
    </row>
    <row r="50" spans="1:21" x14ac:dyDescent="0.25">
      <c r="A50">
        <v>47</v>
      </c>
      <c r="B50" t="s">
        <v>410</v>
      </c>
      <c r="C50" t="s">
        <v>411</v>
      </c>
      <c r="D50">
        <v>188</v>
      </c>
      <c r="E50">
        <v>6.49</v>
      </c>
      <c r="F50" t="s">
        <v>120</v>
      </c>
      <c r="G50" s="4">
        <v>0</v>
      </c>
      <c r="H50" s="5">
        <v>1.7259188349996266E-4</v>
      </c>
      <c r="I50" s="5">
        <v>0</v>
      </c>
      <c r="J50" s="5">
        <v>1.9179222941474611E-4</v>
      </c>
      <c r="K50" s="9">
        <v>4.2028528535841919E-4</v>
      </c>
      <c r="L50" s="4">
        <v>0</v>
      </c>
      <c r="M50" s="5">
        <v>2.4743782325680212E-4</v>
      </c>
      <c r="N50" s="5">
        <v>0</v>
      </c>
      <c r="O50" s="5">
        <v>7.147186869522248E-5</v>
      </c>
      <c r="P50" s="9">
        <v>0</v>
      </c>
      <c r="Q50" s="4">
        <v>2.6129800950657621E-3</v>
      </c>
      <c r="R50" s="5">
        <v>2.0157659916152705E-3</v>
      </c>
      <c r="S50" s="5">
        <v>3.0677877487604605E-3</v>
      </c>
      <c r="T50" s="5">
        <v>1.8945160149450517E-3</v>
      </c>
      <c r="U50" s="9">
        <v>0</v>
      </c>
    </row>
    <row r="51" spans="1:21" x14ac:dyDescent="0.25">
      <c r="A51">
        <v>48</v>
      </c>
      <c r="B51" t="s">
        <v>418</v>
      </c>
      <c r="C51" t="s">
        <v>419</v>
      </c>
      <c r="D51">
        <v>263</v>
      </c>
      <c r="E51">
        <v>5.45</v>
      </c>
      <c r="F51" t="s">
        <v>120</v>
      </c>
      <c r="G51" s="4">
        <v>1.1936288137341465E-4</v>
      </c>
      <c r="H51" s="5">
        <v>3.6026905369642462E-4</v>
      </c>
      <c r="I51" s="5">
        <v>0</v>
      </c>
      <c r="J51" s="5">
        <v>8.9891669695169485E-4</v>
      </c>
      <c r="K51" s="9">
        <v>7.8123627940744882E-4</v>
      </c>
      <c r="L51" s="4">
        <v>0</v>
      </c>
      <c r="M51" s="5">
        <v>0</v>
      </c>
      <c r="N51" s="5">
        <v>0</v>
      </c>
      <c r="O51" s="5">
        <v>5.6258305149714234E-4</v>
      </c>
      <c r="P51" s="9">
        <v>2.2874858757240479E-4</v>
      </c>
      <c r="Q51" s="4">
        <v>9.541870148109024E-4</v>
      </c>
      <c r="R51" s="5">
        <v>7.6534029190848424E-4</v>
      </c>
      <c r="S51" s="5">
        <v>9.1057745725581197E-4</v>
      </c>
      <c r="T51" s="5">
        <v>1.380253024725129E-3</v>
      </c>
      <c r="U51" s="9">
        <v>0</v>
      </c>
    </row>
    <row r="52" spans="1:21" x14ac:dyDescent="0.25">
      <c r="A52">
        <v>49</v>
      </c>
      <c r="B52" t="s">
        <v>425</v>
      </c>
      <c r="C52" t="s">
        <v>426</v>
      </c>
      <c r="D52">
        <v>52</v>
      </c>
      <c r="E52">
        <v>6.21</v>
      </c>
      <c r="F52" t="s">
        <v>120</v>
      </c>
      <c r="G52" s="4">
        <v>0</v>
      </c>
      <c r="H52" s="5">
        <v>0</v>
      </c>
      <c r="I52" s="5">
        <v>0</v>
      </c>
      <c r="J52" s="5">
        <v>0</v>
      </c>
      <c r="K52" s="9">
        <v>0</v>
      </c>
      <c r="L52" s="4">
        <v>0</v>
      </c>
      <c r="M52" s="5">
        <v>0</v>
      </c>
      <c r="N52" s="5">
        <v>0</v>
      </c>
      <c r="O52" s="5">
        <v>0</v>
      </c>
      <c r="P52" s="9">
        <v>0</v>
      </c>
      <c r="Q52" s="4">
        <v>6.7204830824709487E-3</v>
      </c>
      <c r="R52" s="5">
        <v>4.5682594867039669E-3</v>
      </c>
      <c r="S52" s="5">
        <v>1.4234134262127917E-2</v>
      </c>
      <c r="T52" s="5">
        <v>5.9630067268796423E-3</v>
      </c>
      <c r="U52" s="9">
        <v>4.5128007698495331E-3</v>
      </c>
    </row>
    <row r="53" spans="1:21" x14ac:dyDescent="0.25">
      <c r="A53">
        <v>50</v>
      </c>
      <c r="B53" t="s">
        <v>433</v>
      </c>
      <c r="C53" t="s">
        <v>434</v>
      </c>
      <c r="D53">
        <v>14</v>
      </c>
      <c r="E53">
        <v>4.59</v>
      </c>
      <c r="F53" t="s">
        <v>120</v>
      </c>
      <c r="G53" s="4">
        <v>3.2215294512466792E-3</v>
      </c>
      <c r="H53" s="5">
        <v>7.9267427265111556E-3</v>
      </c>
      <c r="I53" s="5">
        <v>2.7305466191509665E-3</v>
      </c>
      <c r="J53" s="5">
        <v>1.8836534554748017E-2</v>
      </c>
      <c r="K53" s="9">
        <v>1.2416457998015268E-2</v>
      </c>
      <c r="L53" s="4">
        <v>1.3595134042125416E-2</v>
      </c>
      <c r="M53" s="5">
        <v>1.9982309793928645E-2</v>
      </c>
      <c r="N53" s="5">
        <v>1.0701048934725163E-2</v>
      </c>
      <c r="O53" s="5">
        <v>1.7981403979360339E-2</v>
      </c>
      <c r="P53" s="9">
        <v>1.4829262440770983E-2</v>
      </c>
      <c r="Q53" s="4">
        <v>0</v>
      </c>
      <c r="R53" s="5">
        <v>5.0306346882656337E-3</v>
      </c>
      <c r="S53" s="5">
        <v>4.6065357069608208E-3</v>
      </c>
      <c r="T53" s="5">
        <v>7.1384122104697799E-3</v>
      </c>
      <c r="U53" s="9">
        <v>0</v>
      </c>
    </row>
    <row r="54" spans="1:21" x14ac:dyDescent="0.25">
      <c r="A54">
        <v>51</v>
      </c>
      <c r="B54" t="s">
        <v>435</v>
      </c>
      <c r="C54" t="s">
        <v>436</v>
      </c>
      <c r="D54">
        <v>26</v>
      </c>
      <c r="E54">
        <v>8.58</v>
      </c>
      <c r="F54" t="s">
        <v>120</v>
      </c>
      <c r="G54" s="4">
        <v>5.2672365652121451E-3</v>
      </c>
      <c r="H54" s="5">
        <v>9.734636148245988E-3</v>
      </c>
      <c r="I54" s="5">
        <v>1.0475623930130726E-2</v>
      </c>
      <c r="J54" s="5">
        <v>8.0518909218834575E-3</v>
      </c>
      <c r="K54" s="9">
        <v>6.3776358461463296E-3</v>
      </c>
      <c r="L54" s="4">
        <v>8.143498883880702E-3</v>
      </c>
      <c r="M54" s="5">
        <v>5.4123047779772683E-3</v>
      </c>
      <c r="N54" s="5">
        <v>5.2312218853262241E-3</v>
      </c>
      <c r="O54" s="5">
        <v>5.3648061898218238E-3</v>
      </c>
      <c r="P54" s="9">
        <v>4.9446651978920847E-3</v>
      </c>
      <c r="Q54" s="4">
        <v>7.1443463211656108E-3</v>
      </c>
      <c r="R54" s="5">
        <v>3.9040016748751825E-3</v>
      </c>
      <c r="S54" s="5">
        <v>8.3662012222893867E-3</v>
      </c>
      <c r="T54" s="5">
        <v>5.3315348534163642E-3</v>
      </c>
      <c r="U54" s="9">
        <v>0</v>
      </c>
    </row>
    <row r="55" spans="1:21" x14ac:dyDescent="0.25">
      <c r="A55">
        <v>52</v>
      </c>
      <c r="B55" t="s">
        <v>437</v>
      </c>
      <c r="C55" t="s">
        <v>438</v>
      </c>
      <c r="D55">
        <v>11</v>
      </c>
      <c r="E55">
        <v>5.04</v>
      </c>
      <c r="F55" t="s">
        <v>120</v>
      </c>
      <c r="G55" s="4">
        <v>1.1083122417245265E-2</v>
      </c>
      <c r="H55" s="5">
        <v>2.874478219435568E-3</v>
      </c>
      <c r="I55" s="5">
        <v>1.4116695819925142E-2</v>
      </c>
      <c r="J55" s="5">
        <v>4.167974569314086E-3</v>
      </c>
      <c r="K55" s="9">
        <v>6.4654267075350417E-3</v>
      </c>
      <c r="L55" s="4">
        <v>0</v>
      </c>
      <c r="M55" s="5">
        <v>0</v>
      </c>
      <c r="N55" s="5">
        <v>0</v>
      </c>
      <c r="O55" s="5">
        <v>1.3387584659530943E-3</v>
      </c>
      <c r="P55" s="9">
        <v>0</v>
      </c>
      <c r="Q55" s="4">
        <v>1.5913769961344696E-2</v>
      </c>
      <c r="R55" s="5">
        <v>3.844210627362505E-2</v>
      </c>
      <c r="S55" s="5">
        <v>2.8579470503381377E-2</v>
      </c>
      <c r="T55" s="5">
        <v>1.5600168261884007E-2</v>
      </c>
      <c r="U55" s="9">
        <v>2.941530077467255E-2</v>
      </c>
    </row>
    <row r="56" spans="1:21" x14ac:dyDescent="0.25">
      <c r="A56">
        <v>53</v>
      </c>
      <c r="B56" t="s">
        <v>441</v>
      </c>
      <c r="C56" t="s">
        <v>442</v>
      </c>
      <c r="D56">
        <v>18</v>
      </c>
      <c r="E56">
        <v>4.87</v>
      </c>
      <c r="F56" t="s">
        <v>120</v>
      </c>
      <c r="G56" s="4">
        <v>1.3515595662870966E-2</v>
      </c>
      <c r="H56" s="5">
        <v>1.0550862727023347E-2</v>
      </c>
      <c r="I56" s="5">
        <v>1.1877687293784913E-2</v>
      </c>
      <c r="J56" s="5">
        <v>9.08513376012836E-3</v>
      </c>
      <c r="K56" s="9">
        <v>6.5870582235904758E-3</v>
      </c>
      <c r="L56" s="4">
        <v>1.1762831721161012E-2</v>
      </c>
      <c r="M56" s="5">
        <v>5.7135821832630775E-3</v>
      </c>
      <c r="N56" s="5">
        <v>8.2932593751856559E-3</v>
      </c>
      <c r="O56" s="5">
        <v>8.1582295832283019E-3</v>
      </c>
      <c r="P56" s="9">
        <v>9.3346640927903044E-3</v>
      </c>
      <c r="Q56" s="4">
        <v>7.8980951928888325E-3</v>
      </c>
      <c r="R56" s="5">
        <v>5.345810697629373E-3</v>
      </c>
      <c r="S56" s="5">
        <v>0</v>
      </c>
      <c r="T56" s="5">
        <v>6.5890705858415799E-3</v>
      </c>
      <c r="U56" s="9">
        <v>0</v>
      </c>
    </row>
    <row r="57" spans="1:21" x14ac:dyDescent="0.25">
      <c r="A57">
        <v>54</v>
      </c>
      <c r="B57" t="s">
        <v>444</v>
      </c>
      <c r="C57" t="s">
        <v>445</v>
      </c>
      <c r="D57">
        <v>252</v>
      </c>
      <c r="E57">
        <v>5.95</v>
      </c>
      <c r="F57" t="s">
        <v>120</v>
      </c>
      <c r="G57" s="4">
        <v>8.4345515446529983E-4</v>
      </c>
      <c r="H57" s="5">
        <v>1.2547325561028272E-4</v>
      </c>
      <c r="I57" s="5">
        <v>0</v>
      </c>
      <c r="J57" s="5">
        <v>5.0585503393785008E-4</v>
      </c>
      <c r="K57" s="9">
        <v>6.2714142775859981E-4</v>
      </c>
      <c r="L57" s="4">
        <v>1.0070469660833643E-3</v>
      </c>
      <c r="M57" s="5">
        <v>3.3451997698588886E-4</v>
      </c>
      <c r="N57" s="5">
        <v>2.6961328441560032E-4</v>
      </c>
      <c r="O57" s="5">
        <v>4.9763267347331143E-4</v>
      </c>
      <c r="P57" s="9">
        <v>6.2736808750475865E-4</v>
      </c>
      <c r="Q57" s="4">
        <v>2.1527540792253244E-4</v>
      </c>
      <c r="R57" s="5">
        <v>4.3803238645207226E-4</v>
      </c>
      <c r="S57" s="5">
        <v>7.3384055196853428E-4</v>
      </c>
      <c r="T57" s="5">
        <v>4.449230794485621E-4</v>
      </c>
      <c r="U57" s="9">
        <v>4.4704854593144476E-4</v>
      </c>
    </row>
    <row r="58" spans="1:21" x14ac:dyDescent="0.25">
      <c r="A58">
        <v>55</v>
      </c>
      <c r="B58" t="s">
        <v>446</v>
      </c>
      <c r="C58" t="s">
        <v>447</v>
      </c>
      <c r="D58">
        <v>42</v>
      </c>
      <c r="E58">
        <v>5.16</v>
      </c>
      <c r="F58" t="s">
        <v>120</v>
      </c>
      <c r="G58" s="4">
        <v>7.963453464641751E-3</v>
      </c>
      <c r="H58" s="5">
        <v>2.2559705029085637E-3</v>
      </c>
      <c r="I58" s="5">
        <v>0</v>
      </c>
      <c r="J58" s="5">
        <v>3.9002218758298671E-3</v>
      </c>
      <c r="K58" s="9">
        <v>2.822730369624452E-3</v>
      </c>
      <c r="L58" s="4">
        <v>0</v>
      </c>
      <c r="M58" s="5">
        <v>0</v>
      </c>
      <c r="N58" s="5">
        <v>5.8292154419384281E-3</v>
      </c>
      <c r="O58" s="5">
        <v>2.3374563703710571E-3</v>
      </c>
      <c r="P58" s="9">
        <v>2.8246214172897108E-3</v>
      </c>
      <c r="Q58" s="4">
        <v>0</v>
      </c>
      <c r="R58" s="5">
        <v>4.3429099713699678E-3</v>
      </c>
      <c r="S58" s="5">
        <v>1.0236746015468492E-3</v>
      </c>
      <c r="T58" s="5">
        <v>4.3978154332251851E-3</v>
      </c>
      <c r="U58" s="9">
        <v>4.0234369133830021E-3</v>
      </c>
    </row>
    <row r="59" spans="1:21" x14ac:dyDescent="0.25">
      <c r="A59">
        <v>56</v>
      </c>
      <c r="B59" t="s">
        <v>452</v>
      </c>
      <c r="C59" t="s">
        <v>453</v>
      </c>
      <c r="D59">
        <v>41</v>
      </c>
      <c r="E59">
        <v>7.95</v>
      </c>
      <c r="F59" t="s">
        <v>120</v>
      </c>
      <c r="G59" s="4">
        <v>4.3775897363409866E-2</v>
      </c>
      <c r="H59" s="5">
        <v>5.5782348921660674E-2</v>
      </c>
      <c r="I59" s="5">
        <v>5.04684253819895E-2</v>
      </c>
      <c r="J59" s="5">
        <v>3.2586147955908765E-2</v>
      </c>
      <c r="K59" s="9">
        <v>3.5267101647292486E-2</v>
      </c>
      <c r="L59" s="4">
        <v>6.0384582657154857E-2</v>
      </c>
      <c r="M59" s="5">
        <v>6.2477572560588036E-2</v>
      </c>
      <c r="N59" s="5">
        <v>4.9882642585476332E-2</v>
      </c>
      <c r="O59" s="5">
        <v>3.1238726664474376E-2</v>
      </c>
      <c r="P59" s="9">
        <v>3.7061117937327887E-2</v>
      </c>
      <c r="Q59" s="4">
        <v>1.9421279226971355E-2</v>
      </c>
      <c r="R59" s="5">
        <v>2.0365890008266257E-2</v>
      </c>
      <c r="S59" s="5">
        <v>2.6211111138082221E-2</v>
      </c>
      <c r="T59" s="5">
        <v>2.1901702976952934E-2</v>
      </c>
      <c r="U59" s="9">
        <v>0</v>
      </c>
    </row>
    <row r="60" spans="1:21" x14ac:dyDescent="0.25">
      <c r="A60">
        <v>57</v>
      </c>
      <c r="B60" t="s">
        <v>454</v>
      </c>
      <c r="C60" t="s">
        <v>455</v>
      </c>
      <c r="D60">
        <v>100</v>
      </c>
      <c r="E60">
        <v>5.49</v>
      </c>
      <c r="F60" t="s">
        <v>120</v>
      </c>
      <c r="G60" s="4">
        <v>0</v>
      </c>
      <c r="H60" s="5">
        <v>0</v>
      </c>
      <c r="I60" s="5">
        <v>0</v>
      </c>
      <c r="J60" s="5">
        <v>0</v>
      </c>
      <c r="K60" s="9">
        <v>0</v>
      </c>
      <c r="L60" s="4">
        <v>0</v>
      </c>
      <c r="M60" s="5">
        <v>0</v>
      </c>
      <c r="N60" s="5">
        <v>0</v>
      </c>
      <c r="O60" s="5">
        <v>0</v>
      </c>
      <c r="P60" s="9">
        <v>0</v>
      </c>
      <c r="Q60" s="4">
        <v>3.7047761395139277E-3</v>
      </c>
      <c r="R60" s="5">
        <v>3.0802318512621863E-3</v>
      </c>
      <c r="S60" s="5">
        <v>4.67404023619317E-3</v>
      </c>
      <c r="T60" s="5">
        <v>3.2296895521005888E-3</v>
      </c>
      <c r="U60" s="9">
        <v>3.7493188813746505E-3</v>
      </c>
    </row>
    <row r="61" spans="1:21" x14ac:dyDescent="0.25">
      <c r="A61">
        <v>58</v>
      </c>
      <c r="B61" t="s">
        <v>456</v>
      </c>
      <c r="C61" t="s">
        <v>457</v>
      </c>
      <c r="D61">
        <v>13</v>
      </c>
      <c r="E61">
        <v>10</v>
      </c>
      <c r="F61" t="s">
        <v>120</v>
      </c>
      <c r="G61" s="4">
        <v>7.0651337213894043E-3</v>
      </c>
      <c r="H61" s="5">
        <v>0</v>
      </c>
      <c r="I61" s="5">
        <v>0</v>
      </c>
      <c r="J61" s="5">
        <v>1.1918492169828787E-2</v>
      </c>
      <c r="K61" s="9">
        <v>1.0328048084197419E-2</v>
      </c>
      <c r="L61" s="4">
        <v>0</v>
      </c>
      <c r="M61" s="5">
        <v>1.5095219818972905E-2</v>
      </c>
      <c r="N61" s="5">
        <v>5.1026537441769037E-3</v>
      </c>
      <c r="O61" s="5">
        <v>1.6123432666209799E-2</v>
      </c>
      <c r="P61" s="9">
        <v>2.3466993142200226E-2</v>
      </c>
      <c r="Q61" s="4">
        <v>0</v>
      </c>
      <c r="R61" s="5">
        <v>3.6881492931988245E-3</v>
      </c>
      <c r="S61" s="5">
        <v>0</v>
      </c>
      <c r="T61" s="5">
        <v>2.5258874938531117E-3</v>
      </c>
      <c r="U61" s="9">
        <v>0</v>
      </c>
    </row>
    <row r="62" spans="1:21" x14ac:dyDescent="0.25">
      <c r="A62">
        <v>59</v>
      </c>
      <c r="B62" t="s">
        <v>458</v>
      </c>
      <c r="C62" t="s">
        <v>459</v>
      </c>
      <c r="D62">
        <v>47</v>
      </c>
      <c r="E62">
        <v>5.31</v>
      </c>
      <c r="F62" t="s">
        <v>120</v>
      </c>
      <c r="G62" s="4">
        <v>0</v>
      </c>
      <c r="H62" s="5">
        <v>0</v>
      </c>
      <c r="I62" s="5">
        <v>0</v>
      </c>
      <c r="J62" s="5">
        <v>9.7482460184381697E-4</v>
      </c>
      <c r="K62" s="9">
        <v>2.5227031494601823E-3</v>
      </c>
      <c r="L62" s="4">
        <v>0</v>
      </c>
      <c r="M62" s="5">
        <v>0</v>
      </c>
      <c r="N62" s="5">
        <v>2.0342918435017412E-3</v>
      </c>
      <c r="O62" s="5">
        <v>0</v>
      </c>
      <c r="P62" s="9">
        <v>0</v>
      </c>
      <c r="Q62" s="4">
        <v>4.6518885202786915E-3</v>
      </c>
      <c r="R62" s="5">
        <v>4.2836021905069124E-3</v>
      </c>
      <c r="S62" s="5">
        <v>1.6181125215898148E-2</v>
      </c>
      <c r="T62" s="5">
        <v>4.0724403111060603E-3</v>
      </c>
      <c r="U62" s="9">
        <v>1.2220469045445426E-3</v>
      </c>
    </row>
    <row r="63" spans="1:21" x14ac:dyDescent="0.25">
      <c r="A63">
        <v>60</v>
      </c>
      <c r="B63" t="s">
        <v>463</v>
      </c>
      <c r="C63" t="s">
        <v>464</v>
      </c>
      <c r="D63">
        <v>60</v>
      </c>
      <c r="E63">
        <v>7.52</v>
      </c>
      <c r="F63" t="s">
        <v>120</v>
      </c>
      <c r="G63" s="4">
        <v>1.7703021281515647E-3</v>
      </c>
      <c r="H63" s="5">
        <v>1.307893566892603E-3</v>
      </c>
      <c r="I63" s="5">
        <v>0</v>
      </c>
      <c r="J63" s="5">
        <v>0</v>
      </c>
      <c r="K63" s="9">
        <v>2.239455004233747E-3</v>
      </c>
      <c r="L63" s="4">
        <v>7.1330314637141389E-4</v>
      </c>
      <c r="M63" s="5">
        <v>3.0156611324047187E-4</v>
      </c>
      <c r="N63" s="5">
        <v>0</v>
      </c>
      <c r="O63" s="5">
        <v>5.687840597030702E-4</v>
      </c>
      <c r="P63" s="9">
        <v>2.6179523141597553E-3</v>
      </c>
      <c r="Q63" s="4">
        <v>2.9068941785616274E-3</v>
      </c>
      <c r="R63" s="5">
        <v>2.8110828877815235E-3</v>
      </c>
      <c r="S63" s="5">
        <v>5.802112252275368E-3</v>
      </c>
      <c r="T63" s="5">
        <v>5.2807583310028744E-3</v>
      </c>
      <c r="U63" s="9">
        <v>2.337770801754823E-3</v>
      </c>
    </row>
    <row r="64" spans="1:21" x14ac:dyDescent="0.25">
      <c r="A64">
        <v>61</v>
      </c>
      <c r="B64" t="s">
        <v>467</v>
      </c>
      <c r="C64" t="s">
        <v>468</v>
      </c>
      <c r="D64">
        <v>12</v>
      </c>
      <c r="E64">
        <v>10.119999999999999</v>
      </c>
      <c r="F64" t="s">
        <v>120</v>
      </c>
      <c r="G64" s="4">
        <v>0</v>
      </c>
      <c r="H64" s="5">
        <v>0</v>
      </c>
      <c r="I64" s="5">
        <v>0</v>
      </c>
      <c r="J64" s="5">
        <v>1.3646906068430095E-2</v>
      </c>
      <c r="K64" s="9">
        <v>6.5834384289151018E-3</v>
      </c>
      <c r="L64" s="4">
        <v>0</v>
      </c>
      <c r="M64" s="5">
        <v>1.5434803935970265E-2</v>
      </c>
      <c r="N64" s="5">
        <v>1.0362743190171121E-2</v>
      </c>
      <c r="O64" s="5">
        <v>1.2252212855271054E-2</v>
      </c>
      <c r="P64" s="9">
        <v>0</v>
      </c>
      <c r="Q64" s="4">
        <v>0</v>
      </c>
      <c r="R64" s="5">
        <v>6.741514604231994E-3</v>
      </c>
      <c r="S64" s="5">
        <v>0</v>
      </c>
      <c r="T64" s="5">
        <v>2.2079142635409838E-3</v>
      </c>
      <c r="U64" s="9">
        <v>0</v>
      </c>
    </row>
    <row r="65" spans="1:21" x14ac:dyDescent="0.25">
      <c r="A65">
        <v>62</v>
      </c>
      <c r="B65" t="s">
        <v>469</v>
      </c>
      <c r="C65" t="s">
        <v>470</v>
      </c>
      <c r="D65">
        <v>39</v>
      </c>
      <c r="E65">
        <v>6.15</v>
      </c>
      <c r="F65" t="s">
        <v>120</v>
      </c>
      <c r="G65" s="4">
        <v>0</v>
      </c>
      <c r="H65" s="5">
        <v>0</v>
      </c>
      <c r="I65" s="5">
        <v>0</v>
      </c>
      <c r="J65" s="5">
        <v>0</v>
      </c>
      <c r="K65" s="9">
        <v>0</v>
      </c>
      <c r="L65" s="4">
        <v>0</v>
      </c>
      <c r="M65" s="5">
        <v>4.8467184363195254E-4</v>
      </c>
      <c r="N65" s="5">
        <v>0</v>
      </c>
      <c r="O65" s="5">
        <v>0</v>
      </c>
      <c r="P65" s="9">
        <v>0</v>
      </c>
      <c r="Q65" s="4">
        <v>1.0627063608149348E-2</v>
      </c>
      <c r="R65" s="5">
        <v>6.1771041432814216E-3</v>
      </c>
      <c r="S65" s="5">
        <v>4.1667587325896456E-3</v>
      </c>
      <c r="T65" s="5">
        <v>1.2001944485340798E-2</v>
      </c>
      <c r="U65" s="9">
        <v>0</v>
      </c>
    </row>
    <row r="66" spans="1:21" x14ac:dyDescent="0.25">
      <c r="A66">
        <v>63</v>
      </c>
      <c r="B66" t="s">
        <v>476</v>
      </c>
      <c r="C66" t="s">
        <v>477</v>
      </c>
      <c r="D66">
        <v>83</v>
      </c>
      <c r="E66">
        <v>4.16</v>
      </c>
      <c r="F66" t="s">
        <v>120</v>
      </c>
      <c r="G66" s="4">
        <v>0</v>
      </c>
      <c r="H66" s="5">
        <v>0</v>
      </c>
      <c r="I66" s="5">
        <v>0</v>
      </c>
      <c r="J66" s="5">
        <v>0</v>
      </c>
      <c r="K66" s="9">
        <v>0</v>
      </c>
      <c r="L66" s="4">
        <v>0</v>
      </c>
      <c r="M66" s="5">
        <v>0</v>
      </c>
      <c r="N66" s="5">
        <v>0</v>
      </c>
      <c r="O66" s="5">
        <v>0</v>
      </c>
      <c r="P66" s="9">
        <v>0</v>
      </c>
      <c r="Q66" s="4">
        <v>5.7896231698415547E-3</v>
      </c>
      <c r="R66" s="5">
        <v>3.6485945361515622E-3</v>
      </c>
      <c r="S66" s="5">
        <v>1.5651814661143809E-3</v>
      </c>
      <c r="T66" s="5">
        <v>4.8584251769540144E-3</v>
      </c>
      <c r="U66" s="9">
        <v>1.7300061600479973E-3</v>
      </c>
    </row>
    <row r="67" spans="1:21" x14ac:dyDescent="0.25">
      <c r="A67">
        <v>64</v>
      </c>
      <c r="B67" t="s">
        <v>482</v>
      </c>
      <c r="C67" t="s">
        <v>483</v>
      </c>
      <c r="D67">
        <v>77</v>
      </c>
      <c r="E67">
        <v>4.59</v>
      </c>
      <c r="F67" t="s">
        <v>120</v>
      </c>
      <c r="G67" s="4">
        <v>0</v>
      </c>
      <c r="H67" s="5">
        <v>0</v>
      </c>
      <c r="I67" s="5">
        <v>0</v>
      </c>
      <c r="J67" s="5">
        <v>0</v>
      </c>
      <c r="K67" s="9">
        <v>0</v>
      </c>
      <c r="L67" s="4">
        <v>0</v>
      </c>
      <c r="M67" s="5">
        <v>0</v>
      </c>
      <c r="N67" s="5">
        <v>0</v>
      </c>
      <c r="O67" s="5">
        <v>0</v>
      </c>
      <c r="P67" s="9">
        <v>0</v>
      </c>
      <c r="Q67" s="4">
        <v>6.234340742219624E-3</v>
      </c>
      <c r="R67" s="5">
        <v>3.869821023494804E-3</v>
      </c>
      <c r="S67" s="5">
        <v>3.3893411726085821E-3</v>
      </c>
      <c r="T67" s="5">
        <v>4.0325186182152443E-3</v>
      </c>
      <c r="U67" s="9">
        <v>0</v>
      </c>
    </row>
    <row r="68" spans="1:21" x14ac:dyDescent="0.25">
      <c r="A68">
        <v>65</v>
      </c>
      <c r="B68" t="s">
        <v>484</v>
      </c>
      <c r="C68" t="s">
        <v>485</v>
      </c>
      <c r="D68">
        <v>52</v>
      </c>
      <c r="E68">
        <v>5.16</v>
      </c>
      <c r="F68" t="s">
        <v>120</v>
      </c>
      <c r="G68" s="4">
        <v>0</v>
      </c>
      <c r="H68" s="5">
        <v>0</v>
      </c>
      <c r="I68" s="5">
        <v>0</v>
      </c>
      <c r="J68" s="5">
        <v>0</v>
      </c>
      <c r="K68" s="9">
        <v>0</v>
      </c>
      <c r="L68" s="4">
        <v>0</v>
      </c>
      <c r="M68" s="5">
        <v>0</v>
      </c>
      <c r="N68" s="5">
        <v>0</v>
      </c>
      <c r="O68" s="5">
        <v>0</v>
      </c>
      <c r="P68" s="9">
        <v>0</v>
      </c>
      <c r="Q68" s="4">
        <v>8.4056685602634258E-3</v>
      </c>
      <c r="R68" s="5">
        <v>5.7940188635879908E-3</v>
      </c>
      <c r="S68" s="5">
        <v>5.4366934066621304E-3</v>
      </c>
      <c r="T68" s="5">
        <v>4.7013780690032406E-3</v>
      </c>
      <c r="U68" s="9">
        <v>2.3147910089394443E-3</v>
      </c>
    </row>
    <row r="69" spans="1:21" x14ac:dyDescent="0.25">
      <c r="A69">
        <v>66</v>
      </c>
      <c r="B69" t="s">
        <v>488</v>
      </c>
      <c r="C69" t="s">
        <v>489</v>
      </c>
      <c r="D69">
        <v>45</v>
      </c>
      <c r="E69">
        <v>5.05</v>
      </c>
      <c r="F69" t="s">
        <v>120</v>
      </c>
      <c r="G69" s="4">
        <v>0</v>
      </c>
      <c r="H69" s="5">
        <v>0</v>
      </c>
      <c r="I69" s="5">
        <v>0</v>
      </c>
      <c r="J69" s="5">
        <v>0</v>
      </c>
      <c r="K69" s="9">
        <v>0</v>
      </c>
      <c r="L69" s="4">
        <v>0</v>
      </c>
      <c r="M69" s="5">
        <v>0</v>
      </c>
      <c r="N69" s="5">
        <v>0</v>
      </c>
      <c r="O69" s="5">
        <v>0</v>
      </c>
      <c r="P69" s="9">
        <v>0</v>
      </c>
      <c r="Q69" s="4">
        <v>1.4053711098944139E-2</v>
      </c>
      <c r="R69" s="5">
        <v>5.4325093834627419E-3</v>
      </c>
      <c r="S69" s="5">
        <v>7.2429831785462903E-3</v>
      </c>
      <c r="T69" s="5">
        <v>2.6324929395252507E-3</v>
      </c>
      <c r="U69" s="9">
        <v>1.2763601003020779E-3</v>
      </c>
    </row>
    <row r="70" spans="1:21" x14ac:dyDescent="0.25">
      <c r="A70">
        <v>67</v>
      </c>
      <c r="B70" t="s">
        <v>496</v>
      </c>
      <c r="C70" t="s">
        <v>497</v>
      </c>
      <c r="D70">
        <v>11</v>
      </c>
      <c r="E70">
        <v>8.7799999999999994</v>
      </c>
      <c r="F70" t="s">
        <v>120</v>
      </c>
      <c r="G70" s="4">
        <v>6.8127394031776032E-3</v>
      </c>
      <c r="H70" s="5">
        <v>0</v>
      </c>
      <c r="I70" s="5">
        <v>5.2056162329720485E-3</v>
      </c>
      <c r="J70" s="5">
        <v>1.2385092292194E-2</v>
      </c>
      <c r="K70" s="9">
        <v>7.1872937455397419E-3</v>
      </c>
      <c r="L70" s="4">
        <v>0</v>
      </c>
      <c r="M70" s="5">
        <v>0</v>
      </c>
      <c r="N70" s="5">
        <v>1.1107016775686962E-2</v>
      </c>
      <c r="O70" s="5">
        <v>1.5883928596653694E-2</v>
      </c>
      <c r="P70" s="9">
        <v>1.8835250889687679E-2</v>
      </c>
      <c r="Q70" s="4">
        <v>0</v>
      </c>
      <c r="R70" s="5">
        <v>1.0468334246692267E-2</v>
      </c>
      <c r="S70" s="5">
        <v>0</v>
      </c>
      <c r="T70" s="5">
        <v>5.3941661443525695E-3</v>
      </c>
      <c r="U70" s="9">
        <v>0</v>
      </c>
    </row>
    <row r="71" spans="1:21" x14ac:dyDescent="0.25">
      <c r="A71">
        <v>68</v>
      </c>
      <c r="B71" t="s">
        <v>500</v>
      </c>
      <c r="C71" t="s">
        <v>501</v>
      </c>
      <c r="D71">
        <v>227</v>
      </c>
      <c r="E71">
        <v>5.29</v>
      </c>
      <c r="F71" t="s">
        <v>120</v>
      </c>
      <c r="G71" s="4">
        <v>0</v>
      </c>
      <c r="H71" s="5">
        <v>0</v>
      </c>
      <c r="I71" s="5">
        <v>0</v>
      </c>
      <c r="J71" s="5">
        <v>0</v>
      </c>
      <c r="K71" s="9">
        <v>6.9248588646207446E-5</v>
      </c>
      <c r="L71" s="4">
        <v>0</v>
      </c>
      <c r="M71" s="5">
        <v>0</v>
      </c>
      <c r="N71" s="5">
        <v>0</v>
      </c>
      <c r="O71" s="5">
        <v>0</v>
      </c>
      <c r="P71" s="9">
        <v>0</v>
      </c>
      <c r="Q71" s="4">
        <v>0</v>
      </c>
      <c r="R71" s="5">
        <v>1.0553347505834808E-3</v>
      </c>
      <c r="S71" s="5">
        <v>0</v>
      </c>
      <c r="T71" s="5">
        <v>2.9108324315395479E-3</v>
      </c>
      <c r="U71" s="9">
        <v>0</v>
      </c>
    </row>
    <row r="72" spans="1:21" x14ac:dyDescent="0.25">
      <c r="A72">
        <v>69</v>
      </c>
      <c r="B72" t="s">
        <v>512</v>
      </c>
      <c r="C72" t="s">
        <v>513</v>
      </c>
      <c r="D72">
        <v>33</v>
      </c>
      <c r="E72">
        <v>6.66</v>
      </c>
      <c r="F72" t="s">
        <v>514</v>
      </c>
      <c r="G72" s="4">
        <v>0</v>
      </c>
      <c r="H72" s="5">
        <v>1.913075779041468E-3</v>
      </c>
      <c r="I72" s="5">
        <v>0</v>
      </c>
      <c r="J72" s="5">
        <v>1.9351729648346457E-3</v>
      </c>
      <c r="K72" s="9">
        <v>1.9155570126662593E-3</v>
      </c>
      <c r="L72" s="4">
        <v>0</v>
      </c>
      <c r="M72" s="5">
        <v>0</v>
      </c>
      <c r="N72" s="5">
        <v>0</v>
      </c>
      <c r="O72" s="5">
        <v>3.8001040519780142E-3</v>
      </c>
      <c r="P72" s="9">
        <v>2.107366599721289E-3</v>
      </c>
      <c r="Q72" s="4">
        <v>3.3008728587401296E-3</v>
      </c>
      <c r="R72" s="5">
        <v>3.4908025119851048E-3</v>
      </c>
      <c r="S72" s="5">
        <v>7.5651834974744701E-3</v>
      </c>
      <c r="T72" s="5">
        <v>6.1952335547306213E-3</v>
      </c>
      <c r="U72" s="9">
        <v>1.4206033145393404E-2</v>
      </c>
    </row>
    <row r="73" spans="1:21" x14ac:dyDescent="0.25">
      <c r="A73">
        <v>70</v>
      </c>
      <c r="B73" t="s">
        <v>515</v>
      </c>
      <c r="C73" t="s">
        <v>516</v>
      </c>
      <c r="D73">
        <v>53</v>
      </c>
      <c r="E73">
        <v>8.06</v>
      </c>
      <c r="F73" t="s">
        <v>120</v>
      </c>
      <c r="G73" s="4">
        <v>1.4432801909181425E-3</v>
      </c>
      <c r="H73" s="5">
        <v>0</v>
      </c>
      <c r="I73" s="5">
        <v>2.2091050597023072E-3</v>
      </c>
      <c r="J73" s="5">
        <v>2.9199316798606974E-3</v>
      </c>
      <c r="K73" s="9">
        <v>4.6236373757463705E-3</v>
      </c>
      <c r="L73" s="4">
        <v>0</v>
      </c>
      <c r="M73" s="5">
        <v>0</v>
      </c>
      <c r="N73" s="5">
        <v>0</v>
      </c>
      <c r="O73" s="5">
        <v>2.9062807980322299E-3</v>
      </c>
      <c r="P73" s="9">
        <v>3.737818734641447E-3</v>
      </c>
      <c r="Q73" s="4">
        <v>0</v>
      </c>
      <c r="R73" s="5">
        <v>1.6568227207170005E-3</v>
      </c>
      <c r="S73" s="5">
        <v>0</v>
      </c>
      <c r="T73" s="5">
        <v>1.6168684809274322E-3</v>
      </c>
      <c r="U73" s="9">
        <v>1.1874137349293882E-3</v>
      </c>
    </row>
    <row r="74" spans="1:21" x14ac:dyDescent="0.25">
      <c r="A74">
        <v>71</v>
      </c>
      <c r="B74" t="s">
        <v>523</v>
      </c>
      <c r="C74" t="s">
        <v>524</v>
      </c>
      <c r="D74">
        <v>28</v>
      </c>
      <c r="E74">
        <v>4.8</v>
      </c>
      <c r="F74" t="s">
        <v>120</v>
      </c>
      <c r="G74" s="4">
        <v>0</v>
      </c>
      <c r="H74" s="5">
        <v>2.2880905182780082E-3</v>
      </c>
      <c r="I74" s="5">
        <v>0</v>
      </c>
      <c r="J74" s="5">
        <v>0</v>
      </c>
      <c r="K74" s="9">
        <v>0</v>
      </c>
      <c r="L74" s="4">
        <v>0</v>
      </c>
      <c r="M74" s="5">
        <v>0</v>
      </c>
      <c r="N74" s="5">
        <v>0</v>
      </c>
      <c r="O74" s="5">
        <v>0</v>
      </c>
      <c r="P74" s="9">
        <v>0</v>
      </c>
      <c r="Q74" s="4">
        <v>9.7232265853029534E-3</v>
      </c>
      <c r="R74" s="5">
        <v>7.9246558952822208E-3</v>
      </c>
      <c r="S74" s="5">
        <v>7.0008594695371504E-3</v>
      </c>
      <c r="T74" s="5">
        <v>8.260448522768955E-3</v>
      </c>
      <c r="U74" s="9">
        <v>1.0530364509450045E-2</v>
      </c>
    </row>
    <row r="75" spans="1:21" x14ac:dyDescent="0.25">
      <c r="A75">
        <v>72</v>
      </c>
      <c r="B75" t="s">
        <v>525</v>
      </c>
      <c r="C75" t="s">
        <v>526</v>
      </c>
      <c r="D75">
        <v>51</v>
      </c>
      <c r="E75">
        <v>7.92</v>
      </c>
      <c r="F75" t="s">
        <v>120</v>
      </c>
      <c r="G75" s="4">
        <v>5.8507296308823759E-4</v>
      </c>
      <c r="H75" s="5">
        <v>2.4767943426734101E-3</v>
      </c>
      <c r="I75" s="5">
        <v>0</v>
      </c>
      <c r="J75" s="5">
        <v>3.9237687263053937E-3</v>
      </c>
      <c r="K75" s="9">
        <v>2.0152778097183117E-3</v>
      </c>
      <c r="L75" s="4">
        <v>0</v>
      </c>
      <c r="M75" s="5">
        <v>2.3713420802581125E-3</v>
      </c>
      <c r="N75" s="5">
        <v>1.321696692939623E-3</v>
      </c>
      <c r="O75" s="5">
        <v>2.6054148213329013E-3</v>
      </c>
      <c r="P75" s="9">
        <v>1.1430868737543158E-3</v>
      </c>
      <c r="Q75" s="4">
        <v>0</v>
      </c>
      <c r="R75" s="5">
        <v>2.1635167687064452E-3</v>
      </c>
      <c r="S75" s="5">
        <v>0</v>
      </c>
      <c r="T75" s="5">
        <v>5.2236036145686209E-4</v>
      </c>
      <c r="U75" s="9">
        <v>0</v>
      </c>
    </row>
    <row r="76" spans="1:21" x14ac:dyDescent="0.25">
      <c r="A76">
        <v>73</v>
      </c>
      <c r="B76" t="s">
        <v>527</v>
      </c>
      <c r="C76" t="s">
        <v>528</v>
      </c>
      <c r="D76">
        <v>72</v>
      </c>
      <c r="E76">
        <v>6.8</v>
      </c>
      <c r="F76" t="s">
        <v>120</v>
      </c>
      <c r="G76" s="4">
        <v>0</v>
      </c>
      <c r="H76" s="5">
        <v>0</v>
      </c>
      <c r="I76" s="5">
        <v>0</v>
      </c>
      <c r="J76" s="5">
        <v>0</v>
      </c>
      <c r="K76" s="9">
        <v>0</v>
      </c>
      <c r="L76" s="4">
        <v>0</v>
      </c>
      <c r="M76" s="5">
        <v>0</v>
      </c>
      <c r="N76" s="5">
        <v>0</v>
      </c>
      <c r="O76" s="5">
        <v>0</v>
      </c>
      <c r="P76" s="9">
        <v>0</v>
      </c>
      <c r="Q76" s="4">
        <v>4.0873782333417383E-3</v>
      </c>
      <c r="R76" s="5">
        <v>3.0364223493377779E-3</v>
      </c>
      <c r="S76" s="5">
        <v>5.1368838637797396E-3</v>
      </c>
      <c r="T76" s="5">
        <v>3.5735538940260829E-3</v>
      </c>
      <c r="U76" s="9">
        <v>0</v>
      </c>
    </row>
    <row r="77" spans="1:21" x14ac:dyDescent="0.25">
      <c r="A77">
        <v>74</v>
      </c>
      <c r="B77" t="s">
        <v>533</v>
      </c>
      <c r="C77" t="s">
        <v>534</v>
      </c>
      <c r="D77">
        <v>13</v>
      </c>
      <c r="E77">
        <v>8.6999999999999993</v>
      </c>
      <c r="F77" t="s">
        <v>120</v>
      </c>
      <c r="G77" s="4">
        <v>9.3868300105204392E-3</v>
      </c>
      <c r="H77" s="5">
        <v>8.5364921670120133E-3</v>
      </c>
      <c r="I77" s="5">
        <v>9.0063513972478693E-3</v>
      </c>
      <c r="J77" s="5">
        <v>1.2598334985312222E-2</v>
      </c>
      <c r="K77" s="9">
        <v>6.0815562462259365E-3</v>
      </c>
      <c r="L77" s="4">
        <v>0</v>
      </c>
      <c r="M77" s="5">
        <v>1.2941639353656408E-2</v>
      </c>
      <c r="N77" s="5">
        <v>8.3777142152074314E-3</v>
      </c>
      <c r="O77" s="5">
        <v>1.1331886664489026E-2</v>
      </c>
      <c r="P77" s="9">
        <v>1.2138300434038992E-2</v>
      </c>
      <c r="Q77" s="4">
        <v>0</v>
      </c>
      <c r="R77" s="5">
        <v>6.3520737992668087E-3</v>
      </c>
      <c r="S77" s="5">
        <v>0</v>
      </c>
      <c r="T77" s="5">
        <v>6.6191468967755629E-3</v>
      </c>
      <c r="U77" s="9">
        <v>0</v>
      </c>
    </row>
    <row r="78" spans="1:21" x14ac:dyDescent="0.25">
      <c r="A78">
        <v>75</v>
      </c>
      <c r="B78" t="s">
        <v>535</v>
      </c>
      <c r="C78" t="s">
        <v>536</v>
      </c>
      <c r="D78">
        <v>32</v>
      </c>
      <c r="E78">
        <v>8.07</v>
      </c>
      <c r="F78" t="s">
        <v>120</v>
      </c>
      <c r="G78" s="4">
        <v>3.3435933134671209E-3</v>
      </c>
      <c r="H78" s="5">
        <v>2.9609612850674902E-3</v>
      </c>
      <c r="I78" s="5">
        <v>2.9848749388739163E-3</v>
      </c>
      <c r="J78" s="5">
        <v>6.2683942908491911E-3</v>
      </c>
      <c r="K78" s="9">
        <v>5.925571615662764E-3</v>
      </c>
      <c r="L78" s="4">
        <v>5.94787114342987E-3</v>
      </c>
      <c r="M78" s="5">
        <v>5.906938094264422E-4</v>
      </c>
      <c r="N78" s="5">
        <v>1.6583624668574937E-3</v>
      </c>
      <c r="O78" s="5">
        <v>7.4268165153422439E-3</v>
      </c>
      <c r="P78" s="9">
        <v>4.6116205504621336E-3</v>
      </c>
      <c r="Q78" s="4">
        <v>0</v>
      </c>
      <c r="R78" s="5">
        <v>4.2648853646438093E-4</v>
      </c>
      <c r="S78" s="5">
        <v>0</v>
      </c>
      <c r="T78" s="5">
        <v>0</v>
      </c>
      <c r="U78" s="9">
        <v>0</v>
      </c>
    </row>
    <row r="79" spans="1:21" x14ac:dyDescent="0.25">
      <c r="A79">
        <v>76</v>
      </c>
      <c r="B79" t="s">
        <v>541</v>
      </c>
      <c r="C79" t="s">
        <v>542</v>
      </c>
      <c r="D79">
        <v>12</v>
      </c>
      <c r="E79">
        <v>8.4600000000000009</v>
      </c>
      <c r="F79" t="s">
        <v>514</v>
      </c>
      <c r="G79" s="4">
        <v>7.6082305941953194E-3</v>
      </c>
      <c r="H79" s="5">
        <v>1.5791793520359948E-2</v>
      </c>
      <c r="I79" s="5">
        <v>9.7568806803518572E-3</v>
      </c>
      <c r="J79" s="5">
        <v>9.1244537459204498E-3</v>
      </c>
      <c r="K79" s="9">
        <v>1.3832712476135036E-2</v>
      </c>
      <c r="L79" s="4">
        <v>7.0074774120182535E-3</v>
      </c>
      <c r="M79" s="5">
        <v>1.2446899172584519E-2</v>
      </c>
      <c r="N79" s="5">
        <v>3.3167249337149873E-3</v>
      </c>
      <c r="O79" s="5">
        <v>6.2477035684766107E-3</v>
      </c>
      <c r="P79" s="9">
        <v>1.401225130381354E-2</v>
      </c>
      <c r="Q79" s="4">
        <v>0</v>
      </c>
      <c r="R79" s="5">
        <v>1.717155691330902E-3</v>
      </c>
      <c r="S79" s="5">
        <v>0</v>
      </c>
      <c r="T79" s="5">
        <v>4.3987323694299483E-3</v>
      </c>
      <c r="U79" s="9">
        <v>0</v>
      </c>
    </row>
    <row r="80" spans="1:21" x14ac:dyDescent="0.25">
      <c r="A80">
        <v>77</v>
      </c>
      <c r="B80" t="s">
        <v>543</v>
      </c>
      <c r="C80" t="s">
        <v>544</v>
      </c>
      <c r="D80">
        <v>13</v>
      </c>
      <c r="E80">
        <v>8.4600000000000009</v>
      </c>
      <c r="F80" t="s">
        <v>120</v>
      </c>
      <c r="G80" s="4">
        <v>1.0372804828006878E-2</v>
      </c>
      <c r="H80" s="5">
        <v>1.8121644016883817E-2</v>
      </c>
      <c r="I80" s="5">
        <v>1.3413147195390315E-2</v>
      </c>
      <c r="J80" s="5">
        <v>1.9570199760575873E-2</v>
      </c>
      <c r="K80" s="9">
        <v>1.1542500371043164E-2</v>
      </c>
      <c r="L80" s="4">
        <v>1.4707039352891157E-2</v>
      </c>
      <c r="M80" s="5">
        <v>1.9404202316923372E-2</v>
      </c>
      <c r="N80" s="5">
        <v>9.3157809128411942E-3</v>
      </c>
      <c r="O80" s="5">
        <v>1.6123432666209799E-2</v>
      </c>
      <c r="P80" s="9">
        <v>1.5937519983581883E-2</v>
      </c>
      <c r="Q80" s="4">
        <v>1.0897786732773919E-2</v>
      </c>
      <c r="R80" s="5">
        <v>3.2213198815584771E-3</v>
      </c>
      <c r="S80" s="5">
        <v>0</v>
      </c>
      <c r="T80" s="5">
        <v>1.0153551030630962E-2</v>
      </c>
      <c r="U80" s="9">
        <v>0</v>
      </c>
    </row>
    <row r="81" spans="1:21" x14ac:dyDescent="0.25">
      <c r="A81">
        <v>78</v>
      </c>
      <c r="B81" t="s">
        <v>545</v>
      </c>
      <c r="C81" t="s">
        <v>546</v>
      </c>
      <c r="D81">
        <v>29</v>
      </c>
      <c r="E81">
        <v>4.3600000000000003</v>
      </c>
      <c r="F81" t="s">
        <v>120</v>
      </c>
      <c r="G81" s="4">
        <v>0</v>
      </c>
      <c r="H81" s="5">
        <v>0</v>
      </c>
      <c r="I81" s="5">
        <v>0</v>
      </c>
      <c r="J81" s="5">
        <v>0</v>
      </c>
      <c r="K81" s="9">
        <v>0</v>
      </c>
      <c r="L81" s="4">
        <v>0</v>
      </c>
      <c r="M81" s="5">
        <v>0</v>
      </c>
      <c r="N81" s="5">
        <v>0</v>
      </c>
      <c r="O81" s="5">
        <v>0</v>
      </c>
      <c r="P81" s="9">
        <v>0</v>
      </c>
      <c r="Q81" s="4">
        <v>1.887720301462629E-3</v>
      </c>
      <c r="R81" s="5">
        <v>1.3720382433791622E-2</v>
      </c>
      <c r="S81" s="5">
        <v>7.4687604719615242E-3</v>
      </c>
      <c r="T81" s="5">
        <v>5.6937653916073541E-3</v>
      </c>
      <c r="U81" s="9">
        <v>0</v>
      </c>
    </row>
    <row r="82" spans="1:21" x14ac:dyDescent="0.25">
      <c r="A82">
        <v>79</v>
      </c>
      <c r="B82" t="s">
        <v>553</v>
      </c>
      <c r="C82" t="s">
        <v>554</v>
      </c>
      <c r="D82">
        <v>63</v>
      </c>
      <c r="E82">
        <v>5.27</v>
      </c>
      <c r="F82" t="s">
        <v>120</v>
      </c>
      <c r="G82" s="4">
        <v>0</v>
      </c>
      <c r="H82" s="5">
        <v>0</v>
      </c>
      <c r="I82" s="5">
        <v>0</v>
      </c>
      <c r="J82" s="5">
        <v>0</v>
      </c>
      <c r="K82" s="9">
        <v>0</v>
      </c>
      <c r="L82" s="4">
        <v>0</v>
      </c>
      <c r="M82" s="5">
        <v>0</v>
      </c>
      <c r="N82" s="5">
        <v>0</v>
      </c>
      <c r="O82" s="5">
        <v>0</v>
      </c>
      <c r="P82" s="9">
        <v>0</v>
      </c>
      <c r="Q82" s="4">
        <v>5.5470654014045913E-3</v>
      </c>
      <c r="R82" s="5">
        <v>4.1289214364528164E-3</v>
      </c>
      <c r="S82" s="5">
        <v>3.9737502331121206E-3</v>
      </c>
      <c r="T82" s="5">
        <v>1.1487911154286338E-3</v>
      </c>
      <c r="U82" s="9">
        <v>4.1631056279800164E-3</v>
      </c>
    </row>
    <row r="83" spans="1:21" x14ac:dyDescent="0.25">
      <c r="A83">
        <v>80</v>
      </c>
      <c r="B83" t="s">
        <v>555</v>
      </c>
      <c r="C83" t="s">
        <v>556</v>
      </c>
      <c r="D83">
        <v>48</v>
      </c>
      <c r="E83">
        <v>4.67</v>
      </c>
      <c r="F83" t="s">
        <v>120</v>
      </c>
      <c r="G83" s="4">
        <v>8.5568751779058223E-3</v>
      </c>
      <c r="H83" s="5">
        <v>9.5221385762519588E-3</v>
      </c>
      <c r="I83" s="5">
        <v>1.1373588530140385E-2</v>
      </c>
      <c r="J83" s="5">
        <v>6.8237755756295829E-3</v>
      </c>
      <c r="K83" s="9">
        <v>6.584271969524616E-3</v>
      </c>
      <c r="L83" s="4">
        <v>7.9304948579064938E-3</v>
      </c>
      <c r="M83" s="5">
        <v>2.6976373007554298E-3</v>
      </c>
      <c r="N83" s="5">
        <v>5.4012705461804035E-3</v>
      </c>
      <c r="O83" s="5">
        <v>9.6113391744119189E-3</v>
      </c>
      <c r="P83" s="9">
        <v>7.8257005800212338E-3</v>
      </c>
      <c r="Q83" s="4">
        <v>0</v>
      </c>
      <c r="R83" s="5">
        <v>0</v>
      </c>
      <c r="S83" s="5">
        <v>0</v>
      </c>
      <c r="T83" s="5">
        <v>0</v>
      </c>
      <c r="U83" s="9">
        <v>0</v>
      </c>
    </row>
    <row r="84" spans="1:21" x14ac:dyDescent="0.25">
      <c r="A84">
        <v>81</v>
      </c>
      <c r="B84" t="s">
        <v>561</v>
      </c>
      <c r="C84" t="s">
        <v>562</v>
      </c>
      <c r="D84">
        <v>27</v>
      </c>
      <c r="E84">
        <v>8.8699999999999992</v>
      </c>
      <c r="F84" t="s">
        <v>120</v>
      </c>
      <c r="G84" s="4">
        <v>4.4908122887004345E-3</v>
      </c>
      <c r="H84" s="5">
        <v>6.4003840108746296E-3</v>
      </c>
      <c r="I84" s="5">
        <v>2.1208066134330568E-3</v>
      </c>
      <c r="J84" s="5">
        <v>5.7134994362637087E-3</v>
      </c>
      <c r="K84" s="9">
        <v>3.8049100274844274E-3</v>
      </c>
      <c r="L84" s="4">
        <v>0</v>
      </c>
      <c r="M84" s="5">
        <v>7.0183565377408613E-4</v>
      </c>
      <c r="N84" s="5">
        <v>1.4740999705399943E-3</v>
      </c>
      <c r="O84" s="5">
        <v>2.3309227380652292E-3</v>
      </c>
      <c r="P84" s="9">
        <v>3.2953916535046622E-3</v>
      </c>
      <c r="Q84" s="4">
        <v>3.6380470208485205E-3</v>
      </c>
      <c r="R84" s="5">
        <v>3.6988913181097648E-3</v>
      </c>
      <c r="S84" s="5">
        <v>3.621490298161487E-3</v>
      </c>
      <c r="T84" s="5">
        <v>2.9337546283349299E-3</v>
      </c>
      <c r="U84" s="9">
        <v>0</v>
      </c>
    </row>
    <row r="85" spans="1:21" x14ac:dyDescent="0.25">
      <c r="A85">
        <v>82</v>
      </c>
      <c r="B85" t="s">
        <v>564</v>
      </c>
      <c r="C85" t="s">
        <v>565</v>
      </c>
      <c r="D85">
        <v>21</v>
      </c>
      <c r="E85">
        <v>5.92</v>
      </c>
      <c r="F85" t="s">
        <v>120</v>
      </c>
      <c r="G85" s="4">
        <v>1.4208914817857197E-3</v>
      </c>
      <c r="H85" s="5">
        <v>0</v>
      </c>
      <c r="I85" s="5">
        <v>0</v>
      </c>
      <c r="J85" s="5">
        <v>0</v>
      </c>
      <c r="K85" s="9">
        <v>1.1294731949855585E-3</v>
      </c>
      <c r="L85" s="4">
        <v>0</v>
      </c>
      <c r="M85" s="5">
        <v>0</v>
      </c>
      <c r="N85" s="5">
        <v>0</v>
      </c>
      <c r="O85" s="5">
        <v>0</v>
      </c>
      <c r="P85" s="9">
        <v>0</v>
      </c>
      <c r="Q85" s="4">
        <v>8.3190626925718839E-3</v>
      </c>
      <c r="R85" s="5">
        <v>6.9610489734646327E-3</v>
      </c>
      <c r="S85" s="5">
        <v>1.0325037624286645E-2</v>
      </c>
      <c r="T85" s="5">
        <v>7.5506589617427801E-3</v>
      </c>
      <c r="U85" s="9">
        <v>0</v>
      </c>
    </row>
    <row r="86" spans="1:21" x14ac:dyDescent="0.25">
      <c r="A86">
        <v>83</v>
      </c>
      <c r="B86" t="s">
        <v>567</v>
      </c>
      <c r="C86" t="s">
        <v>568</v>
      </c>
      <c r="D86">
        <v>57</v>
      </c>
      <c r="E86">
        <v>6.89</v>
      </c>
      <c r="F86" t="s">
        <v>120</v>
      </c>
      <c r="G86" s="4">
        <v>0</v>
      </c>
      <c r="H86" s="5">
        <v>0</v>
      </c>
      <c r="I86" s="5">
        <v>0</v>
      </c>
      <c r="J86" s="5">
        <v>0</v>
      </c>
      <c r="K86" s="9">
        <v>0</v>
      </c>
      <c r="L86" s="4">
        <v>0</v>
      </c>
      <c r="M86" s="5">
        <v>0</v>
      </c>
      <c r="N86" s="5">
        <v>0</v>
      </c>
      <c r="O86" s="5">
        <v>0</v>
      </c>
      <c r="P86" s="9">
        <v>0</v>
      </c>
      <c r="Q86" s="4">
        <v>5.1853836933823368E-3</v>
      </c>
      <c r="R86" s="5">
        <v>3.2844656194232426E-3</v>
      </c>
      <c r="S86" s="5">
        <v>3.0618754125360768E-3</v>
      </c>
      <c r="T86" s="5">
        <v>2.4332036811356059E-3</v>
      </c>
      <c r="U86" s="9">
        <v>0</v>
      </c>
    </row>
    <row r="87" spans="1:21" x14ac:dyDescent="0.25">
      <c r="A87">
        <v>84</v>
      </c>
      <c r="B87" t="s">
        <v>569</v>
      </c>
      <c r="C87" t="s">
        <v>570</v>
      </c>
      <c r="D87">
        <v>39</v>
      </c>
      <c r="E87">
        <v>7.11</v>
      </c>
      <c r="F87" t="s">
        <v>120</v>
      </c>
      <c r="G87" s="4">
        <v>8.1934791014411142E-3</v>
      </c>
      <c r="H87" s="5">
        <v>5.2524009115258235E-3</v>
      </c>
      <c r="I87" s="5">
        <v>0</v>
      </c>
      <c r="J87" s="5">
        <v>6.5237968942406174E-3</v>
      </c>
      <c r="K87" s="9">
        <v>6.4823030914472777E-3</v>
      </c>
      <c r="L87" s="4">
        <v>3.2535363519616382E-3</v>
      </c>
      <c r="M87" s="5">
        <v>3.3542908967364817E-3</v>
      </c>
      <c r="N87" s="5">
        <v>0</v>
      </c>
      <c r="O87" s="5">
        <v>4.8411472252123987E-3</v>
      </c>
      <c r="P87" s="9">
        <v>6.0837999757009159E-3</v>
      </c>
      <c r="Q87" s="4">
        <v>2.8441309393946713E-3</v>
      </c>
      <c r="R87" s="5">
        <v>5.2338864302759781E-3</v>
      </c>
      <c r="S87" s="5">
        <v>0</v>
      </c>
      <c r="T87" s="5">
        <v>1.019037352403531E-3</v>
      </c>
      <c r="U87" s="9">
        <v>0</v>
      </c>
    </row>
    <row r="88" spans="1:21" x14ac:dyDescent="0.25">
      <c r="A88">
        <v>85</v>
      </c>
      <c r="B88" t="s">
        <v>571</v>
      </c>
      <c r="C88" t="s">
        <v>572</v>
      </c>
      <c r="D88">
        <v>113</v>
      </c>
      <c r="E88">
        <v>5.03</v>
      </c>
      <c r="F88" t="s">
        <v>120</v>
      </c>
      <c r="G88" s="4">
        <v>0</v>
      </c>
      <c r="H88" s="5">
        <v>0</v>
      </c>
      <c r="I88" s="5">
        <v>0</v>
      </c>
      <c r="J88" s="5">
        <v>1.2056284532224249E-3</v>
      </c>
      <c r="K88" s="9">
        <v>2.1689115572363755E-3</v>
      </c>
      <c r="L88" s="4">
        <v>0</v>
      </c>
      <c r="M88" s="5">
        <v>0</v>
      </c>
      <c r="N88" s="5">
        <v>0</v>
      </c>
      <c r="O88" s="5">
        <v>8.6721013973841755E-4</v>
      </c>
      <c r="P88" s="9">
        <v>4.280551764818035E-4</v>
      </c>
      <c r="Q88" s="4">
        <v>0</v>
      </c>
      <c r="R88" s="5">
        <v>7.7669732757617291E-4</v>
      </c>
      <c r="S88" s="5">
        <v>0</v>
      </c>
      <c r="T88" s="5">
        <v>4.6647862652438331E-4</v>
      </c>
      <c r="U88" s="9">
        <v>0</v>
      </c>
    </row>
    <row r="89" spans="1:21" x14ac:dyDescent="0.25">
      <c r="A89">
        <v>86</v>
      </c>
      <c r="B89" t="s">
        <v>575</v>
      </c>
      <c r="C89" t="s">
        <v>576</v>
      </c>
      <c r="D89">
        <v>88</v>
      </c>
      <c r="E89">
        <v>5.04</v>
      </c>
      <c r="F89" t="s">
        <v>120</v>
      </c>
      <c r="G89" s="4">
        <v>8.7417474794672953E-4</v>
      </c>
      <c r="H89" s="5">
        <v>0</v>
      </c>
      <c r="I89" s="5">
        <v>1.5476863011168074E-3</v>
      </c>
      <c r="J89" s="5">
        <v>6.2037255609492011E-4</v>
      </c>
      <c r="K89" s="9">
        <v>2.5146277984807557E-3</v>
      </c>
      <c r="L89" s="4">
        <v>4.6801397129863986E-4</v>
      </c>
      <c r="M89" s="5">
        <v>0</v>
      </c>
      <c r="N89" s="5">
        <v>4.5228067277931642E-4</v>
      </c>
      <c r="O89" s="5">
        <v>7.935419471619921E-4</v>
      </c>
      <c r="P89" s="9">
        <v>2.2429957516258542E-3</v>
      </c>
      <c r="Q89" s="4">
        <v>0</v>
      </c>
      <c r="R89" s="5">
        <v>1.1896920017119373E-4</v>
      </c>
      <c r="S89" s="5">
        <v>0</v>
      </c>
      <c r="T89" s="5">
        <v>0</v>
      </c>
      <c r="U89" s="9">
        <v>0</v>
      </c>
    </row>
    <row r="90" spans="1:21" x14ac:dyDescent="0.25">
      <c r="A90">
        <v>87</v>
      </c>
      <c r="B90" t="s">
        <v>589</v>
      </c>
      <c r="C90" t="s">
        <v>590</v>
      </c>
      <c r="D90">
        <v>332</v>
      </c>
      <c r="E90">
        <v>6.78</v>
      </c>
      <c r="F90" t="s">
        <v>120</v>
      </c>
      <c r="G90" s="4">
        <v>9.4555535545807386E-5</v>
      </c>
      <c r="H90" s="5">
        <v>0</v>
      </c>
      <c r="I90" s="5">
        <v>2.9524661282073506E-4</v>
      </c>
      <c r="J90" s="5">
        <v>4.1113688050837399E-4</v>
      </c>
      <c r="K90" s="9">
        <v>1.9029866374949928E-4</v>
      </c>
      <c r="L90" s="4">
        <v>0</v>
      </c>
      <c r="M90" s="5">
        <v>0</v>
      </c>
      <c r="N90" s="5">
        <v>7.9921082740120171E-5</v>
      </c>
      <c r="O90" s="5">
        <v>6.1358285142744222E-4</v>
      </c>
      <c r="P90" s="9">
        <v>2.1290897279504018E-4</v>
      </c>
      <c r="Q90" s="4">
        <v>0</v>
      </c>
      <c r="R90" s="5">
        <v>0</v>
      </c>
      <c r="S90" s="5">
        <v>0</v>
      </c>
      <c r="T90" s="5">
        <v>0</v>
      </c>
      <c r="U90" s="9">
        <v>0</v>
      </c>
    </row>
    <row r="91" spans="1:21" x14ac:dyDescent="0.25">
      <c r="A91">
        <v>88</v>
      </c>
      <c r="B91" t="s">
        <v>594</v>
      </c>
      <c r="C91" t="s">
        <v>595</v>
      </c>
      <c r="D91">
        <v>11</v>
      </c>
      <c r="E91">
        <v>4.3600000000000003</v>
      </c>
      <c r="F91" t="s">
        <v>120</v>
      </c>
      <c r="G91" s="4">
        <v>6.9227744979507471E-3</v>
      </c>
      <c r="H91" s="5">
        <v>0</v>
      </c>
      <c r="I91" s="5">
        <v>1.0643869833111117E-2</v>
      </c>
      <c r="J91" s="5">
        <v>0</v>
      </c>
      <c r="K91" s="9">
        <v>6.4685380760034772E-3</v>
      </c>
      <c r="L91" s="4">
        <v>0</v>
      </c>
      <c r="M91" s="5">
        <v>0</v>
      </c>
      <c r="N91" s="5">
        <v>0</v>
      </c>
      <c r="O91" s="5">
        <v>0</v>
      </c>
      <c r="P91" s="9">
        <v>0</v>
      </c>
      <c r="Q91" s="4">
        <v>1.1906335704595159E-2</v>
      </c>
      <c r="R91" s="5">
        <v>6.4066992561465806E-3</v>
      </c>
      <c r="S91" s="5">
        <v>1.4815187583387901E-2</v>
      </c>
      <c r="T91" s="5">
        <v>1.1397492782507233E-2</v>
      </c>
      <c r="U91" s="9">
        <v>1.3251179231177586E-2</v>
      </c>
    </row>
    <row r="92" spans="1:21" x14ac:dyDescent="0.25">
      <c r="A92">
        <v>89</v>
      </c>
      <c r="B92" t="s">
        <v>598</v>
      </c>
      <c r="C92" t="s">
        <v>599</v>
      </c>
      <c r="D92">
        <v>15</v>
      </c>
      <c r="E92">
        <v>9.5299999999999994</v>
      </c>
      <c r="F92" t="s">
        <v>120</v>
      </c>
      <c r="G92" s="4">
        <v>0</v>
      </c>
      <c r="H92" s="5">
        <v>4.0912302147167283E-3</v>
      </c>
      <c r="I92" s="5">
        <v>6.3659620820537381E-3</v>
      </c>
      <c r="J92" s="5">
        <v>6.6786050722774494E-3</v>
      </c>
      <c r="K92" s="9">
        <v>1.5881074836103402E-3</v>
      </c>
      <c r="L92" s="4">
        <v>0</v>
      </c>
      <c r="M92" s="5">
        <v>4.3027490960883897E-3</v>
      </c>
      <c r="N92" s="5">
        <v>0</v>
      </c>
      <c r="O92" s="5">
        <v>7.4406585913524143E-3</v>
      </c>
      <c r="P92" s="9">
        <v>4.0306487293489826E-3</v>
      </c>
      <c r="Q92" s="4">
        <v>0</v>
      </c>
      <c r="R92" s="5">
        <v>0</v>
      </c>
      <c r="S92" s="5">
        <v>0</v>
      </c>
      <c r="T92" s="5">
        <v>0</v>
      </c>
      <c r="U92" s="9">
        <v>0</v>
      </c>
    </row>
    <row r="93" spans="1:21" x14ac:dyDescent="0.25">
      <c r="A93">
        <v>90</v>
      </c>
      <c r="B93" t="s">
        <v>600</v>
      </c>
      <c r="C93" t="s">
        <v>601</v>
      </c>
      <c r="D93">
        <v>40</v>
      </c>
      <c r="E93">
        <v>5.65</v>
      </c>
      <c r="F93" t="s">
        <v>514</v>
      </c>
      <c r="G93" s="4">
        <v>2.6583142809040415E-3</v>
      </c>
      <c r="H93" s="5">
        <v>2.0072542890195179E-3</v>
      </c>
      <c r="I93" s="5">
        <v>2.9270642041055576E-3</v>
      </c>
      <c r="J93" s="5">
        <v>1.1388831793003309E-3</v>
      </c>
      <c r="K93" s="9">
        <v>6.1251545840250816E-3</v>
      </c>
      <c r="L93" s="4">
        <v>1.0296307368570076E-3</v>
      </c>
      <c r="M93" s="5">
        <v>0</v>
      </c>
      <c r="N93" s="5">
        <v>0</v>
      </c>
      <c r="O93" s="5">
        <v>1.5527919064306714E-3</v>
      </c>
      <c r="P93" s="9">
        <v>5.6909963960500411E-3</v>
      </c>
      <c r="Q93" s="4">
        <v>0</v>
      </c>
      <c r="R93" s="5">
        <v>0</v>
      </c>
      <c r="S93" s="5">
        <v>0</v>
      </c>
      <c r="T93" s="5">
        <v>9.9901419128624867E-4</v>
      </c>
      <c r="U93" s="9">
        <v>0</v>
      </c>
    </row>
    <row r="94" spans="1:21" x14ac:dyDescent="0.25">
      <c r="A94">
        <v>91</v>
      </c>
      <c r="B94" t="s">
        <v>602</v>
      </c>
      <c r="C94" t="s">
        <v>603</v>
      </c>
      <c r="D94">
        <v>55</v>
      </c>
      <c r="E94">
        <v>5.74</v>
      </c>
      <c r="F94" t="s">
        <v>120</v>
      </c>
      <c r="G94" s="4">
        <v>0</v>
      </c>
      <c r="H94" s="5">
        <v>0</v>
      </c>
      <c r="I94" s="5">
        <v>0</v>
      </c>
      <c r="J94" s="5">
        <v>0</v>
      </c>
      <c r="K94" s="9">
        <v>0</v>
      </c>
      <c r="L94" s="4">
        <v>0</v>
      </c>
      <c r="M94" s="5">
        <v>0</v>
      </c>
      <c r="N94" s="5">
        <v>0</v>
      </c>
      <c r="O94" s="5">
        <v>0</v>
      </c>
      <c r="P94" s="9">
        <v>0</v>
      </c>
      <c r="Q94" s="4">
        <v>6.5510906905301728E-3</v>
      </c>
      <c r="R94" s="5">
        <v>2.5406496177341818E-3</v>
      </c>
      <c r="S94" s="5">
        <v>1.9627146547034524E-3</v>
      </c>
      <c r="T94" s="5">
        <v>2.2794200291324281E-3</v>
      </c>
      <c r="U94" s="9">
        <v>6.907207732886546E-3</v>
      </c>
    </row>
    <row r="95" spans="1:21" x14ac:dyDescent="0.25">
      <c r="A95">
        <v>92</v>
      </c>
      <c r="B95" t="s">
        <v>605</v>
      </c>
      <c r="C95" t="s">
        <v>606</v>
      </c>
      <c r="D95">
        <v>25</v>
      </c>
      <c r="E95">
        <v>5.32</v>
      </c>
      <c r="F95" t="s">
        <v>120</v>
      </c>
      <c r="G95" s="4">
        <v>0</v>
      </c>
      <c r="H95" s="5">
        <v>0</v>
      </c>
      <c r="I95" s="5">
        <v>0</v>
      </c>
      <c r="J95" s="5">
        <v>0</v>
      </c>
      <c r="K95" s="9">
        <v>0</v>
      </c>
      <c r="L95" s="4">
        <v>0</v>
      </c>
      <c r="M95" s="5">
        <v>0</v>
      </c>
      <c r="N95" s="5">
        <v>0</v>
      </c>
      <c r="O95" s="5">
        <v>0</v>
      </c>
      <c r="P95" s="9">
        <v>0</v>
      </c>
      <c r="Q95" s="4">
        <v>6.9609229930229057E-3</v>
      </c>
      <c r="R95" s="5">
        <v>5.7014622164448941E-3</v>
      </c>
      <c r="S95" s="5">
        <v>0</v>
      </c>
      <c r="T95" s="5">
        <v>9.5081003810294964E-3</v>
      </c>
      <c r="U95" s="9">
        <v>1.6300257593573016E-2</v>
      </c>
    </row>
    <row r="96" spans="1:21" x14ac:dyDescent="0.25">
      <c r="A96">
        <v>93</v>
      </c>
      <c r="B96" t="s">
        <v>610</v>
      </c>
      <c r="C96" t="s">
        <v>611</v>
      </c>
      <c r="D96">
        <v>48</v>
      </c>
      <c r="E96">
        <v>5.19</v>
      </c>
      <c r="F96" t="s">
        <v>120</v>
      </c>
      <c r="G96" s="4">
        <v>0</v>
      </c>
      <c r="H96" s="5">
        <v>0</v>
      </c>
      <c r="I96" s="5">
        <v>0</v>
      </c>
      <c r="J96" s="5">
        <v>0</v>
      </c>
      <c r="K96" s="9">
        <v>0</v>
      </c>
      <c r="L96" s="4">
        <v>0</v>
      </c>
      <c r="M96" s="5">
        <v>0</v>
      </c>
      <c r="N96" s="5">
        <v>0</v>
      </c>
      <c r="O96" s="5">
        <v>0</v>
      </c>
      <c r="P96" s="9">
        <v>0</v>
      </c>
      <c r="Q96" s="4">
        <v>5.4763306290104051E-3</v>
      </c>
      <c r="R96" s="5">
        <v>1.9384635209486161E-3</v>
      </c>
      <c r="S96" s="5">
        <v>9.0778681839261272E-3</v>
      </c>
      <c r="T96" s="5">
        <v>9.512657958708309E-4</v>
      </c>
      <c r="U96" s="9">
        <v>0</v>
      </c>
    </row>
    <row r="97" spans="1:21" x14ac:dyDescent="0.25">
      <c r="A97">
        <v>94</v>
      </c>
      <c r="B97" t="s">
        <v>614</v>
      </c>
      <c r="C97" t="s">
        <v>1255</v>
      </c>
      <c r="D97">
        <v>13</v>
      </c>
      <c r="E97">
        <v>4.8499999999999996</v>
      </c>
      <c r="F97" t="s">
        <v>120</v>
      </c>
      <c r="G97" s="4">
        <v>9.3868300105204392E-3</v>
      </c>
      <c r="H97" s="5">
        <v>1.0932780129479965E-2</v>
      </c>
      <c r="I97" s="5">
        <v>0</v>
      </c>
      <c r="J97" s="5">
        <v>5.5862503462568531E-3</v>
      </c>
      <c r="K97" s="9">
        <v>5.4743301028030641E-3</v>
      </c>
      <c r="L97" s="4">
        <v>6.4684406880168507E-3</v>
      </c>
      <c r="M97" s="5">
        <v>9.3029573917818246E-3</v>
      </c>
      <c r="N97" s="5">
        <v>7.313515408597795E-3</v>
      </c>
      <c r="O97" s="5">
        <v>5.4571462612226394E-3</v>
      </c>
      <c r="P97" s="9">
        <v>7.6079054048963238E-3</v>
      </c>
      <c r="Q97" s="4">
        <v>0</v>
      </c>
      <c r="R97" s="5">
        <v>5.2953626046016384E-3</v>
      </c>
      <c r="S97" s="5">
        <v>0</v>
      </c>
      <c r="T97" s="5">
        <v>2.0275539924058199E-3</v>
      </c>
      <c r="U97" s="9">
        <v>0</v>
      </c>
    </row>
    <row r="98" spans="1:21" x14ac:dyDescent="0.25">
      <c r="A98">
        <v>95</v>
      </c>
      <c r="B98" t="s">
        <v>615</v>
      </c>
      <c r="C98" t="s">
        <v>616</v>
      </c>
      <c r="D98">
        <v>11</v>
      </c>
      <c r="E98">
        <v>6.52</v>
      </c>
      <c r="F98" t="s">
        <v>120</v>
      </c>
      <c r="G98" s="4">
        <v>1.6599775841880698E-2</v>
      </c>
      <c r="H98" s="5">
        <v>1.4357797444557742E-2</v>
      </c>
      <c r="I98" s="5">
        <v>1.4228184173843333E-2</v>
      </c>
      <c r="J98" s="5">
        <v>8.2660577426244691E-3</v>
      </c>
      <c r="K98" s="9">
        <v>4.3102844716900283E-3</v>
      </c>
      <c r="L98" s="4">
        <v>0</v>
      </c>
      <c r="M98" s="5">
        <v>2.5775729865881109E-3</v>
      </c>
      <c r="N98" s="5">
        <v>5.0250001006537717E-3</v>
      </c>
      <c r="O98" s="5">
        <v>5.6789563443193905E-3</v>
      </c>
      <c r="P98" s="9">
        <v>7.159047874264299E-3</v>
      </c>
      <c r="Q98" s="4">
        <v>1.9457335955480395E-3</v>
      </c>
      <c r="R98" s="5">
        <v>0</v>
      </c>
      <c r="S98" s="5">
        <v>0</v>
      </c>
      <c r="T98" s="5">
        <v>2.3962001728432413E-3</v>
      </c>
      <c r="U98" s="9">
        <v>0</v>
      </c>
    </row>
    <row r="99" spans="1:21" x14ac:dyDescent="0.25">
      <c r="A99">
        <v>96</v>
      </c>
      <c r="B99" t="s">
        <v>619</v>
      </c>
      <c r="C99" t="s">
        <v>620</v>
      </c>
      <c r="D99">
        <v>80</v>
      </c>
      <c r="E99">
        <v>6.14</v>
      </c>
      <c r="F99" t="s">
        <v>120</v>
      </c>
      <c r="G99" s="4">
        <v>0</v>
      </c>
      <c r="H99" s="5">
        <v>0</v>
      </c>
      <c r="I99" s="5">
        <v>0</v>
      </c>
      <c r="J99" s="5">
        <v>0</v>
      </c>
      <c r="K99" s="9">
        <v>9.8926317259555394E-4</v>
      </c>
      <c r="L99" s="4">
        <v>0</v>
      </c>
      <c r="M99" s="5">
        <v>0</v>
      </c>
      <c r="N99" s="5">
        <v>0</v>
      </c>
      <c r="O99" s="5">
        <v>0</v>
      </c>
      <c r="P99" s="9">
        <v>4.9328323156289111E-4</v>
      </c>
      <c r="Q99" s="4">
        <v>1.9126322645333649E-3</v>
      </c>
      <c r="R99" s="5">
        <v>1.4849643718156235E-3</v>
      </c>
      <c r="S99" s="5">
        <v>1.6296706341726692E-3</v>
      </c>
      <c r="T99" s="5">
        <v>1.7300764285801153E-3</v>
      </c>
      <c r="U99" s="9">
        <v>0</v>
      </c>
    </row>
    <row r="100" spans="1:21" x14ac:dyDescent="0.25">
      <c r="A100">
        <v>97</v>
      </c>
      <c r="B100" t="s">
        <v>621</v>
      </c>
      <c r="C100" t="s">
        <v>622</v>
      </c>
      <c r="D100">
        <v>52</v>
      </c>
      <c r="E100">
        <v>6.23</v>
      </c>
      <c r="F100" t="s">
        <v>120</v>
      </c>
      <c r="G100" s="4">
        <v>0</v>
      </c>
      <c r="H100" s="5">
        <v>0</v>
      </c>
      <c r="I100" s="5">
        <v>0</v>
      </c>
      <c r="J100" s="5">
        <v>0</v>
      </c>
      <c r="K100" s="9">
        <v>0</v>
      </c>
      <c r="L100" s="4">
        <v>0</v>
      </c>
      <c r="M100" s="5">
        <v>0</v>
      </c>
      <c r="N100" s="5">
        <v>0</v>
      </c>
      <c r="O100" s="5">
        <v>0</v>
      </c>
      <c r="P100" s="9">
        <v>0</v>
      </c>
      <c r="Q100" s="4">
        <v>3.785482981037406E-3</v>
      </c>
      <c r="R100" s="5">
        <v>2.5478767133462229E-3</v>
      </c>
      <c r="S100" s="5">
        <v>2.3071678875442162E-3</v>
      </c>
      <c r="T100" s="5">
        <v>2.2876567445014773E-3</v>
      </c>
      <c r="U100" s="9">
        <v>0</v>
      </c>
    </row>
    <row r="101" spans="1:21" x14ac:dyDescent="0.25">
      <c r="A101">
        <v>98</v>
      </c>
      <c r="B101" t="s">
        <v>623</v>
      </c>
      <c r="C101" t="s">
        <v>624</v>
      </c>
      <c r="D101">
        <v>16</v>
      </c>
      <c r="E101">
        <v>8.4499999999999993</v>
      </c>
      <c r="F101" t="s">
        <v>120</v>
      </c>
      <c r="G101" s="4">
        <v>5.7061729456464906E-3</v>
      </c>
      <c r="H101" s="5">
        <v>5.9219225701349805E-3</v>
      </c>
      <c r="I101" s="5">
        <v>0</v>
      </c>
      <c r="J101" s="5">
        <v>5.6809794495671015E-3</v>
      </c>
      <c r="K101" s="9">
        <v>3.9385944469637162E-3</v>
      </c>
      <c r="L101" s="4">
        <v>0</v>
      </c>
      <c r="M101" s="5">
        <v>5.2449123138726362E-3</v>
      </c>
      <c r="N101" s="5">
        <v>3.4546875691994681E-3</v>
      </c>
      <c r="O101" s="5">
        <v>4.7955292982968401E-3</v>
      </c>
      <c r="P101" s="9">
        <v>3.6435894100918819E-3</v>
      </c>
      <c r="Q101" s="4">
        <v>0</v>
      </c>
      <c r="R101" s="5">
        <v>0</v>
      </c>
      <c r="S101" s="5">
        <v>0</v>
      </c>
      <c r="T101" s="5">
        <v>0</v>
      </c>
      <c r="U101" s="9">
        <v>0</v>
      </c>
    </row>
    <row r="102" spans="1:21" x14ac:dyDescent="0.25">
      <c r="A102">
        <v>99</v>
      </c>
      <c r="B102" t="s">
        <v>625</v>
      </c>
      <c r="C102" t="s">
        <v>626</v>
      </c>
      <c r="D102">
        <v>26</v>
      </c>
      <c r="E102">
        <v>9.4499999999999993</v>
      </c>
      <c r="F102" t="s">
        <v>120</v>
      </c>
      <c r="G102" s="4">
        <v>3.5114910434747636E-3</v>
      </c>
      <c r="H102" s="5">
        <v>6.0744527650051982E-3</v>
      </c>
      <c r="I102" s="5">
        <v>5.9724482315067912E-3</v>
      </c>
      <c r="J102" s="5">
        <v>1.4069152830486382E-3</v>
      </c>
      <c r="K102" s="9">
        <v>2.4312839006917909E-3</v>
      </c>
      <c r="L102" s="4">
        <v>1.6501730565361054E-3</v>
      </c>
      <c r="M102" s="5">
        <v>0</v>
      </c>
      <c r="N102" s="5">
        <v>2.0822935232715704E-3</v>
      </c>
      <c r="O102" s="5">
        <v>2.1373747063468912E-3</v>
      </c>
      <c r="P102" s="9">
        <v>1.0967632193996598E-3</v>
      </c>
      <c r="Q102" s="4">
        <v>0</v>
      </c>
      <c r="R102" s="5">
        <v>0</v>
      </c>
      <c r="S102" s="5">
        <v>0</v>
      </c>
      <c r="T102" s="5">
        <v>4.9866573262390742E-4</v>
      </c>
      <c r="U102" s="9">
        <v>0</v>
      </c>
    </row>
    <row r="103" spans="1:21" x14ac:dyDescent="0.25">
      <c r="A103">
        <v>100</v>
      </c>
      <c r="B103" t="s">
        <v>628</v>
      </c>
      <c r="C103" t="s">
        <v>629</v>
      </c>
      <c r="D103">
        <v>13</v>
      </c>
      <c r="E103">
        <v>9.4</v>
      </c>
      <c r="F103" t="s">
        <v>120</v>
      </c>
      <c r="G103" s="4">
        <v>1.053447313042429E-2</v>
      </c>
      <c r="H103" s="5">
        <v>0</v>
      </c>
      <c r="I103" s="5">
        <v>0</v>
      </c>
      <c r="J103" s="5">
        <v>8.4189999221040077E-3</v>
      </c>
      <c r="K103" s="9">
        <v>0</v>
      </c>
      <c r="L103" s="4">
        <v>0</v>
      </c>
      <c r="M103" s="5">
        <v>0</v>
      </c>
      <c r="N103" s="5">
        <v>0</v>
      </c>
      <c r="O103" s="5">
        <v>4.1892717168753981E-3</v>
      </c>
      <c r="P103" s="9">
        <v>0</v>
      </c>
      <c r="Q103" s="4">
        <v>0</v>
      </c>
      <c r="R103" s="5">
        <v>0</v>
      </c>
      <c r="S103" s="5">
        <v>0</v>
      </c>
      <c r="T103" s="5">
        <v>0</v>
      </c>
      <c r="U103" s="9">
        <v>0</v>
      </c>
    </row>
    <row r="104" spans="1:21" x14ac:dyDescent="0.25">
      <c r="A104">
        <v>101</v>
      </c>
      <c r="B104" t="s">
        <v>630</v>
      </c>
      <c r="C104" t="s">
        <v>631</v>
      </c>
      <c r="D104">
        <v>37</v>
      </c>
      <c r="E104">
        <v>6.02</v>
      </c>
      <c r="F104" t="s">
        <v>120</v>
      </c>
      <c r="G104" s="4">
        <v>0</v>
      </c>
      <c r="H104" s="5">
        <v>0</v>
      </c>
      <c r="I104" s="5">
        <v>2.0634875157727038E-3</v>
      </c>
      <c r="J104" s="5">
        <v>6.1528255307162156E-3</v>
      </c>
      <c r="K104" s="9">
        <v>0</v>
      </c>
      <c r="L104" s="4">
        <v>0</v>
      </c>
      <c r="M104" s="5">
        <v>0</v>
      </c>
      <c r="N104" s="5">
        <v>0</v>
      </c>
      <c r="O104" s="5">
        <v>5.6271741145941549E-3</v>
      </c>
      <c r="P104" s="9">
        <v>0</v>
      </c>
      <c r="Q104" s="4">
        <v>0</v>
      </c>
      <c r="R104" s="5">
        <v>2.1221533003510235E-3</v>
      </c>
      <c r="S104" s="5">
        <v>0</v>
      </c>
      <c r="T104" s="5">
        <v>3.0189640601837077E-3</v>
      </c>
      <c r="U104" s="9">
        <v>0</v>
      </c>
    </row>
    <row r="105" spans="1:21" x14ac:dyDescent="0.25">
      <c r="A105">
        <v>102</v>
      </c>
      <c r="B105" t="s">
        <v>632</v>
      </c>
      <c r="C105" t="s">
        <v>633</v>
      </c>
      <c r="D105">
        <v>106</v>
      </c>
      <c r="E105">
        <v>4.2300000000000004</v>
      </c>
      <c r="F105" t="s">
        <v>120</v>
      </c>
      <c r="G105" s="4">
        <v>0</v>
      </c>
      <c r="H105" s="5">
        <v>0</v>
      </c>
      <c r="I105" s="5">
        <v>0</v>
      </c>
      <c r="J105" s="5">
        <v>0</v>
      </c>
      <c r="K105" s="9">
        <v>0</v>
      </c>
      <c r="L105" s="4">
        <v>0</v>
      </c>
      <c r="M105" s="5">
        <v>0</v>
      </c>
      <c r="N105" s="5">
        <v>0</v>
      </c>
      <c r="O105" s="5">
        <v>0</v>
      </c>
      <c r="P105" s="9">
        <v>0</v>
      </c>
      <c r="Q105" s="4">
        <v>2.3701684030715026E-3</v>
      </c>
      <c r="R105" s="5">
        <v>1.5572104378976416E-3</v>
      </c>
      <c r="S105" s="5">
        <v>2.0061616989904983E-4</v>
      </c>
      <c r="T105" s="5">
        <v>2.1175002258914297E-3</v>
      </c>
      <c r="U105" s="9">
        <v>0</v>
      </c>
    </row>
    <row r="106" spans="1:21" x14ac:dyDescent="0.25">
      <c r="A106">
        <v>103</v>
      </c>
      <c r="B106" t="s">
        <v>637</v>
      </c>
      <c r="C106" t="s">
        <v>638</v>
      </c>
      <c r="D106">
        <v>51</v>
      </c>
      <c r="E106">
        <v>8.58</v>
      </c>
      <c r="F106" t="s">
        <v>120</v>
      </c>
      <c r="G106" s="4">
        <v>0</v>
      </c>
      <c r="H106" s="5">
        <v>0</v>
      </c>
      <c r="I106" s="5">
        <v>0</v>
      </c>
      <c r="J106" s="5">
        <v>0</v>
      </c>
      <c r="K106" s="9">
        <v>0</v>
      </c>
      <c r="L106" s="4">
        <v>0</v>
      </c>
      <c r="M106" s="5">
        <v>0</v>
      </c>
      <c r="N106" s="5">
        <v>0</v>
      </c>
      <c r="O106" s="5">
        <v>0</v>
      </c>
      <c r="P106" s="9">
        <v>0</v>
      </c>
      <c r="Q106" s="4">
        <v>4.9290428164850035E-3</v>
      </c>
      <c r="R106" s="5">
        <v>3.0018717135289106E-3</v>
      </c>
      <c r="S106" s="5">
        <v>2.3342287894060516E-3</v>
      </c>
      <c r="T106" s="5">
        <v>2.5975461924011579E-4</v>
      </c>
      <c r="U106" s="9">
        <v>2.3601790679382566E-3</v>
      </c>
    </row>
    <row r="107" spans="1:21" x14ac:dyDescent="0.25">
      <c r="A107">
        <v>104</v>
      </c>
      <c r="B107" t="s">
        <v>639</v>
      </c>
      <c r="C107" t="s">
        <v>640</v>
      </c>
      <c r="D107">
        <v>38</v>
      </c>
      <c r="E107">
        <v>7.42</v>
      </c>
      <c r="F107" t="s">
        <v>120</v>
      </c>
      <c r="G107" s="4">
        <v>3.1908403103924139E-3</v>
      </c>
      <c r="H107" s="5">
        <v>4.5708392641427295E-3</v>
      </c>
      <c r="I107" s="5">
        <v>0</v>
      </c>
      <c r="J107" s="5">
        <v>0</v>
      </c>
      <c r="K107" s="9">
        <v>1.6595818080256269E-3</v>
      </c>
      <c r="L107" s="4">
        <v>5.0073347696297068E-3</v>
      </c>
      <c r="M107" s="5">
        <v>2.4339584668470037E-3</v>
      </c>
      <c r="N107" s="5">
        <v>0</v>
      </c>
      <c r="O107" s="5">
        <v>0</v>
      </c>
      <c r="P107" s="9">
        <v>4.1636794743877938E-3</v>
      </c>
      <c r="Q107" s="4">
        <v>4.0200878470973726E-3</v>
      </c>
      <c r="R107" s="5">
        <v>0</v>
      </c>
      <c r="S107" s="5">
        <v>0</v>
      </c>
      <c r="T107" s="5">
        <v>0</v>
      </c>
      <c r="U107" s="9">
        <v>0</v>
      </c>
    </row>
    <row r="108" spans="1:21" x14ac:dyDescent="0.25">
      <c r="A108">
        <v>105</v>
      </c>
      <c r="B108" t="s">
        <v>641</v>
      </c>
      <c r="C108" t="s">
        <v>642</v>
      </c>
      <c r="D108">
        <v>13</v>
      </c>
      <c r="E108">
        <v>4.59</v>
      </c>
      <c r="F108" t="s">
        <v>120</v>
      </c>
      <c r="G108" s="4">
        <v>0</v>
      </c>
      <c r="H108" s="5">
        <v>0</v>
      </c>
      <c r="I108" s="5">
        <v>0</v>
      </c>
      <c r="J108" s="5">
        <v>2.0819944099481429E-3</v>
      </c>
      <c r="K108" s="9">
        <v>0</v>
      </c>
      <c r="L108" s="4">
        <v>0</v>
      </c>
      <c r="M108" s="5">
        <v>0</v>
      </c>
      <c r="N108" s="5">
        <v>0</v>
      </c>
      <c r="O108" s="5">
        <v>6.4548629669498652E-3</v>
      </c>
      <c r="P108" s="9">
        <v>2.2908912966983813E-3</v>
      </c>
      <c r="Q108" s="4">
        <v>0</v>
      </c>
      <c r="R108" s="5">
        <v>2.3800568742581027E-3</v>
      </c>
      <c r="S108" s="5">
        <v>0</v>
      </c>
      <c r="T108" s="5">
        <v>2.0275539924058199E-3</v>
      </c>
      <c r="U108" s="9">
        <v>0</v>
      </c>
    </row>
    <row r="109" spans="1:21" x14ac:dyDescent="0.25">
      <c r="A109">
        <v>106</v>
      </c>
      <c r="B109" t="s">
        <v>643</v>
      </c>
      <c r="C109" t="s">
        <v>644</v>
      </c>
      <c r="D109">
        <v>16</v>
      </c>
      <c r="E109">
        <v>5.58</v>
      </c>
      <c r="F109" t="s">
        <v>120</v>
      </c>
      <c r="G109" s="4">
        <v>0</v>
      </c>
      <c r="H109" s="5">
        <v>0</v>
      </c>
      <c r="I109" s="5">
        <v>0</v>
      </c>
      <c r="J109" s="5">
        <v>0</v>
      </c>
      <c r="K109" s="9">
        <v>0</v>
      </c>
      <c r="L109" s="4">
        <v>0</v>
      </c>
      <c r="M109" s="5">
        <v>0</v>
      </c>
      <c r="N109" s="5">
        <v>0</v>
      </c>
      <c r="O109" s="5">
        <v>0</v>
      </c>
      <c r="P109" s="9">
        <v>0</v>
      </c>
      <c r="Q109" s="4">
        <v>1.0216554560325899E-2</v>
      </c>
      <c r="R109" s="5">
        <v>5.4882252623750655E-3</v>
      </c>
      <c r="S109" s="5">
        <v>1.6990221719912286E-2</v>
      </c>
      <c r="T109" s="5">
        <v>7.0297185118728773E-3</v>
      </c>
      <c r="U109" s="9">
        <v>1.6220455802744314E-2</v>
      </c>
    </row>
    <row r="110" spans="1:21" x14ac:dyDescent="0.25">
      <c r="A110">
        <v>107</v>
      </c>
      <c r="B110" t="s">
        <v>646</v>
      </c>
      <c r="C110" t="s">
        <v>647</v>
      </c>
      <c r="D110">
        <v>65</v>
      </c>
      <c r="E110">
        <v>6.41</v>
      </c>
      <c r="F110" t="s">
        <v>120</v>
      </c>
      <c r="G110" s="4">
        <v>0</v>
      </c>
      <c r="H110" s="5">
        <v>0</v>
      </c>
      <c r="I110" s="5">
        <v>0</v>
      </c>
      <c r="J110" s="5">
        <v>0</v>
      </c>
      <c r="K110" s="9">
        <v>4.851085284997986E-4</v>
      </c>
      <c r="L110" s="4">
        <v>0</v>
      </c>
      <c r="M110" s="5">
        <v>0</v>
      </c>
      <c r="N110" s="5">
        <v>0</v>
      </c>
      <c r="O110" s="5">
        <v>0</v>
      </c>
      <c r="P110" s="9">
        <v>0</v>
      </c>
      <c r="Q110" s="4">
        <v>2.8539347904205669E-3</v>
      </c>
      <c r="R110" s="5">
        <v>2.3611226847081107E-3</v>
      </c>
      <c r="S110" s="5">
        <v>3.3429260393335979E-4</v>
      </c>
      <c r="T110" s="5">
        <v>1.7303922490764009E-3</v>
      </c>
      <c r="U110" s="9">
        <v>0</v>
      </c>
    </row>
    <row r="111" spans="1:21" x14ac:dyDescent="0.25">
      <c r="A111">
        <v>108</v>
      </c>
      <c r="B111" t="s">
        <v>648</v>
      </c>
      <c r="C111" t="s">
        <v>649</v>
      </c>
      <c r="D111">
        <v>53</v>
      </c>
      <c r="E111">
        <v>5.21</v>
      </c>
      <c r="F111" t="s">
        <v>120</v>
      </c>
      <c r="G111" s="4">
        <v>0</v>
      </c>
      <c r="H111" s="5">
        <v>0</v>
      </c>
      <c r="I111" s="5">
        <v>0</v>
      </c>
      <c r="J111" s="5">
        <v>0</v>
      </c>
      <c r="K111" s="9">
        <v>2.0881718520779479E-3</v>
      </c>
      <c r="L111" s="4">
        <v>0</v>
      </c>
      <c r="M111" s="5">
        <v>0</v>
      </c>
      <c r="N111" s="5">
        <v>0</v>
      </c>
      <c r="O111" s="5">
        <v>0</v>
      </c>
      <c r="P111" s="9">
        <v>0</v>
      </c>
      <c r="Q111" s="4">
        <v>1.0243174651664356E-3</v>
      </c>
      <c r="R111" s="5">
        <v>2.2802537924714581E-3</v>
      </c>
      <c r="S111" s="5">
        <v>0</v>
      </c>
      <c r="T111" s="5">
        <v>1.6195305236918125E-3</v>
      </c>
      <c r="U111" s="9">
        <v>0</v>
      </c>
    </row>
    <row r="112" spans="1:21" x14ac:dyDescent="0.25">
      <c r="A112">
        <v>109</v>
      </c>
      <c r="B112" t="s">
        <v>657</v>
      </c>
      <c r="C112" t="s">
        <v>658</v>
      </c>
      <c r="D112">
        <v>25</v>
      </c>
      <c r="E112">
        <v>6.52</v>
      </c>
      <c r="F112" t="s">
        <v>120</v>
      </c>
      <c r="G112" s="4">
        <v>0</v>
      </c>
      <c r="H112" s="5">
        <v>3.138944560542247E-3</v>
      </c>
      <c r="I112" s="5">
        <v>3.8195772492322423E-3</v>
      </c>
      <c r="J112" s="5">
        <v>0</v>
      </c>
      <c r="K112" s="9">
        <v>0</v>
      </c>
      <c r="L112" s="4">
        <v>3.3593367302626061E-3</v>
      </c>
      <c r="M112" s="5">
        <v>0</v>
      </c>
      <c r="N112" s="5">
        <v>1.104233285413637E-3</v>
      </c>
      <c r="O112" s="5">
        <v>0</v>
      </c>
      <c r="P112" s="9">
        <v>0</v>
      </c>
      <c r="Q112" s="4">
        <v>3.485406355970833E-3</v>
      </c>
      <c r="R112" s="5">
        <v>1.7889116431158425E-3</v>
      </c>
      <c r="S112" s="5">
        <v>3.4766337849030057E-3</v>
      </c>
      <c r="T112" s="5">
        <v>1.5842274993008625E-3</v>
      </c>
      <c r="U112" s="9">
        <v>1.0491026182509642E-2</v>
      </c>
    </row>
    <row r="113" spans="1:21" x14ac:dyDescent="0.25">
      <c r="A113">
        <v>110</v>
      </c>
      <c r="B113" t="s">
        <v>662</v>
      </c>
      <c r="C113" t="s">
        <v>663</v>
      </c>
      <c r="D113">
        <v>19</v>
      </c>
      <c r="E113">
        <v>6.32</v>
      </c>
      <c r="F113" t="s">
        <v>120</v>
      </c>
      <c r="G113" s="4">
        <v>7.2077974050271448E-3</v>
      </c>
      <c r="H113" s="5">
        <v>6.6264476123285808E-3</v>
      </c>
      <c r="I113" s="5">
        <v>6.1622404296959093E-3</v>
      </c>
      <c r="J113" s="5">
        <v>6.2076903439211425E-3</v>
      </c>
      <c r="K113" s="9">
        <v>7.0726143554961261E-3</v>
      </c>
      <c r="L113" s="4">
        <v>0</v>
      </c>
      <c r="M113" s="5">
        <v>0</v>
      </c>
      <c r="N113" s="5">
        <v>0</v>
      </c>
      <c r="O113" s="5">
        <v>4.4164851879130648E-3</v>
      </c>
      <c r="P113" s="9">
        <v>0</v>
      </c>
      <c r="Q113" s="4">
        <v>0</v>
      </c>
      <c r="R113" s="5">
        <v>0</v>
      </c>
      <c r="S113" s="5">
        <v>0</v>
      </c>
      <c r="T113" s="5">
        <v>7.0488909752916117E-4</v>
      </c>
      <c r="U113" s="9">
        <v>0</v>
      </c>
    </row>
    <row r="114" spans="1:21" x14ac:dyDescent="0.25">
      <c r="A114">
        <v>111</v>
      </c>
      <c r="B114" t="s">
        <v>664</v>
      </c>
      <c r="C114" t="s">
        <v>665</v>
      </c>
      <c r="D114">
        <v>14</v>
      </c>
      <c r="E114">
        <v>8.6999999999999993</v>
      </c>
      <c r="F114" t="s">
        <v>514</v>
      </c>
      <c r="G114" s="4">
        <v>2.1476863008311193E-3</v>
      </c>
      <c r="H114" s="5">
        <v>4.5093929077406024E-3</v>
      </c>
      <c r="I114" s="5">
        <v>0</v>
      </c>
      <c r="J114" s="5">
        <v>5.2059059725703752E-3</v>
      </c>
      <c r="K114" s="9">
        <v>6.7642027297799348E-3</v>
      </c>
      <c r="L114" s="4">
        <v>0</v>
      </c>
      <c r="M114" s="5">
        <v>3.9689495835352117E-3</v>
      </c>
      <c r="N114" s="5">
        <v>1.9718451525243519E-3</v>
      </c>
      <c r="O114" s="5">
        <v>5.021291820750228E-3</v>
      </c>
      <c r="P114" s="9">
        <v>9.1528129114974936E-3</v>
      </c>
      <c r="Q114" s="4">
        <v>0</v>
      </c>
      <c r="R114" s="5">
        <v>0</v>
      </c>
      <c r="S114" s="5">
        <v>0</v>
      </c>
      <c r="T114" s="5">
        <v>1.8827287072339753E-3</v>
      </c>
      <c r="U114" s="9">
        <v>0</v>
      </c>
    </row>
    <row r="115" spans="1:21" x14ac:dyDescent="0.25">
      <c r="A115">
        <v>112</v>
      </c>
      <c r="B115" t="s">
        <v>666</v>
      </c>
      <c r="C115" t="s">
        <v>667</v>
      </c>
      <c r="D115">
        <v>12</v>
      </c>
      <c r="E115">
        <v>8.6999999999999993</v>
      </c>
      <c r="F115" t="s">
        <v>120</v>
      </c>
      <c r="G115" s="4">
        <v>0</v>
      </c>
      <c r="H115" s="5">
        <v>0</v>
      </c>
      <c r="I115" s="5">
        <v>0</v>
      </c>
      <c r="J115" s="5">
        <v>3.752705745226743E-3</v>
      </c>
      <c r="K115" s="9">
        <v>0</v>
      </c>
      <c r="L115" s="4">
        <v>0</v>
      </c>
      <c r="M115" s="5">
        <v>0</v>
      </c>
      <c r="N115" s="5">
        <v>0</v>
      </c>
      <c r="O115" s="5">
        <v>1.1662612922967941E-2</v>
      </c>
      <c r="P115" s="9">
        <v>0</v>
      </c>
      <c r="Q115" s="4">
        <v>0</v>
      </c>
      <c r="R115" s="5">
        <v>0</v>
      </c>
      <c r="S115" s="5">
        <v>0</v>
      </c>
      <c r="T115" s="5">
        <v>0</v>
      </c>
      <c r="U115" s="9">
        <v>0</v>
      </c>
    </row>
    <row r="116" spans="1:21" x14ac:dyDescent="0.25">
      <c r="A116">
        <v>113</v>
      </c>
      <c r="B116" t="s">
        <v>668</v>
      </c>
      <c r="C116" t="s">
        <v>669</v>
      </c>
      <c r="D116">
        <v>12</v>
      </c>
      <c r="E116">
        <v>4.72</v>
      </c>
      <c r="F116" t="s">
        <v>120</v>
      </c>
      <c r="G116" s="4">
        <v>0</v>
      </c>
      <c r="H116" s="5">
        <v>1.0565335698170983E-2</v>
      </c>
      <c r="I116" s="5">
        <v>0</v>
      </c>
      <c r="J116" s="5">
        <v>3.7565762422011851E-3</v>
      </c>
      <c r="K116" s="9">
        <v>3.9415067940608639E-3</v>
      </c>
      <c r="L116" s="4">
        <v>0</v>
      </c>
      <c r="M116" s="5">
        <v>1.0113853668491645E-2</v>
      </c>
      <c r="N116" s="5">
        <v>2.3004860112784105E-3</v>
      </c>
      <c r="O116" s="5">
        <v>1.6795889143377282E-3</v>
      </c>
      <c r="P116" s="9">
        <v>9.9110793279050119E-3</v>
      </c>
      <c r="Q116" s="4">
        <v>0</v>
      </c>
      <c r="R116" s="5">
        <v>2.0097435651604367E-3</v>
      </c>
      <c r="S116" s="5">
        <v>0</v>
      </c>
      <c r="T116" s="5">
        <v>2.7367380354488707E-3</v>
      </c>
      <c r="U116" s="9">
        <v>0</v>
      </c>
    </row>
    <row r="117" spans="1:21" x14ac:dyDescent="0.25">
      <c r="A117">
        <v>114</v>
      </c>
      <c r="B117" t="s">
        <v>670</v>
      </c>
      <c r="C117" t="s">
        <v>671</v>
      </c>
      <c r="D117">
        <v>50</v>
      </c>
      <c r="E117">
        <v>6.04</v>
      </c>
      <c r="F117" t="s">
        <v>120</v>
      </c>
      <c r="G117" s="4">
        <v>0</v>
      </c>
      <c r="H117" s="5">
        <v>0</v>
      </c>
      <c r="I117" s="5">
        <v>0</v>
      </c>
      <c r="J117" s="5">
        <v>0</v>
      </c>
      <c r="K117" s="9">
        <v>0</v>
      </c>
      <c r="L117" s="4">
        <v>0</v>
      </c>
      <c r="M117" s="5">
        <v>0</v>
      </c>
      <c r="N117" s="5">
        <v>0</v>
      </c>
      <c r="O117" s="5">
        <v>0</v>
      </c>
      <c r="P117" s="9">
        <v>0</v>
      </c>
      <c r="Q117" s="4">
        <v>4.5839392462691357E-3</v>
      </c>
      <c r="R117" s="5">
        <v>2.344159559387046E-3</v>
      </c>
      <c r="S117" s="5">
        <v>3.0559599091787432E-3</v>
      </c>
      <c r="T117" s="5">
        <v>1.5814057339706194E-3</v>
      </c>
      <c r="U117" s="9">
        <v>0</v>
      </c>
    </row>
    <row r="118" spans="1:21" x14ac:dyDescent="0.25">
      <c r="A118">
        <v>115</v>
      </c>
      <c r="B118" t="s">
        <v>675</v>
      </c>
      <c r="C118" t="s">
        <v>676</v>
      </c>
      <c r="D118">
        <v>13</v>
      </c>
      <c r="E118">
        <v>9.8699999999999992</v>
      </c>
      <c r="F118" t="s">
        <v>120</v>
      </c>
      <c r="G118" s="4">
        <v>0</v>
      </c>
      <c r="H118" s="5">
        <v>0</v>
      </c>
      <c r="I118" s="5">
        <v>0</v>
      </c>
      <c r="J118" s="5">
        <v>9.1118071366074055E-3</v>
      </c>
      <c r="K118" s="9">
        <v>0</v>
      </c>
      <c r="L118" s="4">
        <v>0</v>
      </c>
      <c r="M118" s="5">
        <v>0</v>
      </c>
      <c r="N118" s="5">
        <v>2.1283976132192737E-3</v>
      </c>
      <c r="O118" s="5">
        <v>5.4571462612226394E-3</v>
      </c>
      <c r="P118" s="9">
        <v>3.7532422558979282E-3</v>
      </c>
      <c r="Q118" s="4">
        <v>0</v>
      </c>
      <c r="R118" s="5">
        <v>0</v>
      </c>
      <c r="S118" s="5">
        <v>0</v>
      </c>
      <c r="T118" s="5">
        <v>9.9733146524781484E-4</v>
      </c>
      <c r="U118" s="9">
        <v>0</v>
      </c>
    </row>
    <row r="119" spans="1:21" x14ac:dyDescent="0.25">
      <c r="A119">
        <v>116</v>
      </c>
      <c r="B119" t="s">
        <v>677</v>
      </c>
      <c r="C119" t="s">
        <v>678</v>
      </c>
      <c r="D119">
        <v>34</v>
      </c>
      <c r="E119">
        <v>6.77</v>
      </c>
      <c r="F119" t="s">
        <v>514</v>
      </c>
      <c r="G119" s="4">
        <v>9.2330699415317811E-4</v>
      </c>
      <c r="H119" s="5">
        <v>0</v>
      </c>
      <c r="I119" s="5">
        <v>0</v>
      </c>
      <c r="J119" s="5">
        <v>1.3412286216384281E-3</v>
      </c>
      <c r="K119" s="9">
        <v>1.8595809975996509E-3</v>
      </c>
      <c r="L119" s="4">
        <v>3.7319975801912903E-3</v>
      </c>
      <c r="M119" s="5">
        <v>0</v>
      </c>
      <c r="N119" s="5">
        <v>0</v>
      </c>
      <c r="O119" s="5">
        <v>2.0538732750075093E-3</v>
      </c>
      <c r="P119" s="9">
        <v>4.9330912135745067E-3</v>
      </c>
      <c r="Q119" s="4">
        <v>0</v>
      </c>
      <c r="R119" s="5">
        <v>0</v>
      </c>
      <c r="S119" s="5">
        <v>0</v>
      </c>
      <c r="T119" s="5">
        <v>0</v>
      </c>
      <c r="U119" s="9">
        <v>9.4032899728333699E-3</v>
      </c>
    </row>
    <row r="120" spans="1:21" x14ac:dyDescent="0.25">
      <c r="A120">
        <v>117</v>
      </c>
      <c r="B120" t="s">
        <v>679</v>
      </c>
      <c r="C120" t="s">
        <v>680</v>
      </c>
      <c r="D120">
        <v>16</v>
      </c>
      <c r="E120">
        <v>7.32</v>
      </c>
      <c r="F120" t="s">
        <v>120</v>
      </c>
      <c r="G120" s="4">
        <v>0</v>
      </c>
      <c r="H120" s="5">
        <v>0</v>
      </c>
      <c r="I120" s="5">
        <v>0</v>
      </c>
      <c r="J120" s="5">
        <v>5.6819470738107116E-3</v>
      </c>
      <c r="K120" s="9">
        <v>4.9412644500585719E-3</v>
      </c>
      <c r="L120" s="4">
        <v>0</v>
      </c>
      <c r="M120" s="5">
        <v>0</v>
      </c>
      <c r="N120" s="5">
        <v>0</v>
      </c>
      <c r="O120" s="5">
        <v>0</v>
      </c>
      <c r="P120" s="9">
        <v>2.519155455843114E-3</v>
      </c>
      <c r="Q120" s="4">
        <v>0</v>
      </c>
      <c r="R120" s="5">
        <v>3.9753168157680482E-3</v>
      </c>
      <c r="S120" s="5">
        <v>1.3870307563711938E-3</v>
      </c>
      <c r="T120" s="5">
        <v>4.5500890048022751E-3</v>
      </c>
      <c r="U120" s="9">
        <v>0</v>
      </c>
    </row>
    <row r="121" spans="1:21" x14ac:dyDescent="0.25">
      <c r="A121">
        <v>118</v>
      </c>
      <c r="B121" t="s">
        <v>687</v>
      </c>
      <c r="C121" t="s">
        <v>688</v>
      </c>
      <c r="D121">
        <v>14</v>
      </c>
      <c r="E121">
        <v>6.5</v>
      </c>
      <c r="F121" t="s">
        <v>514</v>
      </c>
      <c r="G121" s="4">
        <v>0</v>
      </c>
      <c r="H121" s="5">
        <v>0</v>
      </c>
      <c r="I121" s="5">
        <v>0</v>
      </c>
      <c r="J121" s="5">
        <v>0</v>
      </c>
      <c r="K121" s="9">
        <v>0</v>
      </c>
      <c r="L121" s="4">
        <v>0</v>
      </c>
      <c r="M121" s="5">
        <v>3.3838504735536298E-3</v>
      </c>
      <c r="N121" s="5">
        <v>0</v>
      </c>
      <c r="O121" s="5">
        <v>4.1408988729600259E-3</v>
      </c>
      <c r="P121" s="9">
        <v>0</v>
      </c>
      <c r="Q121" s="4">
        <v>0</v>
      </c>
      <c r="R121" s="5">
        <v>0</v>
      </c>
      <c r="S121" s="5">
        <v>0</v>
      </c>
      <c r="T121" s="5">
        <v>2.8543262608178529E-3</v>
      </c>
      <c r="U121" s="9">
        <v>0</v>
      </c>
    </row>
    <row r="122" spans="1:21" x14ac:dyDescent="0.25">
      <c r="A122">
        <v>119</v>
      </c>
      <c r="B122" t="s">
        <v>689</v>
      </c>
      <c r="C122" t="s">
        <v>690</v>
      </c>
      <c r="D122">
        <v>36</v>
      </c>
      <c r="E122">
        <v>7.41</v>
      </c>
      <c r="F122" t="s">
        <v>120</v>
      </c>
      <c r="G122" s="4">
        <v>0</v>
      </c>
      <c r="H122" s="5">
        <v>0</v>
      </c>
      <c r="I122" s="5">
        <v>0</v>
      </c>
      <c r="J122" s="5">
        <v>1.5214156736742875E-2</v>
      </c>
      <c r="K122" s="9">
        <v>0</v>
      </c>
      <c r="L122" s="4">
        <v>0</v>
      </c>
      <c r="M122" s="5">
        <v>3.4669217259518215E-2</v>
      </c>
      <c r="N122" s="5">
        <v>0</v>
      </c>
      <c r="O122" s="5">
        <v>1.5113057163843667E-2</v>
      </c>
      <c r="P122" s="9">
        <v>0</v>
      </c>
      <c r="Q122" s="4">
        <v>0</v>
      </c>
      <c r="R122" s="5">
        <v>1.3491741521609946E-2</v>
      </c>
      <c r="S122" s="5">
        <v>1.0883791946416506E-2</v>
      </c>
      <c r="T122" s="5">
        <v>1.6140322737749829E-2</v>
      </c>
      <c r="U122" s="9">
        <v>0</v>
      </c>
    </row>
    <row r="123" spans="1:21" x14ac:dyDescent="0.25">
      <c r="A123">
        <v>120</v>
      </c>
      <c r="B123" t="s">
        <v>691</v>
      </c>
      <c r="C123" t="s">
        <v>692</v>
      </c>
      <c r="D123">
        <v>70</v>
      </c>
      <c r="E123">
        <v>5.82</v>
      </c>
      <c r="F123" t="s">
        <v>514</v>
      </c>
      <c r="G123" s="4">
        <v>0</v>
      </c>
      <c r="H123" s="5">
        <v>1.1159016747294618E-3</v>
      </c>
      <c r="I123" s="5">
        <v>0</v>
      </c>
      <c r="J123" s="5">
        <v>0</v>
      </c>
      <c r="K123" s="9">
        <v>0</v>
      </c>
      <c r="L123" s="4">
        <v>0</v>
      </c>
      <c r="M123" s="5">
        <v>0</v>
      </c>
      <c r="N123" s="5">
        <v>4.090440028845569E-3</v>
      </c>
      <c r="O123" s="5">
        <v>0</v>
      </c>
      <c r="P123" s="9">
        <v>0</v>
      </c>
      <c r="Q123" s="4">
        <v>0</v>
      </c>
      <c r="R123" s="5">
        <v>0</v>
      </c>
      <c r="S123" s="5">
        <v>4.6562184119289398E-4</v>
      </c>
      <c r="T123" s="5">
        <v>0</v>
      </c>
      <c r="U123" s="9">
        <v>5.0719253213860971E-3</v>
      </c>
    </row>
    <row r="124" spans="1:21" x14ac:dyDescent="0.25">
      <c r="A124">
        <v>121</v>
      </c>
      <c r="B124" t="s">
        <v>693</v>
      </c>
      <c r="C124" t="s">
        <v>694</v>
      </c>
      <c r="D124">
        <v>17</v>
      </c>
      <c r="E124">
        <v>9.35</v>
      </c>
      <c r="F124" t="s">
        <v>120</v>
      </c>
      <c r="G124" s="4">
        <v>6.2481251581819946E-3</v>
      </c>
      <c r="H124" s="5">
        <v>3.7686196771637777E-3</v>
      </c>
      <c r="I124" s="5">
        <v>0</v>
      </c>
      <c r="J124" s="5">
        <v>2.1517527858390937E-3</v>
      </c>
      <c r="K124" s="9">
        <v>0</v>
      </c>
      <c r="L124" s="4">
        <v>0</v>
      </c>
      <c r="M124" s="5">
        <v>2.1790311439016849E-3</v>
      </c>
      <c r="N124" s="5">
        <v>3.1884099083276736E-3</v>
      </c>
      <c r="O124" s="5">
        <v>3.3068563688476629E-3</v>
      </c>
      <c r="P124" s="9">
        <v>1.2030644738492463E-3</v>
      </c>
      <c r="Q124" s="4">
        <v>0</v>
      </c>
      <c r="R124" s="5">
        <v>0</v>
      </c>
      <c r="S124" s="5">
        <v>0</v>
      </c>
      <c r="T124" s="5">
        <v>0</v>
      </c>
      <c r="U124" s="9">
        <v>0</v>
      </c>
    </row>
    <row r="125" spans="1:21" x14ac:dyDescent="0.25">
      <c r="A125">
        <v>122</v>
      </c>
      <c r="B125" t="s">
        <v>696</v>
      </c>
      <c r="C125" t="s">
        <v>697</v>
      </c>
      <c r="D125">
        <v>11</v>
      </c>
      <c r="E125">
        <v>6.5</v>
      </c>
      <c r="F125" t="s">
        <v>120</v>
      </c>
      <c r="G125" s="4">
        <v>4.2807869728920074E-3</v>
      </c>
      <c r="H125" s="5">
        <v>5.8242304101622025E-3</v>
      </c>
      <c r="I125" s="5">
        <v>0</v>
      </c>
      <c r="J125" s="5">
        <v>1.6375443251898513E-3</v>
      </c>
      <c r="K125" s="9">
        <v>2.8750226781450584E-3</v>
      </c>
      <c r="L125" s="4">
        <v>0</v>
      </c>
      <c r="M125" s="5">
        <v>3.3632880632794965E-3</v>
      </c>
      <c r="N125" s="5">
        <v>8.6919742404165303E-3</v>
      </c>
      <c r="O125" s="5">
        <v>0</v>
      </c>
      <c r="P125" s="9">
        <v>3.4564659035625643E-3</v>
      </c>
      <c r="Q125" s="4">
        <v>0</v>
      </c>
      <c r="R125" s="5">
        <v>0</v>
      </c>
      <c r="S125" s="5">
        <v>0</v>
      </c>
      <c r="T125" s="5">
        <v>0</v>
      </c>
      <c r="U125" s="9">
        <v>0</v>
      </c>
    </row>
    <row r="126" spans="1:21" x14ac:dyDescent="0.25">
      <c r="A126">
        <v>123</v>
      </c>
      <c r="B126" t="s">
        <v>698</v>
      </c>
      <c r="C126" t="s">
        <v>699</v>
      </c>
      <c r="D126">
        <v>11</v>
      </c>
      <c r="E126">
        <v>6.6</v>
      </c>
      <c r="F126" t="s">
        <v>120</v>
      </c>
      <c r="G126" s="4">
        <v>2.8538579819280051E-3</v>
      </c>
      <c r="H126" s="5">
        <v>0</v>
      </c>
      <c r="I126" s="5">
        <v>0</v>
      </c>
      <c r="J126" s="5">
        <v>0</v>
      </c>
      <c r="K126" s="9">
        <v>3.5946401706221987E-3</v>
      </c>
      <c r="L126" s="4">
        <v>0</v>
      </c>
      <c r="M126" s="5">
        <v>0</v>
      </c>
      <c r="N126" s="5">
        <v>0</v>
      </c>
      <c r="O126" s="5">
        <v>0</v>
      </c>
      <c r="P126" s="9">
        <v>0</v>
      </c>
      <c r="Q126" s="4">
        <v>4.9092872566826491E-3</v>
      </c>
      <c r="R126" s="5">
        <v>8.8921603939296611E-3</v>
      </c>
      <c r="S126" s="5">
        <v>5.9260750333551609E-3</v>
      </c>
      <c r="T126" s="5">
        <v>6.6117018582665761E-3</v>
      </c>
      <c r="U126" s="9">
        <v>0</v>
      </c>
    </row>
    <row r="127" spans="1:21" x14ac:dyDescent="0.25">
      <c r="A127">
        <v>124</v>
      </c>
      <c r="B127" t="s">
        <v>703</v>
      </c>
      <c r="C127" t="s">
        <v>704</v>
      </c>
      <c r="D127">
        <v>12</v>
      </c>
      <c r="E127">
        <v>6.46</v>
      </c>
      <c r="F127" t="s">
        <v>514</v>
      </c>
      <c r="G127" s="4">
        <v>0</v>
      </c>
      <c r="H127" s="5">
        <v>5.2609583923640367E-3</v>
      </c>
      <c r="I127" s="5">
        <v>0</v>
      </c>
      <c r="J127" s="5">
        <v>3.048316446605383E-3</v>
      </c>
      <c r="K127" s="9">
        <v>1.3177187274831517E-3</v>
      </c>
      <c r="L127" s="4">
        <v>0</v>
      </c>
      <c r="M127" s="5">
        <v>3.1543137127955389E-3</v>
      </c>
      <c r="N127" s="5">
        <v>2.2111499558099914E-3</v>
      </c>
      <c r="O127" s="5">
        <v>5.2057099822927742E-3</v>
      </c>
      <c r="P127" s="9">
        <v>1.584213539132842E-3</v>
      </c>
      <c r="Q127" s="4">
        <v>0</v>
      </c>
      <c r="R127" s="5">
        <v>1.1373027639050156E-3</v>
      </c>
      <c r="S127" s="5">
        <v>0</v>
      </c>
      <c r="T127" s="5">
        <v>0</v>
      </c>
      <c r="U127" s="9">
        <v>0</v>
      </c>
    </row>
    <row r="128" spans="1:21" x14ac:dyDescent="0.25">
      <c r="A128">
        <v>125</v>
      </c>
      <c r="B128" t="s">
        <v>705</v>
      </c>
      <c r="C128" t="s">
        <v>706</v>
      </c>
      <c r="D128">
        <v>13</v>
      </c>
      <c r="E128">
        <v>10.02</v>
      </c>
      <c r="F128" t="s">
        <v>120</v>
      </c>
      <c r="G128" s="4">
        <v>0</v>
      </c>
      <c r="H128" s="5">
        <v>2.4322508010608652E-3</v>
      </c>
      <c r="I128" s="5">
        <v>0</v>
      </c>
      <c r="J128" s="5">
        <v>0</v>
      </c>
      <c r="K128" s="9">
        <v>1.2091868940530069E-3</v>
      </c>
      <c r="L128" s="4">
        <v>0</v>
      </c>
      <c r="M128" s="5">
        <v>1.4576586655307945E-3</v>
      </c>
      <c r="N128" s="5">
        <v>0</v>
      </c>
      <c r="O128" s="5">
        <v>0</v>
      </c>
      <c r="P128" s="9">
        <v>1.5272608644655876E-3</v>
      </c>
      <c r="Q128" s="4">
        <v>0</v>
      </c>
      <c r="R128" s="5">
        <v>0</v>
      </c>
      <c r="S128" s="5">
        <v>0</v>
      </c>
      <c r="T128" s="5">
        <v>0</v>
      </c>
      <c r="U128" s="9">
        <v>0</v>
      </c>
    </row>
    <row r="129" spans="1:21" x14ac:dyDescent="0.25">
      <c r="A129">
        <v>126</v>
      </c>
      <c r="B129" t="s">
        <v>707</v>
      </c>
      <c r="C129" t="s">
        <v>708</v>
      </c>
      <c r="D129">
        <v>67</v>
      </c>
      <c r="E129">
        <v>8.17</v>
      </c>
      <c r="F129" t="s">
        <v>120</v>
      </c>
      <c r="G129" s="4">
        <v>0</v>
      </c>
      <c r="H129" s="5">
        <v>0</v>
      </c>
      <c r="I129" s="5">
        <v>0</v>
      </c>
      <c r="J129" s="5">
        <v>0</v>
      </c>
      <c r="K129" s="9">
        <v>0</v>
      </c>
      <c r="L129" s="4">
        <v>0</v>
      </c>
      <c r="M129" s="5">
        <v>0</v>
      </c>
      <c r="N129" s="5">
        <v>0</v>
      </c>
      <c r="O129" s="5">
        <v>0</v>
      </c>
      <c r="P129" s="9">
        <v>0</v>
      </c>
      <c r="Q129" s="4">
        <v>9.7738576679512489E-4</v>
      </c>
      <c r="R129" s="5">
        <v>2.0311978499066422E-3</v>
      </c>
      <c r="S129" s="5">
        <v>1.4594065380650768E-3</v>
      </c>
      <c r="T129" s="5">
        <v>1.5777711213855363E-3</v>
      </c>
      <c r="U129" s="9">
        <v>0</v>
      </c>
    </row>
    <row r="130" spans="1:21" x14ac:dyDescent="0.25">
      <c r="A130">
        <v>127</v>
      </c>
      <c r="B130" t="s">
        <v>709</v>
      </c>
      <c r="C130" t="s">
        <v>1256</v>
      </c>
      <c r="D130">
        <v>8</v>
      </c>
      <c r="E130">
        <v>8.49</v>
      </c>
      <c r="F130" t="s">
        <v>514</v>
      </c>
      <c r="G130" s="4">
        <v>7.8481094503020134E-3</v>
      </c>
      <c r="H130" s="5">
        <v>0</v>
      </c>
      <c r="I130" s="5">
        <v>2.4338888970903871E-2</v>
      </c>
      <c r="J130" s="5">
        <v>4.5686041729336322E-3</v>
      </c>
      <c r="K130" s="9">
        <v>3.9531561824494551E-3</v>
      </c>
      <c r="L130" s="4">
        <v>0</v>
      </c>
      <c r="M130" s="5">
        <v>4.7314705691933094E-3</v>
      </c>
      <c r="N130" s="5">
        <v>0</v>
      </c>
      <c r="O130" s="5">
        <v>3.5203818050232329E-3</v>
      </c>
      <c r="P130" s="9">
        <v>3.8347680103944727E-3</v>
      </c>
      <c r="Q130" s="4">
        <v>0</v>
      </c>
      <c r="R130" s="5">
        <v>0</v>
      </c>
      <c r="S130" s="5">
        <v>0</v>
      </c>
      <c r="T130" s="5">
        <v>0</v>
      </c>
      <c r="U130" s="9">
        <v>0</v>
      </c>
    </row>
    <row r="131" spans="1:21" x14ac:dyDescent="0.25">
      <c r="A131">
        <v>128</v>
      </c>
      <c r="B131" t="s">
        <v>710</v>
      </c>
      <c r="C131" t="s">
        <v>711</v>
      </c>
      <c r="D131">
        <v>24</v>
      </c>
      <c r="E131">
        <v>8.4600000000000009</v>
      </c>
      <c r="F131" t="s">
        <v>120</v>
      </c>
      <c r="G131" s="4">
        <v>0</v>
      </c>
      <c r="H131" s="5">
        <v>0</v>
      </c>
      <c r="I131" s="5">
        <v>0</v>
      </c>
      <c r="J131" s="5">
        <v>0</v>
      </c>
      <c r="K131" s="9">
        <v>0</v>
      </c>
      <c r="L131" s="4">
        <v>0</v>
      </c>
      <c r="M131" s="5">
        <v>0</v>
      </c>
      <c r="N131" s="5">
        <v>0</v>
      </c>
      <c r="O131" s="5">
        <v>0</v>
      </c>
      <c r="P131" s="9">
        <v>0</v>
      </c>
      <c r="Q131" s="4">
        <v>7.2672354464040677E-3</v>
      </c>
      <c r="R131" s="5">
        <v>6.0927847760271171E-3</v>
      </c>
      <c r="S131" s="5">
        <v>0</v>
      </c>
      <c r="T131" s="5">
        <v>4.6747216523725715E-3</v>
      </c>
      <c r="U131" s="9">
        <v>0</v>
      </c>
    </row>
    <row r="132" spans="1:21" x14ac:dyDescent="0.25">
      <c r="A132">
        <v>129</v>
      </c>
      <c r="B132" t="s">
        <v>713</v>
      </c>
      <c r="C132" t="s">
        <v>714</v>
      </c>
      <c r="D132">
        <v>248</v>
      </c>
      <c r="E132">
        <v>8.35</v>
      </c>
      <c r="F132" t="s">
        <v>120</v>
      </c>
      <c r="G132" s="4">
        <v>3.6814019004170902E-4</v>
      </c>
      <c r="H132" s="5">
        <v>3.820595206538697E-4</v>
      </c>
      <c r="I132" s="5">
        <v>3.0807327302382481E-4</v>
      </c>
      <c r="J132" s="5">
        <v>7.2633014423743403E-5</v>
      </c>
      <c r="K132" s="9">
        <v>9.5640875381841652E-5</v>
      </c>
      <c r="L132" s="4">
        <v>0</v>
      </c>
      <c r="M132" s="5">
        <v>0</v>
      </c>
      <c r="N132" s="5">
        <v>1.1131383925540696E-4</v>
      </c>
      <c r="O132" s="5">
        <v>3.1126960852015053E-4</v>
      </c>
      <c r="P132" s="9">
        <v>8.0058029185696122E-5</v>
      </c>
      <c r="Q132" s="4">
        <v>0</v>
      </c>
      <c r="R132" s="5">
        <v>0</v>
      </c>
      <c r="S132" s="5">
        <v>0</v>
      </c>
      <c r="T132" s="5">
        <v>0</v>
      </c>
      <c r="U132" s="9">
        <v>0</v>
      </c>
    </row>
    <row r="133" spans="1:21" x14ac:dyDescent="0.25">
      <c r="A133">
        <v>130</v>
      </c>
      <c r="B133" t="s">
        <v>715</v>
      </c>
      <c r="C133" t="s">
        <v>716</v>
      </c>
      <c r="D133">
        <v>9</v>
      </c>
      <c r="E133">
        <v>9.17</v>
      </c>
      <c r="F133" t="s">
        <v>120</v>
      </c>
      <c r="G133" s="4">
        <v>3.3154134575000128E-3</v>
      </c>
      <c r="H133" s="5">
        <v>0</v>
      </c>
      <c r="I133" s="5">
        <v>0</v>
      </c>
      <c r="J133" s="5">
        <v>0</v>
      </c>
      <c r="K133" s="9">
        <v>5.2784804772998935E-3</v>
      </c>
      <c r="L133" s="4">
        <v>0</v>
      </c>
      <c r="M133" s="5">
        <v>0</v>
      </c>
      <c r="N133" s="5">
        <v>0</v>
      </c>
      <c r="O133" s="5">
        <v>0</v>
      </c>
      <c r="P133" s="9">
        <v>0</v>
      </c>
      <c r="Q133" s="4">
        <v>0</v>
      </c>
      <c r="R133" s="5">
        <v>6.3090280520954082E-3</v>
      </c>
      <c r="S133" s="5">
        <v>0</v>
      </c>
      <c r="T133" s="5">
        <v>2.9125327366074996E-3</v>
      </c>
      <c r="U133" s="9">
        <v>0</v>
      </c>
    </row>
    <row r="134" spans="1:21" x14ac:dyDescent="0.25">
      <c r="A134">
        <v>131</v>
      </c>
      <c r="B134" t="s">
        <v>720</v>
      </c>
      <c r="C134" t="s">
        <v>721</v>
      </c>
      <c r="D134">
        <v>12</v>
      </c>
      <c r="E134">
        <v>9.5299999999999994</v>
      </c>
      <c r="F134" t="s">
        <v>120</v>
      </c>
      <c r="G134" s="4">
        <v>0</v>
      </c>
      <c r="H134" s="5">
        <v>0</v>
      </c>
      <c r="I134" s="5">
        <v>0</v>
      </c>
      <c r="J134" s="5">
        <v>0</v>
      </c>
      <c r="K134" s="9">
        <v>1.9649287028361364E-3</v>
      </c>
      <c r="L134" s="4">
        <v>0</v>
      </c>
      <c r="M134" s="5">
        <v>1.5078305662023592E-3</v>
      </c>
      <c r="N134" s="5">
        <v>0</v>
      </c>
      <c r="O134" s="5">
        <v>2.2394518857836378E-3</v>
      </c>
      <c r="P134" s="9">
        <v>4.080661646652362E-3</v>
      </c>
      <c r="Q134" s="4">
        <v>0</v>
      </c>
      <c r="R134" s="5">
        <v>0</v>
      </c>
      <c r="S134" s="5">
        <v>0</v>
      </c>
      <c r="T134" s="5">
        <v>0</v>
      </c>
      <c r="U134" s="9">
        <v>0</v>
      </c>
    </row>
    <row r="135" spans="1:21" x14ac:dyDescent="0.25">
      <c r="A135">
        <v>132</v>
      </c>
      <c r="B135" t="s">
        <v>722</v>
      </c>
      <c r="C135" t="s">
        <v>723</v>
      </c>
      <c r="D135">
        <v>22</v>
      </c>
      <c r="E135">
        <v>8.48</v>
      </c>
      <c r="F135" t="s">
        <v>120</v>
      </c>
      <c r="G135" s="4">
        <v>0</v>
      </c>
      <c r="H135" s="5">
        <v>0</v>
      </c>
      <c r="I135" s="5">
        <v>0</v>
      </c>
      <c r="J135" s="5">
        <v>0</v>
      </c>
      <c r="K135" s="9">
        <v>0</v>
      </c>
      <c r="L135" s="4">
        <v>1.9502045213608519E-3</v>
      </c>
      <c r="M135" s="5">
        <v>0</v>
      </c>
      <c r="N135" s="5">
        <v>0</v>
      </c>
      <c r="O135" s="5">
        <v>0</v>
      </c>
      <c r="P135" s="9">
        <v>0</v>
      </c>
      <c r="Q135" s="4">
        <v>4.9690627375704212E-3</v>
      </c>
      <c r="R135" s="5">
        <v>3.1290779027191499E-3</v>
      </c>
      <c r="S135" s="5">
        <v>4.455095030615668E-3</v>
      </c>
      <c r="T135" s="5">
        <v>2.9983586083544185E-3</v>
      </c>
      <c r="U135" s="9">
        <v>0</v>
      </c>
    </row>
    <row r="136" spans="1:21" x14ac:dyDescent="0.25">
      <c r="A136">
        <v>133</v>
      </c>
      <c r="B136" t="s">
        <v>726</v>
      </c>
      <c r="C136" t="s">
        <v>727</v>
      </c>
      <c r="D136">
        <v>27</v>
      </c>
      <c r="E136">
        <v>6.49</v>
      </c>
      <c r="F136" t="s">
        <v>514</v>
      </c>
      <c r="G136" s="4">
        <v>3.3281294071742101E-3</v>
      </c>
      <c r="H136" s="5">
        <v>0</v>
      </c>
      <c r="I136" s="5">
        <v>0</v>
      </c>
      <c r="J136" s="5">
        <v>0</v>
      </c>
      <c r="K136" s="9">
        <v>1.756041821799641E-3</v>
      </c>
      <c r="L136" s="4">
        <v>2.3835833038854857E-3</v>
      </c>
      <c r="M136" s="5">
        <v>7.0008155191282021E-4</v>
      </c>
      <c r="N136" s="5">
        <v>0</v>
      </c>
      <c r="O136" s="5">
        <v>4.976559746185862E-4</v>
      </c>
      <c r="P136" s="9">
        <v>1.4394427299128422E-3</v>
      </c>
      <c r="Q136" s="4">
        <v>0</v>
      </c>
      <c r="R136" s="5">
        <v>0</v>
      </c>
      <c r="S136" s="5">
        <v>0</v>
      </c>
      <c r="T136" s="5">
        <v>0</v>
      </c>
      <c r="U136" s="9">
        <v>0</v>
      </c>
    </row>
    <row r="137" spans="1:21" x14ac:dyDescent="0.25">
      <c r="A137">
        <v>134</v>
      </c>
      <c r="B137" t="s">
        <v>728</v>
      </c>
      <c r="C137" t="s">
        <v>729</v>
      </c>
      <c r="D137">
        <v>124</v>
      </c>
      <c r="E137">
        <v>8.42</v>
      </c>
      <c r="F137" t="s">
        <v>514</v>
      </c>
      <c r="G137" s="4">
        <v>0</v>
      </c>
      <c r="H137" s="5">
        <v>0</v>
      </c>
      <c r="I137" s="5">
        <v>0</v>
      </c>
      <c r="J137" s="5">
        <v>0</v>
      </c>
      <c r="K137" s="9">
        <v>1.9015439059704545E-4</v>
      </c>
      <c r="L137" s="4">
        <v>0</v>
      </c>
      <c r="M137" s="5">
        <v>0</v>
      </c>
      <c r="N137" s="5">
        <v>0</v>
      </c>
      <c r="O137" s="5">
        <v>0</v>
      </c>
      <c r="P137" s="9">
        <v>0</v>
      </c>
      <c r="Q137" s="4">
        <v>0</v>
      </c>
      <c r="R137" s="5">
        <v>0</v>
      </c>
      <c r="S137" s="5">
        <v>0</v>
      </c>
      <c r="T137" s="5">
        <v>0</v>
      </c>
      <c r="U137" s="9">
        <v>0</v>
      </c>
    </row>
    <row r="138" spans="1:21" x14ac:dyDescent="0.25">
      <c r="A138">
        <v>135</v>
      </c>
      <c r="B138" t="s">
        <v>730</v>
      </c>
      <c r="C138" t="s">
        <v>731</v>
      </c>
      <c r="D138">
        <v>56</v>
      </c>
      <c r="E138">
        <v>6.49</v>
      </c>
      <c r="F138" t="s">
        <v>514</v>
      </c>
      <c r="G138" s="4">
        <v>0</v>
      </c>
      <c r="H138" s="5">
        <v>5.8987880953865939E-3</v>
      </c>
      <c r="I138" s="5">
        <v>0</v>
      </c>
      <c r="J138" s="5">
        <v>0</v>
      </c>
      <c r="K138" s="9">
        <v>0</v>
      </c>
      <c r="L138" s="4">
        <v>7.3545052632643406E-4</v>
      </c>
      <c r="M138" s="5">
        <v>0</v>
      </c>
      <c r="N138" s="5">
        <v>3.6510475822458719E-3</v>
      </c>
      <c r="O138" s="5">
        <v>0</v>
      </c>
      <c r="P138" s="9">
        <v>0</v>
      </c>
      <c r="Q138" s="4">
        <v>0</v>
      </c>
      <c r="R138" s="5">
        <v>0</v>
      </c>
      <c r="S138" s="5">
        <v>0</v>
      </c>
      <c r="T138" s="5">
        <v>0</v>
      </c>
      <c r="U138" s="9">
        <v>0</v>
      </c>
    </row>
    <row r="139" spans="1:21" x14ac:dyDescent="0.25">
      <c r="A139">
        <v>136</v>
      </c>
      <c r="B139" t="s">
        <v>732</v>
      </c>
      <c r="C139" t="s">
        <v>733</v>
      </c>
      <c r="D139">
        <v>65</v>
      </c>
      <c r="E139">
        <v>4.9000000000000004</v>
      </c>
      <c r="F139" t="s">
        <v>514</v>
      </c>
      <c r="G139" s="4">
        <v>0</v>
      </c>
      <c r="H139" s="5">
        <v>1.2208482731902298E-3</v>
      </c>
      <c r="I139" s="5">
        <v>0</v>
      </c>
      <c r="J139" s="5">
        <v>1.8223614273214811E-3</v>
      </c>
      <c r="K139" s="9">
        <v>0</v>
      </c>
      <c r="L139" s="4">
        <v>0</v>
      </c>
      <c r="M139" s="5">
        <v>0</v>
      </c>
      <c r="N139" s="5">
        <v>0</v>
      </c>
      <c r="O139" s="5">
        <v>7.4884561450038519E-4</v>
      </c>
      <c r="P139" s="9">
        <v>0</v>
      </c>
      <c r="Q139" s="4">
        <v>1.178107031367886E-3</v>
      </c>
      <c r="R139" s="5">
        <v>2.4159899111688573E-4</v>
      </c>
      <c r="S139" s="5">
        <v>4.907380155992142E-4</v>
      </c>
      <c r="T139" s="5">
        <v>4.0327376353026923E-4</v>
      </c>
      <c r="U139" s="9">
        <v>0</v>
      </c>
    </row>
    <row r="140" spans="1:21" x14ac:dyDescent="0.25">
      <c r="A140">
        <v>137</v>
      </c>
      <c r="B140" t="s">
        <v>734</v>
      </c>
      <c r="C140" t="s">
        <v>735</v>
      </c>
      <c r="D140">
        <v>24</v>
      </c>
      <c r="E140">
        <v>4.66</v>
      </c>
      <c r="F140" t="s">
        <v>120</v>
      </c>
      <c r="G140" s="4">
        <v>2.5608352505351551E-3</v>
      </c>
      <c r="H140" s="5">
        <v>0</v>
      </c>
      <c r="I140" s="5">
        <v>0</v>
      </c>
      <c r="J140" s="5">
        <v>0</v>
      </c>
      <c r="K140" s="9">
        <v>6.6171145150430838E-4</v>
      </c>
      <c r="L140" s="4">
        <v>0</v>
      </c>
      <c r="M140" s="5">
        <v>0</v>
      </c>
      <c r="N140" s="5">
        <v>0</v>
      </c>
      <c r="O140" s="5">
        <v>0</v>
      </c>
      <c r="P140" s="9">
        <v>0</v>
      </c>
      <c r="Q140" s="4">
        <v>8.9179456462618468E-4</v>
      </c>
      <c r="R140" s="5">
        <v>5.7238523044363392E-4</v>
      </c>
      <c r="S140" s="5">
        <v>2.2730855067586639E-3</v>
      </c>
      <c r="T140" s="5">
        <v>2.4753554676575974E-3</v>
      </c>
      <c r="U140" s="9">
        <v>0</v>
      </c>
    </row>
    <row r="141" spans="1:21" x14ac:dyDescent="0.25">
      <c r="A141">
        <v>138</v>
      </c>
      <c r="B141" t="s">
        <v>737</v>
      </c>
      <c r="C141" t="s">
        <v>738</v>
      </c>
      <c r="D141">
        <v>45</v>
      </c>
      <c r="E141">
        <v>5.87</v>
      </c>
      <c r="F141" t="s">
        <v>120</v>
      </c>
      <c r="G141" s="4">
        <v>0</v>
      </c>
      <c r="H141" s="5">
        <v>0</v>
      </c>
      <c r="I141" s="5">
        <v>0</v>
      </c>
      <c r="J141" s="5">
        <v>0</v>
      </c>
      <c r="K141" s="9">
        <v>0</v>
      </c>
      <c r="L141" s="4">
        <v>0</v>
      </c>
      <c r="M141" s="5">
        <v>0</v>
      </c>
      <c r="N141" s="5">
        <v>0</v>
      </c>
      <c r="O141" s="5">
        <v>0</v>
      </c>
      <c r="P141" s="9">
        <v>0</v>
      </c>
      <c r="Q141" s="4">
        <v>3.150558612974978E-3</v>
      </c>
      <c r="R141" s="5">
        <v>2.9462044768397912E-3</v>
      </c>
      <c r="S141" s="5">
        <v>1.9417626104187968E-3</v>
      </c>
      <c r="T141" s="5">
        <v>0</v>
      </c>
      <c r="U141" s="9">
        <v>0</v>
      </c>
    </row>
    <row r="142" spans="1:21" x14ac:dyDescent="0.25">
      <c r="A142">
        <v>139</v>
      </c>
      <c r="B142" t="s">
        <v>739</v>
      </c>
      <c r="C142" t="s">
        <v>740</v>
      </c>
      <c r="D142">
        <v>54</v>
      </c>
      <c r="E142">
        <v>7.24</v>
      </c>
      <c r="F142" t="s">
        <v>120</v>
      </c>
      <c r="G142" s="4">
        <v>0</v>
      </c>
      <c r="H142" s="5">
        <v>0</v>
      </c>
      <c r="I142" s="5">
        <v>2.5448660442847991E-3</v>
      </c>
      <c r="J142" s="5">
        <v>1.0109774988213511E-3</v>
      </c>
      <c r="K142" s="9">
        <v>1.7566756190802483E-3</v>
      </c>
      <c r="L142" s="4">
        <v>0</v>
      </c>
      <c r="M142" s="5">
        <v>0</v>
      </c>
      <c r="N142" s="5">
        <v>0</v>
      </c>
      <c r="O142" s="5">
        <v>7.7697424602174295E-4</v>
      </c>
      <c r="P142" s="9">
        <v>1.831532782660226E-3</v>
      </c>
      <c r="Q142" s="4">
        <v>0</v>
      </c>
      <c r="R142" s="5">
        <v>0</v>
      </c>
      <c r="S142" s="5">
        <v>0</v>
      </c>
      <c r="T142" s="5">
        <v>0</v>
      </c>
      <c r="U142" s="9">
        <v>0</v>
      </c>
    </row>
    <row r="143" spans="1:21" x14ac:dyDescent="0.25">
      <c r="A143">
        <v>140</v>
      </c>
      <c r="B143" t="s">
        <v>744</v>
      </c>
      <c r="C143" t="s">
        <v>745</v>
      </c>
      <c r="D143">
        <v>100</v>
      </c>
      <c r="E143">
        <v>5.08</v>
      </c>
      <c r="F143" t="s">
        <v>120</v>
      </c>
      <c r="G143" s="4">
        <v>3.1392437801208055E-4</v>
      </c>
      <c r="H143" s="5">
        <v>0</v>
      </c>
      <c r="I143" s="5">
        <v>3.8227652668113531E-4</v>
      </c>
      <c r="J143" s="5">
        <v>3.6548833383469054E-4</v>
      </c>
      <c r="K143" s="9">
        <v>3.9541041876844192E-4</v>
      </c>
      <c r="L143" s="4">
        <v>0</v>
      </c>
      <c r="M143" s="5">
        <v>0</v>
      </c>
      <c r="N143" s="5">
        <v>0</v>
      </c>
      <c r="O143" s="5">
        <v>3.3948621817041002E-4</v>
      </c>
      <c r="P143" s="9">
        <v>0</v>
      </c>
      <c r="Q143" s="4">
        <v>0</v>
      </c>
      <c r="R143" s="5">
        <v>0</v>
      </c>
      <c r="S143" s="5">
        <v>0</v>
      </c>
      <c r="T143" s="5">
        <v>0</v>
      </c>
      <c r="U143" s="9">
        <v>0</v>
      </c>
    </row>
    <row r="144" spans="1:21" x14ac:dyDescent="0.25">
      <c r="A144">
        <v>141</v>
      </c>
      <c r="B144" t="s">
        <v>747</v>
      </c>
      <c r="C144" t="s">
        <v>748</v>
      </c>
      <c r="D144">
        <v>57</v>
      </c>
      <c r="E144">
        <v>5.07</v>
      </c>
      <c r="F144" t="s">
        <v>120</v>
      </c>
      <c r="G144" s="4">
        <v>0</v>
      </c>
      <c r="H144" s="5">
        <v>0</v>
      </c>
      <c r="I144" s="5">
        <v>0</v>
      </c>
      <c r="J144" s="5">
        <v>6.3257787947319766E-4</v>
      </c>
      <c r="K144" s="9">
        <v>1.1055703710775341E-3</v>
      </c>
      <c r="L144" s="4">
        <v>0</v>
      </c>
      <c r="M144" s="5">
        <v>3.3244846757719869E-4</v>
      </c>
      <c r="N144" s="5">
        <v>2.1528631730766152E-3</v>
      </c>
      <c r="O144" s="5">
        <v>7.3608086465217751E-4</v>
      </c>
      <c r="P144" s="9">
        <v>3.3351863981744044E-4</v>
      </c>
      <c r="Q144" s="4">
        <v>0</v>
      </c>
      <c r="R144" s="5">
        <v>0</v>
      </c>
      <c r="S144" s="5">
        <v>0</v>
      </c>
      <c r="T144" s="5">
        <v>0</v>
      </c>
      <c r="U144" s="9">
        <v>0</v>
      </c>
    </row>
    <row r="145" spans="1:21" x14ac:dyDescent="0.25">
      <c r="A145">
        <v>142</v>
      </c>
      <c r="B145" t="s">
        <v>759</v>
      </c>
      <c r="C145" t="s">
        <v>760</v>
      </c>
      <c r="D145">
        <v>57</v>
      </c>
      <c r="E145">
        <v>6.1</v>
      </c>
      <c r="F145" t="s">
        <v>514</v>
      </c>
      <c r="G145" s="4">
        <v>0</v>
      </c>
      <c r="H145" s="5">
        <v>0</v>
      </c>
      <c r="I145" s="5">
        <v>0</v>
      </c>
      <c r="J145" s="5">
        <v>9.4913843303256432E-4</v>
      </c>
      <c r="K145" s="9">
        <v>8.3017428213125579E-4</v>
      </c>
      <c r="L145" s="4">
        <v>0</v>
      </c>
      <c r="M145" s="5">
        <v>1.1323023937074709E-3</v>
      </c>
      <c r="N145" s="5">
        <v>0</v>
      </c>
      <c r="O145" s="5">
        <v>7.3608086465217751E-4</v>
      </c>
      <c r="P145" s="9">
        <v>6.8184129311660952E-4</v>
      </c>
      <c r="Q145" s="4">
        <v>0</v>
      </c>
      <c r="R145" s="5">
        <v>0</v>
      </c>
      <c r="S145" s="5">
        <v>0</v>
      </c>
      <c r="T145" s="5">
        <v>6.9483662250037828E-4</v>
      </c>
      <c r="U145" s="9">
        <v>0</v>
      </c>
    </row>
    <row r="146" spans="1:21" x14ac:dyDescent="0.25">
      <c r="A146">
        <v>143</v>
      </c>
      <c r="B146" t="s">
        <v>761</v>
      </c>
      <c r="C146" t="s">
        <v>762</v>
      </c>
      <c r="D146">
        <v>92</v>
      </c>
      <c r="E146">
        <v>6.33</v>
      </c>
      <c r="F146" t="s">
        <v>514</v>
      </c>
      <c r="G146" s="4">
        <v>0</v>
      </c>
      <c r="H146" s="5">
        <v>0</v>
      </c>
      <c r="I146" s="5">
        <v>0</v>
      </c>
      <c r="J146" s="5">
        <v>0</v>
      </c>
      <c r="K146" s="9">
        <v>0</v>
      </c>
      <c r="L146" s="4">
        <v>0</v>
      </c>
      <c r="M146" s="5">
        <v>0</v>
      </c>
      <c r="N146" s="5">
        <v>0</v>
      </c>
      <c r="O146" s="5">
        <v>0</v>
      </c>
      <c r="P146" s="9">
        <v>0</v>
      </c>
      <c r="Q146" s="4">
        <v>7.1179180842688438E-4</v>
      </c>
      <c r="R146" s="5">
        <v>8.2291670244722716E-4</v>
      </c>
      <c r="S146" s="5">
        <v>2.1231372117123449E-3</v>
      </c>
      <c r="T146" s="5">
        <v>1.4557492231580501E-4</v>
      </c>
      <c r="U146" s="9">
        <v>0</v>
      </c>
    </row>
    <row r="147" spans="1:21" x14ac:dyDescent="0.25">
      <c r="A147">
        <v>144</v>
      </c>
      <c r="B147" t="s">
        <v>763</v>
      </c>
      <c r="C147" t="s">
        <v>764</v>
      </c>
      <c r="D147">
        <v>60</v>
      </c>
      <c r="E147">
        <v>8.16</v>
      </c>
      <c r="F147" t="s">
        <v>120</v>
      </c>
      <c r="G147" s="4">
        <v>0</v>
      </c>
      <c r="H147" s="5">
        <v>0</v>
      </c>
      <c r="I147" s="5">
        <v>1.9217851021117709E-2</v>
      </c>
      <c r="J147" s="5">
        <v>6.8607615642516826E-3</v>
      </c>
      <c r="K147" s="9">
        <v>1.2379180745568213E-2</v>
      </c>
      <c r="L147" s="4">
        <v>0</v>
      </c>
      <c r="M147" s="5">
        <v>2.5202935868861532E-3</v>
      </c>
      <c r="N147" s="5">
        <v>0</v>
      </c>
      <c r="O147" s="5">
        <v>9.0856764748205223E-3</v>
      </c>
      <c r="P147" s="9">
        <v>0</v>
      </c>
      <c r="Q147" s="4">
        <v>0</v>
      </c>
      <c r="R147" s="5">
        <v>0</v>
      </c>
      <c r="S147" s="5">
        <v>0</v>
      </c>
      <c r="T147" s="5">
        <v>0</v>
      </c>
      <c r="U147" s="9">
        <v>0</v>
      </c>
    </row>
    <row r="148" spans="1:21" x14ac:dyDescent="0.25">
      <c r="A148">
        <v>145</v>
      </c>
      <c r="B148" t="s">
        <v>766</v>
      </c>
      <c r="C148" t="s">
        <v>767</v>
      </c>
      <c r="D148">
        <v>12</v>
      </c>
      <c r="E148">
        <v>9.48</v>
      </c>
      <c r="F148" t="s">
        <v>120</v>
      </c>
      <c r="G148" s="4">
        <v>0</v>
      </c>
      <c r="H148" s="5">
        <v>0</v>
      </c>
      <c r="I148" s="5">
        <v>0</v>
      </c>
      <c r="J148" s="5">
        <v>0</v>
      </c>
      <c r="K148" s="9">
        <v>7.8983050686355204E-3</v>
      </c>
      <c r="L148" s="4">
        <v>0</v>
      </c>
      <c r="M148" s="5">
        <v>1.5529913230590725E-2</v>
      </c>
      <c r="N148" s="5">
        <v>0</v>
      </c>
      <c r="O148" s="5">
        <v>0</v>
      </c>
      <c r="P148" s="9">
        <v>1.0678281730080409E-2</v>
      </c>
      <c r="Q148" s="4">
        <v>0</v>
      </c>
      <c r="R148" s="5">
        <v>0</v>
      </c>
      <c r="S148" s="5">
        <v>0</v>
      </c>
      <c r="T148" s="5">
        <v>0</v>
      </c>
      <c r="U148" s="9">
        <v>0</v>
      </c>
    </row>
    <row r="149" spans="1:21" x14ac:dyDescent="0.25">
      <c r="A149">
        <v>146</v>
      </c>
      <c r="B149" t="s">
        <v>768</v>
      </c>
      <c r="C149" t="s">
        <v>769</v>
      </c>
      <c r="D149">
        <v>52</v>
      </c>
      <c r="E149">
        <v>7.02</v>
      </c>
      <c r="F149" t="s">
        <v>120</v>
      </c>
      <c r="G149" s="4">
        <v>0</v>
      </c>
      <c r="H149" s="5">
        <v>0</v>
      </c>
      <c r="I149" s="5">
        <v>0</v>
      </c>
      <c r="J149" s="5">
        <v>0</v>
      </c>
      <c r="K149" s="9">
        <v>0</v>
      </c>
      <c r="L149" s="4">
        <v>0</v>
      </c>
      <c r="M149" s="5">
        <v>0</v>
      </c>
      <c r="N149" s="5">
        <v>0</v>
      </c>
      <c r="O149" s="5">
        <v>0</v>
      </c>
      <c r="P149" s="9">
        <v>0</v>
      </c>
      <c r="Q149" s="4">
        <v>2.0995393713729481E-3</v>
      </c>
      <c r="R149" s="5">
        <v>2.2845605720240368E-3</v>
      </c>
      <c r="S149" s="5">
        <v>0</v>
      </c>
      <c r="T149" s="5">
        <v>1.2698514233539478E-3</v>
      </c>
      <c r="U149" s="9">
        <v>0</v>
      </c>
    </row>
    <row r="150" spans="1:21" x14ac:dyDescent="0.25">
      <c r="A150">
        <v>147</v>
      </c>
      <c r="B150" t="s">
        <v>773</v>
      </c>
      <c r="C150" t="s">
        <v>1257</v>
      </c>
      <c r="D150">
        <v>10</v>
      </c>
      <c r="E150">
        <v>7.04</v>
      </c>
      <c r="F150" t="s">
        <v>120</v>
      </c>
      <c r="G150" s="4">
        <v>0</v>
      </c>
      <c r="H150" s="5">
        <v>0</v>
      </c>
      <c r="I150" s="5">
        <v>0</v>
      </c>
      <c r="J150" s="5">
        <v>1.8043951552883907E-3</v>
      </c>
      <c r="K150" s="9">
        <v>3.1532054352486918E-3</v>
      </c>
      <c r="L150" s="4">
        <v>0</v>
      </c>
      <c r="M150" s="5">
        <v>6.5396832298797863E-3</v>
      </c>
      <c r="N150" s="5">
        <v>0</v>
      </c>
      <c r="O150" s="5">
        <v>3.5526226002927882E-3</v>
      </c>
      <c r="P150" s="9">
        <v>0</v>
      </c>
      <c r="Q150" s="4">
        <v>0</v>
      </c>
      <c r="R150" s="5">
        <v>0</v>
      </c>
      <c r="S150" s="5">
        <v>0</v>
      </c>
      <c r="T150" s="5">
        <v>0</v>
      </c>
      <c r="U150" s="9">
        <v>0</v>
      </c>
    </row>
    <row r="151" spans="1:21" x14ac:dyDescent="0.25">
      <c r="A151">
        <v>148</v>
      </c>
      <c r="B151" t="s">
        <v>775</v>
      </c>
      <c r="C151" t="s">
        <v>776</v>
      </c>
      <c r="D151">
        <v>19</v>
      </c>
      <c r="E151">
        <v>5.3</v>
      </c>
      <c r="F151" t="s">
        <v>514</v>
      </c>
      <c r="G151" s="4">
        <v>7.2017740604446295E-3</v>
      </c>
      <c r="H151" s="5">
        <v>0</v>
      </c>
      <c r="I151" s="5">
        <v>0</v>
      </c>
      <c r="J151" s="5">
        <v>1.9252524925928733E-3</v>
      </c>
      <c r="K151" s="9">
        <v>0</v>
      </c>
      <c r="L151" s="4">
        <v>0</v>
      </c>
      <c r="M151" s="5">
        <v>9.9734540273159608E-4</v>
      </c>
      <c r="N151" s="5">
        <v>0</v>
      </c>
      <c r="O151" s="5">
        <v>0</v>
      </c>
      <c r="P151" s="9">
        <v>0</v>
      </c>
      <c r="Q151" s="4">
        <v>0</v>
      </c>
      <c r="R151" s="5">
        <v>0</v>
      </c>
      <c r="S151" s="5">
        <v>0</v>
      </c>
      <c r="T151" s="5">
        <v>0</v>
      </c>
      <c r="U151" s="9">
        <v>0</v>
      </c>
    </row>
    <row r="152" spans="1:21" x14ac:dyDescent="0.25">
      <c r="A152">
        <v>149</v>
      </c>
      <c r="B152" t="s">
        <v>777</v>
      </c>
      <c r="C152" t="s">
        <v>778</v>
      </c>
      <c r="D152">
        <v>39</v>
      </c>
      <c r="E152">
        <v>5.52</v>
      </c>
      <c r="F152" t="s">
        <v>120</v>
      </c>
      <c r="G152" s="4">
        <v>0</v>
      </c>
      <c r="H152" s="5">
        <v>0</v>
      </c>
      <c r="I152" s="5">
        <v>0</v>
      </c>
      <c r="J152" s="5">
        <v>0</v>
      </c>
      <c r="K152" s="9">
        <v>0</v>
      </c>
      <c r="L152" s="4">
        <v>0</v>
      </c>
      <c r="M152" s="5">
        <v>0</v>
      </c>
      <c r="N152" s="5">
        <v>0</v>
      </c>
      <c r="O152" s="5">
        <v>0</v>
      </c>
      <c r="P152" s="9">
        <v>0</v>
      </c>
      <c r="Q152" s="4">
        <v>2.5186479375105143E-3</v>
      </c>
      <c r="R152" s="5">
        <v>2.2504307183617311E-3</v>
      </c>
      <c r="S152" s="5">
        <v>5.4526446177690464E-4</v>
      </c>
      <c r="T152" s="5">
        <v>0</v>
      </c>
      <c r="U152" s="9">
        <v>0</v>
      </c>
    </row>
    <row r="153" spans="1:21" x14ac:dyDescent="0.25">
      <c r="A153">
        <v>150</v>
      </c>
      <c r="B153" t="s">
        <v>784</v>
      </c>
      <c r="C153" t="s">
        <v>785</v>
      </c>
      <c r="D153">
        <v>79</v>
      </c>
      <c r="E153">
        <v>5.18</v>
      </c>
      <c r="F153" t="s">
        <v>120</v>
      </c>
      <c r="G153" s="4">
        <v>0</v>
      </c>
      <c r="H153" s="5">
        <v>0</v>
      </c>
      <c r="I153" s="5">
        <v>0</v>
      </c>
      <c r="J153" s="5">
        <v>0</v>
      </c>
      <c r="K153" s="9">
        <v>0</v>
      </c>
      <c r="L153" s="4">
        <v>0</v>
      </c>
      <c r="M153" s="5">
        <v>0</v>
      </c>
      <c r="N153" s="5">
        <v>0</v>
      </c>
      <c r="O153" s="5">
        <v>0</v>
      </c>
      <c r="P153" s="9">
        <v>0</v>
      </c>
      <c r="Q153" s="4">
        <v>1.7995659933164431E-3</v>
      </c>
      <c r="R153" s="5">
        <v>9.5833337500183429E-4</v>
      </c>
      <c r="S153" s="5">
        <v>5.4423206664516038E-4</v>
      </c>
      <c r="T153" s="5">
        <v>7.4567397193728855E-4</v>
      </c>
      <c r="U153" s="9">
        <v>0</v>
      </c>
    </row>
    <row r="154" spans="1:21" x14ac:dyDescent="0.25">
      <c r="A154">
        <v>151</v>
      </c>
      <c r="B154" t="s">
        <v>787</v>
      </c>
      <c r="C154" t="s">
        <v>788</v>
      </c>
      <c r="D154">
        <v>11</v>
      </c>
      <c r="E154">
        <v>9.5299999999999994</v>
      </c>
      <c r="F154" t="s">
        <v>514</v>
      </c>
      <c r="G154" s="4">
        <v>0</v>
      </c>
      <c r="H154" s="5">
        <v>0</v>
      </c>
      <c r="I154" s="5">
        <v>0</v>
      </c>
      <c r="J154" s="5">
        <v>4.0938608129746281E-3</v>
      </c>
      <c r="K154" s="9">
        <v>2.8750226781450584E-3</v>
      </c>
      <c r="L154" s="4">
        <v>0</v>
      </c>
      <c r="M154" s="5">
        <v>1.6449060722207559E-3</v>
      </c>
      <c r="N154" s="5">
        <v>0</v>
      </c>
      <c r="O154" s="5">
        <v>3.0537980260685969E-3</v>
      </c>
      <c r="P154" s="9">
        <v>0</v>
      </c>
      <c r="Q154" s="4">
        <v>0</v>
      </c>
      <c r="R154" s="5">
        <v>0</v>
      </c>
      <c r="S154" s="5">
        <v>0</v>
      </c>
      <c r="T154" s="5">
        <v>0</v>
      </c>
      <c r="U154" s="9">
        <v>0</v>
      </c>
    </row>
    <row r="155" spans="1:21" x14ac:dyDescent="0.25">
      <c r="A155">
        <v>152</v>
      </c>
      <c r="B155" t="s">
        <v>789</v>
      </c>
      <c r="C155" t="s">
        <v>790</v>
      </c>
      <c r="D155">
        <v>15</v>
      </c>
      <c r="E155">
        <v>9.09</v>
      </c>
      <c r="F155" t="s">
        <v>120</v>
      </c>
      <c r="G155" s="4">
        <v>0</v>
      </c>
      <c r="H155" s="5">
        <v>0</v>
      </c>
      <c r="I155" s="5">
        <v>0</v>
      </c>
      <c r="J155" s="5">
        <v>1.8535845806380692E-3</v>
      </c>
      <c r="K155" s="9">
        <v>3.1716516268003084E-3</v>
      </c>
      <c r="L155" s="4">
        <v>0</v>
      </c>
      <c r="M155" s="5">
        <v>0</v>
      </c>
      <c r="N155" s="5">
        <v>0</v>
      </c>
      <c r="O155" s="5">
        <v>0</v>
      </c>
      <c r="P155" s="9">
        <v>0</v>
      </c>
      <c r="Q155" s="4">
        <v>0</v>
      </c>
      <c r="R155" s="5">
        <v>0</v>
      </c>
      <c r="S155" s="5">
        <v>0</v>
      </c>
      <c r="T155" s="5">
        <v>0</v>
      </c>
      <c r="U155" s="9">
        <v>0</v>
      </c>
    </row>
    <row r="156" spans="1:21" x14ac:dyDescent="0.25">
      <c r="A156">
        <v>153</v>
      </c>
      <c r="B156" t="s">
        <v>795</v>
      </c>
      <c r="C156" t="s">
        <v>796</v>
      </c>
      <c r="D156">
        <v>28</v>
      </c>
      <c r="E156">
        <v>4.43</v>
      </c>
      <c r="F156" t="s">
        <v>120</v>
      </c>
      <c r="G156" s="4">
        <v>0</v>
      </c>
      <c r="H156" s="5">
        <v>0</v>
      </c>
      <c r="I156" s="5">
        <v>0</v>
      </c>
      <c r="J156" s="5">
        <v>0</v>
      </c>
      <c r="K156" s="9">
        <v>0</v>
      </c>
      <c r="L156" s="4">
        <v>0</v>
      </c>
      <c r="M156" s="5">
        <v>0</v>
      </c>
      <c r="N156" s="5">
        <v>0</v>
      </c>
      <c r="O156" s="5">
        <v>0</v>
      </c>
      <c r="P156" s="9">
        <v>0</v>
      </c>
      <c r="Q156" s="4">
        <v>0</v>
      </c>
      <c r="R156" s="5">
        <v>2.8340646305992805E-3</v>
      </c>
      <c r="S156" s="5">
        <v>0</v>
      </c>
      <c r="T156" s="5">
        <v>3.0757719033566561E-3</v>
      </c>
      <c r="U156" s="9">
        <v>2.0512930183426248E-3</v>
      </c>
    </row>
    <row r="157" spans="1:21" x14ac:dyDescent="0.25">
      <c r="A157">
        <v>154</v>
      </c>
      <c r="B157" t="s">
        <v>805</v>
      </c>
      <c r="C157" t="s">
        <v>806</v>
      </c>
      <c r="D157">
        <v>36</v>
      </c>
      <c r="E157">
        <v>8.73</v>
      </c>
      <c r="F157" t="s">
        <v>120</v>
      </c>
      <c r="G157" s="4">
        <v>0</v>
      </c>
      <c r="H157" s="5">
        <v>0</v>
      </c>
      <c r="I157" s="5">
        <v>0</v>
      </c>
      <c r="J157" s="5">
        <v>1.0015816424992297E-3</v>
      </c>
      <c r="K157" s="9">
        <v>4.366508228524747E-4</v>
      </c>
      <c r="L157" s="4">
        <v>0</v>
      </c>
      <c r="M157" s="5">
        <v>0</v>
      </c>
      <c r="N157" s="5">
        <v>5.2968726932320328E-3</v>
      </c>
      <c r="O157" s="5">
        <v>7.823070677829406E-4</v>
      </c>
      <c r="P157" s="9">
        <v>0</v>
      </c>
      <c r="Q157" s="4">
        <v>0</v>
      </c>
      <c r="R157" s="5">
        <v>0</v>
      </c>
      <c r="S157" s="5">
        <v>0</v>
      </c>
      <c r="T157" s="5">
        <v>0</v>
      </c>
      <c r="U157" s="9">
        <v>1.058345869541643E-2</v>
      </c>
    </row>
    <row r="158" spans="1:21" x14ac:dyDescent="0.25">
      <c r="A158">
        <v>155</v>
      </c>
      <c r="B158" t="s">
        <v>813</v>
      </c>
      <c r="C158" t="s">
        <v>814</v>
      </c>
      <c r="D158">
        <v>57</v>
      </c>
      <c r="E158">
        <v>4.95</v>
      </c>
      <c r="F158" t="s">
        <v>514</v>
      </c>
      <c r="G158" s="4">
        <v>0</v>
      </c>
      <c r="H158" s="5">
        <v>0</v>
      </c>
      <c r="I158" s="5">
        <v>0</v>
      </c>
      <c r="J158" s="5">
        <v>0</v>
      </c>
      <c r="K158" s="9">
        <v>0</v>
      </c>
      <c r="L158" s="4">
        <v>0</v>
      </c>
      <c r="M158" s="5">
        <v>0</v>
      </c>
      <c r="N158" s="5">
        <v>0</v>
      </c>
      <c r="O158" s="5">
        <v>0</v>
      </c>
      <c r="P158" s="9">
        <v>0</v>
      </c>
      <c r="Q158" s="4">
        <v>0</v>
      </c>
      <c r="R158" s="5">
        <v>4.8043646837732287E-4</v>
      </c>
      <c r="S158" s="5">
        <v>4.582647201999069E-3</v>
      </c>
      <c r="T158" s="5">
        <v>0</v>
      </c>
      <c r="U158" s="9">
        <v>0</v>
      </c>
    </row>
    <row r="159" spans="1:21" x14ac:dyDescent="0.25">
      <c r="A159">
        <v>156</v>
      </c>
      <c r="B159" t="s">
        <v>815</v>
      </c>
      <c r="C159" t="s">
        <v>816</v>
      </c>
      <c r="D159">
        <v>25</v>
      </c>
      <c r="E159">
        <v>7.19</v>
      </c>
      <c r="F159" t="s">
        <v>120</v>
      </c>
      <c r="G159" s="4">
        <v>0</v>
      </c>
      <c r="H159" s="5">
        <v>0</v>
      </c>
      <c r="I159" s="5">
        <v>0</v>
      </c>
      <c r="J159" s="5">
        <v>1.4631918943705839E-3</v>
      </c>
      <c r="K159" s="9">
        <v>1.2640201783516998E-3</v>
      </c>
      <c r="L159" s="4">
        <v>0</v>
      </c>
      <c r="M159" s="5">
        <v>0</v>
      </c>
      <c r="N159" s="5">
        <v>0</v>
      </c>
      <c r="O159" s="5">
        <v>1.0892106463876033E-3</v>
      </c>
      <c r="P159" s="9">
        <v>0</v>
      </c>
      <c r="Q159" s="4">
        <v>0</v>
      </c>
      <c r="R159" s="5">
        <v>0</v>
      </c>
      <c r="S159" s="5">
        <v>0</v>
      </c>
      <c r="T159" s="5">
        <v>0</v>
      </c>
      <c r="U159" s="9">
        <v>0</v>
      </c>
    </row>
    <row r="160" spans="1:21" x14ac:dyDescent="0.25">
      <c r="A160">
        <v>157</v>
      </c>
      <c r="B160" t="s">
        <v>821</v>
      </c>
      <c r="C160" t="s">
        <v>822</v>
      </c>
      <c r="D160">
        <v>16</v>
      </c>
      <c r="E160">
        <v>4.05</v>
      </c>
      <c r="F160" t="s">
        <v>120</v>
      </c>
      <c r="G160" s="4">
        <v>8.5592594184697359E-3</v>
      </c>
      <c r="H160" s="5">
        <v>0</v>
      </c>
      <c r="I160" s="5">
        <v>0</v>
      </c>
      <c r="J160" s="5">
        <v>0</v>
      </c>
      <c r="K160" s="9">
        <v>0</v>
      </c>
      <c r="L160" s="4">
        <v>0</v>
      </c>
      <c r="M160" s="5">
        <v>0</v>
      </c>
      <c r="N160" s="5">
        <v>0</v>
      </c>
      <c r="O160" s="5">
        <v>0</v>
      </c>
      <c r="P160" s="9">
        <v>0</v>
      </c>
      <c r="Q160" s="4">
        <v>0</v>
      </c>
      <c r="R160" s="5">
        <v>0</v>
      </c>
      <c r="S160" s="5">
        <v>0</v>
      </c>
      <c r="T160" s="5">
        <v>0</v>
      </c>
      <c r="U160" s="9">
        <v>0</v>
      </c>
    </row>
    <row r="161" spans="1:21" x14ac:dyDescent="0.25">
      <c r="A161">
        <v>158</v>
      </c>
      <c r="B161" t="s">
        <v>823</v>
      </c>
      <c r="C161" t="s">
        <v>824</v>
      </c>
      <c r="D161">
        <v>193</v>
      </c>
      <c r="E161">
        <v>7.28</v>
      </c>
      <c r="F161" t="s">
        <v>120</v>
      </c>
      <c r="G161" s="4">
        <v>0</v>
      </c>
      <c r="H161" s="5">
        <v>0</v>
      </c>
      <c r="I161" s="5">
        <v>0</v>
      </c>
      <c r="J161" s="5">
        <v>0</v>
      </c>
      <c r="K161" s="9">
        <v>0</v>
      </c>
      <c r="L161" s="4">
        <v>0</v>
      </c>
      <c r="M161" s="5">
        <v>0</v>
      </c>
      <c r="N161" s="5">
        <v>0</v>
      </c>
      <c r="O161" s="5">
        <v>0</v>
      </c>
      <c r="P161" s="9">
        <v>0</v>
      </c>
      <c r="Q161" s="4">
        <v>0</v>
      </c>
      <c r="R161" s="5">
        <v>1.0337083449592074E-2</v>
      </c>
      <c r="S161" s="5">
        <v>0</v>
      </c>
      <c r="T161" s="5">
        <v>1.063697446593684E-2</v>
      </c>
      <c r="U161" s="9">
        <v>0</v>
      </c>
    </row>
    <row r="162" spans="1:21" x14ac:dyDescent="0.25">
      <c r="A162">
        <v>159</v>
      </c>
      <c r="B162" t="s">
        <v>826</v>
      </c>
      <c r="C162" t="s">
        <v>827</v>
      </c>
      <c r="D162">
        <v>50</v>
      </c>
      <c r="E162">
        <v>4.82</v>
      </c>
      <c r="F162" t="s">
        <v>120</v>
      </c>
      <c r="G162" s="4">
        <v>0</v>
      </c>
      <c r="H162" s="5">
        <v>0</v>
      </c>
      <c r="I162" s="5">
        <v>0</v>
      </c>
      <c r="J162" s="5">
        <v>0</v>
      </c>
      <c r="K162" s="9">
        <v>0</v>
      </c>
      <c r="L162" s="4">
        <v>0</v>
      </c>
      <c r="M162" s="5">
        <v>0</v>
      </c>
      <c r="N162" s="5">
        <v>0</v>
      </c>
      <c r="O162" s="5">
        <v>4.1380664534964771E-4</v>
      </c>
      <c r="P162" s="9">
        <v>0</v>
      </c>
      <c r="Q162" s="4">
        <v>0</v>
      </c>
      <c r="R162" s="5">
        <v>1.5870761931355969E-3</v>
      </c>
      <c r="S162" s="5">
        <v>0</v>
      </c>
      <c r="T162" s="5">
        <v>2.2409582477026712E-3</v>
      </c>
      <c r="U162" s="9">
        <v>0</v>
      </c>
    </row>
    <row r="163" spans="1:21" x14ac:dyDescent="0.25">
      <c r="A163">
        <v>160</v>
      </c>
      <c r="B163" t="s">
        <v>831</v>
      </c>
      <c r="C163" t="s">
        <v>832</v>
      </c>
      <c r="D163">
        <v>12</v>
      </c>
      <c r="E163">
        <v>8.4600000000000009</v>
      </c>
      <c r="F163" t="s">
        <v>120</v>
      </c>
      <c r="G163" s="4">
        <v>0</v>
      </c>
      <c r="H163" s="5">
        <v>0</v>
      </c>
      <c r="I163" s="5">
        <v>0</v>
      </c>
      <c r="J163" s="5">
        <v>0</v>
      </c>
      <c r="K163" s="9">
        <v>1.3234229030086168E-3</v>
      </c>
      <c r="L163" s="4">
        <v>0</v>
      </c>
      <c r="M163" s="5">
        <v>0</v>
      </c>
      <c r="N163" s="5">
        <v>0</v>
      </c>
      <c r="O163" s="5">
        <v>3.9785147218357715E-3</v>
      </c>
      <c r="P163" s="9">
        <v>0</v>
      </c>
      <c r="Q163" s="4">
        <v>0</v>
      </c>
      <c r="R163" s="5">
        <v>0</v>
      </c>
      <c r="S163" s="5">
        <v>0</v>
      </c>
      <c r="T163" s="5">
        <v>0</v>
      </c>
      <c r="U163" s="9">
        <v>0</v>
      </c>
    </row>
    <row r="164" spans="1:21" x14ac:dyDescent="0.25">
      <c r="A164">
        <v>161</v>
      </c>
      <c r="B164" t="s">
        <v>833</v>
      </c>
      <c r="C164" t="s">
        <v>834</v>
      </c>
      <c r="D164">
        <v>82</v>
      </c>
      <c r="E164">
        <v>6.05</v>
      </c>
      <c r="F164" t="s">
        <v>120</v>
      </c>
      <c r="G164" s="4">
        <v>0</v>
      </c>
      <c r="H164" s="5">
        <v>0</v>
      </c>
      <c r="I164" s="5">
        <v>4.6619088619650654E-4</v>
      </c>
      <c r="J164" s="5">
        <v>4.4609508974712925E-4</v>
      </c>
      <c r="K164" s="9">
        <v>4.8122218622118334E-4</v>
      </c>
      <c r="L164" s="4">
        <v>0</v>
      </c>
      <c r="M164" s="5">
        <v>0</v>
      </c>
      <c r="N164" s="5">
        <v>0</v>
      </c>
      <c r="O164" s="5">
        <v>7.5963534173622042E-4</v>
      </c>
      <c r="P164" s="9">
        <v>4.7396285009325298E-4</v>
      </c>
      <c r="Q164" s="4">
        <v>0</v>
      </c>
      <c r="R164" s="5">
        <v>0</v>
      </c>
      <c r="S164" s="5">
        <v>0</v>
      </c>
      <c r="T164" s="5">
        <v>0</v>
      </c>
      <c r="U164" s="9">
        <v>0</v>
      </c>
    </row>
    <row r="165" spans="1:21" x14ac:dyDescent="0.25">
      <c r="A165">
        <v>162</v>
      </c>
      <c r="B165" t="s">
        <v>841</v>
      </c>
      <c r="C165" t="s">
        <v>842</v>
      </c>
      <c r="D165">
        <v>270</v>
      </c>
      <c r="E165">
        <v>5.94</v>
      </c>
      <c r="F165" t="s">
        <v>120</v>
      </c>
      <c r="G165" s="4">
        <v>0</v>
      </c>
      <c r="H165" s="5">
        <v>0</v>
      </c>
      <c r="I165" s="5">
        <v>0</v>
      </c>
      <c r="J165" s="5">
        <v>0</v>
      </c>
      <c r="K165" s="9">
        <v>5.8565276777028975E-5</v>
      </c>
      <c r="L165" s="4">
        <v>0</v>
      </c>
      <c r="M165" s="5">
        <v>0</v>
      </c>
      <c r="N165" s="5">
        <v>0</v>
      </c>
      <c r="O165" s="5">
        <v>0</v>
      </c>
      <c r="P165" s="9">
        <v>0</v>
      </c>
      <c r="Q165" s="4">
        <v>0</v>
      </c>
      <c r="R165" s="5">
        <v>0</v>
      </c>
      <c r="S165" s="5">
        <v>0</v>
      </c>
      <c r="T165" s="5">
        <v>1.2163280157550538E-4</v>
      </c>
      <c r="U165" s="9">
        <v>0</v>
      </c>
    </row>
    <row r="166" spans="1:21" x14ac:dyDescent="0.25">
      <c r="A166">
        <v>163</v>
      </c>
      <c r="B166" t="s">
        <v>846</v>
      </c>
      <c r="C166" t="s">
        <v>847</v>
      </c>
      <c r="D166">
        <v>50</v>
      </c>
      <c r="E166">
        <v>9.5</v>
      </c>
      <c r="F166" t="s">
        <v>514</v>
      </c>
      <c r="G166" s="4">
        <v>0</v>
      </c>
      <c r="H166" s="5">
        <v>0</v>
      </c>
      <c r="I166" s="5">
        <v>0</v>
      </c>
      <c r="J166" s="5">
        <v>0</v>
      </c>
      <c r="K166" s="9">
        <v>0</v>
      </c>
      <c r="L166" s="4">
        <v>0</v>
      </c>
      <c r="M166" s="5">
        <v>0</v>
      </c>
      <c r="N166" s="5">
        <v>3.8036613808359494E-3</v>
      </c>
      <c r="O166" s="5">
        <v>0</v>
      </c>
      <c r="P166" s="9">
        <v>0</v>
      </c>
      <c r="Q166" s="4">
        <v>0</v>
      </c>
      <c r="R166" s="5">
        <v>0</v>
      </c>
      <c r="S166" s="5">
        <v>4.3458038511336763E-4</v>
      </c>
      <c r="T166" s="5">
        <v>0</v>
      </c>
      <c r="U166" s="9">
        <v>1.2586585590251516E-3</v>
      </c>
    </row>
    <row r="167" spans="1:21" x14ac:dyDescent="0.25">
      <c r="A167">
        <v>164</v>
      </c>
      <c r="B167" t="s">
        <v>848</v>
      </c>
      <c r="C167" t="s">
        <v>849</v>
      </c>
      <c r="D167">
        <v>50</v>
      </c>
      <c r="E167">
        <v>4.6900000000000004</v>
      </c>
      <c r="F167" t="s">
        <v>120</v>
      </c>
      <c r="G167" s="4">
        <v>0</v>
      </c>
      <c r="H167" s="5">
        <v>0</v>
      </c>
      <c r="I167" s="5">
        <v>0</v>
      </c>
      <c r="J167" s="5">
        <v>0</v>
      </c>
      <c r="K167" s="9">
        <v>0</v>
      </c>
      <c r="L167" s="4">
        <v>0</v>
      </c>
      <c r="M167" s="5">
        <v>0</v>
      </c>
      <c r="N167" s="5">
        <v>0</v>
      </c>
      <c r="O167" s="5">
        <v>0</v>
      </c>
      <c r="P167" s="9">
        <v>0</v>
      </c>
      <c r="Q167" s="4">
        <v>0</v>
      </c>
      <c r="R167" s="5">
        <v>1.4497037378291249E-3</v>
      </c>
      <c r="S167" s="5">
        <v>0</v>
      </c>
      <c r="T167" s="5">
        <v>1.5799516612525378E-3</v>
      </c>
      <c r="U167" s="9">
        <v>0</v>
      </c>
    </row>
    <row r="168" spans="1:21" x14ac:dyDescent="0.25">
      <c r="A168">
        <v>165</v>
      </c>
      <c r="B168" t="s">
        <v>851</v>
      </c>
      <c r="C168" t="s">
        <v>852</v>
      </c>
      <c r="D168">
        <v>38</v>
      </c>
      <c r="E168">
        <v>6.6</v>
      </c>
      <c r="F168" t="s">
        <v>120</v>
      </c>
      <c r="G168" s="4">
        <v>0</v>
      </c>
      <c r="H168" s="5">
        <v>0</v>
      </c>
      <c r="I168" s="5">
        <v>0</v>
      </c>
      <c r="J168" s="5">
        <v>0</v>
      </c>
      <c r="K168" s="9">
        <v>0</v>
      </c>
      <c r="L168" s="4">
        <v>0</v>
      </c>
      <c r="M168" s="5">
        <v>0</v>
      </c>
      <c r="N168" s="5">
        <v>0</v>
      </c>
      <c r="O168" s="5">
        <v>0</v>
      </c>
      <c r="P168" s="9">
        <v>0</v>
      </c>
      <c r="Q168" s="4">
        <v>1.7232854309282462E-3</v>
      </c>
      <c r="R168" s="5">
        <v>1.3146693654060152E-3</v>
      </c>
      <c r="S168" s="5">
        <v>2.8529709225002579E-3</v>
      </c>
      <c r="T168" s="5">
        <v>1.9082875931188445E-3</v>
      </c>
      <c r="U168" s="9">
        <v>0</v>
      </c>
    </row>
    <row r="169" spans="1:21" x14ac:dyDescent="0.25">
      <c r="A169">
        <v>166</v>
      </c>
      <c r="B169" t="s">
        <v>859</v>
      </c>
      <c r="C169" t="s">
        <v>860</v>
      </c>
      <c r="D169">
        <v>309</v>
      </c>
      <c r="E169">
        <v>5.15</v>
      </c>
      <c r="F169" t="s">
        <v>120</v>
      </c>
      <c r="G169" s="4">
        <v>9.6565440509709108E-5</v>
      </c>
      <c r="H169" s="5">
        <v>0</v>
      </c>
      <c r="I169" s="5">
        <v>0</v>
      </c>
      <c r="J169" s="5">
        <v>0</v>
      </c>
      <c r="K169" s="9">
        <v>3.3246786647922179E-4</v>
      </c>
      <c r="L169" s="4">
        <v>0</v>
      </c>
      <c r="M169" s="5">
        <v>0</v>
      </c>
      <c r="N169" s="5">
        <v>0</v>
      </c>
      <c r="O169" s="5">
        <v>0</v>
      </c>
      <c r="P169" s="9">
        <v>3.508351181179588E-4</v>
      </c>
      <c r="Q169" s="4">
        <v>0</v>
      </c>
      <c r="R169" s="5">
        <v>0</v>
      </c>
      <c r="S169" s="5">
        <v>0</v>
      </c>
      <c r="T169" s="5">
        <v>0</v>
      </c>
      <c r="U169" s="9">
        <v>0</v>
      </c>
    </row>
    <row r="170" spans="1:21" x14ac:dyDescent="0.25">
      <c r="A170">
        <v>167</v>
      </c>
      <c r="B170" t="s">
        <v>863</v>
      </c>
      <c r="C170" t="s">
        <v>864</v>
      </c>
      <c r="D170">
        <v>22</v>
      </c>
      <c r="E170">
        <v>9.3699999999999992</v>
      </c>
      <c r="F170" t="s">
        <v>120</v>
      </c>
      <c r="G170" s="4">
        <v>0</v>
      </c>
      <c r="H170" s="5">
        <v>0</v>
      </c>
      <c r="I170" s="5">
        <v>1.8491089297415335E-3</v>
      </c>
      <c r="J170" s="5">
        <v>0</v>
      </c>
      <c r="K170" s="9">
        <v>1.4406227075409647E-3</v>
      </c>
      <c r="L170" s="4">
        <v>0</v>
      </c>
      <c r="M170" s="5">
        <v>0</v>
      </c>
      <c r="N170" s="5">
        <v>0</v>
      </c>
      <c r="O170" s="5">
        <v>0</v>
      </c>
      <c r="P170" s="9">
        <v>0</v>
      </c>
      <c r="Q170" s="4">
        <v>0</v>
      </c>
      <c r="R170" s="5">
        <v>0</v>
      </c>
      <c r="S170" s="5">
        <v>0</v>
      </c>
      <c r="T170" s="5">
        <v>0</v>
      </c>
      <c r="U170" s="9">
        <v>0</v>
      </c>
    </row>
    <row r="171" spans="1:21" x14ac:dyDescent="0.25">
      <c r="A171">
        <v>168</v>
      </c>
      <c r="B171" t="s">
        <v>867</v>
      </c>
      <c r="C171" t="s">
        <v>868</v>
      </c>
      <c r="D171">
        <v>41</v>
      </c>
      <c r="E171">
        <v>6.06</v>
      </c>
      <c r="F171" t="s">
        <v>514</v>
      </c>
      <c r="G171" s="4">
        <v>0</v>
      </c>
      <c r="H171" s="5">
        <v>0</v>
      </c>
      <c r="I171" s="5">
        <v>0</v>
      </c>
      <c r="J171" s="5">
        <v>0</v>
      </c>
      <c r="K171" s="9">
        <v>4.8196445529954763E-3</v>
      </c>
      <c r="L171" s="4">
        <v>0</v>
      </c>
      <c r="M171" s="5">
        <v>0</v>
      </c>
      <c r="N171" s="5">
        <v>0</v>
      </c>
      <c r="O171" s="5">
        <v>2.7108167007326416E-3</v>
      </c>
      <c r="P171" s="9">
        <v>0</v>
      </c>
      <c r="Q171" s="4">
        <v>0</v>
      </c>
      <c r="R171" s="5">
        <v>0</v>
      </c>
      <c r="S171" s="5">
        <v>0</v>
      </c>
      <c r="T171" s="5">
        <v>0</v>
      </c>
      <c r="U171" s="9">
        <v>0</v>
      </c>
    </row>
    <row r="172" spans="1:21" x14ac:dyDescent="0.25">
      <c r="A172">
        <v>169</v>
      </c>
      <c r="B172" t="s">
        <v>869</v>
      </c>
      <c r="C172" t="s">
        <v>870</v>
      </c>
      <c r="D172">
        <v>76</v>
      </c>
      <c r="E172">
        <v>5.37</v>
      </c>
      <c r="F172" t="s">
        <v>120</v>
      </c>
      <c r="G172" s="4">
        <v>0</v>
      </c>
      <c r="H172" s="5">
        <v>0</v>
      </c>
      <c r="I172" s="5">
        <v>0</v>
      </c>
      <c r="J172" s="5">
        <v>0</v>
      </c>
      <c r="K172" s="9">
        <v>0</v>
      </c>
      <c r="L172" s="4">
        <v>0</v>
      </c>
      <c r="M172" s="5">
        <v>0</v>
      </c>
      <c r="N172" s="5">
        <v>0</v>
      </c>
      <c r="O172" s="5">
        <v>0</v>
      </c>
      <c r="P172" s="9">
        <v>0</v>
      </c>
      <c r="Q172" s="4">
        <v>0</v>
      </c>
      <c r="R172" s="5">
        <v>1.3775381072454011E-4</v>
      </c>
      <c r="S172" s="5">
        <v>2.0013493919662198E-3</v>
      </c>
      <c r="T172" s="5">
        <v>8.6980233750407062E-4</v>
      </c>
      <c r="U172" s="9">
        <v>0</v>
      </c>
    </row>
    <row r="173" spans="1:21" x14ac:dyDescent="0.25">
      <c r="A173">
        <v>170</v>
      </c>
      <c r="B173" t="s">
        <v>871</v>
      </c>
      <c r="C173" t="s">
        <v>872</v>
      </c>
      <c r="D173">
        <v>87</v>
      </c>
      <c r="E173">
        <v>4.45</v>
      </c>
      <c r="F173" t="s">
        <v>120</v>
      </c>
      <c r="G173" s="4">
        <v>0</v>
      </c>
      <c r="H173" s="5">
        <v>0</v>
      </c>
      <c r="I173" s="5">
        <v>0</v>
      </c>
      <c r="J173" s="5">
        <v>0</v>
      </c>
      <c r="K173" s="9">
        <v>0</v>
      </c>
      <c r="L173" s="4">
        <v>0</v>
      </c>
      <c r="M173" s="5">
        <v>0</v>
      </c>
      <c r="N173" s="5">
        <v>0</v>
      </c>
      <c r="O173" s="5">
        <v>0</v>
      </c>
      <c r="P173" s="9">
        <v>0</v>
      </c>
      <c r="Q173" s="4">
        <v>0</v>
      </c>
      <c r="R173" s="5">
        <v>6.5265807435469739E-4</v>
      </c>
      <c r="S173" s="5">
        <v>0</v>
      </c>
      <c r="T173" s="5">
        <v>6.8369235470903923E-4</v>
      </c>
      <c r="U173" s="9">
        <v>2.0182662244365708E-3</v>
      </c>
    </row>
    <row r="174" spans="1:21" x14ac:dyDescent="0.25">
      <c r="A174">
        <v>171</v>
      </c>
      <c r="B174" t="s">
        <v>884</v>
      </c>
      <c r="C174" t="s">
        <v>885</v>
      </c>
      <c r="D174">
        <v>31</v>
      </c>
      <c r="E174">
        <v>8.9</v>
      </c>
      <c r="F174" t="s">
        <v>120</v>
      </c>
      <c r="G174" s="4">
        <v>0</v>
      </c>
      <c r="H174" s="5">
        <v>0</v>
      </c>
      <c r="I174" s="5">
        <v>0</v>
      </c>
      <c r="J174" s="5">
        <v>0</v>
      </c>
      <c r="K174" s="9">
        <v>2.0365341552025609E-3</v>
      </c>
      <c r="L174" s="4">
        <v>0</v>
      </c>
      <c r="M174" s="5">
        <v>0</v>
      </c>
      <c r="N174" s="5">
        <v>0</v>
      </c>
      <c r="O174" s="5">
        <v>1.3534390091991652E-3</v>
      </c>
      <c r="P174" s="9">
        <v>0</v>
      </c>
      <c r="Q174" s="4">
        <v>0</v>
      </c>
      <c r="R174" s="5">
        <v>0</v>
      </c>
      <c r="S174" s="5">
        <v>0</v>
      </c>
      <c r="T174" s="5">
        <v>0</v>
      </c>
      <c r="U174" s="9">
        <v>0</v>
      </c>
    </row>
    <row r="175" spans="1:21" x14ac:dyDescent="0.25">
      <c r="A175">
        <v>172</v>
      </c>
      <c r="B175" t="s">
        <v>890</v>
      </c>
      <c r="C175" t="s">
        <v>891</v>
      </c>
      <c r="D175">
        <v>53</v>
      </c>
      <c r="E175">
        <v>5.35</v>
      </c>
      <c r="F175" t="s">
        <v>514</v>
      </c>
      <c r="G175" s="4">
        <v>0</v>
      </c>
      <c r="H175" s="5">
        <v>3.6185961640236193E-3</v>
      </c>
      <c r="I175" s="5">
        <v>0</v>
      </c>
      <c r="J175" s="5">
        <v>0</v>
      </c>
      <c r="K175" s="9">
        <v>0</v>
      </c>
      <c r="L175" s="4">
        <v>0</v>
      </c>
      <c r="M175" s="5">
        <v>0</v>
      </c>
      <c r="N175" s="5">
        <v>4.0991110347986387E-3</v>
      </c>
      <c r="O175" s="5">
        <v>0</v>
      </c>
      <c r="P175" s="9">
        <v>0</v>
      </c>
      <c r="Q175" s="4">
        <v>0</v>
      </c>
      <c r="R175" s="5">
        <v>0</v>
      </c>
      <c r="S175" s="5">
        <v>0</v>
      </c>
      <c r="T175" s="5">
        <v>0</v>
      </c>
      <c r="U175" s="9">
        <v>0</v>
      </c>
    </row>
    <row r="176" spans="1:21" x14ac:dyDescent="0.25">
      <c r="A176">
        <v>173</v>
      </c>
      <c r="B176" t="s">
        <v>892</v>
      </c>
      <c r="C176" t="s">
        <v>893</v>
      </c>
      <c r="D176">
        <v>11</v>
      </c>
      <c r="E176">
        <v>6.89</v>
      </c>
      <c r="F176" t="s">
        <v>120</v>
      </c>
      <c r="G176" s="4">
        <v>5.5872769102585209E-3</v>
      </c>
      <c r="H176" s="5">
        <v>0</v>
      </c>
      <c r="I176" s="5">
        <v>0</v>
      </c>
      <c r="J176" s="5">
        <v>0</v>
      </c>
      <c r="K176" s="9">
        <v>0</v>
      </c>
      <c r="L176" s="4">
        <v>7.6348562051422866E-3</v>
      </c>
      <c r="M176" s="5">
        <v>0</v>
      </c>
      <c r="N176" s="5">
        <v>0</v>
      </c>
      <c r="O176" s="5">
        <v>2.5602776763805329E-3</v>
      </c>
      <c r="P176" s="9">
        <v>3.5875144113664812E-3</v>
      </c>
      <c r="Q176" s="4">
        <v>0</v>
      </c>
      <c r="R176" s="5">
        <v>0</v>
      </c>
      <c r="S176" s="5">
        <v>0</v>
      </c>
      <c r="T176" s="5">
        <v>0</v>
      </c>
      <c r="U176" s="9">
        <v>0</v>
      </c>
    </row>
    <row r="177" spans="1:21" x14ac:dyDescent="0.25">
      <c r="A177">
        <v>174</v>
      </c>
      <c r="B177" t="s">
        <v>896</v>
      </c>
      <c r="C177" t="s">
        <v>897</v>
      </c>
      <c r="D177">
        <v>102</v>
      </c>
      <c r="E177">
        <v>4.84</v>
      </c>
      <c r="F177" t="s">
        <v>120</v>
      </c>
      <c r="G177" s="4">
        <v>0</v>
      </c>
      <c r="H177" s="5">
        <v>6.1893628145459254E-4</v>
      </c>
      <c r="I177" s="5">
        <v>0</v>
      </c>
      <c r="J177" s="5">
        <v>5.3522338172895057E-4</v>
      </c>
      <c r="K177" s="9">
        <v>0</v>
      </c>
      <c r="L177" s="4">
        <v>0</v>
      </c>
      <c r="M177" s="5">
        <v>0</v>
      </c>
      <c r="N177" s="5">
        <v>0</v>
      </c>
      <c r="O177" s="5">
        <v>6.1700896007608997E-4</v>
      </c>
      <c r="P177" s="9">
        <v>0</v>
      </c>
      <c r="Q177" s="4">
        <v>0</v>
      </c>
      <c r="R177" s="5">
        <v>0</v>
      </c>
      <c r="S177" s="5">
        <v>0</v>
      </c>
      <c r="T177" s="5">
        <v>0</v>
      </c>
      <c r="U177" s="9">
        <v>0</v>
      </c>
    </row>
    <row r="178" spans="1:21" x14ac:dyDescent="0.25">
      <c r="A178">
        <v>175</v>
      </c>
      <c r="B178" t="s">
        <v>900</v>
      </c>
      <c r="C178" t="s">
        <v>901</v>
      </c>
      <c r="D178">
        <v>435</v>
      </c>
      <c r="E178">
        <v>9.6</v>
      </c>
      <c r="F178" t="s">
        <v>120</v>
      </c>
      <c r="G178" s="4">
        <v>1.7201308020203644E-4</v>
      </c>
      <c r="H178" s="5">
        <v>0</v>
      </c>
      <c r="I178" s="5">
        <v>0</v>
      </c>
      <c r="J178" s="5">
        <v>0</v>
      </c>
      <c r="K178" s="9">
        <v>9.1034510185747418E-5</v>
      </c>
      <c r="L178" s="4">
        <v>0</v>
      </c>
      <c r="M178" s="5">
        <v>0</v>
      </c>
      <c r="N178" s="5">
        <v>0</v>
      </c>
      <c r="O178" s="5">
        <v>9.6451975368216358E-5</v>
      </c>
      <c r="P178" s="9">
        <v>1.121658605210875E-4</v>
      </c>
      <c r="Q178" s="4">
        <v>0</v>
      </c>
      <c r="R178" s="5">
        <v>0</v>
      </c>
      <c r="S178" s="5">
        <v>0</v>
      </c>
      <c r="T178" s="5">
        <v>0</v>
      </c>
      <c r="U178" s="9">
        <v>0</v>
      </c>
    </row>
    <row r="179" spans="1:21" x14ac:dyDescent="0.25">
      <c r="A179">
        <v>176</v>
      </c>
      <c r="B179" t="s">
        <v>902</v>
      </c>
      <c r="C179" t="s">
        <v>903</v>
      </c>
      <c r="D179">
        <v>103</v>
      </c>
      <c r="E179">
        <v>5.07</v>
      </c>
      <c r="F179" t="s">
        <v>120</v>
      </c>
      <c r="G179" s="4">
        <v>0</v>
      </c>
      <c r="H179" s="5">
        <v>0</v>
      </c>
      <c r="I179" s="5">
        <v>0</v>
      </c>
      <c r="J179" s="5">
        <v>0</v>
      </c>
      <c r="K179" s="9">
        <v>0</v>
      </c>
      <c r="L179" s="4">
        <v>0</v>
      </c>
      <c r="M179" s="5">
        <v>0</v>
      </c>
      <c r="N179" s="5">
        <v>0</v>
      </c>
      <c r="O179" s="5">
        <v>0</v>
      </c>
      <c r="P179" s="9">
        <v>0</v>
      </c>
      <c r="Q179" s="4">
        <v>0</v>
      </c>
      <c r="R179" s="5">
        <v>6.6834673650311923E-4</v>
      </c>
      <c r="S179" s="5">
        <v>0</v>
      </c>
      <c r="T179" s="5">
        <v>7.6837854693626256E-4</v>
      </c>
      <c r="U179" s="9">
        <v>0</v>
      </c>
    </row>
    <row r="180" spans="1:21" x14ac:dyDescent="0.25">
      <c r="A180">
        <v>177</v>
      </c>
      <c r="B180" t="s">
        <v>907</v>
      </c>
      <c r="C180" t="s">
        <v>908</v>
      </c>
      <c r="D180">
        <v>47</v>
      </c>
      <c r="E180">
        <v>4.53</v>
      </c>
      <c r="F180" t="s">
        <v>514</v>
      </c>
      <c r="G180" s="4">
        <v>0</v>
      </c>
      <c r="H180" s="5">
        <v>5.7027371556911182E-3</v>
      </c>
      <c r="I180" s="5">
        <v>0</v>
      </c>
      <c r="J180" s="5">
        <v>0</v>
      </c>
      <c r="K180" s="9">
        <v>0</v>
      </c>
      <c r="L180" s="4">
        <v>0</v>
      </c>
      <c r="M180" s="5">
        <v>0</v>
      </c>
      <c r="N180" s="5">
        <v>2.8811152308332272E-3</v>
      </c>
      <c r="O180" s="5">
        <v>0</v>
      </c>
      <c r="P180" s="9">
        <v>0</v>
      </c>
      <c r="Q180" s="4">
        <v>0</v>
      </c>
      <c r="R180" s="5">
        <v>0</v>
      </c>
      <c r="S180" s="5">
        <v>0</v>
      </c>
      <c r="T180" s="5">
        <v>0</v>
      </c>
      <c r="U180" s="9">
        <v>0</v>
      </c>
    </row>
    <row r="181" spans="1:21" x14ac:dyDescent="0.25">
      <c r="A181">
        <v>178</v>
      </c>
      <c r="B181" t="s">
        <v>909</v>
      </c>
      <c r="C181" t="s">
        <v>910</v>
      </c>
      <c r="D181">
        <v>40</v>
      </c>
      <c r="E181">
        <v>8.4499999999999993</v>
      </c>
      <c r="F181" t="s">
        <v>120</v>
      </c>
      <c r="G181" s="4">
        <v>0</v>
      </c>
      <c r="H181" s="5">
        <v>0</v>
      </c>
      <c r="I181" s="5">
        <v>0</v>
      </c>
      <c r="J181" s="5">
        <v>0</v>
      </c>
      <c r="K181" s="9">
        <v>1.3818210999983714E-3</v>
      </c>
      <c r="L181" s="4">
        <v>0</v>
      </c>
      <c r="M181" s="5">
        <v>0</v>
      </c>
      <c r="N181" s="5">
        <v>0</v>
      </c>
      <c r="O181" s="5">
        <v>7.1299744926180738E-4</v>
      </c>
      <c r="P181" s="9">
        <v>1.9762094756399892E-3</v>
      </c>
      <c r="Q181" s="4">
        <v>0</v>
      </c>
      <c r="R181" s="5">
        <v>0</v>
      </c>
      <c r="S181" s="5">
        <v>0</v>
      </c>
      <c r="T181" s="5">
        <v>0</v>
      </c>
      <c r="U181" s="9">
        <v>0</v>
      </c>
    </row>
    <row r="182" spans="1:21" x14ac:dyDescent="0.25">
      <c r="A182">
        <v>179</v>
      </c>
      <c r="B182" t="s">
        <v>916</v>
      </c>
      <c r="C182" t="s">
        <v>917</v>
      </c>
      <c r="D182">
        <v>48</v>
      </c>
      <c r="E182">
        <v>4.04</v>
      </c>
      <c r="F182" t="s">
        <v>120</v>
      </c>
      <c r="G182" s="4">
        <v>0</v>
      </c>
      <c r="H182" s="5">
        <v>0</v>
      </c>
      <c r="I182" s="5">
        <v>0</v>
      </c>
      <c r="J182" s="5">
        <v>0</v>
      </c>
      <c r="K182" s="9">
        <v>0</v>
      </c>
      <c r="L182" s="4">
        <v>0</v>
      </c>
      <c r="M182" s="5">
        <v>0</v>
      </c>
      <c r="N182" s="5">
        <v>0</v>
      </c>
      <c r="O182" s="5">
        <v>0</v>
      </c>
      <c r="P182" s="9">
        <v>0</v>
      </c>
      <c r="Q182" s="4">
        <v>0</v>
      </c>
      <c r="R182" s="5">
        <v>1.5772570130238521E-3</v>
      </c>
      <c r="S182" s="5">
        <v>0</v>
      </c>
      <c r="T182" s="5">
        <v>1.0996830923574871E-3</v>
      </c>
      <c r="U182" s="9">
        <v>0</v>
      </c>
    </row>
    <row r="183" spans="1:21" x14ac:dyDescent="0.25">
      <c r="A183">
        <v>180</v>
      </c>
      <c r="B183" t="s">
        <v>926</v>
      </c>
      <c r="C183" t="s">
        <v>927</v>
      </c>
      <c r="D183">
        <v>129</v>
      </c>
      <c r="E183">
        <v>4.95</v>
      </c>
      <c r="F183" t="s">
        <v>514</v>
      </c>
      <c r="G183" s="4">
        <v>0</v>
      </c>
      <c r="H183" s="5">
        <v>0</v>
      </c>
      <c r="I183" s="5">
        <v>0</v>
      </c>
      <c r="J183" s="5">
        <v>0</v>
      </c>
      <c r="K183" s="9">
        <v>9.1975093512663357E-4</v>
      </c>
      <c r="L183" s="4">
        <v>0</v>
      </c>
      <c r="M183" s="5">
        <v>0</v>
      </c>
      <c r="N183" s="5">
        <v>0</v>
      </c>
      <c r="O183" s="5">
        <v>0</v>
      </c>
      <c r="P183" s="9">
        <v>5.3677709598535074E-4</v>
      </c>
      <c r="Q183" s="4">
        <v>0</v>
      </c>
      <c r="R183" s="5">
        <v>0</v>
      </c>
      <c r="S183" s="5">
        <v>0</v>
      </c>
      <c r="T183" s="5">
        <v>0</v>
      </c>
      <c r="U183" s="9">
        <v>0</v>
      </c>
    </row>
    <row r="184" spans="1:21" x14ac:dyDescent="0.25">
      <c r="A184">
        <v>181</v>
      </c>
      <c r="B184" t="s">
        <v>928</v>
      </c>
      <c r="C184" t="s">
        <v>929</v>
      </c>
      <c r="D184">
        <v>18</v>
      </c>
      <c r="E184">
        <v>4.57</v>
      </c>
      <c r="F184" t="s">
        <v>120</v>
      </c>
      <c r="G184" s="4">
        <v>0</v>
      </c>
      <c r="H184" s="5">
        <v>0</v>
      </c>
      <c r="I184" s="5">
        <v>0</v>
      </c>
      <c r="J184" s="5">
        <v>0</v>
      </c>
      <c r="K184" s="9">
        <v>0</v>
      </c>
      <c r="L184" s="4">
        <v>0</v>
      </c>
      <c r="M184" s="5">
        <v>0</v>
      </c>
      <c r="N184" s="5">
        <v>0</v>
      </c>
      <c r="O184" s="5">
        <v>0</v>
      </c>
      <c r="P184" s="9">
        <v>0</v>
      </c>
      <c r="Q184" s="4">
        <v>0</v>
      </c>
      <c r="R184" s="5">
        <v>2.1030093506984697E-3</v>
      </c>
      <c r="S184" s="5">
        <v>0</v>
      </c>
      <c r="T184" s="5">
        <v>1.0804424206851326E-3</v>
      </c>
      <c r="U184" s="9">
        <v>2.6135520432810162E-2</v>
      </c>
    </row>
    <row r="185" spans="1:21" x14ac:dyDescent="0.25">
      <c r="A185">
        <v>182</v>
      </c>
      <c r="B185" t="s">
        <v>935</v>
      </c>
      <c r="C185" t="s">
        <v>936</v>
      </c>
      <c r="D185">
        <v>60</v>
      </c>
      <c r="E185">
        <v>9.56</v>
      </c>
      <c r="F185" t="s">
        <v>120</v>
      </c>
      <c r="G185" s="4">
        <v>0</v>
      </c>
      <c r="H185" s="5">
        <v>0</v>
      </c>
      <c r="I185" s="5">
        <v>0</v>
      </c>
      <c r="J185" s="5">
        <v>0</v>
      </c>
      <c r="K185" s="9">
        <v>2.6199049371148481E-4</v>
      </c>
      <c r="L185" s="4">
        <v>0</v>
      </c>
      <c r="M185" s="5">
        <v>0</v>
      </c>
      <c r="N185" s="5">
        <v>0</v>
      </c>
      <c r="O185" s="5">
        <v>0</v>
      </c>
      <c r="P185" s="9">
        <v>3.4086826759061978E-4</v>
      </c>
      <c r="Q185" s="4">
        <v>0</v>
      </c>
      <c r="R185" s="5">
        <v>0</v>
      </c>
      <c r="S185" s="5">
        <v>0</v>
      </c>
      <c r="T185" s="5">
        <v>0</v>
      </c>
      <c r="U185" s="9">
        <v>0</v>
      </c>
    </row>
    <row r="186" spans="1:21" x14ac:dyDescent="0.25">
      <c r="A186">
        <v>183</v>
      </c>
      <c r="B186" t="s">
        <v>940</v>
      </c>
      <c r="C186" t="s">
        <v>941</v>
      </c>
      <c r="D186">
        <v>86</v>
      </c>
      <c r="E186">
        <v>6.19</v>
      </c>
      <c r="F186" t="s">
        <v>120</v>
      </c>
      <c r="G186" s="4">
        <v>0</v>
      </c>
      <c r="H186" s="5">
        <v>0</v>
      </c>
      <c r="I186" s="5">
        <v>0</v>
      </c>
      <c r="J186" s="5">
        <v>0</v>
      </c>
      <c r="K186" s="9">
        <v>0</v>
      </c>
      <c r="L186" s="4">
        <v>0</v>
      </c>
      <c r="M186" s="5">
        <v>0</v>
      </c>
      <c r="N186" s="5">
        <v>0</v>
      </c>
      <c r="O186" s="5">
        <v>0</v>
      </c>
      <c r="P186" s="9">
        <v>0</v>
      </c>
      <c r="Q186" s="4">
        <v>2.5795606194509813E-4</v>
      </c>
      <c r="R186" s="5">
        <v>0</v>
      </c>
      <c r="S186" s="5">
        <v>1.386946566079581E-3</v>
      </c>
      <c r="T186" s="5">
        <v>3.876374983817093E-4</v>
      </c>
      <c r="U186" s="9">
        <v>0</v>
      </c>
    </row>
    <row r="187" spans="1:21" x14ac:dyDescent="0.25">
      <c r="A187">
        <v>184</v>
      </c>
      <c r="B187" t="s">
        <v>950</v>
      </c>
      <c r="C187" t="s">
        <v>951</v>
      </c>
      <c r="D187">
        <v>55</v>
      </c>
      <c r="E187">
        <v>6.24</v>
      </c>
      <c r="F187" t="s">
        <v>120</v>
      </c>
      <c r="G187" s="4">
        <v>0</v>
      </c>
      <c r="H187" s="5">
        <v>0</v>
      </c>
      <c r="I187" s="5">
        <v>0</v>
      </c>
      <c r="J187" s="5">
        <v>0</v>
      </c>
      <c r="K187" s="9">
        <v>0</v>
      </c>
      <c r="L187" s="4">
        <v>0</v>
      </c>
      <c r="M187" s="5">
        <v>0</v>
      </c>
      <c r="N187" s="5">
        <v>0</v>
      </c>
      <c r="O187" s="5">
        <v>0</v>
      </c>
      <c r="P187" s="9">
        <v>0</v>
      </c>
      <c r="Q187" s="4">
        <v>1.1906335704595157E-3</v>
      </c>
      <c r="R187" s="5">
        <v>9.372110483877482E-4</v>
      </c>
      <c r="S187" s="5">
        <v>0</v>
      </c>
      <c r="T187" s="5">
        <v>8.3276084487840085E-4</v>
      </c>
      <c r="U187" s="9">
        <v>0</v>
      </c>
    </row>
    <row r="188" spans="1:21" x14ac:dyDescent="0.25">
      <c r="A188">
        <v>185</v>
      </c>
      <c r="B188" t="s">
        <v>954</v>
      </c>
      <c r="C188" t="s">
        <v>955</v>
      </c>
      <c r="D188">
        <v>14</v>
      </c>
      <c r="E188">
        <v>4.59</v>
      </c>
      <c r="F188" t="s">
        <v>514</v>
      </c>
      <c r="G188" s="4">
        <v>0</v>
      </c>
      <c r="H188" s="5">
        <v>0</v>
      </c>
      <c r="I188" s="5">
        <v>0</v>
      </c>
      <c r="J188" s="5">
        <v>1.3239889861700494E-3</v>
      </c>
      <c r="K188" s="9">
        <v>0</v>
      </c>
      <c r="L188" s="4">
        <v>0</v>
      </c>
      <c r="M188" s="5">
        <v>0</v>
      </c>
      <c r="N188" s="5">
        <v>0</v>
      </c>
      <c r="O188" s="5">
        <v>1.5778224777304322E-3</v>
      </c>
      <c r="P188" s="9">
        <v>0</v>
      </c>
      <c r="Q188" s="4">
        <v>0</v>
      </c>
      <c r="R188" s="5">
        <v>0</v>
      </c>
      <c r="S188" s="5">
        <v>0</v>
      </c>
      <c r="T188" s="5">
        <v>0</v>
      </c>
      <c r="U188" s="9">
        <v>0</v>
      </c>
    </row>
    <row r="189" spans="1:21" x14ac:dyDescent="0.25">
      <c r="A189">
        <v>186</v>
      </c>
      <c r="B189" t="s">
        <v>956</v>
      </c>
      <c r="C189" t="s">
        <v>957</v>
      </c>
      <c r="D189">
        <v>15</v>
      </c>
      <c r="E189">
        <v>9.1300000000000008</v>
      </c>
      <c r="F189" t="s">
        <v>120</v>
      </c>
      <c r="G189" s="4">
        <v>0</v>
      </c>
      <c r="H189" s="5">
        <v>0</v>
      </c>
      <c r="I189" s="5">
        <v>2.5485101778742352E-3</v>
      </c>
      <c r="J189" s="5">
        <v>0</v>
      </c>
      <c r="K189" s="9">
        <v>0</v>
      </c>
      <c r="L189" s="4">
        <v>0</v>
      </c>
      <c r="M189" s="5">
        <v>0</v>
      </c>
      <c r="N189" s="5">
        <v>0</v>
      </c>
      <c r="O189" s="5">
        <v>0</v>
      </c>
      <c r="P189" s="9">
        <v>0</v>
      </c>
      <c r="Q189" s="4">
        <v>0</v>
      </c>
      <c r="R189" s="5">
        <v>0</v>
      </c>
      <c r="S189" s="5">
        <v>0</v>
      </c>
      <c r="T189" s="5">
        <v>1.7572134600850435E-3</v>
      </c>
      <c r="U189" s="9">
        <v>0</v>
      </c>
    </row>
    <row r="190" spans="1:21" x14ac:dyDescent="0.25">
      <c r="A190">
        <v>187</v>
      </c>
      <c r="B190" t="s">
        <v>959</v>
      </c>
      <c r="C190" t="s">
        <v>960</v>
      </c>
      <c r="D190">
        <v>53</v>
      </c>
      <c r="E190">
        <v>6.68</v>
      </c>
      <c r="F190" t="s">
        <v>120</v>
      </c>
      <c r="G190" s="4">
        <v>0</v>
      </c>
      <c r="H190" s="5">
        <v>0</v>
      </c>
      <c r="I190" s="5">
        <v>0</v>
      </c>
      <c r="J190" s="5">
        <v>0</v>
      </c>
      <c r="K190" s="9">
        <v>0</v>
      </c>
      <c r="L190" s="4">
        <v>2.3941116552170542E-3</v>
      </c>
      <c r="M190" s="5">
        <v>0</v>
      </c>
      <c r="N190" s="5">
        <v>0</v>
      </c>
      <c r="O190" s="5">
        <v>0</v>
      </c>
      <c r="P190" s="9">
        <v>2.2383792363427899E-3</v>
      </c>
      <c r="Q190" s="4">
        <v>0</v>
      </c>
      <c r="R190" s="5">
        <v>0</v>
      </c>
      <c r="S190" s="5">
        <v>0</v>
      </c>
      <c r="T190" s="5">
        <v>0</v>
      </c>
      <c r="U190" s="9">
        <v>0</v>
      </c>
    </row>
    <row r="191" spans="1:21" x14ac:dyDescent="0.25">
      <c r="A191">
        <v>188</v>
      </c>
      <c r="B191" t="s">
        <v>964</v>
      </c>
      <c r="C191" t="s">
        <v>965</v>
      </c>
      <c r="D191">
        <v>83</v>
      </c>
      <c r="E191">
        <v>5.43</v>
      </c>
      <c r="F191" t="s">
        <v>514</v>
      </c>
      <c r="G191" s="4">
        <v>3.6226033989922497E-4</v>
      </c>
      <c r="H191" s="5">
        <v>0</v>
      </c>
      <c r="I191" s="5">
        <v>0</v>
      </c>
      <c r="J191" s="5">
        <v>6.5774439682352969E-4</v>
      </c>
      <c r="K191" s="9">
        <v>0</v>
      </c>
      <c r="L191" s="4">
        <v>0</v>
      </c>
      <c r="M191" s="5">
        <v>0</v>
      </c>
      <c r="N191" s="5">
        <v>0</v>
      </c>
      <c r="O191" s="5">
        <v>0</v>
      </c>
      <c r="P191" s="9">
        <v>0</v>
      </c>
      <c r="Q191" s="4">
        <v>0</v>
      </c>
      <c r="R191" s="5">
        <v>0</v>
      </c>
      <c r="S191" s="5">
        <v>0</v>
      </c>
      <c r="T191" s="5">
        <v>0</v>
      </c>
      <c r="U191" s="9">
        <v>0</v>
      </c>
    </row>
    <row r="192" spans="1:21" x14ac:dyDescent="0.25">
      <c r="A192">
        <v>189</v>
      </c>
      <c r="B192" t="s">
        <v>966</v>
      </c>
      <c r="C192" t="s">
        <v>967</v>
      </c>
      <c r="D192">
        <v>15</v>
      </c>
      <c r="E192">
        <v>9.3800000000000008</v>
      </c>
      <c r="F192" t="s">
        <v>120</v>
      </c>
      <c r="G192" s="4">
        <v>0</v>
      </c>
      <c r="H192" s="5">
        <v>0</v>
      </c>
      <c r="I192" s="5">
        <v>0</v>
      </c>
      <c r="J192" s="5">
        <v>0</v>
      </c>
      <c r="K192" s="9">
        <v>0</v>
      </c>
      <c r="L192" s="4">
        <v>0</v>
      </c>
      <c r="M192" s="5">
        <v>0</v>
      </c>
      <c r="N192" s="5">
        <v>0</v>
      </c>
      <c r="O192" s="5">
        <v>0</v>
      </c>
      <c r="P192" s="9">
        <v>0</v>
      </c>
      <c r="Q192" s="4">
        <v>0</v>
      </c>
      <c r="R192" s="5">
        <v>1.6077948521283491E-3</v>
      </c>
      <c r="S192" s="5">
        <v>2.866288884331178E-3</v>
      </c>
      <c r="T192" s="5">
        <v>5.2950111244972897E-3</v>
      </c>
      <c r="U192" s="9">
        <v>0</v>
      </c>
    </row>
    <row r="193" spans="1:21" x14ac:dyDescent="0.25">
      <c r="A193">
        <v>190</v>
      </c>
      <c r="B193" t="s">
        <v>969</v>
      </c>
      <c r="C193" t="s">
        <v>970</v>
      </c>
      <c r="D193">
        <v>99</v>
      </c>
      <c r="E193">
        <v>8.56</v>
      </c>
      <c r="F193" t="s">
        <v>514</v>
      </c>
      <c r="G193" s="4">
        <v>0</v>
      </c>
      <c r="H193" s="5">
        <v>0</v>
      </c>
      <c r="I193" s="5">
        <v>0</v>
      </c>
      <c r="J193" s="5">
        <v>1.8194936946553904E-4</v>
      </c>
      <c r="K193" s="9">
        <v>0</v>
      </c>
      <c r="L193" s="4">
        <v>0</v>
      </c>
      <c r="M193" s="5">
        <v>0</v>
      </c>
      <c r="N193" s="5">
        <v>0</v>
      </c>
      <c r="O193" s="5">
        <v>0</v>
      </c>
      <c r="P193" s="9">
        <v>0</v>
      </c>
      <c r="Q193" s="4">
        <v>0</v>
      </c>
      <c r="R193" s="5">
        <v>0</v>
      </c>
      <c r="S193" s="5">
        <v>0</v>
      </c>
      <c r="T193" s="5">
        <v>0</v>
      </c>
      <c r="U193" s="9">
        <v>0</v>
      </c>
    </row>
    <row r="194" spans="1:21" x14ac:dyDescent="0.25">
      <c r="A194">
        <v>191</v>
      </c>
      <c r="B194" t="s">
        <v>971</v>
      </c>
      <c r="C194" t="s">
        <v>972</v>
      </c>
      <c r="D194">
        <v>51</v>
      </c>
      <c r="E194">
        <v>8.9499999999999993</v>
      </c>
      <c r="F194" t="s">
        <v>120</v>
      </c>
      <c r="G194" s="4">
        <v>0</v>
      </c>
      <c r="H194" s="5">
        <v>0</v>
      </c>
      <c r="I194" s="5">
        <v>7.4851998121166705E-4</v>
      </c>
      <c r="J194" s="5">
        <v>0</v>
      </c>
      <c r="K194" s="9">
        <v>0</v>
      </c>
      <c r="L194" s="4">
        <v>0</v>
      </c>
      <c r="M194" s="5">
        <v>0</v>
      </c>
      <c r="N194" s="5">
        <v>0</v>
      </c>
      <c r="O194" s="5">
        <v>0</v>
      </c>
      <c r="P194" s="9">
        <v>0</v>
      </c>
      <c r="Q194" s="4">
        <v>0</v>
      </c>
      <c r="R194" s="5">
        <v>0</v>
      </c>
      <c r="S194" s="5">
        <v>0</v>
      </c>
      <c r="T194" s="5">
        <v>2.626057422167463E-4</v>
      </c>
      <c r="U194" s="9">
        <v>0</v>
      </c>
    </row>
    <row r="195" spans="1:21" x14ac:dyDescent="0.25">
      <c r="A195">
        <v>192</v>
      </c>
      <c r="B195" t="s">
        <v>977</v>
      </c>
      <c r="C195" t="s">
        <v>978</v>
      </c>
      <c r="D195">
        <v>24</v>
      </c>
      <c r="E195">
        <v>4.76</v>
      </c>
      <c r="F195" t="s">
        <v>120</v>
      </c>
      <c r="G195" s="4">
        <v>0</v>
      </c>
      <c r="H195" s="5">
        <v>0</v>
      </c>
      <c r="I195" s="5">
        <v>0</v>
      </c>
      <c r="J195" s="5">
        <v>0</v>
      </c>
      <c r="K195" s="9">
        <v>0</v>
      </c>
      <c r="L195" s="4">
        <v>0</v>
      </c>
      <c r="M195" s="5">
        <v>0</v>
      </c>
      <c r="N195" s="5">
        <v>0</v>
      </c>
      <c r="O195" s="5">
        <v>0</v>
      </c>
      <c r="P195" s="9">
        <v>0</v>
      </c>
      <c r="Q195" s="4">
        <v>1.8161371199294531E-3</v>
      </c>
      <c r="R195" s="5">
        <v>0</v>
      </c>
      <c r="S195" s="5">
        <v>1.791430552706986E-3</v>
      </c>
      <c r="T195" s="5">
        <v>0</v>
      </c>
      <c r="U195" s="9">
        <v>0</v>
      </c>
    </row>
    <row r="196" spans="1:21" x14ac:dyDescent="0.25">
      <c r="A196">
        <v>193</v>
      </c>
      <c r="B196" t="s">
        <v>980</v>
      </c>
      <c r="C196" t="s">
        <v>981</v>
      </c>
      <c r="D196">
        <v>40</v>
      </c>
      <c r="E196">
        <v>6.06</v>
      </c>
      <c r="F196" t="s">
        <v>514</v>
      </c>
      <c r="G196" s="4">
        <v>0</v>
      </c>
      <c r="H196" s="5">
        <v>0</v>
      </c>
      <c r="I196" s="5">
        <v>0</v>
      </c>
      <c r="J196" s="5">
        <v>1.6034404735521812E-3</v>
      </c>
      <c r="K196" s="9">
        <v>5.5316348428388826E-3</v>
      </c>
      <c r="L196" s="4">
        <v>0</v>
      </c>
      <c r="M196" s="5">
        <v>0</v>
      </c>
      <c r="N196" s="5">
        <v>0</v>
      </c>
      <c r="O196" s="5">
        <v>1.9281497939453891E-3</v>
      </c>
      <c r="P196" s="9">
        <v>0</v>
      </c>
      <c r="Q196" s="4">
        <v>0</v>
      </c>
      <c r="R196" s="5">
        <v>0</v>
      </c>
      <c r="S196" s="5">
        <v>0</v>
      </c>
      <c r="T196" s="5">
        <v>0</v>
      </c>
      <c r="U196" s="9">
        <v>0</v>
      </c>
    </row>
    <row r="197" spans="1:21" x14ac:dyDescent="0.25">
      <c r="A197">
        <v>194</v>
      </c>
      <c r="B197" t="s">
        <v>982</v>
      </c>
      <c r="C197" t="s">
        <v>983</v>
      </c>
      <c r="D197">
        <v>35</v>
      </c>
      <c r="E197">
        <v>7.27</v>
      </c>
      <c r="F197" t="s">
        <v>120</v>
      </c>
      <c r="G197" s="4">
        <v>0</v>
      </c>
      <c r="H197" s="5">
        <v>0</v>
      </c>
      <c r="I197" s="5">
        <v>0</v>
      </c>
      <c r="J197" s="5">
        <v>0</v>
      </c>
      <c r="K197" s="9">
        <v>0</v>
      </c>
      <c r="L197" s="4">
        <v>0</v>
      </c>
      <c r="M197" s="5">
        <v>0</v>
      </c>
      <c r="N197" s="5">
        <v>0</v>
      </c>
      <c r="O197" s="5">
        <v>3.941015669996645E-4</v>
      </c>
      <c r="P197" s="9">
        <v>0</v>
      </c>
      <c r="Q197" s="4">
        <v>0</v>
      </c>
      <c r="R197" s="5">
        <v>0</v>
      </c>
      <c r="S197" s="5">
        <v>0</v>
      </c>
      <c r="T197" s="5">
        <v>0</v>
      </c>
      <c r="U197" s="9">
        <v>0</v>
      </c>
    </row>
    <row r="198" spans="1:21" x14ac:dyDescent="0.25">
      <c r="A198">
        <v>195</v>
      </c>
      <c r="B198" t="s">
        <v>985</v>
      </c>
      <c r="C198" t="s">
        <v>986</v>
      </c>
      <c r="D198">
        <v>11</v>
      </c>
      <c r="E198">
        <v>6.78</v>
      </c>
      <c r="F198" t="s">
        <v>120</v>
      </c>
      <c r="G198" s="4">
        <v>1.1093526376069611E-2</v>
      </c>
      <c r="H198" s="5">
        <v>0</v>
      </c>
      <c r="I198" s="5">
        <v>7.1734590111297526E-3</v>
      </c>
      <c r="J198" s="5">
        <v>0</v>
      </c>
      <c r="K198" s="9">
        <v>0</v>
      </c>
      <c r="L198" s="4">
        <v>0</v>
      </c>
      <c r="M198" s="5">
        <v>0</v>
      </c>
      <c r="N198" s="5">
        <v>0</v>
      </c>
      <c r="O198" s="5">
        <v>0</v>
      </c>
      <c r="P198" s="9">
        <v>0</v>
      </c>
      <c r="Q198" s="4">
        <v>0</v>
      </c>
      <c r="R198" s="5">
        <v>0</v>
      </c>
      <c r="S198" s="5">
        <v>0</v>
      </c>
      <c r="T198" s="5">
        <v>0</v>
      </c>
      <c r="U198" s="9">
        <v>0</v>
      </c>
    </row>
    <row r="199" spans="1:21" x14ac:dyDescent="0.25">
      <c r="A199">
        <v>196</v>
      </c>
      <c r="B199" t="s">
        <v>990</v>
      </c>
      <c r="C199" t="s">
        <v>991</v>
      </c>
      <c r="D199">
        <v>48</v>
      </c>
      <c r="E199">
        <v>6.29</v>
      </c>
      <c r="F199" t="s">
        <v>514</v>
      </c>
      <c r="G199" s="4">
        <v>0</v>
      </c>
      <c r="H199" s="5">
        <v>0</v>
      </c>
      <c r="I199" s="5">
        <v>0</v>
      </c>
      <c r="J199" s="5">
        <v>0</v>
      </c>
      <c r="K199" s="9">
        <v>0</v>
      </c>
      <c r="L199" s="4">
        <v>0</v>
      </c>
      <c r="M199" s="5">
        <v>0</v>
      </c>
      <c r="N199" s="5">
        <v>2.8447455281519238E-3</v>
      </c>
      <c r="O199" s="5">
        <v>0</v>
      </c>
      <c r="P199" s="9">
        <v>0</v>
      </c>
      <c r="Q199" s="4">
        <v>0</v>
      </c>
      <c r="R199" s="5">
        <v>0</v>
      </c>
      <c r="S199" s="5">
        <v>0</v>
      </c>
      <c r="T199" s="5">
        <v>0</v>
      </c>
      <c r="U199" s="9">
        <v>0</v>
      </c>
    </row>
    <row r="200" spans="1:21" x14ac:dyDescent="0.25">
      <c r="A200">
        <v>197</v>
      </c>
      <c r="B200" t="s">
        <v>992</v>
      </c>
      <c r="C200" t="s">
        <v>993</v>
      </c>
      <c r="D200">
        <v>50</v>
      </c>
      <c r="E200">
        <v>4.5199999999999996</v>
      </c>
      <c r="F200" t="s">
        <v>120</v>
      </c>
      <c r="G200" s="4">
        <v>0</v>
      </c>
      <c r="H200" s="5">
        <v>0</v>
      </c>
      <c r="I200" s="5">
        <v>0</v>
      </c>
      <c r="J200" s="5">
        <v>0</v>
      </c>
      <c r="K200" s="9">
        <v>0</v>
      </c>
      <c r="L200" s="4">
        <v>0</v>
      </c>
      <c r="M200" s="5">
        <v>0</v>
      </c>
      <c r="N200" s="5">
        <v>0</v>
      </c>
      <c r="O200" s="5">
        <v>0</v>
      </c>
      <c r="P200" s="9">
        <v>0</v>
      </c>
      <c r="Q200" s="4">
        <v>0</v>
      </c>
      <c r="R200" s="5">
        <v>1.0309321532265229E-3</v>
      </c>
      <c r="S200" s="5">
        <v>0</v>
      </c>
      <c r="T200" s="5">
        <v>1.1853488591454036E-3</v>
      </c>
      <c r="U200" s="9">
        <v>0</v>
      </c>
    </row>
    <row r="201" spans="1:21" x14ac:dyDescent="0.25">
      <c r="A201">
        <v>198</v>
      </c>
      <c r="B201" t="s">
        <v>997</v>
      </c>
      <c r="C201" t="s">
        <v>998</v>
      </c>
      <c r="D201">
        <v>61</v>
      </c>
      <c r="E201">
        <v>7.01</v>
      </c>
      <c r="F201" t="s">
        <v>120</v>
      </c>
      <c r="G201" s="4">
        <v>1.4967011004974398E-3</v>
      </c>
      <c r="H201" s="5">
        <v>0</v>
      </c>
      <c r="I201" s="5">
        <v>0</v>
      </c>
      <c r="J201" s="5">
        <v>2.95294878312924E-4</v>
      </c>
      <c r="K201" s="9">
        <v>2.5922335622619383E-4</v>
      </c>
      <c r="L201" s="4">
        <v>0</v>
      </c>
      <c r="M201" s="5">
        <v>0</v>
      </c>
      <c r="N201" s="5">
        <v>0</v>
      </c>
      <c r="O201" s="5">
        <v>2.2027395597871849E-4</v>
      </c>
      <c r="P201" s="9">
        <v>0</v>
      </c>
      <c r="Q201" s="4">
        <v>0</v>
      </c>
      <c r="R201" s="5">
        <v>0</v>
      </c>
      <c r="S201" s="5">
        <v>0</v>
      </c>
      <c r="T201" s="5">
        <v>0</v>
      </c>
      <c r="U201" s="9">
        <v>0</v>
      </c>
    </row>
    <row r="202" spans="1:21" x14ac:dyDescent="0.25">
      <c r="A202">
        <v>199</v>
      </c>
      <c r="B202" t="s">
        <v>999</v>
      </c>
      <c r="C202" t="s">
        <v>1000</v>
      </c>
      <c r="D202">
        <v>11</v>
      </c>
      <c r="E202">
        <v>7.07</v>
      </c>
      <c r="F202" t="s">
        <v>120</v>
      </c>
      <c r="G202" s="4">
        <v>5.4460299390123451E-3</v>
      </c>
      <c r="H202" s="5">
        <v>0</v>
      </c>
      <c r="I202" s="5">
        <v>7.1734590111297526E-3</v>
      </c>
      <c r="J202" s="5">
        <v>0</v>
      </c>
      <c r="K202" s="9">
        <v>0</v>
      </c>
      <c r="L202" s="4">
        <v>0</v>
      </c>
      <c r="M202" s="5">
        <v>0</v>
      </c>
      <c r="N202" s="5">
        <v>0</v>
      </c>
      <c r="O202" s="5">
        <v>0</v>
      </c>
      <c r="P202" s="9">
        <v>0</v>
      </c>
      <c r="Q202" s="4">
        <v>0</v>
      </c>
      <c r="R202" s="5">
        <v>0</v>
      </c>
      <c r="S202" s="5">
        <v>0</v>
      </c>
      <c r="T202" s="5">
        <v>0</v>
      </c>
      <c r="U202" s="9">
        <v>0</v>
      </c>
    </row>
    <row r="203" spans="1:21" x14ac:dyDescent="0.25">
      <c r="A203">
        <v>200</v>
      </c>
      <c r="B203" t="s">
        <v>1006</v>
      </c>
      <c r="C203" t="s">
        <v>1007</v>
      </c>
      <c r="D203">
        <v>127</v>
      </c>
      <c r="E203">
        <v>6.57</v>
      </c>
      <c r="F203" t="s">
        <v>120</v>
      </c>
      <c r="G203" s="4">
        <v>0</v>
      </c>
      <c r="H203" s="5">
        <v>0</v>
      </c>
      <c r="I203" s="5">
        <v>0</v>
      </c>
      <c r="J203" s="5">
        <v>0</v>
      </c>
      <c r="K203" s="9">
        <v>2.4882286975427159E-4</v>
      </c>
      <c r="L203" s="4">
        <v>0</v>
      </c>
      <c r="M203" s="5">
        <v>0</v>
      </c>
      <c r="N203" s="5">
        <v>0</v>
      </c>
      <c r="O203" s="5">
        <v>3.3036700224546551E-4</v>
      </c>
      <c r="P203" s="9">
        <v>0</v>
      </c>
      <c r="Q203" s="4">
        <v>0</v>
      </c>
      <c r="R203" s="5">
        <v>0</v>
      </c>
      <c r="S203" s="5">
        <v>0</v>
      </c>
      <c r="T203" s="5">
        <v>0</v>
      </c>
      <c r="U203" s="9">
        <v>0</v>
      </c>
    </row>
    <row r="204" spans="1:21" x14ac:dyDescent="0.25">
      <c r="A204">
        <v>201</v>
      </c>
      <c r="B204" t="s">
        <v>1012</v>
      </c>
      <c r="C204" t="s">
        <v>1013</v>
      </c>
      <c r="D204">
        <v>60</v>
      </c>
      <c r="E204">
        <v>8.16</v>
      </c>
      <c r="F204" t="s">
        <v>514</v>
      </c>
      <c r="G204" s="4">
        <v>0</v>
      </c>
      <c r="H204" s="5">
        <v>0</v>
      </c>
      <c r="I204" s="5">
        <v>0</v>
      </c>
      <c r="J204" s="5">
        <v>0</v>
      </c>
      <c r="K204" s="9">
        <v>3.9531561824494551E-3</v>
      </c>
      <c r="L204" s="4">
        <v>0</v>
      </c>
      <c r="M204" s="5">
        <v>0</v>
      </c>
      <c r="N204" s="5">
        <v>0</v>
      </c>
      <c r="O204" s="5">
        <v>8.9707301844456199E-3</v>
      </c>
      <c r="P204" s="9">
        <v>0</v>
      </c>
      <c r="Q204" s="4">
        <v>0</v>
      </c>
      <c r="R204" s="5">
        <v>0</v>
      </c>
      <c r="S204" s="5">
        <v>0</v>
      </c>
      <c r="T204" s="5">
        <v>0</v>
      </c>
      <c r="U204" s="9">
        <v>0</v>
      </c>
    </row>
    <row r="205" spans="1:21" x14ac:dyDescent="0.25">
      <c r="A205">
        <v>202</v>
      </c>
      <c r="B205" t="s">
        <v>1014</v>
      </c>
      <c r="C205" t="s">
        <v>1015</v>
      </c>
      <c r="D205">
        <v>85</v>
      </c>
      <c r="E205">
        <v>4.66</v>
      </c>
      <c r="F205" t="s">
        <v>120</v>
      </c>
      <c r="G205" s="4">
        <v>0</v>
      </c>
      <c r="H205" s="5">
        <v>0</v>
      </c>
      <c r="I205" s="5">
        <v>0</v>
      </c>
      <c r="J205" s="5">
        <v>0</v>
      </c>
      <c r="K205" s="9">
        <v>0</v>
      </c>
      <c r="L205" s="4">
        <v>0</v>
      </c>
      <c r="M205" s="5">
        <v>0</v>
      </c>
      <c r="N205" s="5">
        <v>0</v>
      </c>
      <c r="O205" s="5">
        <v>0</v>
      </c>
      <c r="P205" s="9">
        <v>0</v>
      </c>
      <c r="Q205" s="4">
        <v>0</v>
      </c>
      <c r="R205" s="5">
        <v>5.2615048326936536E-4</v>
      </c>
      <c r="S205" s="5">
        <v>0</v>
      </c>
      <c r="T205" s="5">
        <v>1.5253304762613638E-4</v>
      </c>
      <c r="U205" s="9">
        <v>0</v>
      </c>
    </row>
    <row r="206" spans="1:21" x14ac:dyDescent="0.25">
      <c r="A206">
        <v>203</v>
      </c>
      <c r="B206" t="s">
        <v>1025</v>
      </c>
      <c r="C206" t="s">
        <v>1026</v>
      </c>
      <c r="D206">
        <v>11</v>
      </c>
      <c r="E206">
        <v>11.91</v>
      </c>
      <c r="F206" t="s">
        <v>514</v>
      </c>
      <c r="G206" s="4">
        <v>0</v>
      </c>
      <c r="H206" s="5">
        <v>0</v>
      </c>
      <c r="I206" s="5">
        <v>0</v>
      </c>
      <c r="J206" s="5">
        <v>0</v>
      </c>
      <c r="K206" s="9">
        <v>1.4375113390725292E-3</v>
      </c>
      <c r="L206" s="4">
        <v>0</v>
      </c>
      <c r="M206" s="5">
        <v>0</v>
      </c>
      <c r="N206" s="5">
        <v>9.898056034494708E-3</v>
      </c>
      <c r="O206" s="5">
        <v>0</v>
      </c>
      <c r="P206" s="9">
        <v>1.8049446580047854E-3</v>
      </c>
      <c r="Q206" s="4">
        <v>0</v>
      </c>
      <c r="R206" s="5">
        <v>0</v>
      </c>
      <c r="S206" s="5">
        <v>0</v>
      </c>
      <c r="T206" s="5">
        <v>0</v>
      </c>
      <c r="U206" s="9">
        <v>0</v>
      </c>
    </row>
    <row r="207" spans="1:21" x14ac:dyDescent="0.25">
      <c r="A207">
        <v>204</v>
      </c>
      <c r="B207" t="s">
        <v>1027</v>
      </c>
      <c r="C207" t="s">
        <v>1028</v>
      </c>
      <c r="D207">
        <v>13</v>
      </c>
      <c r="E207">
        <v>6.07</v>
      </c>
      <c r="F207" t="s">
        <v>514</v>
      </c>
      <c r="G207" s="4">
        <v>2.2952862398077012E-3</v>
      </c>
      <c r="H207" s="5">
        <v>0</v>
      </c>
      <c r="I207" s="5">
        <v>0</v>
      </c>
      <c r="J207" s="5">
        <v>0</v>
      </c>
      <c r="K207" s="9">
        <v>0</v>
      </c>
      <c r="L207" s="4">
        <v>0</v>
      </c>
      <c r="M207" s="5">
        <v>0</v>
      </c>
      <c r="N207" s="5">
        <v>0</v>
      </c>
      <c r="O207" s="5">
        <v>0</v>
      </c>
      <c r="P207" s="9">
        <v>7.5754504522633041E-3</v>
      </c>
      <c r="Q207" s="4">
        <v>0</v>
      </c>
      <c r="R207" s="5">
        <v>0</v>
      </c>
      <c r="S207" s="5">
        <v>0</v>
      </c>
      <c r="T207" s="5">
        <v>0</v>
      </c>
      <c r="U207" s="9">
        <v>0</v>
      </c>
    </row>
    <row r="208" spans="1:21" x14ac:dyDescent="0.25">
      <c r="A208">
        <v>205</v>
      </c>
      <c r="B208" t="s">
        <v>1029</v>
      </c>
      <c r="C208" t="s">
        <v>1030</v>
      </c>
      <c r="D208">
        <v>43</v>
      </c>
      <c r="E208">
        <v>7.92</v>
      </c>
      <c r="F208" t="s">
        <v>120</v>
      </c>
      <c r="G208" s="4">
        <v>0</v>
      </c>
      <c r="H208" s="5">
        <v>0</v>
      </c>
      <c r="I208" s="5">
        <v>0</v>
      </c>
      <c r="J208" s="5">
        <v>0</v>
      </c>
      <c r="K208" s="9">
        <v>0</v>
      </c>
      <c r="L208" s="4">
        <v>0</v>
      </c>
      <c r="M208" s="5">
        <v>0</v>
      </c>
      <c r="N208" s="5">
        <v>0</v>
      </c>
      <c r="O208" s="5">
        <v>0</v>
      </c>
      <c r="P208" s="9">
        <v>0</v>
      </c>
      <c r="Q208" s="4">
        <v>1.5229034040761247E-3</v>
      </c>
      <c r="R208" s="5">
        <v>6.3685764412807911E-4</v>
      </c>
      <c r="S208" s="5">
        <v>0</v>
      </c>
      <c r="T208" s="5">
        <v>0</v>
      </c>
      <c r="U208" s="9">
        <v>0</v>
      </c>
    </row>
    <row r="209" spans="1:21" x14ac:dyDescent="0.25">
      <c r="A209">
        <v>206</v>
      </c>
      <c r="B209" t="s">
        <v>1036</v>
      </c>
      <c r="C209" t="s">
        <v>1037</v>
      </c>
      <c r="D209">
        <v>114</v>
      </c>
      <c r="E209">
        <v>4.66</v>
      </c>
      <c r="F209" t="s">
        <v>120</v>
      </c>
      <c r="G209" s="4">
        <v>0</v>
      </c>
      <c r="H209" s="5">
        <v>0</v>
      </c>
      <c r="I209" s="5">
        <v>0</v>
      </c>
      <c r="J209" s="5">
        <v>5.6018164771529219E-4</v>
      </c>
      <c r="K209" s="9">
        <v>0</v>
      </c>
      <c r="L209" s="4">
        <v>0</v>
      </c>
      <c r="M209" s="5">
        <v>0</v>
      </c>
      <c r="N209" s="5">
        <v>0</v>
      </c>
      <c r="O209" s="5">
        <v>1.1786588872545461E-4</v>
      </c>
      <c r="P209" s="9">
        <v>0</v>
      </c>
      <c r="Q209" s="4">
        <v>0</v>
      </c>
      <c r="R209" s="5">
        <v>0</v>
      </c>
      <c r="S209" s="5">
        <v>0</v>
      </c>
      <c r="T209" s="5">
        <v>0</v>
      </c>
      <c r="U209" s="9">
        <v>0</v>
      </c>
    </row>
    <row r="210" spans="1:21" x14ac:dyDescent="0.25">
      <c r="A210">
        <v>207</v>
      </c>
      <c r="B210" t="s">
        <v>1040</v>
      </c>
      <c r="C210" t="s">
        <v>1258</v>
      </c>
      <c r="D210">
        <v>12</v>
      </c>
      <c r="E210">
        <v>8.85</v>
      </c>
      <c r="F210" t="s">
        <v>120</v>
      </c>
      <c r="G210" s="4">
        <v>0</v>
      </c>
      <c r="H210" s="5">
        <v>0</v>
      </c>
      <c r="I210" s="5">
        <v>0</v>
      </c>
      <c r="J210" s="5">
        <v>0</v>
      </c>
      <c r="K210" s="9">
        <v>0</v>
      </c>
      <c r="L210" s="4">
        <v>0</v>
      </c>
      <c r="M210" s="5">
        <v>0</v>
      </c>
      <c r="N210" s="5">
        <v>0</v>
      </c>
      <c r="O210" s="5">
        <v>3.0679881511425072E-3</v>
      </c>
      <c r="P210" s="9">
        <v>0</v>
      </c>
      <c r="Q210" s="4">
        <v>0</v>
      </c>
      <c r="R210" s="5">
        <v>0</v>
      </c>
      <c r="S210" s="5">
        <v>0</v>
      </c>
      <c r="T210" s="5">
        <v>0</v>
      </c>
      <c r="U210" s="9">
        <v>0</v>
      </c>
    </row>
    <row r="211" spans="1:21" x14ac:dyDescent="0.25">
      <c r="A211">
        <v>208</v>
      </c>
      <c r="B211" t="s">
        <v>1041</v>
      </c>
      <c r="C211" t="s">
        <v>1042</v>
      </c>
      <c r="D211">
        <v>35</v>
      </c>
      <c r="E211">
        <v>5.36</v>
      </c>
      <c r="F211" t="s">
        <v>120</v>
      </c>
      <c r="G211" s="4">
        <v>0</v>
      </c>
      <c r="H211" s="5">
        <v>0</v>
      </c>
      <c r="I211" s="5">
        <v>0</v>
      </c>
      <c r="J211" s="5">
        <v>0</v>
      </c>
      <c r="K211" s="9">
        <v>0</v>
      </c>
      <c r="L211" s="4">
        <v>0</v>
      </c>
      <c r="M211" s="5">
        <v>0</v>
      </c>
      <c r="N211" s="5">
        <v>0</v>
      </c>
      <c r="O211" s="5">
        <v>0</v>
      </c>
      <c r="P211" s="9">
        <v>0</v>
      </c>
      <c r="Q211" s="4">
        <v>0</v>
      </c>
      <c r="R211" s="5">
        <v>4.4868384064564496E-4</v>
      </c>
      <c r="S211" s="5">
        <v>6.2082912159052523E-4</v>
      </c>
      <c r="T211" s="5">
        <v>5.7398112227374559E-4</v>
      </c>
      <c r="U211" s="9">
        <v>0</v>
      </c>
    </row>
    <row r="212" spans="1:21" x14ac:dyDescent="0.25">
      <c r="A212">
        <v>209</v>
      </c>
      <c r="B212" t="s">
        <v>1044</v>
      </c>
      <c r="C212" t="s">
        <v>1045</v>
      </c>
      <c r="D212">
        <v>103</v>
      </c>
      <c r="E212">
        <v>6.97</v>
      </c>
      <c r="F212" t="s">
        <v>120</v>
      </c>
      <c r="G212" s="4">
        <v>0</v>
      </c>
      <c r="H212" s="5">
        <v>0</v>
      </c>
      <c r="I212" s="5">
        <v>0</v>
      </c>
      <c r="J212" s="5">
        <v>0</v>
      </c>
      <c r="K212" s="9">
        <v>0</v>
      </c>
      <c r="L212" s="4">
        <v>0</v>
      </c>
      <c r="M212" s="5">
        <v>0</v>
      </c>
      <c r="N212" s="5">
        <v>0</v>
      </c>
      <c r="O212" s="5">
        <v>0</v>
      </c>
      <c r="P212" s="9">
        <v>0</v>
      </c>
      <c r="Q212" s="4">
        <v>0</v>
      </c>
      <c r="R212" s="5">
        <v>0</v>
      </c>
      <c r="S212" s="5">
        <v>4.2192044768192598E-4</v>
      </c>
      <c r="T212" s="5">
        <v>2.5864445081844625E-4</v>
      </c>
      <c r="U212" s="9">
        <v>0</v>
      </c>
    </row>
    <row r="213" spans="1:21" x14ac:dyDescent="0.25">
      <c r="A213">
        <v>210</v>
      </c>
      <c r="B213" t="s">
        <v>1046</v>
      </c>
      <c r="C213" t="s">
        <v>1047</v>
      </c>
      <c r="D213">
        <v>14</v>
      </c>
      <c r="E213">
        <v>9.07</v>
      </c>
      <c r="F213" t="s">
        <v>120</v>
      </c>
      <c r="G213" s="4">
        <v>0</v>
      </c>
      <c r="H213" s="5">
        <v>0</v>
      </c>
      <c r="I213" s="5">
        <v>0</v>
      </c>
      <c r="J213" s="5">
        <v>0</v>
      </c>
      <c r="K213" s="9">
        <v>0</v>
      </c>
      <c r="L213" s="4">
        <v>0</v>
      </c>
      <c r="M213" s="5">
        <v>0</v>
      </c>
      <c r="N213" s="5">
        <v>0</v>
      </c>
      <c r="O213" s="5">
        <v>0</v>
      </c>
      <c r="P213" s="9">
        <v>1.3578973192567218E-3</v>
      </c>
      <c r="Q213" s="4">
        <v>0</v>
      </c>
      <c r="R213" s="5">
        <v>0</v>
      </c>
      <c r="S213" s="5">
        <v>0</v>
      </c>
      <c r="T213" s="5">
        <v>0</v>
      </c>
      <c r="U213" s="9">
        <v>0</v>
      </c>
    </row>
    <row r="214" spans="1:21" x14ac:dyDescent="0.25">
      <c r="A214">
        <v>211</v>
      </c>
      <c r="B214" t="s">
        <v>1050</v>
      </c>
      <c r="C214" t="s">
        <v>1051</v>
      </c>
      <c r="D214">
        <v>29</v>
      </c>
      <c r="E214">
        <v>5.0599999999999996</v>
      </c>
      <c r="F214" t="s">
        <v>120</v>
      </c>
      <c r="G214" s="4">
        <v>0</v>
      </c>
      <c r="H214" s="5">
        <v>0</v>
      </c>
      <c r="I214" s="5">
        <v>0</v>
      </c>
      <c r="J214" s="5">
        <v>0</v>
      </c>
      <c r="K214" s="9">
        <v>0</v>
      </c>
      <c r="L214" s="4">
        <v>0</v>
      </c>
      <c r="M214" s="5">
        <v>0</v>
      </c>
      <c r="N214" s="5">
        <v>0</v>
      </c>
      <c r="O214" s="5">
        <v>0</v>
      </c>
      <c r="P214" s="9">
        <v>0</v>
      </c>
      <c r="Q214" s="4">
        <v>0</v>
      </c>
      <c r="R214" s="5">
        <v>1.3053161487093948E-3</v>
      </c>
      <c r="S214" s="5">
        <v>0</v>
      </c>
      <c r="T214" s="5">
        <v>1.3657133614662607E-3</v>
      </c>
      <c r="U214" s="9">
        <v>0</v>
      </c>
    </row>
    <row r="215" spans="1:21" x14ac:dyDescent="0.25">
      <c r="A215">
        <v>212</v>
      </c>
      <c r="B215" t="s">
        <v>1054</v>
      </c>
      <c r="C215" t="s">
        <v>1055</v>
      </c>
      <c r="D215">
        <v>26</v>
      </c>
      <c r="E215">
        <v>6.59</v>
      </c>
      <c r="F215" t="s">
        <v>120</v>
      </c>
      <c r="G215" s="4">
        <v>0</v>
      </c>
      <c r="H215" s="5">
        <v>0</v>
      </c>
      <c r="I215" s="5">
        <v>0</v>
      </c>
      <c r="J215" s="5">
        <v>0</v>
      </c>
      <c r="K215" s="9">
        <v>0</v>
      </c>
      <c r="L215" s="4">
        <v>0</v>
      </c>
      <c r="M215" s="5">
        <v>0</v>
      </c>
      <c r="N215" s="5">
        <v>0</v>
      </c>
      <c r="O215" s="5">
        <v>0</v>
      </c>
      <c r="P215" s="9">
        <v>0</v>
      </c>
      <c r="Q215" s="4">
        <v>0</v>
      </c>
      <c r="R215" s="5">
        <v>1.3965308737910922E-3</v>
      </c>
      <c r="S215" s="5">
        <v>0</v>
      </c>
      <c r="T215" s="5">
        <v>5.1511126357900244E-4</v>
      </c>
      <c r="U215" s="9">
        <v>0</v>
      </c>
    </row>
    <row r="216" spans="1:21" x14ac:dyDescent="0.25">
      <c r="A216">
        <v>213</v>
      </c>
      <c r="B216" t="s">
        <v>1059</v>
      </c>
      <c r="C216" t="s">
        <v>1060</v>
      </c>
      <c r="D216">
        <v>77</v>
      </c>
      <c r="E216">
        <v>4.8600000000000003</v>
      </c>
      <c r="F216" t="s">
        <v>120</v>
      </c>
      <c r="G216" s="4">
        <v>0</v>
      </c>
      <c r="H216" s="5">
        <v>0</v>
      </c>
      <c r="I216" s="5">
        <v>0</v>
      </c>
      <c r="J216" s="5">
        <v>0</v>
      </c>
      <c r="K216" s="9">
        <v>0</v>
      </c>
      <c r="L216" s="4">
        <v>0</v>
      </c>
      <c r="M216" s="5">
        <v>0</v>
      </c>
      <c r="N216" s="5">
        <v>0</v>
      </c>
      <c r="O216" s="5">
        <v>0</v>
      </c>
      <c r="P216" s="9">
        <v>0</v>
      </c>
      <c r="Q216" s="4">
        <v>0</v>
      </c>
      <c r="R216" s="5">
        <v>0</v>
      </c>
      <c r="S216" s="5">
        <v>2.8821418314206625E-4</v>
      </c>
      <c r="T216" s="5">
        <v>5.9666149006265188E-4</v>
      </c>
      <c r="U216" s="9">
        <v>0</v>
      </c>
    </row>
    <row r="217" spans="1:21" x14ac:dyDescent="0.25">
      <c r="A217">
        <v>214</v>
      </c>
      <c r="B217" t="s">
        <v>1062</v>
      </c>
      <c r="C217" t="s">
        <v>1063</v>
      </c>
      <c r="D217">
        <v>17</v>
      </c>
      <c r="E217">
        <v>4.29</v>
      </c>
      <c r="F217" t="s">
        <v>120</v>
      </c>
      <c r="G217" s="4">
        <v>0</v>
      </c>
      <c r="H217" s="5">
        <v>0</v>
      </c>
      <c r="I217" s="5">
        <v>0</v>
      </c>
      <c r="J217" s="5">
        <v>0</v>
      </c>
      <c r="K217" s="9">
        <v>0</v>
      </c>
      <c r="L217" s="4">
        <v>0</v>
      </c>
      <c r="M217" s="5">
        <v>0</v>
      </c>
      <c r="N217" s="5">
        <v>0</v>
      </c>
      <c r="O217" s="5">
        <v>0</v>
      </c>
      <c r="P217" s="9">
        <v>0</v>
      </c>
      <c r="Q217" s="4">
        <v>0</v>
      </c>
      <c r="R217" s="5">
        <v>1.4239138321007214E-3</v>
      </c>
      <c r="S217" s="5">
        <v>0</v>
      </c>
      <c r="T217" s="5">
        <v>2.3506216265558794E-3</v>
      </c>
      <c r="U217" s="9">
        <v>0</v>
      </c>
    </row>
    <row r="218" spans="1:21" x14ac:dyDescent="0.25">
      <c r="A218">
        <v>215</v>
      </c>
      <c r="B218" t="s">
        <v>1068</v>
      </c>
      <c r="C218" t="s">
        <v>1069</v>
      </c>
      <c r="D218">
        <v>65</v>
      </c>
      <c r="E218">
        <v>7.61</v>
      </c>
      <c r="F218" t="s">
        <v>514</v>
      </c>
      <c r="G218" s="4">
        <v>0</v>
      </c>
      <c r="H218" s="5">
        <v>0</v>
      </c>
      <c r="I218" s="5">
        <v>0</v>
      </c>
      <c r="J218" s="5">
        <v>0</v>
      </c>
      <c r="K218" s="9">
        <v>0</v>
      </c>
      <c r="L218" s="4">
        <v>0</v>
      </c>
      <c r="M218" s="5">
        <v>0</v>
      </c>
      <c r="N218" s="5">
        <v>2.9414117672447518E-3</v>
      </c>
      <c r="O218" s="5">
        <v>0</v>
      </c>
      <c r="P218" s="9">
        <v>0</v>
      </c>
      <c r="Q218" s="4">
        <v>0</v>
      </c>
      <c r="R218" s="5">
        <v>0</v>
      </c>
      <c r="S218" s="5">
        <v>0</v>
      </c>
      <c r="T218" s="5">
        <v>0</v>
      </c>
      <c r="U218" s="9">
        <v>0</v>
      </c>
    </row>
    <row r="219" spans="1:21" x14ac:dyDescent="0.25">
      <c r="A219">
        <v>216</v>
      </c>
      <c r="B219" t="s">
        <v>1070</v>
      </c>
      <c r="C219" t="s">
        <v>1071</v>
      </c>
      <c r="D219">
        <v>59</v>
      </c>
      <c r="E219">
        <v>7.55</v>
      </c>
      <c r="F219" t="s">
        <v>514</v>
      </c>
      <c r="G219" s="4">
        <v>0</v>
      </c>
      <c r="H219" s="5">
        <v>0</v>
      </c>
      <c r="I219" s="5">
        <v>0</v>
      </c>
      <c r="J219" s="5">
        <v>9.2530143959920275E-4</v>
      </c>
      <c r="K219" s="9">
        <v>2.6643101055405239E-4</v>
      </c>
      <c r="L219" s="4">
        <v>0</v>
      </c>
      <c r="M219" s="5">
        <v>0</v>
      </c>
      <c r="N219" s="5">
        <v>0</v>
      </c>
      <c r="O219" s="5">
        <v>2.2774086974070894E-4</v>
      </c>
      <c r="P219" s="9">
        <v>0</v>
      </c>
      <c r="Q219" s="4">
        <v>0</v>
      </c>
      <c r="R219" s="5">
        <v>0</v>
      </c>
      <c r="S219" s="5">
        <v>0</v>
      </c>
      <c r="T219" s="5">
        <v>0</v>
      </c>
      <c r="U219" s="9">
        <v>0</v>
      </c>
    </row>
    <row r="220" spans="1:21" x14ac:dyDescent="0.25">
      <c r="A220">
        <v>217</v>
      </c>
      <c r="B220" t="s">
        <v>1072</v>
      </c>
      <c r="C220" t="s">
        <v>1073</v>
      </c>
      <c r="D220">
        <v>53</v>
      </c>
      <c r="E220">
        <v>6.27</v>
      </c>
      <c r="F220" t="s">
        <v>120</v>
      </c>
      <c r="G220" s="4">
        <v>0</v>
      </c>
      <c r="H220" s="5">
        <v>0</v>
      </c>
      <c r="I220" s="5">
        <v>0</v>
      </c>
      <c r="J220" s="5">
        <v>0</v>
      </c>
      <c r="K220" s="9">
        <v>0</v>
      </c>
      <c r="L220" s="4">
        <v>0</v>
      </c>
      <c r="M220" s="5">
        <v>0</v>
      </c>
      <c r="N220" s="5">
        <v>0</v>
      </c>
      <c r="O220" s="5">
        <v>0</v>
      </c>
      <c r="P220" s="9">
        <v>0</v>
      </c>
      <c r="Q220" s="4">
        <v>1.4374788896375015E-3</v>
      </c>
      <c r="R220" s="5">
        <v>0</v>
      </c>
      <c r="S220" s="5">
        <v>4.1872626607432264E-4</v>
      </c>
      <c r="T220" s="5">
        <v>2.5269609156705776E-4</v>
      </c>
      <c r="U220" s="9">
        <v>0</v>
      </c>
    </row>
    <row r="221" spans="1:21" x14ac:dyDescent="0.25">
      <c r="A221">
        <v>218</v>
      </c>
      <c r="B221" t="s">
        <v>1083</v>
      </c>
      <c r="C221" t="s">
        <v>1084</v>
      </c>
      <c r="D221">
        <v>84</v>
      </c>
      <c r="E221">
        <v>7.81</v>
      </c>
      <c r="F221" t="s">
        <v>120</v>
      </c>
      <c r="G221" s="4">
        <v>0</v>
      </c>
      <c r="H221" s="5">
        <v>0</v>
      </c>
      <c r="I221" s="5">
        <v>0</v>
      </c>
      <c r="J221" s="5">
        <v>0</v>
      </c>
      <c r="K221" s="9">
        <v>3.7730594721310974E-4</v>
      </c>
      <c r="L221" s="4">
        <v>0</v>
      </c>
      <c r="M221" s="5">
        <v>0</v>
      </c>
      <c r="N221" s="5">
        <v>0</v>
      </c>
      <c r="O221" s="5">
        <v>0</v>
      </c>
      <c r="P221" s="9">
        <v>0</v>
      </c>
      <c r="Q221" s="4">
        <v>0</v>
      </c>
      <c r="R221" s="5">
        <v>0</v>
      </c>
      <c r="S221" s="5">
        <v>0</v>
      </c>
      <c r="T221" s="5">
        <v>0</v>
      </c>
      <c r="U221" s="9">
        <v>0</v>
      </c>
    </row>
    <row r="222" spans="1:21" x14ac:dyDescent="0.25">
      <c r="A222">
        <v>219</v>
      </c>
      <c r="B222" t="s">
        <v>1090</v>
      </c>
      <c r="C222" t="s">
        <v>1091</v>
      </c>
      <c r="D222">
        <v>24</v>
      </c>
      <c r="E222">
        <v>7.59</v>
      </c>
      <c r="F222" t="s">
        <v>120</v>
      </c>
      <c r="G222" s="4">
        <v>0</v>
      </c>
      <c r="H222" s="5">
        <v>0</v>
      </c>
      <c r="I222" s="5">
        <v>0</v>
      </c>
      <c r="J222" s="5">
        <v>0</v>
      </c>
      <c r="K222" s="9">
        <v>0</v>
      </c>
      <c r="L222" s="4">
        <v>0</v>
      </c>
      <c r="M222" s="5">
        <v>0</v>
      </c>
      <c r="N222" s="5">
        <v>4.5366090158100742E-3</v>
      </c>
      <c r="O222" s="5">
        <v>0</v>
      </c>
      <c r="P222" s="9">
        <v>0</v>
      </c>
      <c r="Q222" s="4">
        <v>0</v>
      </c>
      <c r="R222" s="5">
        <v>0</v>
      </c>
      <c r="S222" s="5">
        <v>0</v>
      </c>
      <c r="T222" s="5">
        <v>0</v>
      </c>
      <c r="U222" s="9">
        <v>0</v>
      </c>
    </row>
    <row r="223" spans="1:21" x14ac:dyDescent="0.25">
      <c r="A223">
        <v>220</v>
      </c>
      <c r="B223" t="s">
        <v>1098</v>
      </c>
      <c r="C223" t="s">
        <v>1099</v>
      </c>
      <c r="D223">
        <v>12</v>
      </c>
      <c r="E223">
        <v>8.85</v>
      </c>
      <c r="F223" t="s">
        <v>514</v>
      </c>
      <c r="G223" s="4">
        <v>0</v>
      </c>
      <c r="H223" s="5">
        <v>0</v>
      </c>
      <c r="I223" s="5">
        <v>0</v>
      </c>
      <c r="J223" s="5">
        <v>5.2537880433174396E-3</v>
      </c>
      <c r="K223" s="9">
        <v>0</v>
      </c>
      <c r="L223" s="4">
        <v>0</v>
      </c>
      <c r="M223" s="5">
        <v>6.031322264809437E-3</v>
      </c>
      <c r="N223" s="5">
        <v>0</v>
      </c>
      <c r="O223" s="5">
        <v>0</v>
      </c>
      <c r="P223" s="9">
        <v>0</v>
      </c>
      <c r="Q223" s="4">
        <v>0</v>
      </c>
      <c r="R223" s="5">
        <v>0</v>
      </c>
      <c r="S223" s="5">
        <v>0</v>
      </c>
      <c r="T223" s="5">
        <v>0</v>
      </c>
      <c r="U223" s="9">
        <v>0</v>
      </c>
    </row>
    <row r="224" spans="1:21" x14ac:dyDescent="0.25">
      <c r="A224">
        <v>221</v>
      </c>
      <c r="B224" t="s">
        <v>1100</v>
      </c>
      <c r="C224" t="s">
        <v>1101</v>
      </c>
      <c r="D224">
        <v>68</v>
      </c>
      <c r="E224">
        <v>7.76</v>
      </c>
      <c r="F224" t="s">
        <v>120</v>
      </c>
      <c r="G224" s="4">
        <v>0</v>
      </c>
      <c r="H224" s="5">
        <v>0</v>
      </c>
      <c r="I224" s="5">
        <v>0</v>
      </c>
      <c r="J224" s="5">
        <v>0</v>
      </c>
      <c r="K224" s="9">
        <v>0</v>
      </c>
      <c r="L224" s="4">
        <v>0</v>
      </c>
      <c r="M224" s="5">
        <v>0</v>
      </c>
      <c r="N224" s="5">
        <v>0</v>
      </c>
      <c r="O224" s="5">
        <v>2.1656386949241225E-4</v>
      </c>
      <c r="P224" s="9">
        <v>0</v>
      </c>
      <c r="Q224" s="4">
        <v>0</v>
      </c>
      <c r="R224" s="5">
        <v>0</v>
      </c>
      <c r="S224" s="5">
        <v>0</v>
      </c>
      <c r="T224" s="5">
        <v>0</v>
      </c>
      <c r="U224" s="9">
        <v>0</v>
      </c>
    </row>
    <row r="225" spans="1:21" x14ac:dyDescent="0.25">
      <c r="A225">
        <v>222</v>
      </c>
      <c r="B225" t="s">
        <v>1105</v>
      </c>
      <c r="C225" t="s">
        <v>1106</v>
      </c>
      <c r="D225">
        <v>12</v>
      </c>
      <c r="E225">
        <v>9.5299999999999994</v>
      </c>
      <c r="F225" t="s">
        <v>514</v>
      </c>
      <c r="G225" s="4">
        <v>0</v>
      </c>
      <c r="H225" s="5">
        <v>0</v>
      </c>
      <c r="I225" s="5">
        <v>0</v>
      </c>
      <c r="J225" s="5">
        <v>0</v>
      </c>
      <c r="K225" s="9">
        <v>0</v>
      </c>
      <c r="L225" s="4">
        <v>0</v>
      </c>
      <c r="M225" s="5">
        <v>9.4511009508230753E-3</v>
      </c>
      <c r="N225" s="5">
        <v>0</v>
      </c>
      <c r="O225" s="5">
        <v>0</v>
      </c>
      <c r="P225" s="9">
        <v>0</v>
      </c>
      <c r="Q225" s="4">
        <v>0</v>
      </c>
      <c r="R225" s="5">
        <v>0</v>
      </c>
      <c r="S225" s="5">
        <v>0</v>
      </c>
      <c r="T225" s="5">
        <v>0</v>
      </c>
      <c r="U225" s="9">
        <v>0</v>
      </c>
    </row>
    <row r="226" spans="1:21" x14ac:dyDescent="0.25">
      <c r="A226">
        <v>223</v>
      </c>
      <c r="B226" t="s">
        <v>1107</v>
      </c>
      <c r="C226" t="s">
        <v>1108</v>
      </c>
      <c r="D226">
        <v>50</v>
      </c>
      <c r="E226">
        <v>4.7</v>
      </c>
      <c r="F226" t="s">
        <v>120</v>
      </c>
      <c r="G226" s="4">
        <v>0</v>
      </c>
      <c r="H226" s="5">
        <v>0</v>
      </c>
      <c r="I226" s="5">
        <v>0</v>
      </c>
      <c r="J226" s="5">
        <v>0</v>
      </c>
      <c r="K226" s="9">
        <v>0</v>
      </c>
      <c r="L226" s="4">
        <v>0</v>
      </c>
      <c r="M226" s="5">
        <v>0</v>
      </c>
      <c r="N226" s="5">
        <v>0</v>
      </c>
      <c r="O226" s="5">
        <v>0</v>
      </c>
      <c r="P226" s="9">
        <v>0</v>
      </c>
      <c r="Q226" s="4">
        <v>0</v>
      </c>
      <c r="R226" s="5">
        <v>1.6188596286535488E-3</v>
      </c>
      <c r="S226" s="5">
        <v>0</v>
      </c>
      <c r="T226" s="5">
        <v>1.183981166533242E-3</v>
      </c>
      <c r="U226" s="9">
        <v>0</v>
      </c>
    </row>
    <row r="227" spans="1:21" x14ac:dyDescent="0.25">
      <c r="A227">
        <v>224</v>
      </c>
      <c r="B227" t="s">
        <v>1110</v>
      </c>
      <c r="C227" t="s">
        <v>1111</v>
      </c>
      <c r="D227">
        <v>47</v>
      </c>
      <c r="E227">
        <v>7.46</v>
      </c>
      <c r="F227" t="s">
        <v>120</v>
      </c>
      <c r="G227" s="4">
        <v>0</v>
      </c>
      <c r="H227" s="5">
        <v>0</v>
      </c>
      <c r="I227" s="5">
        <v>0</v>
      </c>
      <c r="J227" s="5">
        <v>0</v>
      </c>
      <c r="K227" s="9">
        <v>0</v>
      </c>
      <c r="L227" s="4">
        <v>0</v>
      </c>
      <c r="M227" s="5">
        <v>0</v>
      </c>
      <c r="N227" s="5">
        <v>2.0349656396348227E-3</v>
      </c>
      <c r="O227" s="5">
        <v>0</v>
      </c>
      <c r="P227" s="9">
        <v>0</v>
      </c>
      <c r="Q227" s="4">
        <v>0</v>
      </c>
      <c r="R227" s="5">
        <v>0</v>
      </c>
      <c r="S227" s="5">
        <v>0</v>
      </c>
      <c r="T227" s="5">
        <v>0</v>
      </c>
      <c r="U227" s="9">
        <v>0</v>
      </c>
    </row>
    <row r="228" spans="1:21" x14ac:dyDescent="0.25">
      <c r="A228">
        <v>225</v>
      </c>
      <c r="B228" t="s">
        <v>1117</v>
      </c>
      <c r="C228" t="s">
        <v>1118</v>
      </c>
      <c r="D228">
        <v>15</v>
      </c>
      <c r="E228">
        <v>7.05</v>
      </c>
      <c r="F228" t="s">
        <v>120</v>
      </c>
      <c r="G228" s="4">
        <v>4.0820772612472113E-3</v>
      </c>
      <c r="H228" s="5">
        <v>0</v>
      </c>
      <c r="I228" s="5">
        <v>0</v>
      </c>
      <c r="J228" s="5">
        <v>0</v>
      </c>
      <c r="K228" s="9">
        <v>0</v>
      </c>
      <c r="L228" s="4">
        <v>0</v>
      </c>
      <c r="M228" s="5">
        <v>0</v>
      </c>
      <c r="N228" s="5">
        <v>0</v>
      </c>
      <c r="O228" s="5">
        <v>0</v>
      </c>
      <c r="P228" s="9">
        <v>0</v>
      </c>
      <c r="Q228" s="4">
        <v>0</v>
      </c>
      <c r="R228" s="5">
        <v>0</v>
      </c>
      <c r="S228" s="5">
        <v>0</v>
      </c>
      <c r="T228" s="5">
        <v>0</v>
      </c>
      <c r="U228" s="9">
        <v>0</v>
      </c>
    </row>
    <row r="229" spans="1:21" x14ac:dyDescent="0.25">
      <c r="A229">
        <v>226</v>
      </c>
      <c r="B229" t="s">
        <v>1121</v>
      </c>
      <c r="C229" t="s">
        <v>1122</v>
      </c>
      <c r="D229">
        <v>54</v>
      </c>
      <c r="E229">
        <v>5.71</v>
      </c>
      <c r="F229" t="s">
        <v>120</v>
      </c>
      <c r="G229" s="4">
        <v>0</v>
      </c>
      <c r="H229" s="5">
        <v>0</v>
      </c>
      <c r="I229" s="5">
        <v>0</v>
      </c>
      <c r="J229" s="5">
        <v>0</v>
      </c>
      <c r="K229" s="9">
        <v>0</v>
      </c>
      <c r="L229" s="4">
        <v>0</v>
      </c>
      <c r="M229" s="5">
        <v>0</v>
      </c>
      <c r="N229" s="5">
        <v>0</v>
      </c>
      <c r="O229" s="5">
        <v>0</v>
      </c>
      <c r="P229" s="9">
        <v>0</v>
      </c>
      <c r="Q229" s="4">
        <v>0</v>
      </c>
      <c r="R229" s="5">
        <v>2.9081360041847358E-4</v>
      </c>
      <c r="S229" s="5">
        <v>0</v>
      </c>
      <c r="T229" s="5">
        <v>0</v>
      </c>
      <c r="U229" s="9">
        <v>0</v>
      </c>
    </row>
    <row r="230" spans="1:21" x14ac:dyDescent="0.25">
      <c r="A230">
        <v>227</v>
      </c>
      <c r="B230" t="s">
        <v>1123</v>
      </c>
      <c r="C230" t="s">
        <v>1124</v>
      </c>
      <c r="D230">
        <v>17</v>
      </c>
      <c r="E230">
        <v>8.18</v>
      </c>
      <c r="F230" t="s">
        <v>514</v>
      </c>
      <c r="G230" s="4">
        <v>7.139198549528207E-3</v>
      </c>
      <c r="H230" s="5">
        <v>0</v>
      </c>
      <c r="I230" s="5">
        <v>0</v>
      </c>
      <c r="J230" s="5">
        <v>0</v>
      </c>
      <c r="K230" s="9">
        <v>0</v>
      </c>
      <c r="L230" s="4">
        <v>0</v>
      </c>
      <c r="M230" s="5">
        <v>0</v>
      </c>
      <c r="N230" s="5">
        <v>0</v>
      </c>
      <c r="O230" s="5">
        <v>0</v>
      </c>
      <c r="P230" s="9">
        <v>0</v>
      </c>
      <c r="Q230" s="4">
        <v>0</v>
      </c>
      <c r="R230" s="5">
        <v>0</v>
      </c>
      <c r="S230" s="5">
        <v>0</v>
      </c>
      <c r="T230" s="5">
        <v>0</v>
      </c>
      <c r="U230" s="9">
        <v>0</v>
      </c>
    </row>
    <row r="231" spans="1:21" x14ac:dyDescent="0.25">
      <c r="A231">
        <v>228</v>
      </c>
      <c r="B231" t="s">
        <v>1125</v>
      </c>
      <c r="C231" t="s">
        <v>1126</v>
      </c>
      <c r="D231">
        <v>36</v>
      </c>
      <c r="E231">
        <v>9.15</v>
      </c>
      <c r="F231" t="s">
        <v>514</v>
      </c>
      <c r="G231" s="4">
        <v>0</v>
      </c>
      <c r="H231" s="5">
        <v>0</v>
      </c>
      <c r="I231" s="5">
        <v>0</v>
      </c>
      <c r="J231" s="5">
        <v>0</v>
      </c>
      <c r="K231" s="9">
        <v>4.3923957582771723E-4</v>
      </c>
      <c r="L231" s="4">
        <v>0</v>
      </c>
      <c r="M231" s="5">
        <v>0</v>
      </c>
      <c r="N231" s="5">
        <v>0</v>
      </c>
      <c r="O231" s="5">
        <v>0</v>
      </c>
      <c r="P231" s="9">
        <v>2.7355793299839704E-3</v>
      </c>
      <c r="Q231" s="4">
        <v>0</v>
      </c>
      <c r="R231" s="5">
        <v>0</v>
      </c>
      <c r="S231" s="5">
        <v>0</v>
      </c>
      <c r="T231" s="5">
        <v>0</v>
      </c>
      <c r="U231" s="9">
        <v>0</v>
      </c>
    </row>
    <row r="232" spans="1:21" x14ac:dyDescent="0.25">
      <c r="A232">
        <v>229</v>
      </c>
      <c r="B232" t="s">
        <v>1127</v>
      </c>
      <c r="C232" t="s">
        <v>1128</v>
      </c>
      <c r="D232">
        <v>72</v>
      </c>
      <c r="E232">
        <v>6.24</v>
      </c>
      <c r="F232" t="s">
        <v>120</v>
      </c>
      <c r="G232" s="4">
        <v>0</v>
      </c>
      <c r="H232" s="5">
        <v>0</v>
      </c>
      <c r="I232" s="5">
        <v>0</v>
      </c>
      <c r="J232" s="5">
        <v>0</v>
      </c>
      <c r="K232" s="9">
        <v>0</v>
      </c>
      <c r="L232" s="4">
        <v>0</v>
      </c>
      <c r="M232" s="5">
        <v>0</v>
      </c>
      <c r="N232" s="5">
        <v>0</v>
      </c>
      <c r="O232" s="5">
        <v>0</v>
      </c>
      <c r="P232" s="9">
        <v>0</v>
      </c>
      <c r="Q232" s="4">
        <v>0</v>
      </c>
      <c r="R232" s="5">
        <v>5.2575233767461742E-4</v>
      </c>
      <c r="S232" s="5">
        <v>0</v>
      </c>
      <c r="T232" s="5">
        <v>6.4011586120322702E-4</v>
      </c>
      <c r="U232" s="9">
        <v>0</v>
      </c>
    </row>
    <row r="233" spans="1:21" x14ac:dyDescent="0.25">
      <c r="A233">
        <v>230</v>
      </c>
      <c r="B233" t="s">
        <v>1131</v>
      </c>
      <c r="C233" t="s">
        <v>1132</v>
      </c>
      <c r="D233">
        <v>23</v>
      </c>
      <c r="E233">
        <v>5.85</v>
      </c>
      <c r="F233" t="s">
        <v>120</v>
      </c>
      <c r="G233" s="4">
        <v>0</v>
      </c>
      <c r="H233" s="5">
        <v>0</v>
      </c>
      <c r="I233" s="5">
        <v>0</v>
      </c>
      <c r="J233" s="5">
        <v>0</v>
      </c>
      <c r="K233" s="9">
        <v>0</v>
      </c>
      <c r="L233" s="4">
        <v>0</v>
      </c>
      <c r="M233" s="5">
        <v>0</v>
      </c>
      <c r="N233" s="5">
        <v>0</v>
      </c>
      <c r="O233" s="5">
        <v>0</v>
      </c>
      <c r="P233" s="9">
        <v>0</v>
      </c>
      <c r="Q233" s="4">
        <v>0</v>
      </c>
      <c r="R233" s="5">
        <v>0</v>
      </c>
      <c r="S233" s="5">
        <v>1.4171099514566337E-3</v>
      </c>
      <c r="T233" s="5">
        <v>0</v>
      </c>
      <c r="U233" s="9">
        <v>0</v>
      </c>
    </row>
    <row r="234" spans="1:21" x14ac:dyDescent="0.25">
      <c r="A234">
        <v>231</v>
      </c>
      <c r="B234" t="s">
        <v>1140</v>
      </c>
      <c r="C234" t="s">
        <v>1141</v>
      </c>
      <c r="D234">
        <v>76</v>
      </c>
      <c r="E234">
        <v>6.98</v>
      </c>
      <c r="F234" t="s">
        <v>120</v>
      </c>
      <c r="G234" s="4">
        <v>0</v>
      </c>
      <c r="H234" s="5">
        <v>0</v>
      </c>
      <c r="I234" s="5">
        <v>0</v>
      </c>
      <c r="J234" s="5">
        <v>0</v>
      </c>
      <c r="K234" s="9">
        <v>0</v>
      </c>
      <c r="L234" s="4">
        <v>0</v>
      </c>
      <c r="M234" s="5">
        <v>0</v>
      </c>
      <c r="N234" s="5">
        <v>0</v>
      </c>
      <c r="O234" s="5">
        <v>0</v>
      </c>
      <c r="P234" s="9">
        <v>0</v>
      </c>
      <c r="Q234" s="4">
        <v>0</v>
      </c>
      <c r="R234" s="5">
        <v>3.8620483670339154E-4</v>
      </c>
      <c r="S234" s="5">
        <v>0</v>
      </c>
      <c r="T234" s="5">
        <v>0</v>
      </c>
      <c r="U234" s="9">
        <v>0</v>
      </c>
    </row>
    <row r="235" spans="1:21" x14ac:dyDescent="0.25">
      <c r="A235">
        <v>232</v>
      </c>
      <c r="B235" t="s">
        <v>1143</v>
      </c>
      <c r="C235" t="s">
        <v>1144</v>
      </c>
      <c r="D235">
        <v>99</v>
      </c>
      <c r="E235">
        <v>8.48</v>
      </c>
      <c r="F235" t="s">
        <v>514</v>
      </c>
      <c r="G235" s="4">
        <v>0</v>
      </c>
      <c r="H235" s="5">
        <v>0</v>
      </c>
      <c r="I235" s="5">
        <v>0</v>
      </c>
      <c r="J235" s="5">
        <v>0</v>
      </c>
      <c r="K235" s="9">
        <v>0</v>
      </c>
      <c r="L235" s="4">
        <v>0</v>
      </c>
      <c r="M235" s="5">
        <v>0</v>
      </c>
      <c r="N235" s="5">
        <v>2.6801817646181719E-4</v>
      </c>
      <c r="O235" s="5">
        <v>0</v>
      </c>
      <c r="P235" s="9">
        <v>0</v>
      </c>
      <c r="Q235" s="4">
        <v>0</v>
      </c>
      <c r="R235" s="5">
        <v>0</v>
      </c>
      <c r="S235" s="5">
        <v>0</v>
      </c>
      <c r="T235" s="5">
        <v>0</v>
      </c>
      <c r="U235" s="9">
        <v>0</v>
      </c>
    </row>
    <row r="236" spans="1:21" x14ac:dyDescent="0.25">
      <c r="A236">
        <v>233</v>
      </c>
      <c r="B236" t="s">
        <v>1145</v>
      </c>
      <c r="C236" t="s">
        <v>1146</v>
      </c>
      <c r="D236">
        <v>17</v>
      </c>
      <c r="E236">
        <v>11.19</v>
      </c>
      <c r="F236" t="s">
        <v>514</v>
      </c>
      <c r="G236" s="4">
        <v>0</v>
      </c>
      <c r="H236" s="5">
        <v>0</v>
      </c>
      <c r="I236" s="5">
        <v>0</v>
      </c>
      <c r="J236" s="5">
        <v>0</v>
      </c>
      <c r="K236" s="9">
        <v>0</v>
      </c>
      <c r="L236" s="4">
        <v>0</v>
      </c>
      <c r="M236" s="5">
        <v>0</v>
      </c>
      <c r="N236" s="5">
        <v>5.626081474284509E-3</v>
      </c>
      <c r="O236" s="5">
        <v>0</v>
      </c>
      <c r="P236" s="9">
        <v>0</v>
      </c>
      <c r="Q236" s="4">
        <v>0</v>
      </c>
      <c r="R236" s="5">
        <v>0</v>
      </c>
      <c r="S236" s="5">
        <v>0</v>
      </c>
      <c r="T236" s="5">
        <v>0</v>
      </c>
      <c r="U236" s="9">
        <v>0</v>
      </c>
    </row>
    <row r="237" spans="1:21" x14ac:dyDescent="0.25">
      <c r="A237">
        <v>234</v>
      </c>
      <c r="B237" t="s">
        <v>1147</v>
      </c>
      <c r="C237" t="s">
        <v>1259</v>
      </c>
      <c r="D237">
        <v>14</v>
      </c>
      <c r="E237">
        <v>11.66</v>
      </c>
      <c r="F237" t="s">
        <v>514</v>
      </c>
      <c r="G237" s="4">
        <v>0</v>
      </c>
      <c r="H237" s="5">
        <v>0</v>
      </c>
      <c r="I237" s="5">
        <v>0</v>
      </c>
      <c r="J237" s="5">
        <v>0</v>
      </c>
      <c r="K237" s="9">
        <v>0</v>
      </c>
      <c r="L237" s="4">
        <v>0</v>
      </c>
      <c r="M237" s="5">
        <v>0</v>
      </c>
      <c r="N237" s="5">
        <v>3.8716406029693181E-3</v>
      </c>
      <c r="O237" s="5">
        <v>0</v>
      </c>
      <c r="P237" s="9">
        <v>0</v>
      </c>
      <c r="Q237" s="4">
        <v>0</v>
      </c>
      <c r="R237" s="5">
        <v>0</v>
      </c>
      <c r="S237" s="5">
        <v>0</v>
      </c>
      <c r="T237" s="5">
        <v>0</v>
      </c>
      <c r="U237" s="9">
        <v>0</v>
      </c>
    </row>
    <row r="238" spans="1:21" x14ac:dyDescent="0.25">
      <c r="A238">
        <v>235</v>
      </c>
      <c r="B238" t="s">
        <v>1148</v>
      </c>
      <c r="C238" t="s">
        <v>1149</v>
      </c>
      <c r="D238">
        <v>14</v>
      </c>
      <c r="E238">
        <v>6.51</v>
      </c>
      <c r="F238" t="s">
        <v>120</v>
      </c>
      <c r="G238" s="4">
        <v>0</v>
      </c>
      <c r="H238" s="5">
        <v>0</v>
      </c>
      <c r="I238" s="5">
        <v>0</v>
      </c>
      <c r="J238" s="5">
        <v>0</v>
      </c>
      <c r="K238" s="9">
        <v>1.6942097924783378E-3</v>
      </c>
      <c r="L238" s="4">
        <v>0</v>
      </c>
      <c r="M238" s="5">
        <v>0</v>
      </c>
      <c r="N238" s="5">
        <v>0</v>
      </c>
      <c r="O238" s="5">
        <v>0</v>
      </c>
      <c r="P238" s="9">
        <v>0</v>
      </c>
      <c r="Q238" s="4">
        <v>0</v>
      </c>
      <c r="R238" s="5">
        <v>0</v>
      </c>
      <c r="S238" s="5">
        <v>0</v>
      </c>
      <c r="T238" s="5">
        <v>0</v>
      </c>
      <c r="U238" s="9">
        <v>0</v>
      </c>
    </row>
    <row r="239" spans="1:21" x14ac:dyDescent="0.25">
      <c r="A239">
        <v>236</v>
      </c>
      <c r="B239" t="s">
        <v>1156</v>
      </c>
      <c r="C239" t="s">
        <v>1157</v>
      </c>
      <c r="D239">
        <v>23</v>
      </c>
      <c r="E239">
        <v>8.61</v>
      </c>
      <c r="F239" t="s">
        <v>120</v>
      </c>
      <c r="G239" s="4">
        <v>0</v>
      </c>
      <c r="H239" s="5">
        <v>0</v>
      </c>
      <c r="I239" s="5">
        <v>0</v>
      </c>
      <c r="J239" s="5">
        <v>0</v>
      </c>
      <c r="K239" s="9">
        <v>0</v>
      </c>
      <c r="L239" s="4">
        <v>0</v>
      </c>
      <c r="M239" s="5">
        <v>0</v>
      </c>
      <c r="N239" s="5">
        <v>0</v>
      </c>
      <c r="O239" s="5">
        <v>0</v>
      </c>
      <c r="P239" s="9">
        <v>0</v>
      </c>
      <c r="Q239" s="4">
        <v>0</v>
      </c>
      <c r="R239" s="5">
        <v>0</v>
      </c>
      <c r="S239" s="5">
        <v>0</v>
      </c>
      <c r="T239" s="5">
        <v>5.7597763396721323E-4</v>
      </c>
      <c r="U239" s="9">
        <v>0</v>
      </c>
    </row>
    <row r="240" spans="1:21" x14ac:dyDescent="0.25">
      <c r="A240">
        <v>237</v>
      </c>
      <c r="B240" t="s">
        <v>1165</v>
      </c>
      <c r="C240" t="s">
        <v>1166</v>
      </c>
      <c r="D240">
        <v>14</v>
      </c>
      <c r="E240">
        <v>9.48</v>
      </c>
      <c r="F240" t="s">
        <v>120</v>
      </c>
      <c r="G240" s="4">
        <v>0</v>
      </c>
      <c r="H240" s="5">
        <v>0</v>
      </c>
      <c r="I240" s="5">
        <v>0</v>
      </c>
      <c r="J240" s="5">
        <v>0</v>
      </c>
      <c r="K240" s="9">
        <v>0</v>
      </c>
      <c r="L240" s="4">
        <v>0</v>
      </c>
      <c r="M240" s="5">
        <v>0</v>
      </c>
      <c r="N240" s="5">
        <v>0</v>
      </c>
      <c r="O240" s="5">
        <v>0</v>
      </c>
      <c r="P240" s="9">
        <v>0</v>
      </c>
      <c r="Q240" s="4">
        <v>0</v>
      </c>
      <c r="R240" s="5">
        <v>0</v>
      </c>
      <c r="S240" s="5">
        <v>0</v>
      </c>
      <c r="T240" s="5">
        <v>2.3812017757733569E-3</v>
      </c>
      <c r="U240" s="9">
        <v>0</v>
      </c>
    </row>
    <row r="241" spans="1:21" x14ac:dyDescent="0.25">
      <c r="A241">
        <v>238</v>
      </c>
      <c r="B241" t="s">
        <v>1167</v>
      </c>
      <c r="C241" t="s">
        <v>1168</v>
      </c>
      <c r="D241">
        <v>41</v>
      </c>
      <c r="E241">
        <v>6.51</v>
      </c>
      <c r="F241" t="s">
        <v>514</v>
      </c>
      <c r="G241" s="4">
        <v>0</v>
      </c>
      <c r="H241" s="5">
        <v>0</v>
      </c>
      <c r="I241" s="5">
        <v>0</v>
      </c>
      <c r="J241" s="5">
        <v>0</v>
      </c>
      <c r="K241" s="9">
        <v>6.1717052655161876E-3</v>
      </c>
      <c r="L241" s="4">
        <v>0</v>
      </c>
      <c r="M241" s="5">
        <v>0</v>
      </c>
      <c r="N241" s="5">
        <v>0</v>
      </c>
      <c r="O241" s="5">
        <v>0</v>
      </c>
      <c r="P241" s="9">
        <v>0</v>
      </c>
      <c r="Q241" s="4">
        <v>0</v>
      </c>
      <c r="R241" s="5">
        <v>0</v>
      </c>
      <c r="S241" s="5">
        <v>0</v>
      </c>
      <c r="T241" s="5">
        <v>0</v>
      </c>
      <c r="U241" s="9">
        <v>0</v>
      </c>
    </row>
    <row r="242" spans="1:21" x14ac:dyDescent="0.25">
      <c r="A242">
        <v>239</v>
      </c>
      <c r="B242" t="s">
        <v>1169</v>
      </c>
      <c r="C242" t="s">
        <v>1170</v>
      </c>
      <c r="D242">
        <v>32</v>
      </c>
      <c r="E242">
        <v>7.65</v>
      </c>
      <c r="F242" t="s">
        <v>514</v>
      </c>
      <c r="G242" s="4">
        <v>0</v>
      </c>
      <c r="H242" s="5">
        <v>0</v>
      </c>
      <c r="I242" s="5">
        <v>0</v>
      </c>
      <c r="J242" s="5">
        <v>0</v>
      </c>
      <c r="K242" s="9">
        <v>9.8751576433726515E-4</v>
      </c>
      <c r="L242" s="4">
        <v>0</v>
      </c>
      <c r="M242" s="5">
        <v>0</v>
      </c>
      <c r="N242" s="5">
        <v>0</v>
      </c>
      <c r="O242" s="5">
        <v>0</v>
      </c>
      <c r="P242" s="9">
        <v>0</v>
      </c>
      <c r="Q242" s="4">
        <v>0</v>
      </c>
      <c r="R242" s="5">
        <v>0</v>
      </c>
      <c r="S242" s="5">
        <v>0</v>
      </c>
      <c r="T242" s="5">
        <v>0</v>
      </c>
      <c r="U242" s="9">
        <v>0</v>
      </c>
    </row>
    <row r="243" spans="1:21" x14ac:dyDescent="0.25">
      <c r="A243">
        <v>240</v>
      </c>
      <c r="B243" t="s">
        <v>1171</v>
      </c>
      <c r="C243" t="s">
        <v>1172</v>
      </c>
      <c r="D243">
        <v>31</v>
      </c>
      <c r="E243">
        <v>7.39</v>
      </c>
      <c r="F243" t="s">
        <v>120</v>
      </c>
      <c r="G243" s="4">
        <v>0</v>
      </c>
      <c r="H243" s="5">
        <v>0</v>
      </c>
      <c r="I243" s="5">
        <v>0</v>
      </c>
      <c r="J243" s="5">
        <v>0</v>
      </c>
      <c r="K243" s="9">
        <v>0</v>
      </c>
      <c r="L243" s="4">
        <v>0</v>
      </c>
      <c r="M243" s="5">
        <v>0</v>
      </c>
      <c r="N243" s="5">
        <v>0</v>
      </c>
      <c r="O243" s="5">
        <v>0</v>
      </c>
      <c r="P243" s="9">
        <v>0</v>
      </c>
      <c r="Q243" s="4">
        <v>0</v>
      </c>
      <c r="R243" s="5">
        <v>3.3771901984080803E-4</v>
      </c>
      <c r="S243" s="5">
        <v>6.8597787126771883E-4</v>
      </c>
      <c r="T243" s="5">
        <v>0</v>
      </c>
      <c r="U243" s="9">
        <v>0</v>
      </c>
    </row>
    <row r="244" spans="1:21" x14ac:dyDescent="0.25">
      <c r="A244">
        <v>241</v>
      </c>
      <c r="B244" t="s">
        <v>1173</v>
      </c>
      <c r="C244" t="s">
        <v>1261</v>
      </c>
      <c r="D244">
        <v>72</v>
      </c>
      <c r="E244">
        <v>8.4</v>
      </c>
      <c r="F244" t="s">
        <v>514</v>
      </c>
      <c r="G244" s="4">
        <v>0</v>
      </c>
      <c r="H244" s="5">
        <v>0</v>
      </c>
      <c r="I244" s="5">
        <v>0</v>
      </c>
      <c r="J244" s="5">
        <v>0</v>
      </c>
      <c r="K244" s="9">
        <v>0</v>
      </c>
      <c r="L244" s="4">
        <v>0</v>
      </c>
      <c r="M244" s="5">
        <v>0</v>
      </c>
      <c r="N244" s="5">
        <v>0</v>
      </c>
      <c r="O244" s="5">
        <v>2.0453254340950048E-4</v>
      </c>
      <c r="P244" s="9">
        <v>0</v>
      </c>
      <c r="Q244" s="4">
        <v>0</v>
      </c>
      <c r="R244" s="5">
        <v>0</v>
      </c>
      <c r="S244" s="5">
        <v>0</v>
      </c>
      <c r="T244" s="5">
        <v>0</v>
      </c>
      <c r="U244" s="9">
        <v>0</v>
      </c>
    </row>
    <row r="245" spans="1:21" x14ac:dyDescent="0.25">
      <c r="A245">
        <v>242</v>
      </c>
      <c r="B245" t="s">
        <v>1174</v>
      </c>
      <c r="C245" t="s">
        <v>1175</v>
      </c>
      <c r="D245">
        <v>19</v>
      </c>
      <c r="E245">
        <v>10.029999999999999</v>
      </c>
      <c r="F245" t="s">
        <v>120</v>
      </c>
      <c r="G245" s="4">
        <v>0</v>
      </c>
      <c r="H245" s="5">
        <v>0</v>
      </c>
      <c r="I245" s="5">
        <v>0</v>
      </c>
      <c r="J245" s="5">
        <v>0</v>
      </c>
      <c r="K245" s="9">
        <v>2.0732510086227079E-3</v>
      </c>
      <c r="L245" s="4">
        <v>0</v>
      </c>
      <c r="M245" s="5">
        <v>0</v>
      </c>
      <c r="N245" s="5">
        <v>0</v>
      </c>
      <c r="O245" s="5">
        <v>0</v>
      </c>
      <c r="P245" s="9">
        <v>0</v>
      </c>
      <c r="Q245" s="4">
        <v>0</v>
      </c>
      <c r="R245" s="5">
        <v>0</v>
      </c>
      <c r="S245" s="5">
        <v>0</v>
      </c>
      <c r="T245" s="5">
        <v>0</v>
      </c>
      <c r="U245" s="9">
        <v>0</v>
      </c>
    </row>
    <row r="246" spans="1:21" x14ac:dyDescent="0.25">
      <c r="A246">
        <v>243</v>
      </c>
      <c r="B246" t="s">
        <v>1177</v>
      </c>
      <c r="C246" t="s">
        <v>1178</v>
      </c>
      <c r="D246">
        <v>10</v>
      </c>
      <c r="E246">
        <v>5.88</v>
      </c>
      <c r="F246" t="s">
        <v>514</v>
      </c>
      <c r="G246" s="4">
        <v>0</v>
      </c>
      <c r="H246" s="5">
        <v>0</v>
      </c>
      <c r="I246" s="5">
        <v>0</v>
      </c>
      <c r="J246" s="5">
        <v>0</v>
      </c>
      <c r="K246" s="9">
        <v>0</v>
      </c>
      <c r="L246" s="4">
        <v>0</v>
      </c>
      <c r="M246" s="5">
        <v>0</v>
      </c>
      <c r="N246" s="5">
        <v>0</v>
      </c>
      <c r="O246" s="5">
        <v>0</v>
      </c>
      <c r="P246" s="9">
        <v>4.8967939759828353E-3</v>
      </c>
      <c r="Q246" s="4">
        <v>0</v>
      </c>
      <c r="R246" s="5">
        <v>0</v>
      </c>
      <c r="S246" s="5">
        <v>0</v>
      </c>
      <c r="T246" s="5">
        <v>0</v>
      </c>
      <c r="U246" s="9">
        <v>0</v>
      </c>
    </row>
    <row r="247" spans="1:21" x14ac:dyDescent="0.25">
      <c r="A247">
        <v>244</v>
      </c>
      <c r="B247" t="s">
        <v>1179</v>
      </c>
      <c r="C247" t="s">
        <v>1180</v>
      </c>
      <c r="D247">
        <v>95</v>
      </c>
      <c r="E247">
        <v>9.7899999999999991</v>
      </c>
      <c r="F247" t="s">
        <v>514</v>
      </c>
      <c r="G247" s="4">
        <v>0</v>
      </c>
      <c r="H247" s="5">
        <v>0</v>
      </c>
      <c r="I247" s="5">
        <v>8.3061104339397123E-4</v>
      </c>
      <c r="J247" s="5">
        <v>0</v>
      </c>
      <c r="K247" s="9">
        <v>0</v>
      </c>
      <c r="L247" s="4">
        <v>0</v>
      </c>
      <c r="M247" s="5">
        <v>0</v>
      </c>
      <c r="N247" s="5">
        <v>0</v>
      </c>
      <c r="O247" s="5">
        <v>0</v>
      </c>
      <c r="P247" s="9">
        <v>0</v>
      </c>
      <c r="Q247" s="4">
        <v>0</v>
      </c>
      <c r="R247" s="5">
        <v>0</v>
      </c>
      <c r="S247" s="5">
        <v>0</v>
      </c>
      <c r="T247" s="5">
        <v>0</v>
      </c>
      <c r="U247" s="9">
        <v>0</v>
      </c>
    </row>
    <row r="248" spans="1:21" x14ac:dyDescent="0.25">
      <c r="A248">
        <v>245</v>
      </c>
      <c r="B248" t="s">
        <v>1181</v>
      </c>
      <c r="C248" t="s">
        <v>1182</v>
      </c>
      <c r="D248">
        <v>11</v>
      </c>
      <c r="E248">
        <v>9.49</v>
      </c>
      <c r="F248" t="s">
        <v>514</v>
      </c>
      <c r="G248" s="4">
        <v>0</v>
      </c>
      <c r="H248" s="5">
        <v>0</v>
      </c>
      <c r="I248" s="5">
        <v>0</v>
      </c>
      <c r="J248" s="5">
        <v>0</v>
      </c>
      <c r="K248" s="9">
        <v>1.4290390566080991E-3</v>
      </c>
      <c r="L248" s="4">
        <v>0</v>
      </c>
      <c r="M248" s="5">
        <v>0</v>
      </c>
      <c r="N248" s="5">
        <v>0</v>
      </c>
      <c r="O248" s="5">
        <v>0</v>
      </c>
      <c r="P248" s="9">
        <v>0</v>
      </c>
      <c r="Q248" s="4">
        <v>0</v>
      </c>
      <c r="R248" s="5">
        <v>0</v>
      </c>
      <c r="S248" s="5">
        <v>0</v>
      </c>
      <c r="T248" s="5">
        <v>0</v>
      </c>
      <c r="U248" s="9">
        <v>0</v>
      </c>
    </row>
    <row r="249" spans="1:21" x14ac:dyDescent="0.25">
      <c r="A249">
        <v>246</v>
      </c>
      <c r="B249" t="s">
        <v>1183</v>
      </c>
      <c r="C249" t="s">
        <v>1184</v>
      </c>
      <c r="D249">
        <v>23</v>
      </c>
      <c r="E249">
        <v>11.32</v>
      </c>
      <c r="F249" t="s">
        <v>514</v>
      </c>
      <c r="G249" s="4">
        <v>0</v>
      </c>
      <c r="H249" s="5">
        <v>0</v>
      </c>
      <c r="I249" s="5">
        <v>0</v>
      </c>
      <c r="J249" s="5">
        <v>0</v>
      </c>
      <c r="K249" s="9">
        <v>0</v>
      </c>
      <c r="L249" s="4">
        <v>0</v>
      </c>
      <c r="M249" s="5">
        <v>0</v>
      </c>
      <c r="N249" s="5">
        <v>1.203007346602198E-3</v>
      </c>
      <c r="O249" s="5">
        <v>0</v>
      </c>
      <c r="P249" s="9">
        <v>0</v>
      </c>
      <c r="Q249" s="4">
        <v>0</v>
      </c>
      <c r="R249" s="5">
        <v>0</v>
      </c>
      <c r="S249" s="5">
        <v>0</v>
      </c>
      <c r="T249" s="5">
        <v>0</v>
      </c>
      <c r="U249" s="9">
        <v>0</v>
      </c>
    </row>
    <row r="250" spans="1:21" x14ac:dyDescent="0.25">
      <c r="A250">
        <v>247</v>
      </c>
      <c r="B250" t="s">
        <v>1185</v>
      </c>
      <c r="C250" t="s">
        <v>1186</v>
      </c>
      <c r="D250">
        <v>28</v>
      </c>
      <c r="E250">
        <v>5.28</v>
      </c>
      <c r="F250" t="s">
        <v>514</v>
      </c>
      <c r="G250" s="4">
        <v>2.1395117617548495E-3</v>
      </c>
      <c r="H250" s="5">
        <v>0</v>
      </c>
      <c r="I250" s="5">
        <v>0</v>
      </c>
      <c r="J250" s="5">
        <v>0</v>
      </c>
      <c r="K250" s="9">
        <v>0</v>
      </c>
      <c r="L250" s="4">
        <v>0</v>
      </c>
      <c r="M250" s="5">
        <v>0</v>
      </c>
      <c r="N250" s="5">
        <v>0</v>
      </c>
      <c r="O250" s="5">
        <v>0</v>
      </c>
      <c r="P250" s="9">
        <v>0</v>
      </c>
      <c r="Q250" s="4">
        <v>0</v>
      </c>
      <c r="R250" s="5">
        <v>0</v>
      </c>
      <c r="S250" s="5">
        <v>0</v>
      </c>
      <c r="T250" s="5">
        <v>0</v>
      </c>
      <c r="U250" s="9">
        <v>0</v>
      </c>
    </row>
    <row r="251" spans="1:21" x14ac:dyDescent="0.25">
      <c r="A251">
        <v>248</v>
      </c>
      <c r="B251" t="s">
        <v>1187</v>
      </c>
      <c r="C251" t="s">
        <v>1188</v>
      </c>
      <c r="D251">
        <v>35</v>
      </c>
      <c r="E251">
        <v>4.47</v>
      </c>
      <c r="F251" t="s">
        <v>120</v>
      </c>
      <c r="G251" s="4">
        <v>0</v>
      </c>
      <c r="H251" s="5">
        <v>0</v>
      </c>
      <c r="I251" s="5">
        <v>0</v>
      </c>
      <c r="J251" s="5">
        <v>0</v>
      </c>
      <c r="K251" s="9">
        <v>0</v>
      </c>
      <c r="L251" s="4">
        <v>0</v>
      </c>
      <c r="M251" s="5">
        <v>0</v>
      </c>
      <c r="N251" s="5">
        <v>0</v>
      </c>
      <c r="O251" s="5">
        <v>0</v>
      </c>
      <c r="P251" s="9">
        <v>0</v>
      </c>
      <c r="Q251" s="4">
        <v>0</v>
      </c>
      <c r="R251" s="5">
        <v>6.9161528987749324E-4</v>
      </c>
      <c r="S251" s="5">
        <v>0</v>
      </c>
      <c r="T251" s="5">
        <v>0</v>
      </c>
      <c r="U251" s="9">
        <v>0</v>
      </c>
    </row>
    <row r="252" spans="1:21" x14ac:dyDescent="0.25">
      <c r="A252">
        <v>249</v>
      </c>
      <c r="B252" t="s">
        <v>1191</v>
      </c>
      <c r="C252" t="s">
        <v>1192</v>
      </c>
      <c r="D252">
        <v>33</v>
      </c>
      <c r="E252">
        <v>4.3600000000000003</v>
      </c>
      <c r="F252" t="s">
        <v>514</v>
      </c>
      <c r="G252" s="4">
        <v>0</v>
      </c>
      <c r="H252" s="5">
        <v>0</v>
      </c>
      <c r="I252" s="5">
        <v>0</v>
      </c>
      <c r="J252" s="5">
        <v>0</v>
      </c>
      <c r="K252" s="9">
        <v>0</v>
      </c>
      <c r="L252" s="4">
        <v>0</v>
      </c>
      <c r="M252" s="5">
        <v>0</v>
      </c>
      <c r="N252" s="5">
        <v>0</v>
      </c>
      <c r="O252" s="5">
        <v>0</v>
      </c>
      <c r="P252" s="9">
        <v>0</v>
      </c>
      <c r="Q252" s="4">
        <v>0</v>
      </c>
      <c r="R252" s="5">
        <v>1.9035072027390996E-3</v>
      </c>
      <c r="S252" s="5">
        <v>0</v>
      </c>
      <c r="T252" s="5">
        <v>0</v>
      </c>
      <c r="U252" s="9">
        <v>0</v>
      </c>
    </row>
    <row r="253" spans="1:21" x14ac:dyDescent="0.25">
      <c r="A253">
        <v>250</v>
      </c>
      <c r="B253" t="s">
        <v>1193</v>
      </c>
      <c r="C253" t="s">
        <v>1194</v>
      </c>
      <c r="D253">
        <v>37</v>
      </c>
      <c r="E253">
        <v>8.4499999999999993</v>
      </c>
      <c r="F253" t="s">
        <v>514</v>
      </c>
      <c r="G253" s="4">
        <v>0</v>
      </c>
      <c r="H253" s="5">
        <v>0</v>
      </c>
      <c r="I253" s="5">
        <v>0</v>
      </c>
      <c r="J253" s="5">
        <v>0</v>
      </c>
      <c r="K253" s="9">
        <v>0</v>
      </c>
      <c r="L253" s="4">
        <v>0</v>
      </c>
      <c r="M253" s="5">
        <v>0</v>
      </c>
      <c r="N253" s="5">
        <v>7.4781537761758269E-4</v>
      </c>
      <c r="O253" s="5">
        <v>0</v>
      </c>
      <c r="P253" s="9">
        <v>0</v>
      </c>
      <c r="Q253" s="4">
        <v>0</v>
      </c>
      <c r="R253" s="5">
        <v>0</v>
      </c>
      <c r="S253" s="5">
        <v>0</v>
      </c>
      <c r="T253" s="5">
        <v>0</v>
      </c>
      <c r="U253" s="9">
        <v>0</v>
      </c>
    </row>
    <row r="254" spans="1:21" x14ac:dyDescent="0.25">
      <c r="A254">
        <v>251</v>
      </c>
      <c r="B254" t="s">
        <v>1195</v>
      </c>
      <c r="C254" t="s">
        <v>1196</v>
      </c>
      <c r="D254">
        <v>55</v>
      </c>
      <c r="E254">
        <v>5.38</v>
      </c>
      <c r="F254" t="s">
        <v>120</v>
      </c>
      <c r="G254" s="4">
        <v>0</v>
      </c>
      <c r="H254" s="5">
        <v>0</v>
      </c>
      <c r="I254" s="5">
        <v>0</v>
      </c>
      <c r="J254" s="5">
        <v>0</v>
      </c>
      <c r="K254" s="9">
        <v>0</v>
      </c>
      <c r="L254" s="4">
        <v>0</v>
      </c>
      <c r="M254" s="5">
        <v>0</v>
      </c>
      <c r="N254" s="5">
        <v>0</v>
      </c>
      <c r="O254" s="5">
        <v>7.6284744154862024E-4</v>
      </c>
      <c r="P254" s="9">
        <v>0</v>
      </c>
      <c r="Q254" s="4">
        <v>0</v>
      </c>
      <c r="R254" s="5">
        <v>0</v>
      </c>
      <c r="S254" s="5">
        <v>0</v>
      </c>
      <c r="T254" s="5">
        <v>0</v>
      </c>
      <c r="U254" s="9">
        <v>0</v>
      </c>
    </row>
    <row r="255" spans="1:21" x14ac:dyDescent="0.25">
      <c r="A255">
        <v>252</v>
      </c>
      <c r="B255" t="s">
        <v>1199</v>
      </c>
      <c r="C255" t="s">
        <v>1200</v>
      </c>
      <c r="D255">
        <v>28</v>
      </c>
      <c r="E255">
        <v>7.88</v>
      </c>
      <c r="F255" t="s">
        <v>120</v>
      </c>
      <c r="G255" s="4">
        <v>0</v>
      </c>
      <c r="H255" s="5">
        <v>0</v>
      </c>
      <c r="I255" s="5">
        <v>0</v>
      </c>
      <c r="J255" s="5">
        <v>0</v>
      </c>
      <c r="K255" s="9">
        <v>5.6140820081032464E-4</v>
      </c>
      <c r="L255" s="4">
        <v>0</v>
      </c>
      <c r="M255" s="5">
        <v>0</v>
      </c>
      <c r="N255" s="5">
        <v>0</v>
      </c>
      <c r="O255" s="5">
        <v>0</v>
      </c>
      <c r="P255" s="9">
        <v>0</v>
      </c>
      <c r="Q255" s="4">
        <v>0</v>
      </c>
      <c r="R255" s="5">
        <v>0</v>
      </c>
      <c r="S255" s="5">
        <v>0</v>
      </c>
      <c r="T255" s="5">
        <v>0</v>
      </c>
      <c r="U255" s="9">
        <v>0</v>
      </c>
    </row>
    <row r="256" spans="1:21" x14ac:dyDescent="0.25">
      <c r="A256">
        <v>253</v>
      </c>
      <c r="B256" t="s">
        <v>1208</v>
      </c>
      <c r="C256" t="s">
        <v>1209</v>
      </c>
      <c r="D256">
        <v>73</v>
      </c>
      <c r="E256">
        <v>8.69</v>
      </c>
      <c r="F256" t="s">
        <v>514</v>
      </c>
      <c r="G256" s="4">
        <v>0</v>
      </c>
      <c r="H256" s="5">
        <v>0</v>
      </c>
      <c r="I256" s="5">
        <v>0</v>
      </c>
      <c r="J256" s="5">
        <v>0</v>
      </c>
      <c r="K256" s="9">
        <v>2.1533465236560397E-4</v>
      </c>
      <c r="L256" s="4">
        <v>0</v>
      </c>
      <c r="M256" s="5">
        <v>0</v>
      </c>
      <c r="N256" s="5">
        <v>0</v>
      </c>
      <c r="O256" s="5">
        <v>0</v>
      </c>
      <c r="P256" s="9">
        <v>0</v>
      </c>
      <c r="Q256" s="4">
        <v>0</v>
      </c>
      <c r="R256" s="5">
        <v>0</v>
      </c>
      <c r="S256" s="5">
        <v>0</v>
      </c>
      <c r="T256" s="5">
        <v>0</v>
      </c>
      <c r="U256" s="9">
        <v>0</v>
      </c>
    </row>
    <row r="257" spans="1:21" x14ac:dyDescent="0.25">
      <c r="A257">
        <v>254</v>
      </c>
      <c r="B257" t="s">
        <v>1210</v>
      </c>
      <c r="C257" t="s">
        <v>1211</v>
      </c>
      <c r="D257">
        <v>33</v>
      </c>
      <c r="E257">
        <v>8.02</v>
      </c>
      <c r="F257" t="s">
        <v>120</v>
      </c>
      <c r="G257" s="4">
        <v>0</v>
      </c>
      <c r="H257" s="5">
        <v>0</v>
      </c>
      <c r="I257" s="5">
        <v>0</v>
      </c>
      <c r="J257" s="5">
        <v>0</v>
      </c>
      <c r="K257" s="9">
        <v>4.7917044635750972E-4</v>
      </c>
      <c r="L257" s="4">
        <v>0</v>
      </c>
      <c r="M257" s="5">
        <v>0</v>
      </c>
      <c r="N257" s="5">
        <v>0</v>
      </c>
      <c r="O257" s="5">
        <v>0</v>
      </c>
      <c r="P257" s="9">
        <v>0</v>
      </c>
      <c r="Q257" s="4">
        <v>0</v>
      </c>
      <c r="R257" s="5">
        <v>0</v>
      </c>
      <c r="S257" s="5">
        <v>0</v>
      </c>
      <c r="T257" s="5">
        <v>0</v>
      </c>
      <c r="U257" s="9">
        <v>0</v>
      </c>
    </row>
    <row r="258" spans="1:21" x14ac:dyDescent="0.25">
      <c r="A258">
        <v>255</v>
      </c>
      <c r="B258" t="s">
        <v>1215</v>
      </c>
      <c r="C258" t="s">
        <v>1260</v>
      </c>
      <c r="D258">
        <v>21</v>
      </c>
      <c r="E258">
        <v>6.55</v>
      </c>
      <c r="F258" t="s">
        <v>514</v>
      </c>
      <c r="G258" s="4">
        <v>0</v>
      </c>
      <c r="H258" s="5">
        <v>0</v>
      </c>
      <c r="I258" s="5">
        <v>0</v>
      </c>
      <c r="J258" s="5">
        <v>0</v>
      </c>
      <c r="K258" s="9">
        <v>0</v>
      </c>
      <c r="L258" s="4">
        <v>0</v>
      </c>
      <c r="M258" s="5">
        <v>0</v>
      </c>
      <c r="N258" s="5">
        <v>0</v>
      </c>
      <c r="O258" s="5">
        <v>0</v>
      </c>
      <c r="P258" s="9">
        <v>0</v>
      </c>
      <c r="Q258" s="4">
        <v>0</v>
      </c>
      <c r="R258" s="5">
        <v>6.5415454907843875E-4</v>
      </c>
      <c r="S258" s="5">
        <v>0</v>
      </c>
      <c r="T258" s="5">
        <v>0</v>
      </c>
      <c r="U258" s="9">
        <v>0</v>
      </c>
    </row>
    <row r="259" spans="1:21" x14ac:dyDescent="0.25">
      <c r="A259">
        <v>256</v>
      </c>
      <c r="B259" t="s">
        <v>1216</v>
      </c>
      <c r="C259" t="s">
        <v>1217</v>
      </c>
      <c r="D259">
        <v>250</v>
      </c>
      <c r="E259">
        <v>3.82</v>
      </c>
      <c r="F259" t="s">
        <v>120</v>
      </c>
      <c r="G259" s="4">
        <v>0</v>
      </c>
      <c r="H259" s="5">
        <v>0</v>
      </c>
      <c r="I259" s="5">
        <v>0</v>
      </c>
      <c r="J259" s="5">
        <v>0</v>
      </c>
      <c r="K259" s="9">
        <v>0</v>
      </c>
      <c r="L259" s="4">
        <v>0</v>
      </c>
      <c r="M259" s="5">
        <v>0</v>
      </c>
      <c r="N259" s="5">
        <v>0</v>
      </c>
      <c r="O259" s="5">
        <v>0</v>
      </c>
      <c r="P259" s="9">
        <v>0</v>
      </c>
      <c r="Q259" s="4">
        <v>0</v>
      </c>
      <c r="R259" s="5">
        <v>0</v>
      </c>
      <c r="S259" s="5">
        <v>0</v>
      </c>
      <c r="T259" s="5">
        <v>5.3571571412216249E-5</v>
      </c>
      <c r="U259" s="9">
        <v>0</v>
      </c>
    </row>
    <row r="260" spans="1:21" x14ac:dyDescent="0.25">
      <c r="A260">
        <v>257</v>
      </c>
      <c r="B260" t="s">
        <v>1219</v>
      </c>
      <c r="C260" t="s">
        <v>1220</v>
      </c>
      <c r="D260">
        <v>33</v>
      </c>
      <c r="E260">
        <v>4.3899999999999997</v>
      </c>
      <c r="F260" t="s">
        <v>120</v>
      </c>
      <c r="G260" s="4">
        <v>0</v>
      </c>
      <c r="H260" s="5">
        <v>0</v>
      </c>
      <c r="I260" s="5">
        <v>0</v>
      </c>
      <c r="J260" s="5">
        <v>0</v>
      </c>
      <c r="K260" s="9">
        <v>0</v>
      </c>
      <c r="L260" s="4">
        <v>0</v>
      </c>
      <c r="M260" s="5">
        <v>0</v>
      </c>
      <c r="N260" s="5">
        <v>0</v>
      </c>
      <c r="O260" s="5">
        <v>0</v>
      </c>
      <c r="P260" s="9">
        <v>0</v>
      </c>
      <c r="Q260" s="4">
        <v>0</v>
      </c>
      <c r="R260" s="5">
        <v>8.2712928284001152E-4</v>
      </c>
      <c r="S260" s="5">
        <v>0</v>
      </c>
      <c r="T260" s="5">
        <v>0</v>
      </c>
      <c r="U260" s="9">
        <v>0</v>
      </c>
    </row>
    <row r="261" spans="1:21" x14ac:dyDescent="0.25">
      <c r="A261">
        <v>258</v>
      </c>
      <c r="B261" t="s">
        <v>1225</v>
      </c>
      <c r="C261" t="s">
        <v>1226</v>
      </c>
      <c r="D261">
        <v>78</v>
      </c>
      <c r="E261">
        <v>8.17</v>
      </c>
      <c r="F261" t="s">
        <v>514</v>
      </c>
      <c r="G261" s="4">
        <v>0</v>
      </c>
      <c r="H261" s="5">
        <v>0</v>
      </c>
      <c r="I261" s="5">
        <v>0</v>
      </c>
      <c r="J261" s="5">
        <v>0</v>
      </c>
      <c r="K261" s="9">
        <v>0</v>
      </c>
      <c r="L261" s="4">
        <v>0</v>
      </c>
      <c r="M261" s="5">
        <v>3.6350388272396445E-4</v>
      </c>
      <c r="N261" s="5">
        <v>0</v>
      </c>
      <c r="O261" s="5">
        <v>0</v>
      </c>
      <c r="P261" s="9">
        <v>0</v>
      </c>
      <c r="Q261" s="4">
        <v>0</v>
      </c>
      <c r="R261" s="5">
        <v>0</v>
      </c>
      <c r="S261" s="5">
        <v>0</v>
      </c>
      <c r="T261" s="5">
        <v>0</v>
      </c>
      <c r="U261" s="9">
        <v>0</v>
      </c>
    </row>
    <row r="262" spans="1:21" x14ac:dyDescent="0.25">
      <c r="A262">
        <v>259</v>
      </c>
      <c r="B262" t="s">
        <v>1227</v>
      </c>
      <c r="C262" t="s">
        <v>1228</v>
      </c>
      <c r="D262">
        <v>105</v>
      </c>
      <c r="E262">
        <v>6.74</v>
      </c>
      <c r="F262" t="s">
        <v>120</v>
      </c>
      <c r="G262" s="4">
        <v>0</v>
      </c>
      <c r="H262" s="5">
        <v>0</v>
      </c>
      <c r="I262" s="5">
        <v>0</v>
      </c>
      <c r="J262" s="5">
        <v>0</v>
      </c>
      <c r="K262" s="9">
        <v>0</v>
      </c>
      <c r="L262" s="4">
        <v>0</v>
      </c>
      <c r="M262" s="5">
        <v>0</v>
      </c>
      <c r="N262" s="5">
        <v>0</v>
      </c>
      <c r="O262" s="5">
        <v>0</v>
      </c>
      <c r="P262" s="9">
        <v>0</v>
      </c>
      <c r="Q262" s="4">
        <v>0</v>
      </c>
      <c r="R262" s="5">
        <v>0</v>
      </c>
      <c r="S262" s="5">
        <v>2.1135706763751526E-4</v>
      </c>
      <c r="T262" s="5">
        <v>0</v>
      </c>
      <c r="U262" s="9">
        <v>0</v>
      </c>
    </row>
    <row r="263" spans="1:21" x14ac:dyDescent="0.25">
      <c r="A263">
        <v>260</v>
      </c>
      <c r="B263" t="s">
        <v>1229</v>
      </c>
      <c r="C263" t="s">
        <v>1230</v>
      </c>
      <c r="D263">
        <v>76</v>
      </c>
      <c r="E263">
        <v>9.42</v>
      </c>
      <c r="F263" t="s">
        <v>120</v>
      </c>
      <c r="G263" s="4">
        <v>0</v>
      </c>
      <c r="H263" s="5">
        <v>0</v>
      </c>
      <c r="I263" s="5">
        <v>0</v>
      </c>
      <c r="J263" s="5">
        <v>0</v>
      </c>
      <c r="K263" s="9">
        <v>0</v>
      </c>
      <c r="L263" s="4">
        <v>0</v>
      </c>
      <c r="M263" s="5">
        <v>0</v>
      </c>
      <c r="N263" s="5">
        <v>3.6323463335974902E-4</v>
      </c>
      <c r="O263" s="5">
        <v>0</v>
      </c>
      <c r="P263" s="9">
        <v>0</v>
      </c>
      <c r="Q263" s="4">
        <v>0</v>
      </c>
      <c r="R263" s="5">
        <v>0</v>
      </c>
      <c r="S263" s="5">
        <v>0</v>
      </c>
      <c r="T263" s="5">
        <v>0</v>
      </c>
      <c r="U263" s="9">
        <v>0</v>
      </c>
    </row>
    <row r="264" spans="1:21" x14ac:dyDescent="0.25">
      <c r="A264">
        <v>261</v>
      </c>
      <c r="B264" t="s">
        <v>1238</v>
      </c>
      <c r="C264" t="s">
        <v>1239</v>
      </c>
      <c r="D264">
        <v>18</v>
      </c>
      <c r="E264">
        <v>10.11</v>
      </c>
      <c r="F264" t="s">
        <v>514</v>
      </c>
      <c r="G264" s="4">
        <v>0</v>
      </c>
      <c r="H264" s="5">
        <v>0</v>
      </c>
      <c r="I264" s="5">
        <v>0</v>
      </c>
      <c r="J264" s="5">
        <v>0</v>
      </c>
      <c r="K264" s="9">
        <v>0</v>
      </c>
      <c r="L264" s="4">
        <v>0</v>
      </c>
      <c r="M264" s="5">
        <v>0</v>
      </c>
      <c r="N264" s="5">
        <v>1.5371760539916975E-3</v>
      </c>
      <c r="O264" s="5">
        <v>0</v>
      </c>
      <c r="P264" s="9">
        <v>0</v>
      </c>
      <c r="Q264" s="4">
        <v>0</v>
      </c>
      <c r="R264" s="5">
        <v>0</v>
      </c>
      <c r="S264" s="5">
        <v>0</v>
      </c>
      <c r="T264" s="5">
        <v>0</v>
      </c>
      <c r="U264" s="9">
        <v>0</v>
      </c>
    </row>
    <row r="265" spans="1:21" x14ac:dyDescent="0.25">
      <c r="A265">
        <v>262</v>
      </c>
      <c r="B265" t="s">
        <v>1240</v>
      </c>
      <c r="C265" t="s">
        <v>1241</v>
      </c>
      <c r="D265">
        <v>61</v>
      </c>
      <c r="E265">
        <v>5.55</v>
      </c>
      <c r="F265" t="s">
        <v>120</v>
      </c>
      <c r="G265" s="4">
        <v>0</v>
      </c>
      <c r="H265" s="5">
        <v>0</v>
      </c>
      <c r="I265" s="5">
        <v>0</v>
      </c>
      <c r="J265" s="5">
        <v>0</v>
      </c>
      <c r="K265" s="9">
        <v>0</v>
      </c>
      <c r="L265" s="4">
        <v>0</v>
      </c>
      <c r="M265" s="5">
        <v>0</v>
      </c>
      <c r="N265" s="5">
        <v>4.5359293396476322E-4</v>
      </c>
      <c r="O265" s="5">
        <v>0</v>
      </c>
      <c r="P265" s="9">
        <v>0</v>
      </c>
      <c r="Q265" s="4">
        <v>0</v>
      </c>
      <c r="R265" s="5">
        <v>0</v>
      </c>
      <c r="S265" s="5">
        <v>0</v>
      </c>
      <c r="T265" s="5">
        <v>0</v>
      </c>
      <c r="U265" s="9">
        <v>0</v>
      </c>
    </row>
    <row r="266" spans="1:21" x14ac:dyDescent="0.25">
      <c r="A266">
        <v>263</v>
      </c>
      <c r="B266" t="s">
        <v>1245</v>
      </c>
      <c r="C266" t="s">
        <v>1246</v>
      </c>
      <c r="D266">
        <v>86</v>
      </c>
      <c r="E266">
        <v>7.07</v>
      </c>
      <c r="F266" t="s">
        <v>120</v>
      </c>
      <c r="G266" s="4">
        <v>0</v>
      </c>
      <c r="H266" s="5">
        <v>0</v>
      </c>
      <c r="I266" s="5">
        <v>0</v>
      </c>
      <c r="J266" s="5">
        <v>0</v>
      </c>
      <c r="K266" s="9">
        <v>1.827840653801057E-4</v>
      </c>
      <c r="L266" s="4">
        <v>0</v>
      </c>
      <c r="M266" s="5">
        <v>0</v>
      </c>
      <c r="N266" s="5">
        <v>0</v>
      </c>
      <c r="O266" s="5">
        <v>0</v>
      </c>
      <c r="P266" s="9">
        <v>0</v>
      </c>
      <c r="Q266" s="4">
        <v>0</v>
      </c>
      <c r="R266" s="5">
        <v>0</v>
      </c>
      <c r="S266" s="5">
        <v>0</v>
      </c>
      <c r="T266" s="5">
        <v>0</v>
      </c>
      <c r="U266" s="9">
        <v>0</v>
      </c>
    </row>
    <row r="267" spans="1:21" x14ac:dyDescent="0.25">
      <c r="A267">
        <v>264</v>
      </c>
      <c r="B267" t="s">
        <v>1248</v>
      </c>
      <c r="C267" t="s">
        <v>1249</v>
      </c>
      <c r="D267">
        <v>187</v>
      </c>
      <c r="E267">
        <v>5.85</v>
      </c>
      <c r="F267" t="s">
        <v>120</v>
      </c>
      <c r="G267" s="4">
        <v>0</v>
      </c>
      <c r="H267" s="5">
        <v>0</v>
      </c>
      <c r="I267" s="5">
        <v>0</v>
      </c>
      <c r="J267" s="5">
        <v>0</v>
      </c>
      <c r="K267" s="9">
        <v>8.4559490533678186E-5</v>
      </c>
      <c r="L267" s="4">
        <v>0</v>
      </c>
      <c r="M267" s="5">
        <v>0</v>
      </c>
      <c r="N267" s="5">
        <v>0</v>
      </c>
      <c r="O267" s="5">
        <v>0</v>
      </c>
      <c r="P267" s="9">
        <v>0</v>
      </c>
      <c r="Q267" s="4">
        <v>0</v>
      </c>
      <c r="R267" s="5">
        <v>0</v>
      </c>
      <c r="S267" s="5">
        <v>0</v>
      </c>
      <c r="T267" s="5">
        <v>0</v>
      </c>
      <c r="U267" s="9">
        <v>0</v>
      </c>
    </row>
  </sheetData>
  <mergeCells count="6">
    <mergeCell ref="AE22:AI22"/>
    <mergeCell ref="AJ22:AN22"/>
    <mergeCell ref="Z22:AD22"/>
    <mergeCell ref="G1:K1"/>
    <mergeCell ref="L1:P1"/>
    <mergeCell ref="Q1:U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7"/>
  <sheetViews>
    <sheetView tabSelected="1" topLeftCell="H1" zoomScale="60" zoomScaleNormal="60" zoomScalePageLayoutView="60" workbookViewId="0">
      <selection activeCell="B9" sqref="B9"/>
    </sheetView>
  </sheetViews>
  <sheetFormatPr defaultColWidth="8.85546875" defaultRowHeight="15" x14ac:dyDescent="0.25"/>
  <cols>
    <col min="1" max="1" width="5.140625" bestFit="1" customWidth="1"/>
    <col min="2" max="2" width="111.85546875" bestFit="1" customWidth="1"/>
    <col min="3" max="3" width="27.28515625" bestFit="1" customWidth="1"/>
    <col min="4" max="4" width="25.140625" bestFit="1" customWidth="1"/>
    <col min="5" max="5" width="7.42578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6" max="40" width="12.28515625" customWidth="1"/>
  </cols>
  <sheetData>
    <row r="1" spans="1:40" ht="16.5" thickBot="1" x14ac:dyDescent="0.3">
      <c r="A1" s="2"/>
      <c r="B1" s="2"/>
      <c r="C1" s="2"/>
      <c r="D1" s="2"/>
      <c r="E1" s="2"/>
      <c r="F1" s="2"/>
      <c r="G1" s="100" t="s">
        <v>1266</v>
      </c>
      <c r="H1" s="100"/>
      <c r="I1" s="100"/>
      <c r="J1" s="100"/>
      <c r="K1" s="101"/>
      <c r="L1" s="100" t="s">
        <v>1281</v>
      </c>
      <c r="M1" s="100"/>
      <c r="N1" s="100"/>
      <c r="O1" s="100"/>
      <c r="P1" s="101"/>
      <c r="Q1" s="100" t="s">
        <v>1275</v>
      </c>
      <c r="R1" s="100"/>
      <c r="S1" s="100"/>
      <c r="T1" s="100"/>
      <c r="U1" s="101"/>
    </row>
    <row r="2" spans="1:40" ht="15.75" x14ac:dyDescent="0.25">
      <c r="A2" s="2"/>
      <c r="B2" s="2"/>
      <c r="C2" s="2"/>
      <c r="D2" s="2"/>
      <c r="E2" s="2"/>
      <c r="F2" s="2"/>
      <c r="G2" s="21">
        <v>21.91704181401883</v>
      </c>
      <c r="H2" s="22">
        <v>21.11901276751912</v>
      </c>
      <c r="I2" s="22">
        <v>17.096982826586338</v>
      </c>
      <c r="J2" s="22">
        <v>36.641167387161126</v>
      </c>
      <c r="K2" s="23">
        <v>42.183150629043517</v>
      </c>
      <c r="L2" s="21">
        <v>15.767467320371852</v>
      </c>
      <c r="M2" s="22">
        <v>35.765021482827734</v>
      </c>
      <c r="N2" s="22">
        <v>24.456293150662315</v>
      </c>
      <c r="O2" s="22">
        <v>47.739138002579033</v>
      </c>
      <c r="P2" s="23">
        <v>33.74750484931031</v>
      </c>
      <c r="Q2" s="21">
        <v>30.548122615964829</v>
      </c>
      <c r="R2" s="22">
        <v>53.68556443276649</v>
      </c>
      <c r="S2" s="22">
        <v>30.690360873493987</v>
      </c>
      <c r="T2" s="22">
        <v>50.506975233416114</v>
      </c>
      <c r="U2" s="23">
        <v>11.424427820479472</v>
      </c>
    </row>
    <row r="3" spans="1:40" ht="16.5" thickBot="1" x14ac:dyDescent="0.3">
      <c r="A3" s="2" t="s">
        <v>16</v>
      </c>
      <c r="B3" s="2" t="s">
        <v>17</v>
      </c>
      <c r="C3" s="2" t="s">
        <v>18</v>
      </c>
      <c r="D3" s="2" t="s">
        <v>19</v>
      </c>
      <c r="E3" s="2" t="s">
        <v>1254</v>
      </c>
      <c r="F3" s="2" t="s">
        <v>20</v>
      </c>
      <c r="G3" s="26" t="s">
        <v>1</v>
      </c>
      <c r="H3" s="24" t="s">
        <v>2</v>
      </c>
      <c r="I3" s="24" t="s">
        <v>3</v>
      </c>
      <c r="J3" s="24" t="s">
        <v>4</v>
      </c>
      <c r="K3" s="25" t="s">
        <v>5</v>
      </c>
      <c r="L3" s="26" t="s">
        <v>1267</v>
      </c>
      <c r="M3" s="24" t="s">
        <v>1268</v>
      </c>
      <c r="N3" s="24" t="s">
        <v>1269</v>
      </c>
      <c r="O3" s="24" t="s">
        <v>1270</v>
      </c>
      <c r="P3" s="25" t="s">
        <v>1271</v>
      </c>
      <c r="Q3" s="26" t="s">
        <v>1273</v>
      </c>
      <c r="R3" s="24" t="s">
        <v>1274</v>
      </c>
      <c r="S3" s="24" t="s">
        <v>1276</v>
      </c>
      <c r="T3" s="24" t="s">
        <v>1277</v>
      </c>
      <c r="U3" s="25" t="s">
        <v>1278</v>
      </c>
    </row>
    <row r="4" spans="1:40" x14ac:dyDescent="0.25">
      <c r="A4">
        <v>1</v>
      </c>
      <c r="B4" t="s">
        <v>118</v>
      </c>
      <c r="C4" t="s">
        <v>119</v>
      </c>
      <c r="D4">
        <v>516</v>
      </c>
      <c r="E4">
        <v>7.04</v>
      </c>
      <c r="F4" t="s">
        <v>120</v>
      </c>
      <c r="G4" s="6">
        <v>5.0390350046075746E-3</v>
      </c>
      <c r="H4" s="7">
        <v>6.216847485031496E-3</v>
      </c>
      <c r="I4" s="7">
        <v>5.3989973286732553E-3</v>
      </c>
      <c r="J4" s="7">
        <v>7.1550193256333149E-3</v>
      </c>
      <c r="K4" s="8">
        <v>6.3399894795704917E-3</v>
      </c>
      <c r="L4" s="6">
        <v>4.3002434126081651E-3</v>
      </c>
      <c r="M4" s="7">
        <v>5.0771947863916716E-3</v>
      </c>
      <c r="N4" s="7">
        <v>4.468187406440542E-3</v>
      </c>
      <c r="O4" s="7">
        <v>5.2448431031087107E-3</v>
      </c>
      <c r="P4" s="8">
        <v>5.1574732948593818E-3</v>
      </c>
      <c r="Q4" s="4">
        <v>2.8117706765224616E-3</v>
      </c>
      <c r="R4" s="5">
        <v>5.2009065236954454E-3</v>
      </c>
      <c r="S4" s="5">
        <v>1.2742424762477252E-2</v>
      </c>
      <c r="T4" s="5">
        <v>1.1921346833389407E-2</v>
      </c>
      <c r="U4" s="9">
        <v>3.1888596068557276E-3</v>
      </c>
    </row>
    <row r="5" spans="1:40" x14ac:dyDescent="0.25">
      <c r="A5">
        <v>2</v>
      </c>
      <c r="B5" t="s">
        <v>138</v>
      </c>
      <c r="C5" t="s">
        <v>139</v>
      </c>
      <c r="D5">
        <v>36</v>
      </c>
      <c r="E5">
        <v>8.31</v>
      </c>
      <c r="F5" t="s">
        <v>120</v>
      </c>
      <c r="G5" s="4">
        <v>7.2176651627768471E-2</v>
      </c>
      <c r="H5" s="5">
        <v>7.6207540942855589E-2</v>
      </c>
      <c r="I5" s="5">
        <v>8.2436612048519778E-2</v>
      </c>
      <c r="J5" s="5">
        <v>8.1612959728644865E-2</v>
      </c>
      <c r="K5" s="9">
        <v>8.4499959583529086E-2</v>
      </c>
      <c r="L5" s="4">
        <v>0.11921881438800926</v>
      </c>
      <c r="M5" s="5">
        <v>8.9789075881404501E-2</v>
      </c>
      <c r="N5" s="5">
        <v>9.2434084005101294E-2</v>
      </c>
      <c r="O5" s="5">
        <v>8.6036565692505021E-2</v>
      </c>
      <c r="P5" s="9">
        <v>9.412068010649717E-2</v>
      </c>
      <c r="Q5" s="4">
        <v>3.3619386952171731E-2</v>
      </c>
      <c r="R5" s="5">
        <v>4.6431632990639814E-2</v>
      </c>
      <c r="S5" s="5">
        <v>3.2586969105030221E-2</v>
      </c>
      <c r="T5" s="5">
        <v>7.0249752908197946E-2</v>
      </c>
      <c r="U5" s="9">
        <v>4.2317837518891767E-2</v>
      </c>
      <c r="Y5">
        <f>COUNTIF(E$4:E$802,"&gt;8.99")</f>
        <v>34</v>
      </c>
      <c r="Z5" s="36">
        <f t="shared" ref="Z5:AN5" si="0">SUMIF($E$4:$E$802,"&gt;8.99",G$4:G$802)</f>
        <v>5.0076910275612868E-2</v>
      </c>
      <c r="AA5" s="36">
        <f t="shared" si="0"/>
        <v>4.6806720624956118E-2</v>
      </c>
      <c r="AB5" s="36">
        <f t="shared" si="0"/>
        <v>4.6201221418247999E-2</v>
      </c>
      <c r="AC5" s="36">
        <f t="shared" si="0"/>
        <v>8.6784999178271552E-2</v>
      </c>
      <c r="AD5" s="36">
        <f t="shared" si="0"/>
        <v>7.8931600848815481E-2</v>
      </c>
      <c r="AE5" s="36">
        <f t="shared" si="0"/>
        <v>2.6587052583272652E-2</v>
      </c>
      <c r="AF5" s="36">
        <f t="shared" si="0"/>
        <v>9.6604531061258686E-2</v>
      </c>
      <c r="AG5" s="36">
        <f t="shared" si="0"/>
        <v>8.4139647558618552E-2</v>
      </c>
      <c r="AH5" s="36">
        <f t="shared" si="0"/>
        <v>8.0503180624739032E-2</v>
      </c>
      <c r="AI5" s="36">
        <f t="shared" si="0"/>
        <v>8.7029427176390325E-2</v>
      </c>
      <c r="AJ5" s="36">
        <f t="shared" si="0"/>
        <v>9.9543356234994673E-3</v>
      </c>
      <c r="AK5" s="36">
        <f t="shared" si="0"/>
        <v>3.2913903391512005E-2</v>
      </c>
      <c r="AL5" s="36">
        <f t="shared" si="0"/>
        <v>1.5187126655103897E-2</v>
      </c>
      <c r="AM5" s="36">
        <f t="shared" si="0"/>
        <v>3.526791074675769E-2</v>
      </c>
      <c r="AN5" s="36">
        <f t="shared" si="0"/>
        <v>1.2586585590251516E-3</v>
      </c>
    </row>
    <row r="6" spans="1:40" x14ac:dyDescent="0.25">
      <c r="A6">
        <v>3</v>
      </c>
      <c r="B6" t="s">
        <v>144</v>
      </c>
      <c r="C6" t="s">
        <v>145</v>
      </c>
      <c r="D6">
        <v>187</v>
      </c>
      <c r="E6">
        <v>6.34</v>
      </c>
      <c r="F6" t="s">
        <v>120</v>
      </c>
      <c r="G6" s="4">
        <v>6.27134476191216E-3</v>
      </c>
      <c r="H6" s="5">
        <v>1.0302285896993427E-2</v>
      </c>
      <c r="I6" s="5">
        <v>7.3154520705649958E-3</v>
      </c>
      <c r="J6" s="5">
        <v>6.2740801169951441E-3</v>
      </c>
      <c r="K6" s="9">
        <v>7.3954178419247162E-3</v>
      </c>
      <c r="L6" s="4">
        <v>5.1859861143320083E-3</v>
      </c>
      <c r="M6" s="5">
        <v>4.094105617011133E-3</v>
      </c>
      <c r="N6" s="5">
        <v>7.7922323279053622E-3</v>
      </c>
      <c r="O6" s="5">
        <v>3.6346020297390673E-3</v>
      </c>
      <c r="P6" s="9">
        <v>5.6517815127829288E-3</v>
      </c>
      <c r="Q6" s="4">
        <v>2.7777087472243316E-2</v>
      </c>
      <c r="R6" s="5">
        <v>1.6811278998015395E-2</v>
      </c>
      <c r="S6" s="5">
        <v>2.1318529768660398E-2</v>
      </c>
      <c r="T6" s="5">
        <v>1.0729176901010875E-2</v>
      </c>
      <c r="U6" s="9">
        <v>1.5227261281044015E-2</v>
      </c>
      <c r="Y6">
        <f>COUNTIF(E$4:E$802,"&gt;7.99")</f>
        <v>76</v>
      </c>
      <c r="Z6" s="36">
        <f t="shared" ref="Z6:AN6" si="1">SUMIF($E$4:$E$802,"&gt;7.99",G$4:G$802)</f>
        <v>0.27314017108431204</v>
      </c>
      <c r="AA6" s="36">
        <f t="shared" si="1"/>
        <v>0.27535589383853037</v>
      </c>
      <c r="AB6" s="36">
        <f t="shared" si="1"/>
        <v>0.31478002849539954</v>
      </c>
      <c r="AC6" s="36">
        <f t="shared" si="1"/>
        <v>0.34168243902206641</v>
      </c>
      <c r="AD6" s="36">
        <f t="shared" si="1"/>
        <v>0.33105766907828732</v>
      </c>
      <c r="AE6" s="36">
        <f t="shared" si="1"/>
        <v>0.26922639425512584</v>
      </c>
      <c r="AF6" s="36">
        <f t="shared" si="1"/>
        <v>0.33268601220234506</v>
      </c>
      <c r="AG6" s="36">
        <f t="shared" si="1"/>
        <v>0.30361493765577385</v>
      </c>
      <c r="AH6" s="36">
        <f t="shared" si="1"/>
        <v>0.34988403854652794</v>
      </c>
      <c r="AI6" s="36">
        <f t="shared" si="1"/>
        <v>0.35731711604777594</v>
      </c>
      <c r="AJ6" s="36">
        <f t="shared" si="1"/>
        <v>0.13573466568010875</v>
      </c>
      <c r="AK6" s="36">
        <f t="shared" si="1"/>
        <v>0.15953468259433365</v>
      </c>
      <c r="AL6" s="36">
        <f t="shared" si="1"/>
        <v>0.1084030773052124</v>
      </c>
      <c r="AM6" s="36">
        <f t="shared" si="1"/>
        <v>0.19154249382069122</v>
      </c>
      <c r="AN6" s="36">
        <f t="shared" si="1"/>
        <v>0.14414687405568777</v>
      </c>
    </row>
    <row r="7" spans="1:40" x14ac:dyDescent="0.25">
      <c r="A7">
        <v>4</v>
      </c>
      <c r="B7" t="s">
        <v>152</v>
      </c>
      <c r="C7" t="s">
        <v>153</v>
      </c>
      <c r="D7">
        <v>54</v>
      </c>
      <c r="E7">
        <v>5.54</v>
      </c>
      <c r="F7" t="s">
        <v>120</v>
      </c>
      <c r="G7" s="4">
        <v>4.2145278339087667E-3</v>
      </c>
      <c r="H7" s="5">
        <v>3.2001920054373148E-3</v>
      </c>
      <c r="I7" s="5">
        <v>2.5458500003277345E-3</v>
      </c>
      <c r="J7" s="5">
        <v>2.694230669063455E-3</v>
      </c>
      <c r="K7" s="9">
        <v>1.4617187229754747E-3</v>
      </c>
      <c r="L7" s="4">
        <v>0</v>
      </c>
      <c r="M7" s="5">
        <v>4.8450868508415857E-3</v>
      </c>
      <c r="N7" s="5">
        <v>3.0299555769226437E-3</v>
      </c>
      <c r="O7" s="5">
        <v>2.5949958674214538E-3</v>
      </c>
      <c r="P7" s="9">
        <v>5.1191112068273087E-3</v>
      </c>
      <c r="Q7" s="4">
        <v>7.8043457299107513E-2</v>
      </c>
      <c r="R7" s="5">
        <v>6.790824117540302E-2</v>
      </c>
      <c r="S7" s="5">
        <v>0.10346463093177262</v>
      </c>
      <c r="T7" s="5">
        <v>6.1443821489628181E-2</v>
      </c>
      <c r="U7" s="9">
        <v>5.9613064528037073E-2</v>
      </c>
      <c r="Y7">
        <f>COUNTIF(E$4:E$802,"&gt;6.99")</f>
        <v>111</v>
      </c>
      <c r="Z7" s="36">
        <f t="shared" ref="Z7:AN7" si="2">SUMIF($E$4:$E$802,"&gt;6.99",G$4:G$802)</f>
        <v>0.50516178960335067</v>
      </c>
      <c r="AA7" s="36">
        <f t="shared" si="2"/>
        <v>0.53691777896305903</v>
      </c>
      <c r="AB7" s="36">
        <f t="shared" si="2"/>
        <v>0.54756465661359954</v>
      </c>
      <c r="AC7" s="36">
        <f t="shared" si="2"/>
        <v>0.56169264041788136</v>
      </c>
      <c r="AD7" s="36">
        <f t="shared" si="2"/>
        <v>0.53498004832255552</v>
      </c>
      <c r="AE7" s="36">
        <f t="shared" si="2"/>
        <v>0.54319202347354312</v>
      </c>
      <c r="AF7" s="36">
        <f t="shared" si="2"/>
        <v>0.61570792964954368</v>
      </c>
      <c r="AG7" s="36">
        <f t="shared" si="2"/>
        <v>0.53493360730799677</v>
      </c>
      <c r="AH7" s="36">
        <f t="shared" si="2"/>
        <v>0.55775075135168295</v>
      </c>
      <c r="AI7" s="36">
        <f t="shared" si="2"/>
        <v>0.55716757065495481</v>
      </c>
      <c r="AJ7" s="36">
        <f t="shared" si="2"/>
        <v>0.31318225322823801</v>
      </c>
      <c r="AK7" s="36">
        <f t="shared" si="2"/>
        <v>0.34048467454045006</v>
      </c>
      <c r="AL7" s="36">
        <f t="shared" si="2"/>
        <v>0.30030460277649734</v>
      </c>
      <c r="AM7" s="36">
        <f t="shared" si="2"/>
        <v>0.37663435844867932</v>
      </c>
      <c r="AN7" s="36">
        <f t="shared" si="2"/>
        <v>0.33838255530295669</v>
      </c>
    </row>
    <row r="8" spans="1:40" x14ac:dyDescent="0.25">
      <c r="A8">
        <v>5</v>
      </c>
      <c r="B8" t="s">
        <v>159</v>
      </c>
      <c r="C8" t="s">
        <v>160</v>
      </c>
      <c r="D8">
        <v>12</v>
      </c>
      <c r="E8">
        <v>5.68</v>
      </c>
      <c r="F8" t="s">
        <v>120</v>
      </c>
      <c r="G8" s="4">
        <v>0.12279982889273544</v>
      </c>
      <c r="H8" s="5">
        <v>0.11050805407234458</v>
      </c>
      <c r="I8" s="5">
        <v>0.11040691364735829</v>
      </c>
      <c r="J8" s="5">
        <v>0.14257343457146057</v>
      </c>
      <c r="K8" s="9">
        <v>0.15016542350767134</v>
      </c>
      <c r="L8" s="4">
        <v>0.17446202764997168</v>
      </c>
      <c r="M8" s="5">
        <v>0.17081523198434048</v>
      </c>
      <c r="N8" s="5">
        <v>0.18751525224525908</v>
      </c>
      <c r="O8" s="5">
        <v>0.15238963759922095</v>
      </c>
      <c r="P8" s="9">
        <v>0.16153327927121311</v>
      </c>
      <c r="Q8" s="4">
        <v>5.2754568192798355E-2</v>
      </c>
      <c r="R8" s="5">
        <v>0.1053935644218346</v>
      </c>
      <c r="S8" s="5">
        <v>4.6154670566289475E-2</v>
      </c>
      <c r="T8" s="5">
        <v>8.9676892674209432E-2</v>
      </c>
      <c r="U8" s="9">
        <v>1.4174369840693131E-2</v>
      </c>
      <c r="Y8">
        <f>COUNTIF(E$4:E$802,"&gt;5.99")</f>
        <v>166</v>
      </c>
      <c r="Z8" s="36">
        <f t="shared" ref="Z8:AN8" si="3">SUMIF($E$4:$E$802,"&gt;5.99",G$4:G$802)</f>
        <v>0.66045759039521701</v>
      </c>
      <c r="AA8" s="36">
        <f t="shared" si="3"/>
        <v>0.67605299159366117</v>
      </c>
      <c r="AB8" s="36">
        <f t="shared" si="3"/>
        <v>0.67923298469627968</v>
      </c>
      <c r="AC8" s="36">
        <f t="shared" si="3"/>
        <v>0.68449391139619586</v>
      </c>
      <c r="AD8" s="36">
        <f t="shared" si="3"/>
        <v>0.66184221937398835</v>
      </c>
      <c r="AE8" s="36">
        <f t="shared" si="3"/>
        <v>0.65169493407711598</v>
      </c>
      <c r="AF8" s="36">
        <f t="shared" si="3"/>
        <v>0.68276597049123788</v>
      </c>
      <c r="AG8" s="36">
        <f t="shared" si="3"/>
        <v>0.64611647028230135</v>
      </c>
      <c r="AH8" s="36">
        <f t="shared" si="3"/>
        <v>0.66140775055503753</v>
      </c>
      <c r="AI8" s="36">
        <f t="shared" si="3"/>
        <v>0.66196016533035251</v>
      </c>
      <c r="AJ8" s="36">
        <f t="shared" si="3"/>
        <v>0.52250687340183977</v>
      </c>
      <c r="AK8" s="36">
        <f t="shared" si="3"/>
        <v>0.50313025296118941</v>
      </c>
      <c r="AL8" s="36">
        <f t="shared" si="3"/>
        <v>0.47528231162963142</v>
      </c>
      <c r="AM8" s="36">
        <f t="shared" si="3"/>
        <v>0.54198707251461065</v>
      </c>
      <c r="AN8" s="36">
        <f t="shared" si="3"/>
        <v>0.4823446507998031</v>
      </c>
    </row>
    <row r="9" spans="1:40" x14ac:dyDescent="0.25">
      <c r="A9">
        <v>6</v>
      </c>
      <c r="B9" t="s">
        <v>162</v>
      </c>
      <c r="C9" t="s">
        <v>163</v>
      </c>
      <c r="D9">
        <v>66</v>
      </c>
      <c r="E9">
        <v>8.33</v>
      </c>
      <c r="F9" t="s">
        <v>120</v>
      </c>
      <c r="G9" s="4">
        <v>3.8257167300733634E-2</v>
      </c>
      <c r="H9" s="5">
        <v>3.5377563685619319E-2</v>
      </c>
      <c r="I9" s="5">
        <v>3.873832181957565E-2</v>
      </c>
      <c r="J9" s="5">
        <v>2.6322056769246982E-2</v>
      </c>
      <c r="K9" s="9">
        <v>2.1434784940299684E-2</v>
      </c>
      <c r="L9" s="4">
        <v>3.4616404364294216E-2</v>
      </c>
      <c r="M9" s="5">
        <v>1.9351964832230541E-2</v>
      </c>
      <c r="N9" s="5">
        <v>3.264789880012206E-2</v>
      </c>
      <c r="O9" s="5">
        <v>2.571076826285322E-2</v>
      </c>
      <c r="P9" s="9">
        <v>2.7252198747540136E-2</v>
      </c>
      <c r="Q9" s="4">
        <v>1.3410209406294083E-2</v>
      </c>
      <c r="R9" s="5">
        <v>9.5448915228887651E-3</v>
      </c>
      <c r="S9" s="5">
        <v>1.217084239680446E-2</v>
      </c>
      <c r="T9" s="5">
        <v>1.2513305429031675E-2</v>
      </c>
      <c r="U9" s="9">
        <v>3.3773929466200475E-2</v>
      </c>
      <c r="Y9">
        <f>COUNTIF(E$4:E$802,"&gt;4.99")</f>
        <v>219</v>
      </c>
      <c r="Z9" s="36">
        <f t="shared" ref="Z9:AN9" si="4">SUMIF($E$4:$E$802,"&gt;4.99",G$4:G$802)</f>
        <v>0.86197235211777323</v>
      </c>
      <c r="AA9" s="36">
        <f t="shared" si="4"/>
        <v>0.84196218418916791</v>
      </c>
      <c r="AB9" s="36">
        <f t="shared" si="4"/>
        <v>0.8448561607990539</v>
      </c>
      <c r="AC9" s="36">
        <f t="shared" si="4"/>
        <v>0.87313537336529901</v>
      </c>
      <c r="AD9" s="36">
        <f t="shared" si="4"/>
        <v>0.87384279505189244</v>
      </c>
      <c r="AE9" s="36">
        <f t="shared" si="4"/>
        <v>0.86614913436159713</v>
      </c>
      <c r="AF9" s="36">
        <f t="shared" si="4"/>
        <v>0.88816472111752565</v>
      </c>
      <c r="AG9" s="36">
        <f t="shared" si="4"/>
        <v>0.8867357561541015</v>
      </c>
      <c r="AH9" s="36">
        <f t="shared" si="4"/>
        <v>0.85866250633669472</v>
      </c>
      <c r="AI9" s="36">
        <f t="shared" si="4"/>
        <v>0.86713448038113605</v>
      </c>
      <c r="AJ9" s="36">
        <f t="shared" si="4"/>
        <v>0.85184406901911214</v>
      </c>
      <c r="AK9" s="36">
        <f t="shared" si="4"/>
        <v>0.85782369189672181</v>
      </c>
      <c r="AL9" s="36">
        <f t="shared" si="4"/>
        <v>0.847512134881239</v>
      </c>
      <c r="AM9" s="36">
        <f t="shared" si="4"/>
        <v>0.85565019552152022</v>
      </c>
      <c r="AN9" s="36">
        <f t="shared" si="4"/>
        <v>0.73679193667653731</v>
      </c>
    </row>
    <row r="10" spans="1:40" x14ac:dyDescent="0.25">
      <c r="A10">
        <v>7</v>
      </c>
      <c r="B10" t="s">
        <v>170</v>
      </c>
      <c r="C10" t="s">
        <v>171</v>
      </c>
      <c r="D10">
        <v>69</v>
      </c>
      <c r="E10">
        <v>6.21</v>
      </c>
      <c r="F10" t="s">
        <v>120</v>
      </c>
      <c r="G10" s="4">
        <v>2.7354136066952472E-2</v>
      </c>
      <c r="H10" s="5">
        <v>1.9435141381611908E-2</v>
      </c>
      <c r="I10" s="5">
        <v>2.8623508431352768E-2</v>
      </c>
      <c r="J10" s="5">
        <v>2.0299218802897766E-2</v>
      </c>
      <c r="K10" s="9">
        <v>2.4970959325296752E-2</v>
      </c>
      <c r="L10" s="4">
        <v>1.2239194854515743E-2</v>
      </c>
      <c r="M10" s="5">
        <v>1.296706643498533E-2</v>
      </c>
      <c r="N10" s="5">
        <v>2.6685469074635159E-2</v>
      </c>
      <c r="O10" s="5">
        <v>1.2350309768595915E-2</v>
      </c>
      <c r="P10" s="9">
        <v>1.9475942731818741E-2</v>
      </c>
      <c r="Q10" s="4">
        <v>2.7201677484246262E-2</v>
      </c>
      <c r="R10" s="5">
        <v>2.2724822318700488E-2</v>
      </c>
      <c r="S10" s="5">
        <v>1.6228054349777615E-2</v>
      </c>
      <c r="T10" s="5">
        <v>1.8550552308908508E-2</v>
      </c>
      <c r="U10" s="9">
        <v>2.6247994845231118E-2</v>
      </c>
      <c r="Y10">
        <f>COUNTIF(E$4:E$802,"&gt;0.99")</f>
        <v>264</v>
      </c>
      <c r="Z10" s="36">
        <f t="shared" ref="Z10:AN10" si="5">SUMIF($E$4:$E$802,"&gt;0.99",G$4:G$802)</f>
        <v>0.99999999999999978</v>
      </c>
      <c r="AA10" s="36">
        <f t="shared" si="5"/>
        <v>0.99999999999999989</v>
      </c>
      <c r="AB10" s="36">
        <f t="shared" si="5"/>
        <v>1</v>
      </c>
      <c r="AC10" s="36">
        <f t="shared" si="5"/>
        <v>1</v>
      </c>
      <c r="AD10" s="36">
        <f t="shared" si="5"/>
        <v>0.99999999999999944</v>
      </c>
      <c r="AE10" s="36">
        <f t="shared" si="5"/>
        <v>0.99999999999999978</v>
      </c>
      <c r="AF10" s="36">
        <f t="shared" si="5"/>
        <v>1.0000000000000002</v>
      </c>
      <c r="AG10" s="36">
        <f t="shared" si="5"/>
        <v>1.0000000000000002</v>
      </c>
      <c r="AH10" s="36">
        <f t="shared" si="5"/>
        <v>0.99999999999999944</v>
      </c>
      <c r="AI10" s="36">
        <f t="shared" si="5"/>
        <v>1</v>
      </c>
      <c r="AJ10" s="36">
        <f t="shared" si="5"/>
        <v>1.0000000000000004</v>
      </c>
      <c r="AK10" s="36">
        <f t="shared" si="5"/>
        <v>0.99999999999999989</v>
      </c>
      <c r="AL10" s="36">
        <f t="shared" si="5"/>
        <v>1.0000000000000004</v>
      </c>
      <c r="AM10" s="36">
        <f t="shared" si="5"/>
        <v>0.99999999999999944</v>
      </c>
      <c r="AN10" s="36">
        <f t="shared" si="5"/>
        <v>1</v>
      </c>
    </row>
    <row r="11" spans="1:40" x14ac:dyDescent="0.25">
      <c r="A11">
        <v>8</v>
      </c>
      <c r="B11" t="s">
        <v>180</v>
      </c>
      <c r="C11" t="s">
        <v>181</v>
      </c>
      <c r="D11">
        <v>49</v>
      </c>
      <c r="E11">
        <v>6.77</v>
      </c>
      <c r="F11" t="s">
        <v>120</v>
      </c>
      <c r="G11" s="4">
        <v>4.5033423325198385E-2</v>
      </c>
      <c r="H11" s="5">
        <v>4.059057081390105E-2</v>
      </c>
      <c r="I11" s="5">
        <v>4.2155225008607078E-2</v>
      </c>
      <c r="J11" s="5">
        <v>4.5297955089731244E-2</v>
      </c>
      <c r="K11" s="9">
        <v>2.2580196810759897E-2</v>
      </c>
      <c r="L11" s="4">
        <v>5.5289055735398468E-2</v>
      </c>
      <c r="M11" s="5">
        <v>2.3423328336550104E-2</v>
      </c>
      <c r="N11" s="5">
        <v>3.8150528117989142E-2</v>
      </c>
      <c r="O11" s="5">
        <v>3.4958517545701194E-2</v>
      </c>
      <c r="P11" s="9">
        <v>2.6619946734091061E-2</v>
      </c>
      <c r="Q11" s="4">
        <v>2.626487341581445E-2</v>
      </c>
      <c r="R11" s="5">
        <v>1.6932713707930324E-2</v>
      </c>
      <c r="S11" s="5">
        <v>1.5978310813721152E-2</v>
      </c>
      <c r="T11" s="5">
        <v>1.9802843741260779E-2</v>
      </c>
      <c r="U11" s="9">
        <v>2.2785059124635663E-2</v>
      </c>
    </row>
    <row r="12" spans="1:40" x14ac:dyDescent="0.25">
      <c r="A12">
        <v>9</v>
      </c>
      <c r="B12" t="s">
        <v>184</v>
      </c>
      <c r="C12" t="s">
        <v>185</v>
      </c>
      <c r="D12">
        <v>67</v>
      </c>
      <c r="E12">
        <v>7.31</v>
      </c>
      <c r="F12" t="s">
        <v>120</v>
      </c>
      <c r="G12" s="4">
        <v>1.4946386450156746E-2</v>
      </c>
      <c r="H12" s="5">
        <v>1.5764946940349668E-2</v>
      </c>
      <c r="I12" s="5">
        <v>9.0589976735553617E-3</v>
      </c>
      <c r="J12" s="5">
        <v>1.629175856192119E-2</v>
      </c>
      <c r="K12" s="9">
        <v>5.7797846406981226E-3</v>
      </c>
      <c r="L12" s="4">
        <v>6.9478627825956124E-3</v>
      </c>
      <c r="M12" s="5">
        <v>1.946112642447564E-3</v>
      </c>
      <c r="N12" s="5">
        <v>4.6776211615182127E-3</v>
      </c>
      <c r="O12" s="5">
        <v>1.0234986855420377E-2</v>
      </c>
      <c r="P12" s="9">
        <v>4.1024986508551445E-3</v>
      </c>
      <c r="Q12" s="4">
        <v>3.988180528738676E-2</v>
      </c>
      <c r="R12" s="5">
        <v>3.2300819572958335E-2</v>
      </c>
      <c r="S12" s="5">
        <v>3.5815776558338182E-2</v>
      </c>
      <c r="T12" s="5">
        <v>2.9651004513031112E-2</v>
      </c>
      <c r="U12" s="9">
        <v>7.999788152617722E-2</v>
      </c>
    </row>
    <row r="13" spans="1:40" x14ac:dyDescent="0.25">
      <c r="A13">
        <v>10</v>
      </c>
      <c r="B13" t="s">
        <v>187</v>
      </c>
      <c r="C13" t="s">
        <v>188</v>
      </c>
      <c r="D13">
        <v>193</v>
      </c>
      <c r="E13">
        <v>7.08</v>
      </c>
      <c r="F13" t="s">
        <v>120</v>
      </c>
      <c r="G13" s="4">
        <v>3.1481061583633735E-3</v>
      </c>
      <c r="H13" s="5">
        <v>4.3389364600738313E-3</v>
      </c>
      <c r="I13" s="5">
        <v>2.7299044390621777E-3</v>
      </c>
      <c r="J13" s="5">
        <v>3.4902502645949261E-3</v>
      </c>
      <c r="K13" s="9">
        <v>4.2179606672722554E-3</v>
      </c>
      <c r="L13" s="4">
        <v>2.5233793342627066E-3</v>
      </c>
      <c r="M13" s="5">
        <v>1.739245534133931E-3</v>
      </c>
      <c r="N13" s="5">
        <v>1.4118975001723552E-3</v>
      </c>
      <c r="O13" s="5">
        <v>2.6892688715964134E-3</v>
      </c>
      <c r="P13" s="9">
        <v>3.380764494269032E-3</v>
      </c>
      <c r="Q13" s="4">
        <v>1.6959249110361469E-2</v>
      </c>
      <c r="R13" s="5">
        <v>1.0211893144080058E-2</v>
      </c>
      <c r="S13" s="5">
        <v>1.2940091274917959E-2</v>
      </c>
      <c r="T13" s="5">
        <v>1.0296677088499137E-2</v>
      </c>
      <c r="U13" s="9">
        <v>1.2139086352695269E-2</v>
      </c>
    </row>
    <row r="14" spans="1:40" ht="15.75" thickBot="1" x14ac:dyDescent="0.3">
      <c r="A14">
        <v>11</v>
      </c>
      <c r="B14" t="s">
        <v>191</v>
      </c>
      <c r="C14" t="s">
        <v>192</v>
      </c>
      <c r="D14">
        <v>36</v>
      </c>
      <c r="E14">
        <v>7.66</v>
      </c>
      <c r="F14" t="s">
        <v>120</v>
      </c>
      <c r="G14" s="4">
        <v>5.4135984295349014E-2</v>
      </c>
      <c r="H14" s="5">
        <v>6.8294198430438699E-2</v>
      </c>
      <c r="I14" s="5">
        <v>4.6094901446855317E-2</v>
      </c>
      <c r="J14" s="5">
        <v>4.8756604732544263E-2</v>
      </c>
      <c r="K14" s="9">
        <v>4.8281940689478192E-2</v>
      </c>
      <c r="L14" s="4">
        <v>7.5159033084533547E-2</v>
      </c>
      <c r="M14" s="5">
        <v>7.5037502273709381E-2</v>
      </c>
      <c r="N14" s="5">
        <v>5.6458031417242642E-2</v>
      </c>
      <c r="O14" s="5">
        <v>5.8168642206564473E-2</v>
      </c>
      <c r="P14" s="9">
        <v>4.7667934244584993E-2</v>
      </c>
      <c r="Q14" s="4">
        <v>1.6056229548357E-2</v>
      </c>
      <c r="R14" s="5">
        <v>2.1253592959634016E-2</v>
      </c>
      <c r="S14" s="5">
        <v>2.7475849871605687E-2</v>
      </c>
      <c r="T14" s="5">
        <v>3.4300887709969995E-2</v>
      </c>
      <c r="U14" s="9">
        <v>4.3703422188373321E-3</v>
      </c>
    </row>
    <row r="15" spans="1:40" ht="16.5" thickBot="1" x14ac:dyDescent="0.3">
      <c r="A15">
        <v>12</v>
      </c>
      <c r="B15" t="s">
        <v>193</v>
      </c>
      <c r="C15" t="s">
        <v>194</v>
      </c>
      <c r="D15">
        <v>62</v>
      </c>
      <c r="E15">
        <v>4.8899999999999997</v>
      </c>
      <c r="F15" t="s">
        <v>120</v>
      </c>
      <c r="G15" s="4">
        <v>2.3063480766645352E-2</v>
      </c>
      <c r="H15" s="5">
        <v>2.3920925596046031E-2</v>
      </c>
      <c r="I15" s="5">
        <v>2.5355752157717088E-2</v>
      </c>
      <c r="J15" s="5">
        <v>1.6298215799222939E-2</v>
      </c>
      <c r="K15" s="9">
        <v>1.6186407747169229E-2</v>
      </c>
      <c r="L15" s="4">
        <v>1.9468518995319217E-2</v>
      </c>
      <c r="M15" s="5">
        <v>1.2771544257499969E-2</v>
      </c>
      <c r="N15" s="5">
        <v>1.9603894991919155E-2</v>
      </c>
      <c r="O15" s="5">
        <v>1.8919823129578149E-2</v>
      </c>
      <c r="P15" s="9">
        <v>1.8322326618929442E-2</v>
      </c>
      <c r="Q15" s="4">
        <v>1.1967477784709751E-2</v>
      </c>
      <c r="R15" s="5">
        <v>6.0791565349666678E-3</v>
      </c>
      <c r="S15" s="5">
        <v>9.8168075448534734E-3</v>
      </c>
      <c r="T15" s="5">
        <v>8.4078743091335964E-3</v>
      </c>
      <c r="U15" s="9">
        <v>2.7679618563454814E-2</v>
      </c>
      <c r="Z15" s="99" t="s">
        <v>1266</v>
      </c>
      <c r="AA15" s="100"/>
      <c r="AB15" s="100"/>
      <c r="AC15" s="100"/>
      <c r="AD15" s="101"/>
      <c r="AE15" s="100" t="s">
        <v>1281</v>
      </c>
      <c r="AF15" s="100"/>
      <c r="AG15" s="100"/>
      <c r="AH15" s="100"/>
      <c r="AI15" s="101"/>
      <c r="AJ15" s="99" t="s">
        <v>1275</v>
      </c>
      <c r="AK15" s="100"/>
      <c r="AL15" s="100"/>
      <c r="AM15" s="100"/>
      <c r="AN15" s="101"/>
    </row>
    <row r="16" spans="1:40" ht="16.5" thickBot="1" x14ac:dyDescent="0.3">
      <c r="A16">
        <v>13</v>
      </c>
      <c r="B16" t="s">
        <v>199</v>
      </c>
      <c r="C16" t="s">
        <v>200</v>
      </c>
      <c r="D16">
        <v>56</v>
      </c>
      <c r="E16">
        <v>8.3800000000000008</v>
      </c>
      <c r="F16" t="s">
        <v>120</v>
      </c>
      <c r="G16" s="4">
        <v>5.9864625688715624E-3</v>
      </c>
      <c r="H16" s="5">
        <v>1.2110418469967943E-2</v>
      </c>
      <c r="I16" s="5">
        <v>4.2034197896704409E-3</v>
      </c>
      <c r="J16" s="5">
        <v>1.1699006843071983E-2</v>
      </c>
      <c r="K16" s="9">
        <v>9.7357926449148941E-3</v>
      </c>
      <c r="L16" s="4">
        <v>1.3948457882895735E-2</v>
      </c>
      <c r="M16" s="5">
        <v>2.250706117042622E-2</v>
      </c>
      <c r="N16" s="5">
        <v>8.0550673691989882E-3</v>
      </c>
      <c r="O16" s="5">
        <v>9.9632114953833867E-3</v>
      </c>
      <c r="P16" s="9">
        <v>9.3558259330130192E-3</v>
      </c>
      <c r="Q16" s="4">
        <v>2.9388676868909114E-2</v>
      </c>
      <c r="R16" s="5">
        <v>1.8680976089990853E-2</v>
      </c>
      <c r="S16" s="5">
        <v>2.4246914336680744E-2</v>
      </c>
      <c r="T16" s="5">
        <v>1.6746083275525285E-2</v>
      </c>
      <c r="U16" s="9">
        <v>1.8773549887561195E-2</v>
      </c>
      <c r="Y16" t="s">
        <v>1282</v>
      </c>
      <c r="Z16" s="26" t="s">
        <v>1</v>
      </c>
      <c r="AA16" s="24" t="s">
        <v>2</v>
      </c>
      <c r="AB16" s="24" t="s">
        <v>3</v>
      </c>
      <c r="AC16" s="24" t="s">
        <v>4</v>
      </c>
      <c r="AD16" s="25" t="s">
        <v>5</v>
      </c>
      <c r="AE16" s="26" t="s">
        <v>1267</v>
      </c>
      <c r="AF16" s="24" t="s">
        <v>1268</v>
      </c>
      <c r="AG16" s="24" t="s">
        <v>1269</v>
      </c>
      <c r="AH16" s="24" t="s">
        <v>1270</v>
      </c>
      <c r="AI16" s="25" t="s">
        <v>1271</v>
      </c>
      <c r="AJ16" s="26" t="s">
        <v>1273</v>
      </c>
      <c r="AK16" s="24" t="s">
        <v>1274</v>
      </c>
      <c r="AL16" s="24" t="s">
        <v>1276</v>
      </c>
      <c r="AM16" s="24" t="s">
        <v>1277</v>
      </c>
      <c r="AN16" s="25" t="s">
        <v>1278</v>
      </c>
    </row>
    <row r="17" spans="1:40" x14ac:dyDescent="0.25">
      <c r="A17">
        <v>14</v>
      </c>
      <c r="B17" t="s">
        <v>209</v>
      </c>
      <c r="C17" t="s">
        <v>210</v>
      </c>
      <c r="D17">
        <v>59</v>
      </c>
      <c r="E17">
        <v>4.88</v>
      </c>
      <c r="F17" t="s">
        <v>120</v>
      </c>
      <c r="G17" s="4">
        <v>1.7791642964488454E-2</v>
      </c>
      <c r="H17" s="5">
        <v>1.8751269607721031E-2</v>
      </c>
      <c r="I17" s="5">
        <v>2.1139004856592748E-2</v>
      </c>
      <c r="J17" s="5">
        <v>1.2181833558458142E-2</v>
      </c>
      <c r="K17" s="9">
        <v>1.0045524871358137E-2</v>
      </c>
      <c r="L17" s="4">
        <v>2.4398834397615435E-2</v>
      </c>
      <c r="M17" s="5">
        <v>1.0562547708709421E-2</v>
      </c>
      <c r="N17" s="5">
        <v>1.5749249029399354E-2</v>
      </c>
      <c r="O17" s="5">
        <v>1.4136615345545764E-2</v>
      </c>
      <c r="P17" s="9">
        <v>1.5602660211948336E-2</v>
      </c>
      <c r="Q17" s="4">
        <v>1.0340499071356811E-2</v>
      </c>
      <c r="R17" s="5">
        <v>6.6480359741436989E-3</v>
      </c>
      <c r="S17" s="5">
        <v>5.7084494959715052E-3</v>
      </c>
      <c r="T17" s="5">
        <v>7.490436337876741E-3</v>
      </c>
      <c r="U17" s="9">
        <v>2.232065612618411E-2</v>
      </c>
      <c r="X17" s="38" t="s">
        <v>1295</v>
      </c>
      <c r="Y17">
        <f>Y5-AA4</f>
        <v>34</v>
      </c>
      <c r="Z17" s="6">
        <f t="shared" ref="Z17:AN22" si="6">Z5-Z4</f>
        <v>5.0076910275612868E-2</v>
      </c>
      <c r="AA17" s="7">
        <f t="shared" si="6"/>
        <v>4.6806720624956118E-2</v>
      </c>
      <c r="AB17" s="7">
        <f t="shared" si="6"/>
        <v>4.6201221418247999E-2</v>
      </c>
      <c r="AC17" s="7">
        <f t="shared" si="6"/>
        <v>8.6784999178271552E-2</v>
      </c>
      <c r="AD17" s="7">
        <f t="shared" si="6"/>
        <v>7.8931600848815481E-2</v>
      </c>
      <c r="AE17" s="6">
        <f t="shared" si="6"/>
        <v>2.6587052583272652E-2</v>
      </c>
      <c r="AF17" s="7">
        <f t="shared" si="6"/>
        <v>9.6604531061258686E-2</v>
      </c>
      <c r="AG17" s="7">
        <f t="shared" si="6"/>
        <v>8.4139647558618552E-2</v>
      </c>
      <c r="AH17" s="7">
        <f t="shared" si="6"/>
        <v>8.0503180624739032E-2</v>
      </c>
      <c r="AI17" s="7">
        <f t="shared" si="6"/>
        <v>8.7029427176390325E-2</v>
      </c>
      <c r="AJ17" s="6">
        <f t="shared" si="6"/>
        <v>9.9543356234994673E-3</v>
      </c>
      <c r="AK17" s="7">
        <f t="shared" si="6"/>
        <v>3.2913903391512005E-2</v>
      </c>
      <c r="AL17" s="7">
        <f t="shared" si="6"/>
        <v>1.5187126655103897E-2</v>
      </c>
      <c r="AM17" s="7">
        <f t="shared" si="6"/>
        <v>3.526791074675769E-2</v>
      </c>
      <c r="AN17" s="8">
        <f t="shared" si="6"/>
        <v>1.2586585590251516E-3</v>
      </c>
    </row>
    <row r="18" spans="1:40" x14ac:dyDescent="0.25">
      <c r="A18">
        <v>15</v>
      </c>
      <c r="B18" t="s">
        <v>213</v>
      </c>
      <c r="C18" t="s">
        <v>214</v>
      </c>
      <c r="D18">
        <v>139</v>
      </c>
      <c r="E18">
        <v>6.59</v>
      </c>
      <c r="F18" t="s">
        <v>120</v>
      </c>
      <c r="G18" s="4">
        <v>2.5152035479700657E-3</v>
      </c>
      <c r="H18" s="5">
        <v>4.4244490902894196E-3</v>
      </c>
      <c r="I18" s="5">
        <v>4.47760830779112E-3</v>
      </c>
      <c r="J18" s="5">
        <v>3.8646243502851196E-3</v>
      </c>
      <c r="K18" s="9">
        <v>2.5583305681063091E-3</v>
      </c>
      <c r="L18" s="4">
        <v>9.4129373531473947E-3</v>
      </c>
      <c r="M18" s="5">
        <v>4.8265992652649949E-3</v>
      </c>
      <c r="N18" s="5">
        <v>4.0241945027716898E-3</v>
      </c>
      <c r="O18" s="5">
        <v>2.3134629284985615E-3</v>
      </c>
      <c r="P18" s="9">
        <v>3.5641036585923589E-3</v>
      </c>
      <c r="Q18" s="4">
        <v>7.3015194874742756E-3</v>
      </c>
      <c r="R18" s="5">
        <v>4.8119420705582897E-3</v>
      </c>
      <c r="S18" s="5">
        <v>6.6387374596760806E-3</v>
      </c>
      <c r="T18" s="5">
        <v>5.3712115015858951E-3</v>
      </c>
      <c r="U18" s="9">
        <v>3.3646834969190717E-3</v>
      </c>
      <c r="X18" s="45" t="s">
        <v>1296</v>
      </c>
      <c r="Y18">
        <f>Y6-Y5</f>
        <v>42</v>
      </c>
      <c r="Z18" s="4">
        <f t="shared" si="6"/>
        <v>0.22306326080869918</v>
      </c>
      <c r="AA18" s="5">
        <f t="shared" si="6"/>
        <v>0.22854917321357426</v>
      </c>
      <c r="AB18" s="5">
        <f t="shared" si="6"/>
        <v>0.26857880707715154</v>
      </c>
      <c r="AC18" s="5">
        <f t="shared" si="6"/>
        <v>0.25489743984379487</v>
      </c>
      <c r="AD18" s="5">
        <f t="shared" si="6"/>
        <v>0.25212606822947181</v>
      </c>
      <c r="AE18" s="4">
        <f t="shared" si="6"/>
        <v>0.24263934167185319</v>
      </c>
      <c r="AF18" s="5">
        <f t="shared" si="6"/>
        <v>0.23608148114108637</v>
      </c>
      <c r="AG18" s="5">
        <f t="shared" si="6"/>
        <v>0.2194752900971553</v>
      </c>
      <c r="AH18" s="5">
        <f t="shared" si="6"/>
        <v>0.2693808579217889</v>
      </c>
      <c r="AI18" s="5">
        <f t="shared" si="6"/>
        <v>0.2702876888713856</v>
      </c>
      <c r="AJ18" s="4">
        <f t="shared" si="6"/>
        <v>0.1257803300566093</v>
      </c>
      <c r="AK18" s="5">
        <f t="shared" si="6"/>
        <v>0.12662077920282164</v>
      </c>
      <c r="AL18" s="5">
        <f t="shared" si="6"/>
        <v>9.3215950650108501E-2</v>
      </c>
      <c r="AM18" s="5">
        <f t="shared" si="6"/>
        <v>0.15627458307393352</v>
      </c>
      <c r="AN18" s="9">
        <f t="shared" si="6"/>
        <v>0.14288821549666261</v>
      </c>
    </row>
    <row r="19" spans="1:40" x14ac:dyDescent="0.25">
      <c r="A19">
        <v>16</v>
      </c>
      <c r="B19" t="s">
        <v>217</v>
      </c>
      <c r="C19" t="s">
        <v>218</v>
      </c>
      <c r="D19">
        <v>21</v>
      </c>
      <c r="E19">
        <v>4.79</v>
      </c>
      <c r="F19" t="s">
        <v>120</v>
      </c>
      <c r="G19" s="4">
        <v>1.8742596023915967E-2</v>
      </c>
      <c r="H19" s="5">
        <v>2.3351973785804558E-2</v>
      </c>
      <c r="I19" s="5">
        <v>2.6118631451694085E-2</v>
      </c>
      <c r="J19" s="5">
        <v>2.1201234050003598E-2</v>
      </c>
      <c r="K19" s="9">
        <v>2.1458123693246428E-2</v>
      </c>
      <c r="L19" s="4">
        <v>2.3111718898136707E-2</v>
      </c>
      <c r="M19" s="5">
        <v>2.5269168205876932E-2</v>
      </c>
      <c r="N19" s="5">
        <v>1.8136689809435745E-2</v>
      </c>
      <c r="O19" s="5">
        <v>1.3022491755665921E-2</v>
      </c>
      <c r="P19" s="9">
        <v>2.1184660629672832E-2</v>
      </c>
      <c r="Q19" s="4">
        <v>4.6265293373980304E-2</v>
      </c>
      <c r="R19" s="5">
        <v>2.3929936737933973E-2</v>
      </c>
      <c r="S19" s="5">
        <v>6.9292558840862509E-2</v>
      </c>
      <c r="T19" s="5">
        <v>2.1987551794094687E-2</v>
      </c>
      <c r="U19" s="9">
        <v>0.1090653332727566</v>
      </c>
      <c r="X19" s="50" t="s">
        <v>1297</v>
      </c>
      <c r="Y19">
        <f>Y7-Y6</f>
        <v>35</v>
      </c>
      <c r="Z19" s="4">
        <f t="shared" si="6"/>
        <v>0.23202161851903863</v>
      </c>
      <c r="AA19" s="5">
        <f t="shared" si="6"/>
        <v>0.26156188512452866</v>
      </c>
      <c r="AB19" s="5">
        <f t="shared" si="6"/>
        <v>0.2327846281182</v>
      </c>
      <c r="AC19" s="5">
        <f t="shared" si="6"/>
        <v>0.22001020139581495</v>
      </c>
      <c r="AD19" s="5">
        <f t="shared" si="6"/>
        <v>0.2039223792442682</v>
      </c>
      <c r="AE19" s="4">
        <f t="shared" si="6"/>
        <v>0.27396562921841727</v>
      </c>
      <c r="AF19" s="5">
        <f t="shared" si="6"/>
        <v>0.28302191744719862</v>
      </c>
      <c r="AG19" s="5">
        <f t="shared" si="6"/>
        <v>0.23131866965222292</v>
      </c>
      <c r="AH19" s="5">
        <f t="shared" si="6"/>
        <v>0.20786671280515501</v>
      </c>
      <c r="AI19" s="5">
        <f t="shared" si="6"/>
        <v>0.19985045460717887</v>
      </c>
      <c r="AJ19" s="4">
        <f t="shared" si="6"/>
        <v>0.17744758754812925</v>
      </c>
      <c r="AK19" s="5">
        <f t="shared" si="6"/>
        <v>0.18094999194611641</v>
      </c>
      <c r="AL19" s="5">
        <f t="shared" si="6"/>
        <v>0.19190152547128494</v>
      </c>
      <c r="AM19" s="5">
        <f t="shared" si="6"/>
        <v>0.1850918646279881</v>
      </c>
      <c r="AN19" s="9">
        <f t="shared" si="6"/>
        <v>0.19423568124726892</v>
      </c>
    </row>
    <row r="20" spans="1:40" x14ac:dyDescent="0.25">
      <c r="A20">
        <v>17</v>
      </c>
      <c r="B20" t="s">
        <v>228</v>
      </c>
      <c r="C20" t="s">
        <v>229</v>
      </c>
      <c r="D20">
        <v>281</v>
      </c>
      <c r="E20">
        <v>5.95</v>
      </c>
      <c r="F20" t="s">
        <v>120</v>
      </c>
      <c r="G20" s="4">
        <v>2.3801268593695345E-3</v>
      </c>
      <c r="H20" s="5">
        <v>2.0250021127910076E-3</v>
      </c>
      <c r="I20" s="5">
        <v>2.0110292149719353E-3</v>
      </c>
      <c r="J20" s="5">
        <v>2.493593275388058E-3</v>
      </c>
      <c r="K20" s="9">
        <v>3.7118941088805425E-3</v>
      </c>
      <c r="L20" s="4">
        <v>1.8821979001897901E-3</v>
      </c>
      <c r="M20" s="5">
        <v>5.328940471512315E-4</v>
      </c>
      <c r="N20" s="5">
        <v>1.845161224252897E-3</v>
      </c>
      <c r="O20" s="5">
        <v>2.4158268394685808E-3</v>
      </c>
      <c r="P20" s="9">
        <v>2.4945937519996585E-3</v>
      </c>
      <c r="Q20" s="4">
        <v>0</v>
      </c>
      <c r="R20" s="5">
        <v>1.8944746212310002E-3</v>
      </c>
      <c r="S20" s="5">
        <v>0</v>
      </c>
      <c r="T20" s="5">
        <v>2.2067057472059596E-3</v>
      </c>
      <c r="U20" s="9">
        <v>0</v>
      </c>
      <c r="X20" s="40" t="s">
        <v>1298</v>
      </c>
      <c r="Y20">
        <f>Y8-Y7</f>
        <v>55</v>
      </c>
      <c r="Z20" s="4">
        <f t="shared" si="6"/>
        <v>0.15529580079186633</v>
      </c>
      <c r="AA20" s="5">
        <f t="shared" si="6"/>
        <v>0.13913521263060213</v>
      </c>
      <c r="AB20" s="5">
        <f t="shared" si="6"/>
        <v>0.13166832808268014</v>
      </c>
      <c r="AC20" s="5">
        <f t="shared" si="6"/>
        <v>0.1228012709783145</v>
      </c>
      <c r="AD20" s="5">
        <f t="shared" si="6"/>
        <v>0.12686217105143283</v>
      </c>
      <c r="AE20" s="4">
        <f t="shared" si="6"/>
        <v>0.10850291060357287</v>
      </c>
      <c r="AF20" s="5">
        <f t="shared" si="6"/>
        <v>6.70580408416942E-2</v>
      </c>
      <c r="AG20" s="5">
        <f t="shared" si="6"/>
        <v>0.11118286297430457</v>
      </c>
      <c r="AH20" s="5">
        <f t="shared" si="6"/>
        <v>0.10365699920335458</v>
      </c>
      <c r="AI20" s="5">
        <f t="shared" si="6"/>
        <v>0.1047925946753977</v>
      </c>
      <c r="AJ20" s="4">
        <f t="shared" si="6"/>
        <v>0.20932462017360176</v>
      </c>
      <c r="AK20" s="5">
        <f t="shared" si="6"/>
        <v>0.16264557842073935</v>
      </c>
      <c r="AL20" s="5">
        <f t="shared" si="6"/>
        <v>0.17497770885313407</v>
      </c>
      <c r="AM20" s="5">
        <f t="shared" si="6"/>
        <v>0.16535271406593133</v>
      </c>
      <c r="AN20" s="9">
        <f t="shared" si="6"/>
        <v>0.14396209549684641</v>
      </c>
    </row>
    <row r="21" spans="1:40" x14ac:dyDescent="0.25">
      <c r="A21">
        <v>18</v>
      </c>
      <c r="B21" t="s">
        <v>241</v>
      </c>
      <c r="C21" t="s">
        <v>242</v>
      </c>
      <c r="D21">
        <v>52</v>
      </c>
      <c r="E21">
        <v>5.32</v>
      </c>
      <c r="F21" t="s">
        <v>120</v>
      </c>
      <c r="G21" s="4">
        <v>6.432020106056798E-3</v>
      </c>
      <c r="H21" s="5">
        <v>1.0654691868684216E-2</v>
      </c>
      <c r="I21" s="5">
        <v>4.9184283319588622E-3</v>
      </c>
      <c r="J21" s="5">
        <v>5.7647773633931641E-3</v>
      </c>
      <c r="K21" s="9">
        <v>8.0569446739505116E-3</v>
      </c>
      <c r="L21" s="4">
        <v>1.3025847848124196E-2</v>
      </c>
      <c r="M21" s="5">
        <v>1.5592935910906781E-2</v>
      </c>
      <c r="N21" s="5">
        <v>7.6007901310939695E-3</v>
      </c>
      <c r="O21" s="5">
        <v>7.6506427248807995E-3</v>
      </c>
      <c r="P21" s="9">
        <v>6.0968720167472483E-3</v>
      </c>
      <c r="Q21" s="4">
        <v>1.7015137595867261E-2</v>
      </c>
      <c r="R21" s="5">
        <v>1.2872334123408366E-2</v>
      </c>
      <c r="S21" s="5">
        <v>1.1291250333624631E-2</v>
      </c>
      <c r="T21" s="5">
        <v>9.5179677744289103E-3</v>
      </c>
      <c r="U21" s="9">
        <v>1.1818501256556457E-2</v>
      </c>
      <c r="X21" s="51" t="s">
        <v>1299</v>
      </c>
      <c r="Y21">
        <f>Y9-Y8</f>
        <v>53</v>
      </c>
      <c r="Z21" s="4">
        <f t="shared" si="6"/>
        <v>0.20151476172255622</v>
      </c>
      <c r="AA21" s="5">
        <f t="shared" si="6"/>
        <v>0.16590919259550674</v>
      </c>
      <c r="AB21" s="5">
        <f t="shared" si="6"/>
        <v>0.16562317610277422</v>
      </c>
      <c r="AC21" s="5">
        <f t="shared" si="6"/>
        <v>0.18864146196910314</v>
      </c>
      <c r="AD21" s="5">
        <f t="shared" si="6"/>
        <v>0.21200057567790409</v>
      </c>
      <c r="AE21" s="4">
        <f t="shared" si="6"/>
        <v>0.21445420028448114</v>
      </c>
      <c r="AF21" s="5">
        <f t="shared" si="6"/>
        <v>0.20539875062628776</v>
      </c>
      <c r="AG21" s="5">
        <f t="shared" si="6"/>
        <v>0.24061928587180015</v>
      </c>
      <c r="AH21" s="5">
        <f t="shared" si="6"/>
        <v>0.19725475578165719</v>
      </c>
      <c r="AI21" s="5">
        <f t="shared" si="6"/>
        <v>0.20517431505078354</v>
      </c>
      <c r="AJ21" s="4">
        <f t="shared" si="6"/>
        <v>0.32933719561727237</v>
      </c>
      <c r="AK21" s="5">
        <f t="shared" si="6"/>
        <v>0.3546934389355324</v>
      </c>
      <c r="AL21" s="5">
        <f t="shared" si="6"/>
        <v>0.37222982325160758</v>
      </c>
      <c r="AM21" s="5">
        <f t="shared" si="6"/>
        <v>0.31366312300690957</v>
      </c>
      <c r="AN21" s="9">
        <f t="shared" si="6"/>
        <v>0.25444728587673421</v>
      </c>
    </row>
    <row r="22" spans="1:40" ht="15.75" thickBot="1" x14ac:dyDescent="0.3">
      <c r="A22">
        <v>19</v>
      </c>
      <c r="B22" t="s">
        <v>244</v>
      </c>
      <c r="C22" t="s">
        <v>245</v>
      </c>
      <c r="D22">
        <v>70</v>
      </c>
      <c r="E22">
        <v>5.7</v>
      </c>
      <c r="F22" t="s">
        <v>120</v>
      </c>
      <c r="G22" s="4">
        <v>0</v>
      </c>
      <c r="H22" s="5">
        <v>0</v>
      </c>
      <c r="I22" s="5">
        <v>0</v>
      </c>
      <c r="J22" s="5">
        <v>0</v>
      </c>
      <c r="K22" s="9">
        <v>0</v>
      </c>
      <c r="L22" s="4">
        <v>0</v>
      </c>
      <c r="M22" s="5">
        <v>0</v>
      </c>
      <c r="N22" s="5">
        <v>0</v>
      </c>
      <c r="O22" s="5">
        <v>0</v>
      </c>
      <c r="P22" s="9">
        <v>5.7580696133556887E-4</v>
      </c>
      <c r="Q22" s="4">
        <v>2.166728097845208E-2</v>
      </c>
      <c r="R22" s="5">
        <v>1.7732024220505755E-2</v>
      </c>
      <c r="S22" s="5">
        <v>2.0787769312259455E-2</v>
      </c>
      <c r="T22" s="5">
        <v>2.3111177643848596E-2</v>
      </c>
      <c r="U22" s="9">
        <v>1.5089761869638887E-2</v>
      </c>
      <c r="X22" s="52" t="s">
        <v>1300</v>
      </c>
      <c r="Y22">
        <f>Y10-Y9</f>
        <v>45</v>
      </c>
      <c r="Z22" s="10">
        <f t="shared" si="6"/>
        <v>0.13802764788222655</v>
      </c>
      <c r="AA22" s="11">
        <f t="shared" si="6"/>
        <v>0.15803781581083198</v>
      </c>
      <c r="AB22" s="11">
        <f t="shared" si="6"/>
        <v>0.1551438392009461</v>
      </c>
      <c r="AC22" s="11">
        <f t="shared" si="6"/>
        <v>0.12686462663470099</v>
      </c>
      <c r="AD22" s="11">
        <f t="shared" si="6"/>
        <v>0.126157204948107</v>
      </c>
      <c r="AE22" s="10">
        <f t="shared" si="6"/>
        <v>0.13385086563840265</v>
      </c>
      <c r="AF22" s="11">
        <f t="shared" si="6"/>
        <v>0.11183527888247458</v>
      </c>
      <c r="AG22" s="11">
        <f t="shared" si="6"/>
        <v>0.11326424384589873</v>
      </c>
      <c r="AH22" s="11">
        <f t="shared" si="6"/>
        <v>0.14133749366330473</v>
      </c>
      <c r="AI22" s="11">
        <f t="shared" si="6"/>
        <v>0.13286551961886395</v>
      </c>
      <c r="AJ22" s="10">
        <f t="shared" si="6"/>
        <v>0.14815593098088831</v>
      </c>
      <c r="AK22" s="11">
        <f t="shared" si="6"/>
        <v>0.14217630810327808</v>
      </c>
      <c r="AL22" s="11">
        <f t="shared" si="6"/>
        <v>0.15248786511876145</v>
      </c>
      <c r="AM22" s="11">
        <f t="shared" si="6"/>
        <v>0.14434980447847923</v>
      </c>
      <c r="AN22" s="12">
        <f t="shared" si="6"/>
        <v>0.26320806332346269</v>
      </c>
    </row>
    <row r="23" spans="1:40" x14ac:dyDescent="0.25">
      <c r="A23">
        <v>20</v>
      </c>
      <c r="B23" t="s">
        <v>254</v>
      </c>
      <c r="C23" t="s">
        <v>255</v>
      </c>
      <c r="D23">
        <v>163</v>
      </c>
      <c r="E23">
        <v>6.43</v>
      </c>
      <c r="F23" t="s">
        <v>120</v>
      </c>
      <c r="G23" s="4">
        <v>4.576514799977221E-3</v>
      </c>
      <c r="H23" s="5">
        <v>7.1726958333805059E-3</v>
      </c>
      <c r="I23" s="5">
        <v>4.6839900664779168E-4</v>
      </c>
      <c r="J23" s="5">
        <v>3.1833919387116521E-3</v>
      </c>
      <c r="K23" s="9">
        <v>6.2533249993597237E-3</v>
      </c>
      <c r="L23" s="4">
        <v>0</v>
      </c>
      <c r="M23" s="5">
        <v>1.1625498559448053E-4</v>
      </c>
      <c r="N23" s="5">
        <v>0</v>
      </c>
      <c r="O23" s="5">
        <v>4.6963219023071306E-4</v>
      </c>
      <c r="P23" s="9">
        <v>3.2194483497986967E-3</v>
      </c>
      <c r="Q23" s="4">
        <v>3.9542178212597819E-3</v>
      </c>
      <c r="R23" s="5">
        <v>4.2249446361323556E-3</v>
      </c>
      <c r="S23" s="5">
        <v>3.7949656399761337E-3</v>
      </c>
      <c r="T23" s="5">
        <v>2.2676704803271893E-3</v>
      </c>
      <c r="U23" s="9">
        <v>2.6425019549598653E-3</v>
      </c>
      <c r="X23" t="s">
        <v>1294</v>
      </c>
      <c r="Y23">
        <f>SUM(Y17:Y22)</f>
        <v>264</v>
      </c>
      <c r="Z23" s="36">
        <f>SUM(Z17:Z22)</f>
        <v>0.99999999999999978</v>
      </c>
      <c r="AA23" s="36">
        <f t="shared" ref="AA23:AN23" si="7">SUM(AA17:AA22)</f>
        <v>0.99999999999999989</v>
      </c>
      <c r="AB23" s="36">
        <f t="shared" si="7"/>
        <v>1</v>
      </c>
      <c r="AC23" s="36">
        <f t="shared" si="7"/>
        <v>1</v>
      </c>
      <c r="AD23" s="36">
        <f t="shared" si="7"/>
        <v>0.99999999999999944</v>
      </c>
      <c r="AE23" s="36">
        <f t="shared" si="7"/>
        <v>0.99999999999999978</v>
      </c>
      <c r="AF23" s="36">
        <f t="shared" si="7"/>
        <v>1.0000000000000002</v>
      </c>
      <c r="AG23" s="36">
        <f t="shared" si="7"/>
        <v>1.0000000000000002</v>
      </c>
      <c r="AH23" s="36">
        <f t="shared" si="7"/>
        <v>0.99999999999999944</v>
      </c>
      <c r="AI23" s="36">
        <f t="shared" si="7"/>
        <v>1</v>
      </c>
      <c r="AJ23" s="36">
        <f t="shared" si="7"/>
        <v>1.0000000000000004</v>
      </c>
      <c r="AK23" s="36">
        <f t="shared" si="7"/>
        <v>0.99999999999999989</v>
      </c>
      <c r="AL23" s="36">
        <f t="shared" si="7"/>
        <v>1.0000000000000004</v>
      </c>
      <c r="AM23" s="36">
        <f t="shared" si="7"/>
        <v>0.99999999999999944</v>
      </c>
      <c r="AN23" s="36">
        <f t="shared" si="7"/>
        <v>1</v>
      </c>
    </row>
    <row r="24" spans="1:40" x14ac:dyDescent="0.25">
      <c r="A24">
        <v>21</v>
      </c>
      <c r="B24" t="s">
        <v>261</v>
      </c>
      <c r="C24" t="s">
        <v>262</v>
      </c>
      <c r="D24">
        <v>23</v>
      </c>
      <c r="E24">
        <v>9.0500000000000007</v>
      </c>
      <c r="F24" t="s">
        <v>120</v>
      </c>
      <c r="G24" s="4">
        <v>1.7829025814986663E-2</v>
      </c>
      <c r="H24" s="5">
        <v>2.8819187870131172E-2</v>
      </c>
      <c r="I24" s="5">
        <v>2.7113648985915905E-2</v>
      </c>
      <c r="J24" s="5">
        <v>2.6501179482105511E-2</v>
      </c>
      <c r="K24" s="9">
        <v>2.6805215311508118E-2</v>
      </c>
      <c r="L24" s="4">
        <v>2.4790832613707181E-2</v>
      </c>
      <c r="M24" s="5">
        <v>2.9207677134975366E-2</v>
      </c>
      <c r="N24" s="5">
        <v>3.3813896600585591E-2</v>
      </c>
      <c r="O24" s="5">
        <v>2.2794747578240574E-2</v>
      </c>
      <c r="P24" s="9">
        <v>2.9614193611906581E-2</v>
      </c>
      <c r="Q24" s="4">
        <v>9.9543356234994673E-3</v>
      </c>
      <c r="R24" s="5">
        <v>1.4444770446605691E-2</v>
      </c>
      <c r="S24" s="5">
        <v>1.1809204125887479E-2</v>
      </c>
      <c r="T24" s="5">
        <v>1.6340280316483578E-2</v>
      </c>
      <c r="U24" s="9">
        <v>0</v>
      </c>
    </row>
    <row r="25" spans="1:40" x14ac:dyDescent="0.25">
      <c r="A25">
        <v>22</v>
      </c>
      <c r="B25" t="s">
        <v>263</v>
      </c>
      <c r="C25" t="s">
        <v>264</v>
      </c>
      <c r="D25">
        <v>60</v>
      </c>
      <c r="E25">
        <v>8.16</v>
      </c>
      <c r="F25" t="s">
        <v>120</v>
      </c>
      <c r="G25" s="4">
        <v>9.879659525874147E-3</v>
      </c>
      <c r="H25" s="5">
        <v>9.9942718374173584E-3</v>
      </c>
      <c r="I25" s="5">
        <v>1.856028394509748E-2</v>
      </c>
      <c r="J25" s="5">
        <v>9.7084607787132366E-3</v>
      </c>
      <c r="K25" s="9">
        <v>1.2379180745568213E-2</v>
      </c>
      <c r="L25" s="4">
        <v>9.4905970967514991E-3</v>
      </c>
      <c r="M25" s="5">
        <v>7.6173438684958078E-3</v>
      </c>
      <c r="N25" s="5">
        <v>1.0898906471374675E-2</v>
      </c>
      <c r="O25" s="5">
        <v>1.3749018464557132E-2</v>
      </c>
      <c r="P25" s="9">
        <v>1.0229973068657196E-2</v>
      </c>
      <c r="Q25" s="4">
        <v>3.9959194028969178E-3</v>
      </c>
      <c r="R25" s="5">
        <v>9.8137266510815962E-4</v>
      </c>
      <c r="S25" s="5">
        <v>1.4640503785869161E-3</v>
      </c>
      <c r="T25" s="5">
        <v>3.4097299262103777E-3</v>
      </c>
      <c r="U25" s="9">
        <v>1.0794480055152753E-2</v>
      </c>
    </row>
    <row r="26" spans="1:40" x14ac:dyDescent="0.25">
      <c r="A26">
        <v>23</v>
      </c>
      <c r="B26" t="s">
        <v>269</v>
      </c>
      <c r="C26" t="s">
        <v>270</v>
      </c>
      <c r="D26">
        <v>63</v>
      </c>
      <c r="E26">
        <v>6.52</v>
      </c>
      <c r="F26" t="s">
        <v>120</v>
      </c>
      <c r="G26" s="4">
        <v>0</v>
      </c>
      <c r="H26" s="5">
        <v>0</v>
      </c>
      <c r="I26" s="5">
        <v>0</v>
      </c>
      <c r="J26" s="5">
        <v>0</v>
      </c>
      <c r="K26" s="9">
        <v>0</v>
      </c>
      <c r="L26" s="4">
        <v>0</v>
      </c>
      <c r="M26" s="5">
        <v>0</v>
      </c>
      <c r="N26" s="5">
        <v>0</v>
      </c>
      <c r="O26" s="5">
        <v>0</v>
      </c>
      <c r="P26" s="9">
        <v>0</v>
      </c>
      <c r="Q26" s="4">
        <v>2.3890216651186114E-2</v>
      </c>
      <c r="R26" s="5">
        <v>1.7195065243713475E-2</v>
      </c>
      <c r="S26" s="5">
        <v>1.1913897676381244E-2</v>
      </c>
      <c r="T26" s="5">
        <v>1.3723110707191162E-2</v>
      </c>
      <c r="U26" s="9">
        <v>2.0500394799472382E-2</v>
      </c>
    </row>
    <row r="27" spans="1:40" x14ac:dyDescent="0.25">
      <c r="A27">
        <v>24</v>
      </c>
      <c r="B27" t="s">
        <v>272</v>
      </c>
      <c r="C27" t="s">
        <v>273</v>
      </c>
      <c r="D27">
        <v>51</v>
      </c>
      <c r="E27">
        <v>4.6900000000000004</v>
      </c>
      <c r="F27" t="s">
        <v>120</v>
      </c>
      <c r="G27" s="4">
        <v>1.1649105904745514E-2</v>
      </c>
      <c r="H27" s="5">
        <v>1.5507203331713163E-2</v>
      </c>
      <c r="I27" s="5">
        <v>2.1784409647856728E-2</v>
      </c>
      <c r="J27" s="5">
        <v>1.1602531836515516E-2</v>
      </c>
      <c r="K27" s="9">
        <v>1.5031075088012734E-2</v>
      </c>
      <c r="L27" s="4">
        <v>1.3685033389011732E-2</v>
      </c>
      <c r="M27" s="5">
        <v>8.0331452128455817E-3</v>
      </c>
      <c r="N27" s="5">
        <v>1.0935751342521149E-2</v>
      </c>
      <c r="O27" s="5">
        <v>2.1128327072740916E-2</v>
      </c>
      <c r="P27" s="9">
        <v>8.7172357022438675E-3</v>
      </c>
      <c r="Q27" s="4">
        <v>2.7737923021653888E-3</v>
      </c>
      <c r="R27" s="5">
        <v>2.1358707481510821E-3</v>
      </c>
      <c r="S27" s="5">
        <v>0</v>
      </c>
      <c r="T27" s="5">
        <v>3.2347801781334334E-3</v>
      </c>
      <c r="U27" s="9">
        <v>1.0285319786774157E-2</v>
      </c>
    </row>
    <row r="28" spans="1:40" x14ac:dyDescent="0.25">
      <c r="A28">
        <v>25</v>
      </c>
      <c r="B28" t="s">
        <v>278</v>
      </c>
      <c r="C28" t="s">
        <v>279</v>
      </c>
      <c r="D28">
        <v>65</v>
      </c>
      <c r="E28">
        <v>8.17</v>
      </c>
      <c r="F28" t="s">
        <v>120</v>
      </c>
      <c r="G28" s="4">
        <v>1.8033746141997774E-2</v>
      </c>
      <c r="H28" s="5">
        <v>1.6278792501696296E-2</v>
      </c>
      <c r="I28" s="5">
        <v>1.7719870088425294E-2</v>
      </c>
      <c r="J28" s="5">
        <v>1.0359812860430308E-2</v>
      </c>
      <c r="K28" s="9">
        <v>1.0090423019621007E-2</v>
      </c>
      <c r="L28" s="4">
        <v>1.9825620189971953E-2</v>
      </c>
      <c r="M28" s="5">
        <v>9.7395263645140753E-3</v>
      </c>
      <c r="N28" s="5">
        <v>1.7391511682207195E-2</v>
      </c>
      <c r="O28" s="5">
        <v>8.627801226740596E-3</v>
      </c>
      <c r="P28" s="9">
        <v>1.3869944462082425E-2</v>
      </c>
      <c r="Q28" s="4">
        <v>5.5432305842947616E-3</v>
      </c>
      <c r="R28" s="5">
        <v>3.6057099962586332E-3</v>
      </c>
      <c r="S28" s="5">
        <v>2.5107525544684844E-3</v>
      </c>
      <c r="T28" s="5">
        <v>3.4575618381971055E-3</v>
      </c>
      <c r="U28" s="9">
        <v>2.3097367070572351E-2</v>
      </c>
    </row>
    <row r="29" spans="1:40" x14ac:dyDescent="0.25">
      <c r="A29">
        <v>26</v>
      </c>
      <c r="B29" t="s">
        <v>282</v>
      </c>
      <c r="C29" t="s">
        <v>283</v>
      </c>
      <c r="D29">
        <v>11</v>
      </c>
      <c r="E29">
        <v>7.34</v>
      </c>
      <c r="F29" t="s">
        <v>120</v>
      </c>
      <c r="G29" s="4">
        <v>6.912211833702897E-2</v>
      </c>
      <c r="H29" s="5">
        <v>8.1750064265155298E-2</v>
      </c>
      <c r="I29" s="5">
        <v>8.5039470310970755E-2</v>
      </c>
      <c r="J29" s="5">
        <v>6.0353586171448093E-2</v>
      </c>
      <c r="K29" s="9">
        <v>6.1060488727669095E-2</v>
      </c>
      <c r="L29" s="4">
        <v>9.9848494159856457E-2</v>
      </c>
      <c r="M29" s="5">
        <v>7.628963365632925E-2</v>
      </c>
      <c r="N29" s="5">
        <v>8.9248843212835591E-2</v>
      </c>
      <c r="O29" s="5">
        <v>5.5959598584783964E-2</v>
      </c>
      <c r="P29" s="9">
        <v>6.9133971318922113E-2</v>
      </c>
      <c r="Q29" s="4">
        <v>5.1645807340144352E-2</v>
      </c>
      <c r="R29" s="5">
        <v>3.7225674771916351E-2</v>
      </c>
      <c r="S29" s="5">
        <v>5.1338242965759735E-2</v>
      </c>
      <c r="T29" s="5">
        <v>2.6199968423420938E-2</v>
      </c>
      <c r="U29" s="9">
        <v>7.4099596529763848E-2</v>
      </c>
    </row>
    <row r="30" spans="1:40" x14ac:dyDescent="0.25">
      <c r="A30">
        <v>27</v>
      </c>
      <c r="B30" t="s">
        <v>284</v>
      </c>
      <c r="C30" t="s">
        <v>285</v>
      </c>
      <c r="D30">
        <v>129</v>
      </c>
      <c r="E30">
        <v>4.51</v>
      </c>
      <c r="F30" t="s">
        <v>120</v>
      </c>
      <c r="G30" s="4">
        <v>4.7643446521584282E-4</v>
      </c>
      <c r="H30" s="5">
        <v>8.5705729712445974E-4</v>
      </c>
      <c r="I30" s="5">
        <v>1.2134619591119063E-3</v>
      </c>
      <c r="J30" s="5">
        <v>0</v>
      </c>
      <c r="K30" s="9">
        <v>2.3879499772494106E-3</v>
      </c>
      <c r="L30" s="4">
        <v>3.3259301914681191E-4</v>
      </c>
      <c r="M30" s="5">
        <v>0</v>
      </c>
      <c r="N30" s="5">
        <v>8.4402028201117658E-4</v>
      </c>
      <c r="O30" s="5">
        <v>5.9202810265475197E-4</v>
      </c>
      <c r="P30" s="9">
        <v>1.921830709025454E-3</v>
      </c>
      <c r="Q30" s="4">
        <v>4.905790683705071E-3</v>
      </c>
      <c r="R30" s="5">
        <v>6.7144671365406165E-3</v>
      </c>
      <c r="S30" s="5">
        <v>1.0052583353826223E-3</v>
      </c>
      <c r="T30" s="5">
        <v>8.4999217744017256E-3</v>
      </c>
      <c r="U30" s="9">
        <v>1.0478367741078957E-2</v>
      </c>
    </row>
    <row r="31" spans="1:40" x14ac:dyDescent="0.25">
      <c r="A31">
        <v>28</v>
      </c>
      <c r="B31" t="s">
        <v>294</v>
      </c>
      <c r="C31" t="s">
        <v>295</v>
      </c>
      <c r="D31">
        <v>501</v>
      </c>
      <c r="E31">
        <v>5.77</v>
      </c>
      <c r="F31" t="s">
        <v>120</v>
      </c>
      <c r="G31" s="4">
        <v>1.2267474254060623E-4</v>
      </c>
      <c r="H31" s="5">
        <v>2.6162765180897146E-3</v>
      </c>
      <c r="I31" s="5">
        <v>4.6734245412232599E-4</v>
      </c>
      <c r="J31" s="5">
        <v>1.2341380374014377E-3</v>
      </c>
      <c r="K31" s="9">
        <v>5.359618317140345E-4</v>
      </c>
      <c r="L31" s="4">
        <v>0</v>
      </c>
      <c r="M31" s="5">
        <v>8.5637542127871052E-4</v>
      </c>
      <c r="N31" s="5">
        <v>4.0816433737330066E-4</v>
      </c>
      <c r="O31" s="5">
        <v>9.1991594058188472E-4</v>
      </c>
      <c r="P31" s="9">
        <v>5.5116397756483531E-4</v>
      </c>
      <c r="Q31" s="4">
        <v>0</v>
      </c>
      <c r="R31" s="5">
        <v>1.5111444436156666E-4</v>
      </c>
      <c r="S31" s="5">
        <v>1.1064273465907994E-3</v>
      </c>
      <c r="T31" s="5">
        <v>1.8055759777359144E-3</v>
      </c>
      <c r="U31" s="9">
        <v>0</v>
      </c>
    </row>
    <row r="32" spans="1:40" x14ac:dyDescent="0.25">
      <c r="A32">
        <v>29</v>
      </c>
      <c r="B32" t="s">
        <v>302</v>
      </c>
      <c r="C32" t="s">
        <v>303</v>
      </c>
      <c r="D32">
        <v>38</v>
      </c>
      <c r="E32">
        <v>5.15</v>
      </c>
      <c r="F32" t="s">
        <v>120</v>
      </c>
      <c r="G32" s="4">
        <v>1.4831664874466707E-2</v>
      </c>
      <c r="H32" s="5">
        <v>1.498384448623071E-2</v>
      </c>
      <c r="I32" s="5">
        <v>1.5405601074239774E-2</v>
      </c>
      <c r="J32" s="5">
        <v>1.1018377050998415E-2</v>
      </c>
      <c r="K32" s="9">
        <v>9.359981355819327E-3</v>
      </c>
      <c r="L32" s="4">
        <v>1.8344133364257081E-2</v>
      </c>
      <c r="M32" s="5">
        <v>9.3209513897635019E-3</v>
      </c>
      <c r="N32" s="5">
        <v>1.3265474599422985E-2</v>
      </c>
      <c r="O32" s="5">
        <v>1.3082047349869078E-2</v>
      </c>
      <c r="P32" s="9">
        <v>1.0138472922404032E-2</v>
      </c>
      <c r="Q32" s="4">
        <v>1.0600775296076432E-2</v>
      </c>
      <c r="R32" s="5">
        <v>6.0299080249810151E-3</v>
      </c>
      <c r="S32" s="5">
        <v>3.4430852573719326E-3</v>
      </c>
      <c r="T32" s="5">
        <v>7.981995730155322E-3</v>
      </c>
      <c r="U32" s="9">
        <v>1.6071200418312431E-2</v>
      </c>
    </row>
    <row r="33" spans="1:21" x14ac:dyDescent="0.25">
      <c r="A33">
        <v>30</v>
      </c>
      <c r="B33" t="s">
        <v>306</v>
      </c>
      <c r="C33" t="s">
        <v>307</v>
      </c>
      <c r="D33">
        <v>45</v>
      </c>
      <c r="E33">
        <v>6.56</v>
      </c>
      <c r="F33" t="s">
        <v>120</v>
      </c>
      <c r="G33" s="4">
        <v>1.0493112323384962E-2</v>
      </c>
      <c r="H33" s="5">
        <v>7.37989290731704E-3</v>
      </c>
      <c r="I33" s="5">
        <v>8.2575089493294156E-3</v>
      </c>
      <c r="J33" s="5">
        <v>6.6563990612798635E-3</v>
      </c>
      <c r="K33" s="9">
        <v>9.3010562213231372E-3</v>
      </c>
      <c r="L33" s="4">
        <v>0</v>
      </c>
      <c r="M33" s="5">
        <v>1.4442825498930875E-3</v>
      </c>
      <c r="N33" s="5">
        <v>6.6465189742109798E-3</v>
      </c>
      <c r="O33" s="5">
        <v>4.0320348937898124E-3</v>
      </c>
      <c r="P33" s="9">
        <v>5.9156879364656925E-3</v>
      </c>
      <c r="Q33" s="4">
        <v>1.0422034429880328E-2</v>
      </c>
      <c r="R33" s="5">
        <v>1.2966036731762018E-2</v>
      </c>
      <c r="S33" s="5">
        <v>1.2297612754426734E-2</v>
      </c>
      <c r="T33" s="5">
        <v>9.2414230571504965E-3</v>
      </c>
      <c r="U33" s="9">
        <v>0</v>
      </c>
    </row>
    <row r="34" spans="1:21" x14ac:dyDescent="0.25">
      <c r="A34">
        <v>31</v>
      </c>
      <c r="B34" t="s">
        <v>312</v>
      </c>
      <c r="C34" t="s">
        <v>313</v>
      </c>
      <c r="D34">
        <v>77</v>
      </c>
      <c r="E34">
        <v>7.13</v>
      </c>
      <c r="F34" t="s">
        <v>120</v>
      </c>
      <c r="G34" s="4">
        <v>6.7150984386446901E-3</v>
      </c>
      <c r="H34" s="5">
        <v>2.0450422725769774E-3</v>
      </c>
      <c r="I34" s="5">
        <v>1.1651687713498773E-2</v>
      </c>
      <c r="J34" s="5">
        <v>4.3749490712337849E-3</v>
      </c>
      <c r="K34" s="9">
        <v>5.2339168584807491E-3</v>
      </c>
      <c r="L34" s="4">
        <v>6.8373788440431712E-3</v>
      </c>
      <c r="M34" s="5">
        <v>2.0622105278793536E-3</v>
      </c>
      <c r="N34" s="5">
        <v>6.1962756393546424E-3</v>
      </c>
      <c r="O34" s="5">
        <v>2.6311467094580752E-3</v>
      </c>
      <c r="P34" s="9">
        <v>6.1682897725831264E-3</v>
      </c>
      <c r="Q34" s="4">
        <v>6.9476737878678722E-3</v>
      </c>
      <c r="R34" s="5">
        <v>6.2659681174580444E-3</v>
      </c>
      <c r="S34" s="5">
        <v>0</v>
      </c>
      <c r="T34" s="5">
        <v>2.8345307137493639E-3</v>
      </c>
      <c r="U34" s="9">
        <v>2.9975219556767825E-3</v>
      </c>
    </row>
    <row r="35" spans="1:21" x14ac:dyDescent="0.25">
      <c r="A35">
        <v>32</v>
      </c>
      <c r="B35" t="s">
        <v>321</v>
      </c>
      <c r="C35" t="s">
        <v>322</v>
      </c>
      <c r="D35">
        <v>91</v>
      </c>
      <c r="E35">
        <v>7.25</v>
      </c>
      <c r="F35" t="s">
        <v>120</v>
      </c>
      <c r="G35" s="4">
        <v>3.3041327705094148E-4</v>
      </c>
      <c r="H35" s="5">
        <v>4.3380127981970037E-3</v>
      </c>
      <c r="I35" s="5">
        <v>0</v>
      </c>
      <c r="J35" s="5">
        <v>3.7040723038247966E-3</v>
      </c>
      <c r="K35" s="9">
        <v>3.8193927075743615E-3</v>
      </c>
      <c r="L35" s="4">
        <v>4.7030976683829498E-4</v>
      </c>
      <c r="M35" s="5">
        <v>2.8701451828745338E-3</v>
      </c>
      <c r="N35" s="5">
        <v>8.9241150997353006E-4</v>
      </c>
      <c r="O35" s="5">
        <v>2.3791362866288079E-3</v>
      </c>
      <c r="P35" s="9">
        <v>1.3255012029865624E-3</v>
      </c>
      <c r="Q35" s="4">
        <v>6.1139994639214795E-3</v>
      </c>
      <c r="R35" s="5">
        <v>4.9373986779736555E-3</v>
      </c>
      <c r="S35" s="5">
        <v>3.8153810246585886E-3</v>
      </c>
      <c r="T35" s="5">
        <v>5.8020291603605506E-3</v>
      </c>
      <c r="U35" s="9">
        <v>2.2451347668437185E-3</v>
      </c>
    </row>
    <row r="36" spans="1:21" x14ac:dyDescent="0.25">
      <c r="A36">
        <v>33</v>
      </c>
      <c r="B36" t="s">
        <v>328</v>
      </c>
      <c r="C36" t="s">
        <v>329</v>
      </c>
      <c r="D36">
        <v>106</v>
      </c>
      <c r="E36">
        <v>6.85</v>
      </c>
      <c r="F36" t="s">
        <v>120</v>
      </c>
      <c r="G36" s="4">
        <v>0</v>
      </c>
      <c r="H36" s="5">
        <v>0</v>
      </c>
      <c r="I36" s="5">
        <v>0</v>
      </c>
      <c r="J36" s="5">
        <v>0</v>
      </c>
      <c r="K36" s="9">
        <v>2.2244475881163804E-4</v>
      </c>
      <c r="L36" s="4">
        <v>0</v>
      </c>
      <c r="M36" s="5">
        <v>0</v>
      </c>
      <c r="N36" s="5">
        <v>0</v>
      </c>
      <c r="O36" s="5">
        <v>0</v>
      </c>
      <c r="P36" s="9">
        <v>0</v>
      </c>
      <c r="Q36" s="4">
        <v>9.1597485093631338E-3</v>
      </c>
      <c r="R36" s="5">
        <v>4.8594251749934847E-3</v>
      </c>
      <c r="S36" s="5">
        <v>9.5254761105433919E-3</v>
      </c>
      <c r="T36" s="5">
        <v>8.596348949349247E-3</v>
      </c>
      <c r="U36" s="9">
        <v>5.0058861700283813E-3</v>
      </c>
    </row>
    <row r="37" spans="1:21" x14ac:dyDescent="0.25">
      <c r="A37">
        <v>34</v>
      </c>
      <c r="B37" t="s">
        <v>331</v>
      </c>
      <c r="C37" t="s">
        <v>332</v>
      </c>
      <c r="D37">
        <v>31</v>
      </c>
      <c r="E37">
        <v>5.5</v>
      </c>
      <c r="F37" t="s">
        <v>120</v>
      </c>
      <c r="G37" s="4">
        <v>7.3878637473455992E-3</v>
      </c>
      <c r="H37" s="5">
        <v>5.5878830688940598E-3</v>
      </c>
      <c r="I37" s="5">
        <v>6.2810036053945464E-3</v>
      </c>
      <c r="J37" s="5">
        <v>4.1041781105028976E-3</v>
      </c>
      <c r="K37" s="9">
        <v>3.5674930823685184E-3</v>
      </c>
      <c r="L37" s="4">
        <v>1.3285557894929132E-3</v>
      </c>
      <c r="M37" s="5">
        <v>0</v>
      </c>
      <c r="N37" s="5">
        <v>4.8327317769726553E-3</v>
      </c>
      <c r="O37" s="5">
        <v>2.7068780183983304E-3</v>
      </c>
      <c r="P37" s="9">
        <v>0</v>
      </c>
      <c r="Q37" s="4">
        <v>2.076633397061595E-2</v>
      </c>
      <c r="R37" s="5">
        <v>1.4148093274521463E-2</v>
      </c>
      <c r="S37" s="5">
        <v>2.8723320865635688E-2</v>
      </c>
      <c r="T37" s="5">
        <v>1.3617190328821513E-2</v>
      </c>
      <c r="U37" s="9">
        <v>2.0715228382951648E-2</v>
      </c>
    </row>
    <row r="38" spans="1:21" x14ac:dyDescent="0.25">
      <c r="A38">
        <v>35</v>
      </c>
      <c r="B38" t="s">
        <v>341</v>
      </c>
      <c r="C38" t="s">
        <v>342</v>
      </c>
      <c r="D38">
        <v>87</v>
      </c>
      <c r="E38">
        <v>4.8499999999999996</v>
      </c>
      <c r="F38" t="s">
        <v>120</v>
      </c>
      <c r="G38" s="4">
        <v>2.4596548512861578E-3</v>
      </c>
      <c r="H38" s="5">
        <v>2.3598983040369541E-3</v>
      </c>
      <c r="I38" s="5">
        <v>2.2524603502700039E-3</v>
      </c>
      <c r="J38" s="5">
        <v>3.8687205217765486E-3</v>
      </c>
      <c r="K38" s="9">
        <v>7.632234757559018E-3</v>
      </c>
      <c r="L38" s="4">
        <v>1.705059396108888E-3</v>
      </c>
      <c r="M38" s="5">
        <v>7.5195991579224094E-4</v>
      </c>
      <c r="N38" s="5">
        <v>2.185648283029226E-3</v>
      </c>
      <c r="O38" s="5">
        <v>4.4270238723500268E-3</v>
      </c>
      <c r="P38" s="9">
        <v>5.6978075971612667E-3</v>
      </c>
      <c r="Q38" s="4">
        <v>0</v>
      </c>
      <c r="R38" s="5">
        <v>3.7629033629936921E-3</v>
      </c>
      <c r="S38" s="5">
        <v>0</v>
      </c>
      <c r="T38" s="5">
        <v>2.8763245375761672E-3</v>
      </c>
      <c r="U38" s="9">
        <v>0</v>
      </c>
    </row>
    <row r="39" spans="1:21" x14ac:dyDescent="0.25">
      <c r="A39">
        <v>36</v>
      </c>
      <c r="B39" t="s">
        <v>354</v>
      </c>
      <c r="C39" t="s">
        <v>355</v>
      </c>
      <c r="D39">
        <v>95</v>
      </c>
      <c r="E39">
        <v>5.87</v>
      </c>
      <c r="F39" t="s">
        <v>120</v>
      </c>
      <c r="G39" s="4">
        <v>1.9290520953207779E-3</v>
      </c>
      <c r="H39" s="5">
        <v>3.9753053036118112E-3</v>
      </c>
      <c r="I39" s="5">
        <v>8.3005174206430274E-4</v>
      </c>
      <c r="J39" s="5">
        <v>7.6427128961517197E-4</v>
      </c>
      <c r="K39" s="9">
        <v>1.3305780029812832E-3</v>
      </c>
      <c r="L39" s="4">
        <v>2.9067460582066665E-3</v>
      </c>
      <c r="M39" s="5">
        <v>1.7709611747108766E-3</v>
      </c>
      <c r="N39" s="5">
        <v>2.7403475671818993E-3</v>
      </c>
      <c r="O39" s="5">
        <v>3.9582303092703178E-3</v>
      </c>
      <c r="P39" s="9">
        <v>1.0410817922489708E-3</v>
      </c>
      <c r="Q39" s="4">
        <v>3.5603123864178326E-3</v>
      </c>
      <c r="R39" s="5">
        <v>2.8108997836183637E-3</v>
      </c>
      <c r="S39" s="5">
        <v>7.6647507903888842E-3</v>
      </c>
      <c r="T39" s="5">
        <v>2.9145782337760269E-3</v>
      </c>
      <c r="U39" s="9">
        <v>3.3943181136333322E-3</v>
      </c>
    </row>
    <row r="40" spans="1:21" x14ac:dyDescent="0.25">
      <c r="A40">
        <v>37</v>
      </c>
      <c r="B40" t="s">
        <v>356</v>
      </c>
      <c r="C40" t="s">
        <v>357</v>
      </c>
      <c r="D40">
        <v>101</v>
      </c>
      <c r="E40">
        <v>6.78</v>
      </c>
      <c r="F40" t="s">
        <v>120</v>
      </c>
      <c r="G40" s="4">
        <v>0</v>
      </c>
      <c r="H40" s="5">
        <v>0</v>
      </c>
      <c r="I40" s="5">
        <v>0</v>
      </c>
      <c r="J40" s="5">
        <v>0</v>
      </c>
      <c r="K40" s="9">
        <v>1.5656064088908736E-4</v>
      </c>
      <c r="L40" s="4">
        <v>0</v>
      </c>
      <c r="M40" s="5">
        <v>0</v>
      </c>
      <c r="N40" s="5">
        <v>0</v>
      </c>
      <c r="O40" s="5">
        <v>0</v>
      </c>
      <c r="P40" s="9">
        <v>0</v>
      </c>
      <c r="Q40" s="4">
        <v>6.26786948825327E-3</v>
      </c>
      <c r="R40" s="5">
        <v>3.0825341309276663E-3</v>
      </c>
      <c r="S40" s="5">
        <v>8.1729502385245959E-3</v>
      </c>
      <c r="T40" s="5">
        <v>8.619996864187263E-3</v>
      </c>
      <c r="U40" s="9">
        <v>2.9193089729168445E-3</v>
      </c>
    </row>
    <row r="41" spans="1:21" x14ac:dyDescent="0.25">
      <c r="A41">
        <v>38</v>
      </c>
      <c r="B41" t="s">
        <v>358</v>
      </c>
      <c r="C41" t="s">
        <v>359</v>
      </c>
      <c r="D41">
        <v>282</v>
      </c>
      <c r="E41">
        <v>10.24</v>
      </c>
      <c r="F41" t="s">
        <v>120</v>
      </c>
      <c r="G41" s="4">
        <v>1.4012348694536995E-3</v>
      </c>
      <c r="H41" s="5">
        <v>1.6209792968783726E-3</v>
      </c>
      <c r="I41" s="5">
        <v>1.5209319677618254E-3</v>
      </c>
      <c r="J41" s="5">
        <v>1.0028958644178673E-3</v>
      </c>
      <c r="K41" s="9">
        <v>1.6252435005535649E-3</v>
      </c>
      <c r="L41" s="4">
        <v>1.460469130293628E-4</v>
      </c>
      <c r="M41" s="5">
        <v>7.9364044598236245E-4</v>
      </c>
      <c r="N41" s="5">
        <v>1.1583954523282985E-3</v>
      </c>
      <c r="O41" s="5">
        <v>1.4117779931521496E-3</v>
      </c>
      <c r="P41" s="9">
        <v>1.2268620672321888E-3</v>
      </c>
      <c r="Q41" s="4">
        <v>0</v>
      </c>
      <c r="R41" s="5">
        <v>1.2264614325173861E-4</v>
      </c>
      <c r="S41" s="5">
        <v>7.7053259771873699E-5</v>
      </c>
      <c r="T41" s="5">
        <v>3.5187237804510681E-4</v>
      </c>
      <c r="U41" s="9">
        <v>0</v>
      </c>
    </row>
    <row r="42" spans="1:21" x14ac:dyDescent="0.25">
      <c r="A42">
        <v>39</v>
      </c>
      <c r="B42" t="s">
        <v>363</v>
      </c>
      <c r="C42" t="s">
        <v>364</v>
      </c>
      <c r="D42">
        <v>38</v>
      </c>
      <c r="E42">
        <v>6.49</v>
      </c>
      <c r="F42" t="s">
        <v>120</v>
      </c>
      <c r="G42" s="4">
        <v>4.7877663017342484E-3</v>
      </c>
      <c r="H42" s="5">
        <v>6.6373425292259721E-3</v>
      </c>
      <c r="I42" s="5">
        <v>6.1622404296959093E-3</v>
      </c>
      <c r="J42" s="5">
        <v>5.0351625366284606E-3</v>
      </c>
      <c r="K42" s="9">
        <v>6.8600502073207876E-3</v>
      </c>
      <c r="L42" s="4">
        <v>6.1364005451544105E-3</v>
      </c>
      <c r="M42" s="5">
        <v>5.1428848036692079E-3</v>
      </c>
      <c r="N42" s="5">
        <v>4.2758482013603178E-3</v>
      </c>
      <c r="O42" s="5">
        <v>4.7671999433009692E-3</v>
      </c>
      <c r="P42" s="9">
        <v>4.4027154441395773E-3</v>
      </c>
      <c r="Q42" s="4">
        <v>5.7536515908710138E-3</v>
      </c>
      <c r="R42" s="5">
        <v>7.7479041616118939E-3</v>
      </c>
      <c r="S42" s="5">
        <v>7.7316921894052719E-3</v>
      </c>
      <c r="T42" s="5">
        <v>6.2534159444692997E-3</v>
      </c>
      <c r="U42" s="9">
        <v>6.6558547810529846E-3</v>
      </c>
    </row>
    <row r="43" spans="1:21" x14ac:dyDescent="0.25">
      <c r="A43">
        <v>40</v>
      </c>
      <c r="B43" t="s">
        <v>367</v>
      </c>
      <c r="C43" t="s">
        <v>368</v>
      </c>
      <c r="D43">
        <v>38</v>
      </c>
      <c r="E43">
        <v>8.0299999999999994</v>
      </c>
      <c r="F43" t="s">
        <v>120</v>
      </c>
      <c r="G43" s="4">
        <v>6.7947390129059863E-3</v>
      </c>
      <c r="H43" s="5">
        <v>6.2212996290445079E-3</v>
      </c>
      <c r="I43" s="5">
        <v>7.1345600915036708E-3</v>
      </c>
      <c r="J43" s="5">
        <v>5.9844367765724098E-3</v>
      </c>
      <c r="K43" s="9">
        <v>1.7463089958580182E-2</v>
      </c>
      <c r="L43" s="4">
        <v>7.7833564363497454E-3</v>
      </c>
      <c r="M43" s="5">
        <v>1.2718481738652416E-2</v>
      </c>
      <c r="N43" s="5">
        <v>5.7163478006861329E-3</v>
      </c>
      <c r="O43" s="5">
        <v>4.2104439852028042E-3</v>
      </c>
      <c r="P43" s="9">
        <v>1.9258809969163553E-2</v>
      </c>
      <c r="Q43" s="4">
        <v>0</v>
      </c>
      <c r="R43" s="5">
        <v>1.6761758267388365E-3</v>
      </c>
      <c r="S43" s="5">
        <v>0</v>
      </c>
      <c r="T43" s="5">
        <v>1.2184772081328574E-3</v>
      </c>
      <c r="U43" s="9">
        <v>0</v>
      </c>
    </row>
    <row r="44" spans="1:21" x14ac:dyDescent="0.25">
      <c r="A44">
        <v>41</v>
      </c>
      <c r="B44" t="s">
        <v>374</v>
      </c>
      <c r="C44" t="s">
        <v>375</v>
      </c>
      <c r="D44">
        <v>36</v>
      </c>
      <c r="E44">
        <v>5.42</v>
      </c>
      <c r="F44" t="s">
        <v>120</v>
      </c>
      <c r="G44" s="4">
        <v>6.3401921618294332E-3</v>
      </c>
      <c r="H44" s="5">
        <v>0</v>
      </c>
      <c r="I44" s="5">
        <v>3.7832331805077515E-3</v>
      </c>
      <c r="J44" s="5">
        <v>1.0007215320604645E-3</v>
      </c>
      <c r="K44" s="9">
        <v>4.3903336748769102E-3</v>
      </c>
      <c r="L44" s="4">
        <v>0</v>
      </c>
      <c r="M44" s="5">
        <v>0</v>
      </c>
      <c r="N44" s="5">
        <v>0</v>
      </c>
      <c r="O44" s="5">
        <v>1.7481920535489216E-3</v>
      </c>
      <c r="P44" s="9">
        <v>0</v>
      </c>
      <c r="Q44" s="4">
        <v>1.3946809043417599E-2</v>
      </c>
      <c r="R44" s="5">
        <v>1.1936410379749941E-2</v>
      </c>
      <c r="S44" s="5">
        <v>2.1144675744908813E-2</v>
      </c>
      <c r="T44" s="5">
        <v>1.4484027122986088E-2</v>
      </c>
      <c r="U44" s="9">
        <v>1.5399374975236394E-2</v>
      </c>
    </row>
    <row r="45" spans="1:21" x14ac:dyDescent="0.25">
      <c r="A45">
        <v>42</v>
      </c>
      <c r="B45" t="s">
        <v>386</v>
      </c>
      <c r="C45" t="s">
        <v>387</v>
      </c>
      <c r="D45">
        <v>40</v>
      </c>
      <c r="E45">
        <v>4.8899999999999997</v>
      </c>
      <c r="F45" t="s">
        <v>120</v>
      </c>
      <c r="G45" s="4">
        <v>0</v>
      </c>
      <c r="H45" s="5">
        <v>0</v>
      </c>
      <c r="I45" s="5">
        <v>0</v>
      </c>
      <c r="J45" s="5">
        <v>4.5032468942720911E-4</v>
      </c>
      <c r="K45" s="9">
        <v>7.9001261146981227E-4</v>
      </c>
      <c r="L45" s="4">
        <v>0</v>
      </c>
      <c r="M45" s="5">
        <v>0</v>
      </c>
      <c r="N45" s="5">
        <v>0</v>
      </c>
      <c r="O45" s="5">
        <v>0</v>
      </c>
      <c r="P45" s="9">
        <v>1.4829262440770985E-3</v>
      </c>
      <c r="Q45" s="4">
        <v>1.9087265056521151E-2</v>
      </c>
      <c r="R45" s="5">
        <v>1.298834682357107E-2</v>
      </c>
      <c r="S45" s="5">
        <v>1.8192193401015602E-2</v>
      </c>
      <c r="T45" s="5">
        <v>1.2378702904317989E-2</v>
      </c>
      <c r="U45" s="9">
        <v>1.2382525515057904E-2</v>
      </c>
    </row>
    <row r="46" spans="1:21" x14ac:dyDescent="0.25">
      <c r="A46">
        <v>43</v>
      </c>
      <c r="B46" t="s">
        <v>393</v>
      </c>
      <c r="C46" t="s">
        <v>394</v>
      </c>
      <c r="D46">
        <v>75</v>
      </c>
      <c r="E46">
        <v>5.37</v>
      </c>
      <c r="F46" t="s">
        <v>120</v>
      </c>
      <c r="G46" s="4">
        <v>0</v>
      </c>
      <c r="H46" s="5">
        <v>0</v>
      </c>
      <c r="I46" s="5">
        <v>0</v>
      </c>
      <c r="J46" s="5">
        <v>0</v>
      </c>
      <c r="K46" s="9">
        <v>0</v>
      </c>
      <c r="L46" s="4">
        <v>0</v>
      </c>
      <c r="M46" s="5">
        <v>0</v>
      </c>
      <c r="N46" s="5">
        <v>0</v>
      </c>
      <c r="O46" s="5">
        <v>0</v>
      </c>
      <c r="P46" s="9">
        <v>0</v>
      </c>
      <c r="Q46" s="4">
        <v>7.132945088877682E-3</v>
      </c>
      <c r="R46" s="5">
        <v>7.5022332299312178E-3</v>
      </c>
      <c r="S46" s="5">
        <v>6.9439903662106518E-3</v>
      </c>
      <c r="T46" s="5">
        <v>8.1841484445051207E-3</v>
      </c>
      <c r="U46" s="9">
        <v>7.0602112839570274E-3</v>
      </c>
    </row>
    <row r="47" spans="1:21" x14ac:dyDescent="0.25">
      <c r="A47">
        <v>44</v>
      </c>
      <c r="B47" t="s">
        <v>396</v>
      </c>
      <c r="C47" t="s">
        <v>397</v>
      </c>
      <c r="D47">
        <v>62</v>
      </c>
      <c r="E47">
        <v>7.91</v>
      </c>
      <c r="F47" t="s">
        <v>120</v>
      </c>
      <c r="G47" s="4">
        <v>1.0044076390597042E-2</v>
      </c>
      <c r="H47" s="5">
        <v>9.4235594658104316E-3</v>
      </c>
      <c r="I47" s="5">
        <v>1.2623918768180318E-2</v>
      </c>
      <c r="J47" s="5">
        <v>6.4549827112137482E-3</v>
      </c>
      <c r="K47" s="9">
        <v>7.7753520855476585E-3</v>
      </c>
      <c r="L47" s="4">
        <v>8.5201709085614453E-3</v>
      </c>
      <c r="M47" s="5">
        <v>5.8522422363648111E-3</v>
      </c>
      <c r="N47" s="5">
        <v>7.248076103579794E-3</v>
      </c>
      <c r="O47" s="5">
        <v>9.7144724981139494E-3</v>
      </c>
      <c r="P47" s="9">
        <v>7.4936968142845992E-3</v>
      </c>
      <c r="Q47" s="4">
        <v>4.2162173660937503E-3</v>
      </c>
      <c r="R47" s="5">
        <v>1.9160830604072563E-3</v>
      </c>
      <c r="S47" s="5">
        <v>2.803735049114534E-3</v>
      </c>
      <c r="T47" s="5">
        <v>2.7643235319081906E-3</v>
      </c>
      <c r="U47" s="9">
        <v>1.2859487488664228E-2</v>
      </c>
    </row>
    <row r="48" spans="1:21" x14ac:dyDescent="0.25">
      <c r="A48">
        <v>45</v>
      </c>
      <c r="B48" t="s">
        <v>399</v>
      </c>
      <c r="C48" t="s">
        <v>400</v>
      </c>
      <c r="D48">
        <v>52</v>
      </c>
      <c r="E48">
        <v>4.8099999999999996</v>
      </c>
      <c r="F48" t="s">
        <v>120</v>
      </c>
      <c r="G48" s="4">
        <v>1.1121033436429796E-2</v>
      </c>
      <c r="H48" s="5">
        <v>1.3961015802334333E-2</v>
      </c>
      <c r="I48" s="5">
        <v>2.0654426501516134E-2</v>
      </c>
      <c r="J48" s="5">
        <v>1.0849745847449355E-2</v>
      </c>
      <c r="K48" s="9">
        <v>9.5722506514132905E-3</v>
      </c>
      <c r="L48" s="4">
        <v>1.1392206233854037E-2</v>
      </c>
      <c r="M48" s="5">
        <v>6.6365732435297057E-3</v>
      </c>
      <c r="N48" s="5">
        <v>8.9182946007823668E-3</v>
      </c>
      <c r="O48" s="5">
        <v>1.6293263918876481E-2</v>
      </c>
      <c r="P48" s="9">
        <v>7.5997916667380691E-3</v>
      </c>
      <c r="Q48" s="4">
        <v>3.1202638931441631E-3</v>
      </c>
      <c r="R48" s="5">
        <v>3.2083212100119545E-3</v>
      </c>
      <c r="S48" s="5">
        <v>0</v>
      </c>
      <c r="T48" s="5">
        <v>4.4328864358417278E-3</v>
      </c>
      <c r="U48" s="9">
        <v>1.5279612741891347E-2</v>
      </c>
    </row>
    <row r="49" spans="1:21" x14ac:dyDescent="0.25">
      <c r="A49">
        <v>46</v>
      </c>
      <c r="B49" t="s">
        <v>404</v>
      </c>
      <c r="C49" t="s">
        <v>405</v>
      </c>
      <c r="D49">
        <v>122</v>
      </c>
      <c r="E49">
        <v>5.5</v>
      </c>
      <c r="F49" t="s">
        <v>120</v>
      </c>
      <c r="G49" s="4">
        <v>0</v>
      </c>
      <c r="H49" s="5">
        <v>0</v>
      </c>
      <c r="I49" s="5">
        <v>0</v>
      </c>
      <c r="J49" s="5">
        <v>0</v>
      </c>
      <c r="K49" s="9">
        <v>1.2884778379253353E-4</v>
      </c>
      <c r="L49" s="4">
        <v>0</v>
      </c>
      <c r="M49" s="5">
        <v>0</v>
      </c>
      <c r="N49" s="5">
        <v>0</v>
      </c>
      <c r="O49" s="5">
        <v>0</v>
      </c>
      <c r="P49" s="9">
        <v>0</v>
      </c>
      <c r="Q49" s="4">
        <v>4.3861820867293613E-3</v>
      </c>
      <c r="R49" s="5">
        <v>3.7394812183837688E-3</v>
      </c>
      <c r="S49" s="5">
        <v>6.857084724114778E-3</v>
      </c>
      <c r="T49" s="5">
        <v>3.3508884587788602E-3</v>
      </c>
      <c r="U49" s="9">
        <v>0</v>
      </c>
    </row>
    <row r="50" spans="1:21" x14ac:dyDescent="0.25">
      <c r="A50">
        <v>47</v>
      </c>
      <c r="B50" t="s">
        <v>410</v>
      </c>
      <c r="C50" t="s">
        <v>411</v>
      </c>
      <c r="D50">
        <v>188</v>
      </c>
      <c r="E50">
        <v>6.49</v>
      </c>
      <c r="F50" t="s">
        <v>120</v>
      </c>
      <c r="G50" s="4">
        <v>0</v>
      </c>
      <c r="H50" s="5">
        <v>1.7259188349996266E-4</v>
      </c>
      <c r="I50" s="5">
        <v>0</v>
      </c>
      <c r="J50" s="5">
        <v>1.9179222941474611E-4</v>
      </c>
      <c r="K50" s="9">
        <v>4.2028528535841919E-4</v>
      </c>
      <c r="L50" s="4">
        <v>0</v>
      </c>
      <c r="M50" s="5">
        <v>2.4743782325680212E-4</v>
      </c>
      <c r="N50" s="5">
        <v>0</v>
      </c>
      <c r="O50" s="5">
        <v>7.147186869522248E-5</v>
      </c>
      <c r="P50" s="9">
        <v>0</v>
      </c>
      <c r="Q50" s="4">
        <v>2.6129800950657621E-3</v>
      </c>
      <c r="R50" s="5">
        <v>2.0157659916152705E-3</v>
      </c>
      <c r="S50" s="5">
        <v>3.0677877487604605E-3</v>
      </c>
      <c r="T50" s="5">
        <v>1.8945160149450517E-3</v>
      </c>
      <c r="U50" s="9">
        <v>0</v>
      </c>
    </row>
    <row r="51" spans="1:21" x14ac:dyDescent="0.25">
      <c r="A51">
        <v>48</v>
      </c>
      <c r="B51" t="s">
        <v>418</v>
      </c>
      <c r="C51" t="s">
        <v>419</v>
      </c>
      <c r="D51">
        <v>263</v>
      </c>
      <c r="E51">
        <v>5.45</v>
      </c>
      <c r="F51" t="s">
        <v>120</v>
      </c>
      <c r="G51" s="4">
        <v>1.1936288137341465E-4</v>
      </c>
      <c r="H51" s="5">
        <v>3.6026905369642462E-4</v>
      </c>
      <c r="I51" s="5">
        <v>0</v>
      </c>
      <c r="J51" s="5">
        <v>8.9891669695169485E-4</v>
      </c>
      <c r="K51" s="9">
        <v>7.8123627940744882E-4</v>
      </c>
      <c r="L51" s="4">
        <v>0</v>
      </c>
      <c r="M51" s="5">
        <v>0</v>
      </c>
      <c r="N51" s="5">
        <v>0</v>
      </c>
      <c r="O51" s="5">
        <v>5.6258305149714234E-4</v>
      </c>
      <c r="P51" s="9">
        <v>2.2874858757240479E-4</v>
      </c>
      <c r="Q51" s="4">
        <v>9.541870148109024E-4</v>
      </c>
      <c r="R51" s="5">
        <v>7.6534029190848424E-4</v>
      </c>
      <c r="S51" s="5">
        <v>9.1057745725581197E-4</v>
      </c>
      <c r="T51" s="5">
        <v>1.380253024725129E-3</v>
      </c>
      <c r="U51" s="9">
        <v>0</v>
      </c>
    </row>
    <row r="52" spans="1:21" x14ac:dyDescent="0.25">
      <c r="A52">
        <v>49</v>
      </c>
      <c r="B52" t="s">
        <v>425</v>
      </c>
      <c r="C52" t="s">
        <v>426</v>
      </c>
      <c r="D52">
        <v>52</v>
      </c>
      <c r="E52">
        <v>6.21</v>
      </c>
      <c r="F52" t="s">
        <v>120</v>
      </c>
      <c r="G52" s="4">
        <v>0</v>
      </c>
      <c r="H52" s="5">
        <v>0</v>
      </c>
      <c r="I52" s="5">
        <v>0</v>
      </c>
      <c r="J52" s="5">
        <v>0</v>
      </c>
      <c r="K52" s="9">
        <v>0</v>
      </c>
      <c r="L52" s="4">
        <v>0</v>
      </c>
      <c r="M52" s="5">
        <v>0</v>
      </c>
      <c r="N52" s="5">
        <v>0</v>
      </c>
      <c r="O52" s="5">
        <v>0</v>
      </c>
      <c r="P52" s="9">
        <v>0</v>
      </c>
      <c r="Q52" s="4">
        <v>6.7204830824709487E-3</v>
      </c>
      <c r="R52" s="5">
        <v>4.5682594867039669E-3</v>
      </c>
      <c r="S52" s="5">
        <v>1.4234134262127917E-2</v>
      </c>
      <c r="T52" s="5">
        <v>5.9630067268796423E-3</v>
      </c>
      <c r="U52" s="9">
        <v>4.5128007698495331E-3</v>
      </c>
    </row>
    <row r="53" spans="1:21" x14ac:dyDescent="0.25">
      <c r="A53">
        <v>50</v>
      </c>
      <c r="B53" t="s">
        <v>433</v>
      </c>
      <c r="C53" t="s">
        <v>434</v>
      </c>
      <c r="D53">
        <v>14</v>
      </c>
      <c r="E53">
        <v>4.59</v>
      </c>
      <c r="F53" t="s">
        <v>120</v>
      </c>
      <c r="G53" s="4">
        <v>3.2215294512466792E-3</v>
      </c>
      <c r="H53" s="5">
        <v>7.9267427265111556E-3</v>
      </c>
      <c r="I53" s="5">
        <v>2.7305466191509665E-3</v>
      </c>
      <c r="J53" s="5">
        <v>1.8836534554748017E-2</v>
      </c>
      <c r="K53" s="9">
        <v>1.2416457998015268E-2</v>
      </c>
      <c r="L53" s="4">
        <v>1.3595134042125416E-2</v>
      </c>
      <c r="M53" s="5">
        <v>1.9982309793928645E-2</v>
      </c>
      <c r="N53" s="5">
        <v>1.0701048934725163E-2</v>
      </c>
      <c r="O53" s="5">
        <v>1.7981403979360339E-2</v>
      </c>
      <c r="P53" s="9">
        <v>1.4829262440770983E-2</v>
      </c>
      <c r="Q53" s="4">
        <v>0</v>
      </c>
      <c r="R53" s="5">
        <v>5.0306346882656337E-3</v>
      </c>
      <c r="S53" s="5">
        <v>4.6065357069608208E-3</v>
      </c>
      <c r="T53" s="5">
        <v>7.1384122104697799E-3</v>
      </c>
      <c r="U53" s="9">
        <v>0</v>
      </c>
    </row>
    <row r="54" spans="1:21" x14ac:dyDescent="0.25">
      <c r="A54">
        <v>51</v>
      </c>
      <c r="B54" t="s">
        <v>435</v>
      </c>
      <c r="C54" t="s">
        <v>436</v>
      </c>
      <c r="D54">
        <v>26</v>
      </c>
      <c r="E54">
        <v>8.58</v>
      </c>
      <c r="F54" t="s">
        <v>120</v>
      </c>
      <c r="G54" s="4">
        <v>5.2672365652121451E-3</v>
      </c>
      <c r="H54" s="5">
        <v>9.734636148245988E-3</v>
      </c>
      <c r="I54" s="5">
        <v>1.0475623930130726E-2</v>
      </c>
      <c r="J54" s="5">
        <v>8.0518909218834575E-3</v>
      </c>
      <c r="K54" s="9">
        <v>6.3776358461463296E-3</v>
      </c>
      <c r="L54" s="4">
        <v>8.143498883880702E-3</v>
      </c>
      <c r="M54" s="5">
        <v>5.4123047779772683E-3</v>
      </c>
      <c r="N54" s="5">
        <v>5.2312218853262241E-3</v>
      </c>
      <c r="O54" s="5">
        <v>5.3648061898218238E-3</v>
      </c>
      <c r="P54" s="9">
        <v>4.9446651978920847E-3</v>
      </c>
      <c r="Q54" s="4">
        <v>7.1443463211656108E-3</v>
      </c>
      <c r="R54" s="5">
        <v>3.9040016748751825E-3</v>
      </c>
      <c r="S54" s="5">
        <v>8.3662012222893867E-3</v>
      </c>
      <c r="T54" s="5">
        <v>5.3315348534163642E-3</v>
      </c>
      <c r="U54" s="9">
        <v>0</v>
      </c>
    </row>
    <row r="55" spans="1:21" x14ac:dyDescent="0.25">
      <c r="A55">
        <v>52</v>
      </c>
      <c r="B55" t="s">
        <v>437</v>
      </c>
      <c r="C55" t="s">
        <v>438</v>
      </c>
      <c r="D55">
        <v>11</v>
      </c>
      <c r="E55">
        <v>5.04</v>
      </c>
      <c r="F55" t="s">
        <v>120</v>
      </c>
      <c r="G55" s="4">
        <v>1.1083122417245265E-2</v>
      </c>
      <c r="H55" s="5">
        <v>2.874478219435568E-3</v>
      </c>
      <c r="I55" s="5">
        <v>1.4116695819925142E-2</v>
      </c>
      <c r="J55" s="5">
        <v>4.167974569314086E-3</v>
      </c>
      <c r="K55" s="9">
        <v>6.4654267075350417E-3</v>
      </c>
      <c r="L55" s="4">
        <v>0</v>
      </c>
      <c r="M55" s="5">
        <v>0</v>
      </c>
      <c r="N55" s="5">
        <v>0</v>
      </c>
      <c r="O55" s="5">
        <v>1.3387584659530943E-3</v>
      </c>
      <c r="P55" s="9">
        <v>0</v>
      </c>
      <c r="Q55" s="4">
        <v>1.5913769961344696E-2</v>
      </c>
      <c r="R55" s="5">
        <v>3.844210627362505E-2</v>
      </c>
      <c r="S55" s="5">
        <v>2.8579470503381377E-2</v>
      </c>
      <c r="T55" s="5">
        <v>1.5600168261884007E-2</v>
      </c>
      <c r="U55" s="9">
        <v>2.941530077467255E-2</v>
      </c>
    </row>
    <row r="56" spans="1:21" x14ac:dyDescent="0.25">
      <c r="A56">
        <v>53</v>
      </c>
      <c r="B56" t="s">
        <v>441</v>
      </c>
      <c r="C56" t="s">
        <v>442</v>
      </c>
      <c r="D56">
        <v>18</v>
      </c>
      <c r="E56">
        <v>4.87</v>
      </c>
      <c r="F56" t="s">
        <v>120</v>
      </c>
      <c r="G56" s="4">
        <v>1.3515595662870966E-2</v>
      </c>
      <c r="H56" s="5">
        <v>1.0550862727023347E-2</v>
      </c>
      <c r="I56" s="5">
        <v>1.1877687293784913E-2</v>
      </c>
      <c r="J56" s="5">
        <v>9.08513376012836E-3</v>
      </c>
      <c r="K56" s="9">
        <v>6.5870582235904758E-3</v>
      </c>
      <c r="L56" s="4">
        <v>1.1762831721161012E-2</v>
      </c>
      <c r="M56" s="5">
        <v>5.7135821832630775E-3</v>
      </c>
      <c r="N56" s="5">
        <v>8.2932593751856559E-3</v>
      </c>
      <c r="O56" s="5">
        <v>8.1582295832283019E-3</v>
      </c>
      <c r="P56" s="9">
        <v>9.3346640927903044E-3</v>
      </c>
      <c r="Q56" s="4">
        <v>7.8980951928888325E-3</v>
      </c>
      <c r="R56" s="5">
        <v>5.345810697629373E-3</v>
      </c>
      <c r="S56" s="5">
        <v>0</v>
      </c>
      <c r="T56" s="5">
        <v>6.5890705858415799E-3</v>
      </c>
      <c r="U56" s="9">
        <v>0</v>
      </c>
    </row>
    <row r="57" spans="1:21" x14ac:dyDescent="0.25">
      <c r="A57">
        <v>54</v>
      </c>
      <c r="B57" t="s">
        <v>444</v>
      </c>
      <c r="C57" t="s">
        <v>445</v>
      </c>
      <c r="D57">
        <v>252</v>
      </c>
      <c r="E57">
        <v>5.95</v>
      </c>
      <c r="F57" t="s">
        <v>120</v>
      </c>
      <c r="G57" s="4">
        <v>8.4345515446529983E-4</v>
      </c>
      <c r="H57" s="5">
        <v>1.2547325561028272E-4</v>
      </c>
      <c r="I57" s="5">
        <v>0</v>
      </c>
      <c r="J57" s="5">
        <v>5.0585503393785008E-4</v>
      </c>
      <c r="K57" s="9">
        <v>6.2714142775859981E-4</v>
      </c>
      <c r="L57" s="4">
        <v>1.0070469660833643E-3</v>
      </c>
      <c r="M57" s="5">
        <v>3.3451997698588886E-4</v>
      </c>
      <c r="N57" s="5">
        <v>2.6961328441560032E-4</v>
      </c>
      <c r="O57" s="5">
        <v>4.9763267347331143E-4</v>
      </c>
      <c r="P57" s="9">
        <v>6.2736808750475865E-4</v>
      </c>
      <c r="Q57" s="4">
        <v>2.1527540792253244E-4</v>
      </c>
      <c r="R57" s="5">
        <v>4.3803238645207226E-4</v>
      </c>
      <c r="S57" s="5">
        <v>7.3384055196853428E-4</v>
      </c>
      <c r="T57" s="5">
        <v>4.449230794485621E-4</v>
      </c>
      <c r="U57" s="9">
        <v>4.4704854593144476E-4</v>
      </c>
    </row>
    <row r="58" spans="1:21" x14ac:dyDescent="0.25">
      <c r="A58">
        <v>55</v>
      </c>
      <c r="B58" t="s">
        <v>446</v>
      </c>
      <c r="C58" t="s">
        <v>447</v>
      </c>
      <c r="D58">
        <v>42</v>
      </c>
      <c r="E58">
        <v>5.16</v>
      </c>
      <c r="F58" t="s">
        <v>120</v>
      </c>
      <c r="G58" s="4">
        <v>7.963453464641751E-3</v>
      </c>
      <c r="H58" s="5">
        <v>2.2559705029085637E-3</v>
      </c>
      <c r="I58" s="5">
        <v>0</v>
      </c>
      <c r="J58" s="5">
        <v>3.9002218758298671E-3</v>
      </c>
      <c r="K58" s="9">
        <v>2.822730369624452E-3</v>
      </c>
      <c r="L58" s="4">
        <v>0</v>
      </c>
      <c r="M58" s="5">
        <v>0</v>
      </c>
      <c r="N58" s="5">
        <v>5.8292154419384281E-3</v>
      </c>
      <c r="O58" s="5">
        <v>2.3374563703710571E-3</v>
      </c>
      <c r="P58" s="9">
        <v>2.8246214172897108E-3</v>
      </c>
      <c r="Q58" s="4">
        <v>0</v>
      </c>
      <c r="R58" s="5">
        <v>4.3429099713699678E-3</v>
      </c>
      <c r="S58" s="5">
        <v>1.0236746015468492E-3</v>
      </c>
      <c r="T58" s="5">
        <v>4.3978154332251851E-3</v>
      </c>
      <c r="U58" s="9">
        <v>4.0234369133830021E-3</v>
      </c>
    </row>
    <row r="59" spans="1:21" x14ac:dyDescent="0.25">
      <c r="A59">
        <v>56</v>
      </c>
      <c r="B59" t="s">
        <v>452</v>
      </c>
      <c r="C59" t="s">
        <v>453</v>
      </c>
      <c r="D59">
        <v>41</v>
      </c>
      <c r="E59">
        <v>7.95</v>
      </c>
      <c r="F59" t="s">
        <v>120</v>
      </c>
      <c r="G59" s="4">
        <v>4.3775897363409866E-2</v>
      </c>
      <c r="H59" s="5">
        <v>5.5782348921660674E-2</v>
      </c>
      <c r="I59" s="5">
        <v>5.04684253819895E-2</v>
      </c>
      <c r="J59" s="5">
        <v>3.2586147955908765E-2</v>
      </c>
      <c r="K59" s="9">
        <v>3.5267101647292486E-2</v>
      </c>
      <c r="L59" s="4">
        <v>6.0384582657154857E-2</v>
      </c>
      <c r="M59" s="5">
        <v>6.2477572560588036E-2</v>
      </c>
      <c r="N59" s="5">
        <v>4.9882642585476332E-2</v>
      </c>
      <c r="O59" s="5">
        <v>3.1238726664474376E-2</v>
      </c>
      <c r="P59" s="9">
        <v>3.7061117937327887E-2</v>
      </c>
      <c r="Q59" s="4">
        <v>1.9421279226971355E-2</v>
      </c>
      <c r="R59" s="5">
        <v>2.0365890008266257E-2</v>
      </c>
      <c r="S59" s="5">
        <v>2.6211111138082221E-2</v>
      </c>
      <c r="T59" s="5">
        <v>2.1901702976952934E-2</v>
      </c>
      <c r="U59" s="9">
        <v>0</v>
      </c>
    </row>
    <row r="60" spans="1:21" x14ac:dyDescent="0.25">
      <c r="A60">
        <v>57</v>
      </c>
      <c r="B60" t="s">
        <v>454</v>
      </c>
      <c r="C60" t="s">
        <v>455</v>
      </c>
      <c r="D60">
        <v>100</v>
      </c>
      <c r="E60">
        <v>5.49</v>
      </c>
      <c r="F60" t="s">
        <v>120</v>
      </c>
      <c r="G60" s="4">
        <v>0</v>
      </c>
      <c r="H60" s="5">
        <v>0</v>
      </c>
      <c r="I60" s="5">
        <v>0</v>
      </c>
      <c r="J60" s="5">
        <v>0</v>
      </c>
      <c r="K60" s="9">
        <v>0</v>
      </c>
      <c r="L60" s="4">
        <v>0</v>
      </c>
      <c r="M60" s="5">
        <v>0</v>
      </c>
      <c r="N60" s="5">
        <v>0</v>
      </c>
      <c r="O60" s="5">
        <v>0</v>
      </c>
      <c r="P60" s="9">
        <v>0</v>
      </c>
      <c r="Q60" s="4">
        <v>3.7047761395139277E-3</v>
      </c>
      <c r="R60" s="5">
        <v>3.0802318512621863E-3</v>
      </c>
      <c r="S60" s="5">
        <v>4.67404023619317E-3</v>
      </c>
      <c r="T60" s="5">
        <v>3.2296895521005888E-3</v>
      </c>
      <c r="U60" s="9">
        <v>3.7493188813746505E-3</v>
      </c>
    </row>
    <row r="61" spans="1:21" x14ac:dyDescent="0.25">
      <c r="A61">
        <v>58</v>
      </c>
      <c r="B61" t="s">
        <v>456</v>
      </c>
      <c r="C61" t="s">
        <v>457</v>
      </c>
      <c r="D61">
        <v>13</v>
      </c>
      <c r="E61">
        <v>10</v>
      </c>
      <c r="F61" t="s">
        <v>120</v>
      </c>
      <c r="G61" s="4">
        <v>7.0651337213894043E-3</v>
      </c>
      <c r="H61" s="5">
        <v>0</v>
      </c>
      <c r="I61" s="5">
        <v>0</v>
      </c>
      <c r="J61" s="5">
        <v>1.1918492169828787E-2</v>
      </c>
      <c r="K61" s="9">
        <v>1.0328048084197419E-2</v>
      </c>
      <c r="L61" s="4">
        <v>0</v>
      </c>
      <c r="M61" s="5">
        <v>1.5095219818972905E-2</v>
      </c>
      <c r="N61" s="5">
        <v>5.1026537441769037E-3</v>
      </c>
      <c r="O61" s="5">
        <v>1.6123432666209799E-2</v>
      </c>
      <c r="P61" s="9">
        <v>2.3466993142200226E-2</v>
      </c>
      <c r="Q61" s="4">
        <v>0</v>
      </c>
      <c r="R61" s="5">
        <v>3.6881492931988245E-3</v>
      </c>
      <c r="S61" s="5">
        <v>0</v>
      </c>
      <c r="T61" s="5">
        <v>2.5258874938531117E-3</v>
      </c>
      <c r="U61" s="9">
        <v>0</v>
      </c>
    </row>
    <row r="62" spans="1:21" x14ac:dyDescent="0.25">
      <c r="A62">
        <v>59</v>
      </c>
      <c r="B62" t="s">
        <v>458</v>
      </c>
      <c r="C62" t="s">
        <v>459</v>
      </c>
      <c r="D62">
        <v>47</v>
      </c>
      <c r="E62">
        <v>5.31</v>
      </c>
      <c r="F62" t="s">
        <v>120</v>
      </c>
      <c r="G62" s="4">
        <v>0</v>
      </c>
      <c r="H62" s="5">
        <v>0</v>
      </c>
      <c r="I62" s="5">
        <v>0</v>
      </c>
      <c r="J62" s="5">
        <v>9.7482460184381697E-4</v>
      </c>
      <c r="K62" s="9">
        <v>2.5227031494601823E-3</v>
      </c>
      <c r="L62" s="4">
        <v>0</v>
      </c>
      <c r="M62" s="5">
        <v>0</v>
      </c>
      <c r="N62" s="5">
        <v>2.0342918435017412E-3</v>
      </c>
      <c r="O62" s="5">
        <v>0</v>
      </c>
      <c r="P62" s="9">
        <v>0</v>
      </c>
      <c r="Q62" s="4">
        <v>4.6518885202786915E-3</v>
      </c>
      <c r="R62" s="5">
        <v>4.2836021905069124E-3</v>
      </c>
      <c r="S62" s="5">
        <v>1.6181125215898148E-2</v>
      </c>
      <c r="T62" s="5">
        <v>4.0724403111060603E-3</v>
      </c>
      <c r="U62" s="9">
        <v>1.2220469045445426E-3</v>
      </c>
    </row>
    <row r="63" spans="1:21" x14ac:dyDescent="0.25">
      <c r="A63">
        <v>60</v>
      </c>
      <c r="B63" t="s">
        <v>463</v>
      </c>
      <c r="C63" t="s">
        <v>464</v>
      </c>
      <c r="D63">
        <v>60</v>
      </c>
      <c r="E63">
        <v>7.52</v>
      </c>
      <c r="F63" t="s">
        <v>120</v>
      </c>
      <c r="G63" s="4">
        <v>1.7703021281515647E-3</v>
      </c>
      <c r="H63" s="5">
        <v>1.307893566892603E-3</v>
      </c>
      <c r="I63" s="5">
        <v>0</v>
      </c>
      <c r="J63" s="5">
        <v>0</v>
      </c>
      <c r="K63" s="9">
        <v>2.239455004233747E-3</v>
      </c>
      <c r="L63" s="4">
        <v>7.1330314637141389E-4</v>
      </c>
      <c r="M63" s="5">
        <v>3.0156611324047187E-4</v>
      </c>
      <c r="N63" s="5">
        <v>0</v>
      </c>
      <c r="O63" s="5">
        <v>5.687840597030702E-4</v>
      </c>
      <c r="P63" s="9">
        <v>2.6179523141597553E-3</v>
      </c>
      <c r="Q63" s="4">
        <v>2.9068941785616274E-3</v>
      </c>
      <c r="R63" s="5">
        <v>2.8110828877815235E-3</v>
      </c>
      <c r="S63" s="5">
        <v>5.802112252275368E-3</v>
      </c>
      <c r="T63" s="5">
        <v>5.2807583310028744E-3</v>
      </c>
      <c r="U63" s="9">
        <v>2.337770801754823E-3</v>
      </c>
    </row>
    <row r="64" spans="1:21" x14ac:dyDescent="0.25">
      <c r="A64">
        <v>61</v>
      </c>
      <c r="B64" t="s">
        <v>467</v>
      </c>
      <c r="C64" t="s">
        <v>468</v>
      </c>
      <c r="D64">
        <v>12</v>
      </c>
      <c r="E64">
        <v>10.119999999999999</v>
      </c>
      <c r="F64" t="s">
        <v>120</v>
      </c>
      <c r="G64" s="4">
        <v>0</v>
      </c>
      <c r="H64" s="5">
        <v>0</v>
      </c>
      <c r="I64" s="5">
        <v>0</v>
      </c>
      <c r="J64" s="5">
        <v>1.3646906068430095E-2</v>
      </c>
      <c r="K64" s="9">
        <v>6.5834384289151018E-3</v>
      </c>
      <c r="L64" s="4">
        <v>0</v>
      </c>
      <c r="M64" s="5">
        <v>1.5434803935970265E-2</v>
      </c>
      <c r="N64" s="5">
        <v>1.0362743190171121E-2</v>
      </c>
      <c r="O64" s="5">
        <v>1.2252212855271054E-2</v>
      </c>
      <c r="P64" s="9">
        <v>0</v>
      </c>
      <c r="Q64" s="4">
        <v>0</v>
      </c>
      <c r="R64" s="5">
        <v>6.741514604231994E-3</v>
      </c>
      <c r="S64" s="5">
        <v>0</v>
      </c>
      <c r="T64" s="5">
        <v>2.2079142635409838E-3</v>
      </c>
      <c r="U64" s="9">
        <v>0</v>
      </c>
    </row>
    <row r="65" spans="1:21" x14ac:dyDescent="0.25">
      <c r="A65">
        <v>62</v>
      </c>
      <c r="B65" t="s">
        <v>469</v>
      </c>
      <c r="C65" t="s">
        <v>470</v>
      </c>
      <c r="D65">
        <v>39</v>
      </c>
      <c r="E65">
        <v>6.15</v>
      </c>
      <c r="F65" t="s">
        <v>120</v>
      </c>
      <c r="G65" s="4">
        <v>0</v>
      </c>
      <c r="H65" s="5">
        <v>0</v>
      </c>
      <c r="I65" s="5">
        <v>0</v>
      </c>
      <c r="J65" s="5">
        <v>0</v>
      </c>
      <c r="K65" s="9">
        <v>0</v>
      </c>
      <c r="L65" s="4">
        <v>0</v>
      </c>
      <c r="M65" s="5">
        <v>4.8467184363195254E-4</v>
      </c>
      <c r="N65" s="5">
        <v>0</v>
      </c>
      <c r="O65" s="5">
        <v>0</v>
      </c>
      <c r="P65" s="9">
        <v>0</v>
      </c>
      <c r="Q65" s="4">
        <v>1.0627063608149348E-2</v>
      </c>
      <c r="R65" s="5">
        <v>6.1771041432814216E-3</v>
      </c>
      <c r="S65" s="5">
        <v>4.1667587325896456E-3</v>
      </c>
      <c r="T65" s="5">
        <v>1.2001944485340798E-2</v>
      </c>
      <c r="U65" s="9">
        <v>0</v>
      </c>
    </row>
    <row r="66" spans="1:21" x14ac:dyDescent="0.25">
      <c r="A66">
        <v>63</v>
      </c>
      <c r="B66" t="s">
        <v>476</v>
      </c>
      <c r="C66" t="s">
        <v>477</v>
      </c>
      <c r="D66">
        <v>83</v>
      </c>
      <c r="E66">
        <v>4.16</v>
      </c>
      <c r="F66" t="s">
        <v>120</v>
      </c>
      <c r="G66" s="4">
        <v>0</v>
      </c>
      <c r="H66" s="5">
        <v>0</v>
      </c>
      <c r="I66" s="5">
        <v>0</v>
      </c>
      <c r="J66" s="5">
        <v>0</v>
      </c>
      <c r="K66" s="9">
        <v>0</v>
      </c>
      <c r="L66" s="4">
        <v>0</v>
      </c>
      <c r="M66" s="5">
        <v>0</v>
      </c>
      <c r="N66" s="5">
        <v>0</v>
      </c>
      <c r="O66" s="5">
        <v>0</v>
      </c>
      <c r="P66" s="9">
        <v>0</v>
      </c>
      <c r="Q66" s="4">
        <v>5.7896231698415547E-3</v>
      </c>
      <c r="R66" s="5">
        <v>3.6485945361515622E-3</v>
      </c>
      <c r="S66" s="5">
        <v>1.5651814661143809E-3</v>
      </c>
      <c r="T66" s="5">
        <v>4.8584251769540144E-3</v>
      </c>
      <c r="U66" s="9">
        <v>1.7300061600479973E-3</v>
      </c>
    </row>
    <row r="67" spans="1:21" x14ac:dyDescent="0.25">
      <c r="A67">
        <v>64</v>
      </c>
      <c r="B67" t="s">
        <v>482</v>
      </c>
      <c r="C67" t="s">
        <v>483</v>
      </c>
      <c r="D67">
        <v>77</v>
      </c>
      <c r="E67">
        <v>4.59</v>
      </c>
      <c r="F67" t="s">
        <v>120</v>
      </c>
      <c r="G67" s="4">
        <v>0</v>
      </c>
      <c r="H67" s="5">
        <v>0</v>
      </c>
      <c r="I67" s="5">
        <v>0</v>
      </c>
      <c r="J67" s="5">
        <v>0</v>
      </c>
      <c r="K67" s="9">
        <v>0</v>
      </c>
      <c r="L67" s="4">
        <v>0</v>
      </c>
      <c r="M67" s="5">
        <v>0</v>
      </c>
      <c r="N67" s="5">
        <v>0</v>
      </c>
      <c r="O67" s="5">
        <v>0</v>
      </c>
      <c r="P67" s="9">
        <v>0</v>
      </c>
      <c r="Q67" s="4">
        <v>6.234340742219624E-3</v>
      </c>
      <c r="R67" s="5">
        <v>3.869821023494804E-3</v>
      </c>
      <c r="S67" s="5">
        <v>3.3893411726085821E-3</v>
      </c>
      <c r="T67" s="5">
        <v>4.0325186182152443E-3</v>
      </c>
      <c r="U67" s="9">
        <v>0</v>
      </c>
    </row>
    <row r="68" spans="1:21" x14ac:dyDescent="0.25">
      <c r="A68">
        <v>65</v>
      </c>
      <c r="B68" t="s">
        <v>484</v>
      </c>
      <c r="C68" t="s">
        <v>485</v>
      </c>
      <c r="D68">
        <v>52</v>
      </c>
      <c r="E68">
        <v>5.16</v>
      </c>
      <c r="F68" t="s">
        <v>120</v>
      </c>
      <c r="G68" s="4">
        <v>0</v>
      </c>
      <c r="H68" s="5">
        <v>0</v>
      </c>
      <c r="I68" s="5">
        <v>0</v>
      </c>
      <c r="J68" s="5">
        <v>0</v>
      </c>
      <c r="K68" s="9">
        <v>0</v>
      </c>
      <c r="L68" s="4">
        <v>0</v>
      </c>
      <c r="M68" s="5">
        <v>0</v>
      </c>
      <c r="N68" s="5">
        <v>0</v>
      </c>
      <c r="O68" s="5">
        <v>0</v>
      </c>
      <c r="P68" s="9">
        <v>0</v>
      </c>
      <c r="Q68" s="4">
        <v>8.4056685602634258E-3</v>
      </c>
      <c r="R68" s="5">
        <v>5.7940188635879908E-3</v>
      </c>
      <c r="S68" s="5">
        <v>5.4366934066621304E-3</v>
      </c>
      <c r="T68" s="5">
        <v>4.7013780690032406E-3</v>
      </c>
      <c r="U68" s="9">
        <v>2.3147910089394443E-3</v>
      </c>
    </row>
    <row r="69" spans="1:21" x14ac:dyDescent="0.25">
      <c r="A69">
        <v>66</v>
      </c>
      <c r="B69" t="s">
        <v>488</v>
      </c>
      <c r="C69" t="s">
        <v>489</v>
      </c>
      <c r="D69">
        <v>45</v>
      </c>
      <c r="E69">
        <v>5.05</v>
      </c>
      <c r="F69" t="s">
        <v>120</v>
      </c>
      <c r="G69" s="4">
        <v>0</v>
      </c>
      <c r="H69" s="5">
        <v>0</v>
      </c>
      <c r="I69" s="5">
        <v>0</v>
      </c>
      <c r="J69" s="5">
        <v>0</v>
      </c>
      <c r="K69" s="9">
        <v>0</v>
      </c>
      <c r="L69" s="4">
        <v>0</v>
      </c>
      <c r="M69" s="5">
        <v>0</v>
      </c>
      <c r="N69" s="5">
        <v>0</v>
      </c>
      <c r="O69" s="5">
        <v>0</v>
      </c>
      <c r="P69" s="9">
        <v>0</v>
      </c>
      <c r="Q69" s="4">
        <v>1.4053711098944139E-2</v>
      </c>
      <c r="R69" s="5">
        <v>5.4325093834627419E-3</v>
      </c>
      <c r="S69" s="5">
        <v>7.2429831785462903E-3</v>
      </c>
      <c r="T69" s="5">
        <v>2.6324929395252507E-3</v>
      </c>
      <c r="U69" s="9">
        <v>1.2763601003020779E-3</v>
      </c>
    </row>
    <row r="70" spans="1:21" x14ac:dyDescent="0.25">
      <c r="A70">
        <v>67</v>
      </c>
      <c r="B70" t="s">
        <v>496</v>
      </c>
      <c r="C70" t="s">
        <v>497</v>
      </c>
      <c r="D70">
        <v>11</v>
      </c>
      <c r="E70">
        <v>8.7799999999999994</v>
      </c>
      <c r="F70" t="s">
        <v>120</v>
      </c>
      <c r="G70" s="4">
        <v>6.8127394031776032E-3</v>
      </c>
      <c r="H70" s="5">
        <v>0</v>
      </c>
      <c r="I70" s="5">
        <v>5.2056162329720485E-3</v>
      </c>
      <c r="J70" s="5">
        <v>1.2385092292194E-2</v>
      </c>
      <c r="K70" s="9">
        <v>7.1872937455397419E-3</v>
      </c>
      <c r="L70" s="4">
        <v>0</v>
      </c>
      <c r="M70" s="5">
        <v>0</v>
      </c>
      <c r="N70" s="5">
        <v>1.1107016775686962E-2</v>
      </c>
      <c r="O70" s="5">
        <v>1.5883928596653694E-2</v>
      </c>
      <c r="P70" s="9">
        <v>1.8835250889687679E-2</v>
      </c>
      <c r="Q70" s="4">
        <v>0</v>
      </c>
      <c r="R70" s="5">
        <v>1.0468334246692267E-2</v>
      </c>
      <c r="S70" s="5">
        <v>0</v>
      </c>
      <c r="T70" s="5">
        <v>5.3941661443525695E-3</v>
      </c>
      <c r="U70" s="9">
        <v>0</v>
      </c>
    </row>
    <row r="71" spans="1:21" x14ac:dyDescent="0.25">
      <c r="A71">
        <v>68</v>
      </c>
      <c r="B71" t="s">
        <v>500</v>
      </c>
      <c r="C71" t="s">
        <v>501</v>
      </c>
      <c r="D71">
        <v>227</v>
      </c>
      <c r="E71">
        <v>5.29</v>
      </c>
      <c r="F71" t="s">
        <v>120</v>
      </c>
      <c r="G71" s="4">
        <v>0</v>
      </c>
      <c r="H71" s="5">
        <v>0</v>
      </c>
      <c r="I71" s="5">
        <v>0</v>
      </c>
      <c r="J71" s="5">
        <v>0</v>
      </c>
      <c r="K71" s="9">
        <v>6.9248588646207446E-5</v>
      </c>
      <c r="L71" s="4">
        <v>0</v>
      </c>
      <c r="M71" s="5">
        <v>0</v>
      </c>
      <c r="N71" s="5">
        <v>0</v>
      </c>
      <c r="O71" s="5">
        <v>0</v>
      </c>
      <c r="P71" s="9">
        <v>0</v>
      </c>
      <c r="Q71" s="4">
        <v>0</v>
      </c>
      <c r="R71" s="5">
        <v>1.0553347505834808E-3</v>
      </c>
      <c r="S71" s="5">
        <v>0</v>
      </c>
      <c r="T71" s="5">
        <v>2.9108324315395479E-3</v>
      </c>
      <c r="U71" s="9">
        <v>0</v>
      </c>
    </row>
    <row r="72" spans="1:21" x14ac:dyDescent="0.25">
      <c r="A72">
        <v>69</v>
      </c>
      <c r="B72" t="s">
        <v>512</v>
      </c>
      <c r="C72" t="s">
        <v>513</v>
      </c>
      <c r="D72">
        <v>33</v>
      </c>
      <c r="E72">
        <v>6.66</v>
      </c>
      <c r="F72" t="s">
        <v>514</v>
      </c>
      <c r="G72" s="4">
        <v>0</v>
      </c>
      <c r="H72" s="5">
        <v>1.913075779041468E-3</v>
      </c>
      <c r="I72" s="5">
        <v>0</v>
      </c>
      <c r="J72" s="5">
        <v>1.9351729648346457E-3</v>
      </c>
      <c r="K72" s="9">
        <v>1.9155570126662593E-3</v>
      </c>
      <c r="L72" s="4">
        <v>0</v>
      </c>
      <c r="M72" s="5">
        <v>0</v>
      </c>
      <c r="N72" s="5">
        <v>0</v>
      </c>
      <c r="O72" s="5">
        <v>3.8001040519780142E-3</v>
      </c>
      <c r="P72" s="9">
        <v>2.107366599721289E-3</v>
      </c>
      <c r="Q72" s="4">
        <v>3.3008728587401296E-3</v>
      </c>
      <c r="R72" s="5">
        <v>3.4908025119851048E-3</v>
      </c>
      <c r="S72" s="5">
        <v>7.5651834974744701E-3</v>
      </c>
      <c r="T72" s="5">
        <v>6.1952335547306213E-3</v>
      </c>
      <c r="U72" s="9">
        <v>1.4206033145393404E-2</v>
      </c>
    </row>
    <row r="73" spans="1:21" x14ac:dyDescent="0.25">
      <c r="A73">
        <v>70</v>
      </c>
      <c r="B73" t="s">
        <v>515</v>
      </c>
      <c r="C73" t="s">
        <v>516</v>
      </c>
      <c r="D73">
        <v>53</v>
      </c>
      <c r="E73">
        <v>8.06</v>
      </c>
      <c r="F73" t="s">
        <v>120</v>
      </c>
      <c r="G73" s="4">
        <v>1.4432801909181425E-3</v>
      </c>
      <c r="H73" s="5">
        <v>0</v>
      </c>
      <c r="I73" s="5">
        <v>2.2091050597023072E-3</v>
      </c>
      <c r="J73" s="5">
        <v>2.9199316798606974E-3</v>
      </c>
      <c r="K73" s="9">
        <v>4.6236373757463705E-3</v>
      </c>
      <c r="L73" s="4">
        <v>0</v>
      </c>
      <c r="M73" s="5">
        <v>0</v>
      </c>
      <c r="N73" s="5">
        <v>0</v>
      </c>
      <c r="O73" s="5">
        <v>2.9062807980322299E-3</v>
      </c>
      <c r="P73" s="9">
        <v>3.737818734641447E-3</v>
      </c>
      <c r="Q73" s="4">
        <v>0</v>
      </c>
      <c r="R73" s="5">
        <v>1.6568227207170005E-3</v>
      </c>
      <c r="S73" s="5">
        <v>0</v>
      </c>
      <c r="T73" s="5">
        <v>1.6168684809274322E-3</v>
      </c>
      <c r="U73" s="9">
        <v>1.1874137349293882E-3</v>
      </c>
    </row>
    <row r="74" spans="1:21" x14ac:dyDescent="0.25">
      <c r="A74">
        <v>71</v>
      </c>
      <c r="B74" t="s">
        <v>523</v>
      </c>
      <c r="C74" t="s">
        <v>524</v>
      </c>
      <c r="D74">
        <v>28</v>
      </c>
      <c r="E74">
        <v>4.8</v>
      </c>
      <c r="F74" t="s">
        <v>120</v>
      </c>
      <c r="G74" s="4">
        <v>0</v>
      </c>
      <c r="H74" s="5">
        <v>2.2880905182780082E-3</v>
      </c>
      <c r="I74" s="5">
        <v>0</v>
      </c>
      <c r="J74" s="5">
        <v>0</v>
      </c>
      <c r="K74" s="9">
        <v>0</v>
      </c>
      <c r="L74" s="4">
        <v>0</v>
      </c>
      <c r="M74" s="5">
        <v>0</v>
      </c>
      <c r="N74" s="5">
        <v>0</v>
      </c>
      <c r="O74" s="5">
        <v>0</v>
      </c>
      <c r="P74" s="9">
        <v>0</v>
      </c>
      <c r="Q74" s="4">
        <v>9.7232265853029534E-3</v>
      </c>
      <c r="R74" s="5">
        <v>7.9246558952822208E-3</v>
      </c>
      <c r="S74" s="5">
        <v>7.0008594695371504E-3</v>
      </c>
      <c r="T74" s="5">
        <v>8.260448522768955E-3</v>
      </c>
      <c r="U74" s="9">
        <v>1.0530364509450045E-2</v>
      </c>
    </row>
    <row r="75" spans="1:21" x14ac:dyDescent="0.25">
      <c r="A75">
        <v>72</v>
      </c>
      <c r="B75" t="s">
        <v>525</v>
      </c>
      <c r="C75" t="s">
        <v>526</v>
      </c>
      <c r="D75">
        <v>51</v>
      </c>
      <c r="E75">
        <v>7.92</v>
      </c>
      <c r="F75" t="s">
        <v>120</v>
      </c>
      <c r="G75" s="4">
        <v>5.8507296308823759E-4</v>
      </c>
      <c r="H75" s="5">
        <v>2.4767943426734101E-3</v>
      </c>
      <c r="I75" s="5">
        <v>0</v>
      </c>
      <c r="J75" s="5">
        <v>3.9237687263053937E-3</v>
      </c>
      <c r="K75" s="9">
        <v>2.0152778097183117E-3</v>
      </c>
      <c r="L75" s="4">
        <v>0</v>
      </c>
      <c r="M75" s="5">
        <v>2.3713420802581125E-3</v>
      </c>
      <c r="N75" s="5">
        <v>1.321696692939623E-3</v>
      </c>
      <c r="O75" s="5">
        <v>2.6054148213329013E-3</v>
      </c>
      <c r="P75" s="9">
        <v>1.1430868737543158E-3</v>
      </c>
      <c r="Q75" s="4">
        <v>0</v>
      </c>
      <c r="R75" s="5">
        <v>2.1635167687064452E-3</v>
      </c>
      <c r="S75" s="5">
        <v>0</v>
      </c>
      <c r="T75" s="5">
        <v>5.2236036145686209E-4</v>
      </c>
      <c r="U75" s="9">
        <v>0</v>
      </c>
    </row>
    <row r="76" spans="1:21" x14ac:dyDescent="0.25">
      <c r="A76">
        <v>73</v>
      </c>
      <c r="B76" t="s">
        <v>527</v>
      </c>
      <c r="C76" t="s">
        <v>528</v>
      </c>
      <c r="D76">
        <v>72</v>
      </c>
      <c r="E76">
        <v>6.8</v>
      </c>
      <c r="F76" t="s">
        <v>120</v>
      </c>
      <c r="G76" s="4">
        <v>0</v>
      </c>
      <c r="H76" s="5">
        <v>0</v>
      </c>
      <c r="I76" s="5">
        <v>0</v>
      </c>
      <c r="J76" s="5">
        <v>0</v>
      </c>
      <c r="K76" s="9">
        <v>0</v>
      </c>
      <c r="L76" s="4">
        <v>0</v>
      </c>
      <c r="M76" s="5">
        <v>0</v>
      </c>
      <c r="N76" s="5">
        <v>0</v>
      </c>
      <c r="O76" s="5">
        <v>0</v>
      </c>
      <c r="P76" s="9">
        <v>0</v>
      </c>
      <c r="Q76" s="4">
        <v>4.0873782333417383E-3</v>
      </c>
      <c r="R76" s="5">
        <v>3.0364223493377779E-3</v>
      </c>
      <c r="S76" s="5">
        <v>5.1368838637797396E-3</v>
      </c>
      <c r="T76" s="5">
        <v>3.5735538940260829E-3</v>
      </c>
      <c r="U76" s="9">
        <v>0</v>
      </c>
    </row>
    <row r="77" spans="1:21" x14ac:dyDescent="0.25">
      <c r="A77">
        <v>74</v>
      </c>
      <c r="B77" t="s">
        <v>533</v>
      </c>
      <c r="C77" t="s">
        <v>534</v>
      </c>
      <c r="D77">
        <v>13</v>
      </c>
      <c r="E77">
        <v>8.6999999999999993</v>
      </c>
      <c r="F77" t="s">
        <v>120</v>
      </c>
      <c r="G77" s="4">
        <v>9.3868300105204392E-3</v>
      </c>
      <c r="H77" s="5">
        <v>8.5364921670120133E-3</v>
      </c>
      <c r="I77" s="5">
        <v>9.0063513972478693E-3</v>
      </c>
      <c r="J77" s="5">
        <v>1.2598334985312222E-2</v>
      </c>
      <c r="K77" s="9">
        <v>6.0815562462259365E-3</v>
      </c>
      <c r="L77" s="4">
        <v>0</v>
      </c>
      <c r="M77" s="5">
        <v>1.2941639353656408E-2</v>
      </c>
      <c r="N77" s="5">
        <v>8.3777142152074314E-3</v>
      </c>
      <c r="O77" s="5">
        <v>1.1331886664489026E-2</v>
      </c>
      <c r="P77" s="9">
        <v>1.2138300434038992E-2</v>
      </c>
      <c r="Q77" s="4">
        <v>0</v>
      </c>
      <c r="R77" s="5">
        <v>6.3520737992668087E-3</v>
      </c>
      <c r="S77" s="5">
        <v>0</v>
      </c>
      <c r="T77" s="5">
        <v>6.6191468967755629E-3</v>
      </c>
      <c r="U77" s="9">
        <v>0</v>
      </c>
    </row>
    <row r="78" spans="1:21" x14ac:dyDescent="0.25">
      <c r="A78">
        <v>75</v>
      </c>
      <c r="B78" t="s">
        <v>535</v>
      </c>
      <c r="C78" t="s">
        <v>536</v>
      </c>
      <c r="D78">
        <v>32</v>
      </c>
      <c r="E78">
        <v>8.07</v>
      </c>
      <c r="F78" t="s">
        <v>120</v>
      </c>
      <c r="G78" s="4">
        <v>3.3435933134671209E-3</v>
      </c>
      <c r="H78" s="5">
        <v>2.9609612850674902E-3</v>
      </c>
      <c r="I78" s="5">
        <v>2.9848749388739163E-3</v>
      </c>
      <c r="J78" s="5">
        <v>6.2683942908491911E-3</v>
      </c>
      <c r="K78" s="9">
        <v>5.925571615662764E-3</v>
      </c>
      <c r="L78" s="4">
        <v>5.94787114342987E-3</v>
      </c>
      <c r="M78" s="5">
        <v>5.906938094264422E-4</v>
      </c>
      <c r="N78" s="5">
        <v>1.6583624668574937E-3</v>
      </c>
      <c r="O78" s="5">
        <v>7.4268165153422439E-3</v>
      </c>
      <c r="P78" s="9">
        <v>4.6116205504621336E-3</v>
      </c>
      <c r="Q78" s="4">
        <v>0</v>
      </c>
      <c r="R78" s="5">
        <v>4.2648853646438093E-4</v>
      </c>
      <c r="S78" s="5">
        <v>0</v>
      </c>
      <c r="T78" s="5">
        <v>0</v>
      </c>
      <c r="U78" s="9">
        <v>0</v>
      </c>
    </row>
    <row r="79" spans="1:21" x14ac:dyDescent="0.25">
      <c r="A79">
        <v>76</v>
      </c>
      <c r="B79" t="s">
        <v>541</v>
      </c>
      <c r="C79" t="s">
        <v>542</v>
      </c>
      <c r="D79">
        <v>12</v>
      </c>
      <c r="E79">
        <v>8.4600000000000009</v>
      </c>
      <c r="F79" t="s">
        <v>514</v>
      </c>
      <c r="G79" s="4">
        <v>7.6082305941953194E-3</v>
      </c>
      <c r="H79" s="5">
        <v>1.5791793520359948E-2</v>
      </c>
      <c r="I79" s="5">
        <v>9.7568806803518572E-3</v>
      </c>
      <c r="J79" s="5">
        <v>9.1244537459204498E-3</v>
      </c>
      <c r="K79" s="9">
        <v>1.3832712476135036E-2</v>
      </c>
      <c r="L79" s="4">
        <v>7.0074774120182535E-3</v>
      </c>
      <c r="M79" s="5">
        <v>1.2446899172584519E-2</v>
      </c>
      <c r="N79" s="5">
        <v>3.3167249337149873E-3</v>
      </c>
      <c r="O79" s="5">
        <v>6.2477035684766107E-3</v>
      </c>
      <c r="P79" s="9">
        <v>1.401225130381354E-2</v>
      </c>
      <c r="Q79" s="4">
        <v>0</v>
      </c>
      <c r="R79" s="5">
        <v>1.717155691330902E-3</v>
      </c>
      <c r="S79" s="5">
        <v>0</v>
      </c>
      <c r="T79" s="5">
        <v>4.3987323694299483E-3</v>
      </c>
      <c r="U79" s="9">
        <v>0</v>
      </c>
    </row>
    <row r="80" spans="1:21" x14ac:dyDescent="0.25">
      <c r="A80">
        <v>77</v>
      </c>
      <c r="B80" t="s">
        <v>543</v>
      </c>
      <c r="C80" t="s">
        <v>544</v>
      </c>
      <c r="D80">
        <v>13</v>
      </c>
      <c r="E80">
        <v>8.4600000000000009</v>
      </c>
      <c r="F80" t="s">
        <v>120</v>
      </c>
      <c r="G80" s="4">
        <v>1.0372804828006878E-2</v>
      </c>
      <c r="H80" s="5">
        <v>1.8121644016883817E-2</v>
      </c>
      <c r="I80" s="5">
        <v>1.3413147195390315E-2</v>
      </c>
      <c r="J80" s="5">
        <v>1.9570199760575873E-2</v>
      </c>
      <c r="K80" s="9">
        <v>1.1542500371043164E-2</v>
      </c>
      <c r="L80" s="4">
        <v>1.4707039352891157E-2</v>
      </c>
      <c r="M80" s="5">
        <v>1.9404202316923372E-2</v>
      </c>
      <c r="N80" s="5">
        <v>9.3157809128411942E-3</v>
      </c>
      <c r="O80" s="5">
        <v>1.6123432666209799E-2</v>
      </c>
      <c r="P80" s="9">
        <v>1.5937519983581883E-2</v>
      </c>
      <c r="Q80" s="4">
        <v>1.0897786732773919E-2</v>
      </c>
      <c r="R80" s="5">
        <v>3.2213198815584771E-3</v>
      </c>
      <c r="S80" s="5">
        <v>0</v>
      </c>
      <c r="T80" s="5">
        <v>1.0153551030630962E-2</v>
      </c>
      <c r="U80" s="9">
        <v>0</v>
      </c>
    </row>
    <row r="81" spans="1:21" x14ac:dyDescent="0.25">
      <c r="A81">
        <v>78</v>
      </c>
      <c r="B81" t="s">
        <v>545</v>
      </c>
      <c r="C81" t="s">
        <v>546</v>
      </c>
      <c r="D81">
        <v>29</v>
      </c>
      <c r="E81">
        <v>4.3600000000000003</v>
      </c>
      <c r="F81" t="s">
        <v>120</v>
      </c>
      <c r="G81" s="4">
        <v>0</v>
      </c>
      <c r="H81" s="5">
        <v>0</v>
      </c>
      <c r="I81" s="5">
        <v>0</v>
      </c>
      <c r="J81" s="5">
        <v>0</v>
      </c>
      <c r="K81" s="9">
        <v>0</v>
      </c>
      <c r="L81" s="4">
        <v>0</v>
      </c>
      <c r="M81" s="5">
        <v>0</v>
      </c>
      <c r="N81" s="5">
        <v>0</v>
      </c>
      <c r="O81" s="5">
        <v>0</v>
      </c>
      <c r="P81" s="9">
        <v>0</v>
      </c>
      <c r="Q81" s="4">
        <v>1.887720301462629E-3</v>
      </c>
      <c r="R81" s="5">
        <v>1.3720382433791622E-2</v>
      </c>
      <c r="S81" s="5">
        <v>7.4687604719615242E-3</v>
      </c>
      <c r="T81" s="5">
        <v>5.6937653916073541E-3</v>
      </c>
      <c r="U81" s="9">
        <v>0</v>
      </c>
    </row>
    <row r="82" spans="1:21" x14ac:dyDescent="0.25">
      <c r="A82">
        <v>79</v>
      </c>
      <c r="B82" t="s">
        <v>553</v>
      </c>
      <c r="C82" t="s">
        <v>554</v>
      </c>
      <c r="D82">
        <v>63</v>
      </c>
      <c r="E82">
        <v>5.27</v>
      </c>
      <c r="F82" t="s">
        <v>120</v>
      </c>
      <c r="G82" s="4">
        <v>0</v>
      </c>
      <c r="H82" s="5">
        <v>0</v>
      </c>
      <c r="I82" s="5">
        <v>0</v>
      </c>
      <c r="J82" s="5">
        <v>0</v>
      </c>
      <c r="K82" s="9">
        <v>0</v>
      </c>
      <c r="L82" s="4">
        <v>0</v>
      </c>
      <c r="M82" s="5">
        <v>0</v>
      </c>
      <c r="N82" s="5">
        <v>0</v>
      </c>
      <c r="O82" s="5">
        <v>0</v>
      </c>
      <c r="P82" s="9">
        <v>0</v>
      </c>
      <c r="Q82" s="4">
        <v>5.5470654014045913E-3</v>
      </c>
      <c r="R82" s="5">
        <v>4.1289214364528164E-3</v>
      </c>
      <c r="S82" s="5">
        <v>3.9737502331121206E-3</v>
      </c>
      <c r="T82" s="5">
        <v>1.1487911154286338E-3</v>
      </c>
      <c r="U82" s="9">
        <v>4.1631056279800164E-3</v>
      </c>
    </row>
    <row r="83" spans="1:21" x14ac:dyDescent="0.25">
      <c r="A83">
        <v>80</v>
      </c>
      <c r="B83" t="s">
        <v>555</v>
      </c>
      <c r="C83" t="s">
        <v>556</v>
      </c>
      <c r="D83">
        <v>48</v>
      </c>
      <c r="E83">
        <v>4.67</v>
      </c>
      <c r="F83" t="s">
        <v>120</v>
      </c>
      <c r="G83" s="4">
        <v>8.5568751779058223E-3</v>
      </c>
      <c r="H83" s="5">
        <v>9.5221385762519588E-3</v>
      </c>
      <c r="I83" s="5">
        <v>1.1373588530140385E-2</v>
      </c>
      <c r="J83" s="5">
        <v>6.8237755756295829E-3</v>
      </c>
      <c r="K83" s="9">
        <v>6.584271969524616E-3</v>
      </c>
      <c r="L83" s="4">
        <v>7.9304948579064938E-3</v>
      </c>
      <c r="M83" s="5">
        <v>2.6976373007554298E-3</v>
      </c>
      <c r="N83" s="5">
        <v>5.4012705461804035E-3</v>
      </c>
      <c r="O83" s="5">
        <v>9.6113391744119189E-3</v>
      </c>
      <c r="P83" s="9">
        <v>7.8257005800212338E-3</v>
      </c>
      <c r="Q83" s="4">
        <v>0</v>
      </c>
      <c r="R83" s="5">
        <v>0</v>
      </c>
      <c r="S83" s="5">
        <v>0</v>
      </c>
      <c r="T83" s="5">
        <v>0</v>
      </c>
      <c r="U83" s="9">
        <v>0</v>
      </c>
    </row>
    <row r="84" spans="1:21" x14ac:dyDescent="0.25">
      <c r="A84">
        <v>81</v>
      </c>
      <c r="B84" t="s">
        <v>561</v>
      </c>
      <c r="C84" t="s">
        <v>562</v>
      </c>
      <c r="D84">
        <v>27</v>
      </c>
      <c r="E84">
        <v>8.8699999999999992</v>
      </c>
      <c r="F84" t="s">
        <v>120</v>
      </c>
      <c r="G84" s="4">
        <v>4.4908122887004345E-3</v>
      </c>
      <c r="H84" s="5">
        <v>6.4003840108746296E-3</v>
      </c>
      <c r="I84" s="5">
        <v>2.1208066134330568E-3</v>
      </c>
      <c r="J84" s="5">
        <v>5.7134994362637087E-3</v>
      </c>
      <c r="K84" s="9">
        <v>3.8049100274844274E-3</v>
      </c>
      <c r="L84" s="4">
        <v>0</v>
      </c>
      <c r="M84" s="5">
        <v>7.0183565377408613E-4</v>
      </c>
      <c r="N84" s="5">
        <v>1.4740999705399943E-3</v>
      </c>
      <c r="O84" s="5">
        <v>2.3309227380652292E-3</v>
      </c>
      <c r="P84" s="9">
        <v>3.2953916535046622E-3</v>
      </c>
      <c r="Q84" s="4">
        <v>3.6380470208485205E-3</v>
      </c>
      <c r="R84" s="5">
        <v>3.6988913181097648E-3</v>
      </c>
      <c r="S84" s="5">
        <v>3.621490298161487E-3</v>
      </c>
      <c r="T84" s="5">
        <v>2.9337546283349299E-3</v>
      </c>
      <c r="U84" s="9">
        <v>0</v>
      </c>
    </row>
    <row r="85" spans="1:21" x14ac:dyDescent="0.25">
      <c r="A85">
        <v>82</v>
      </c>
      <c r="B85" t="s">
        <v>564</v>
      </c>
      <c r="C85" t="s">
        <v>565</v>
      </c>
      <c r="D85">
        <v>21</v>
      </c>
      <c r="E85">
        <v>5.92</v>
      </c>
      <c r="F85" t="s">
        <v>120</v>
      </c>
      <c r="G85" s="4">
        <v>1.4208914817857197E-3</v>
      </c>
      <c r="H85" s="5">
        <v>0</v>
      </c>
      <c r="I85" s="5">
        <v>0</v>
      </c>
      <c r="J85" s="5">
        <v>0</v>
      </c>
      <c r="K85" s="9">
        <v>1.1294731949855585E-3</v>
      </c>
      <c r="L85" s="4">
        <v>0</v>
      </c>
      <c r="M85" s="5">
        <v>0</v>
      </c>
      <c r="N85" s="5">
        <v>0</v>
      </c>
      <c r="O85" s="5">
        <v>0</v>
      </c>
      <c r="P85" s="9">
        <v>0</v>
      </c>
      <c r="Q85" s="4">
        <v>8.3190626925718839E-3</v>
      </c>
      <c r="R85" s="5">
        <v>6.9610489734646327E-3</v>
      </c>
      <c r="S85" s="5">
        <v>1.0325037624286645E-2</v>
      </c>
      <c r="T85" s="5">
        <v>7.5506589617427801E-3</v>
      </c>
      <c r="U85" s="9">
        <v>0</v>
      </c>
    </row>
    <row r="86" spans="1:21" x14ac:dyDescent="0.25">
      <c r="A86">
        <v>83</v>
      </c>
      <c r="B86" t="s">
        <v>567</v>
      </c>
      <c r="C86" t="s">
        <v>568</v>
      </c>
      <c r="D86">
        <v>57</v>
      </c>
      <c r="E86">
        <v>6.89</v>
      </c>
      <c r="F86" t="s">
        <v>120</v>
      </c>
      <c r="G86" s="4">
        <v>0</v>
      </c>
      <c r="H86" s="5">
        <v>0</v>
      </c>
      <c r="I86" s="5">
        <v>0</v>
      </c>
      <c r="J86" s="5">
        <v>0</v>
      </c>
      <c r="K86" s="9">
        <v>0</v>
      </c>
      <c r="L86" s="4">
        <v>0</v>
      </c>
      <c r="M86" s="5">
        <v>0</v>
      </c>
      <c r="N86" s="5">
        <v>0</v>
      </c>
      <c r="O86" s="5">
        <v>0</v>
      </c>
      <c r="P86" s="9">
        <v>0</v>
      </c>
      <c r="Q86" s="4">
        <v>5.1853836933823368E-3</v>
      </c>
      <c r="R86" s="5">
        <v>3.2844656194232426E-3</v>
      </c>
      <c r="S86" s="5">
        <v>3.0618754125360768E-3</v>
      </c>
      <c r="T86" s="5">
        <v>2.4332036811356059E-3</v>
      </c>
      <c r="U86" s="9">
        <v>0</v>
      </c>
    </row>
    <row r="87" spans="1:21" x14ac:dyDescent="0.25">
      <c r="A87">
        <v>84</v>
      </c>
      <c r="B87" t="s">
        <v>569</v>
      </c>
      <c r="C87" t="s">
        <v>570</v>
      </c>
      <c r="D87">
        <v>39</v>
      </c>
      <c r="E87">
        <v>7.11</v>
      </c>
      <c r="F87" t="s">
        <v>120</v>
      </c>
      <c r="G87" s="4">
        <v>8.1934791014411142E-3</v>
      </c>
      <c r="H87" s="5">
        <v>5.2524009115258235E-3</v>
      </c>
      <c r="I87" s="5">
        <v>0</v>
      </c>
      <c r="J87" s="5">
        <v>6.5237968942406174E-3</v>
      </c>
      <c r="K87" s="9">
        <v>6.4823030914472777E-3</v>
      </c>
      <c r="L87" s="4">
        <v>3.2535363519616382E-3</v>
      </c>
      <c r="M87" s="5">
        <v>3.3542908967364817E-3</v>
      </c>
      <c r="N87" s="5">
        <v>0</v>
      </c>
      <c r="O87" s="5">
        <v>4.8411472252123987E-3</v>
      </c>
      <c r="P87" s="9">
        <v>6.0837999757009159E-3</v>
      </c>
      <c r="Q87" s="4">
        <v>2.8441309393946713E-3</v>
      </c>
      <c r="R87" s="5">
        <v>5.2338864302759781E-3</v>
      </c>
      <c r="S87" s="5">
        <v>0</v>
      </c>
      <c r="T87" s="5">
        <v>1.019037352403531E-3</v>
      </c>
      <c r="U87" s="9">
        <v>0</v>
      </c>
    </row>
    <row r="88" spans="1:21" x14ac:dyDescent="0.25">
      <c r="A88">
        <v>85</v>
      </c>
      <c r="B88" t="s">
        <v>571</v>
      </c>
      <c r="C88" t="s">
        <v>572</v>
      </c>
      <c r="D88">
        <v>113</v>
      </c>
      <c r="E88">
        <v>5.03</v>
      </c>
      <c r="F88" t="s">
        <v>120</v>
      </c>
      <c r="G88" s="4">
        <v>0</v>
      </c>
      <c r="H88" s="5">
        <v>0</v>
      </c>
      <c r="I88" s="5">
        <v>0</v>
      </c>
      <c r="J88" s="5">
        <v>1.2056284532224249E-3</v>
      </c>
      <c r="K88" s="9">
        <v>2.1689115572363755E-3</v>
      </c>
      <c r="L88" s="4">
        <v>0</v>
      </c>
      <c r="M88" s="5">
        <v>0</v>
      </c>
      <c r="N88" s="5">
        <v>0</v>
      </c>
      <c r="O88" s="5">
        <v>8.6721013973841755E-4</v>
      </c>
      <c r="P88" s="9">
        <v>4.280551764818035E-4</v>
      </c>
      <c r="Q88" s="4">
        <v>0</v>
      </c>
      <c r="R88" s="5">
        <v>7.7669732757617291E-4</v>
      </c>
      <c r="S88" s="5">
        <v>0</v>
      </c>
      <c r="T88" s="5">
        <v>4.6647862652438331E-4</v>
      </c>
      <c r="U88" s="9">
        <v>0</v>
      </c>
    </row>
    <row r="89" spans="1:21" x14ac:dyDescent="0.25">
      <c r="A89">
        <v>86</v>
      </c>
      <c r="B89" t="s">
        <v>575</v>
      </c>
      <c r="C89" t="s">
        <v>576</v>
      </c>
      <c r="D89">
        <v>88</v>
      </c>
      <c r="E89">
        <v>5.04</v>
      </c>
      <c r="F89" t="s">
        <v>120</v>
      </c>
      <c r="G89" s="4">
        <v>8.7417474794672953E-4</v>
      </c>
      <c r="H89" s="5">
        <v>0</v>
      </c>
      <c r="I89" s="5">
        <v>1.5476863011168074E-3</v>
      </c>
      <c r="J89" s="5">
        <v>6.2037255609492011E-4</v>
      </c>
      <c r="K89" s="9">
        <v>2.5146277984807557E-3</v>
      </c>
      <c r="L89" s="4">
        <v>4.6801397129863986E-4</v>
      </c>
      <c r="M89" s="5">
        <v>0</v>
      </c>
      <c r="N89" s="5">
        <v>4.5228067277931642E-4</v>
      </c>
      <c r="O89" s="5">
        <v>7.935419471619921E-4</v>
      </c>
      <c r="P89" s="9">
        <v>2.2429957516258542E-3</v>
      </c>
      <c r="Q89" s="4">
        <v>0</v>
      </c>
      <c r="R89" s="5">
        <v>1.1896920017119373E-4</v>
      </c>
      <c r="S89" s="5">
        <v>0</v>
      </c>
      <c r="T89" s="5">
        <v>0</v>
      </c>
      <c r="U89" s="9">
        <v>0</v>
      </c>
    </row>
    <row r="90" spans="1:21" x14ac:dyDescent="0.25">
      <c r="A90">
        <v>87</v>
      </c>
      <c r="B90" t="s">
        <v>589</v>
      </c>
      <c r="C90" t="s">
        <v>590</v>
      </c>
      <c r="D90">
        <v>332</v>
      </c>
      <c r="E90">
        <v>6.78</v>
      </c>
      <c r="F90" t="s">
        <v>120</v>
      </c>
      <c r="G90" s="4">
        <v>9.4555535545807386E-5</v>
      </c>
      <c r="H90" s="5">
        <v>0</v>
      </c>
      <c r="I90" s="5">
        <v>2.9524661282073506E-4</v>
      </c>
      <c r="J90" s="5">
        <v>4.1113688050837399E-4</v>
      </c>
      <c r="K90" s="9">
        <v>1.9029866374949928E-4</v>
      </c>
      <c r="L90" s="4">
        <v>0</v>
      </c>
      <c r="M90" s="5">
        <v>0</v>
      </c>
      <c r="N90" s="5">
        <v>7.9921082740120171E-5</v>
      </c>
      <c r="O90" s="5">
        <v>6.1358285142744222E-4</v>
      </c>
      <c r="P90" s="9">
        <v>2.1290897279504018E-4</v>
      </c>
      <c r="Q90" s="4">
        <v>0</v>
      </c>
      <c r="R90" s="5">
        <v>0</v>
      </c>
      <c r="S90" s="5">
        <v>0</v>
      </c>
      <c r="T90" s="5">
        <v>0</v>
      </c>
      <c r="U90" s="9">
        <v>0</v>
      </c>
    </row>
    <row r="91" spans="1:21" x14ac:dyDescent="0.25">
      <c r="A91">
        <v>88</v>
      </c>
      <c r="B91" t="s">
        <v>594</v>
      </c>
      <c r="C91" t="s">
        <v>595</v>
      </c>
      <c r="D91">
        <v>11</v>
      </c>
      <c r="E91">
        <v>4.3600000000000003</v>
      </c>
      <c r="F91" t="s">
        <v>120</v>
      </c>
      <c r="G91" s="4">
        <v>6.9227744979507471E-3</v>
      </c>
      <c r="H91" s="5">
        <v>0</v>
      </c>
      <c r="I91" s="5">
        <v>1.0643869833111117E-2</v>
      </c>
      <c r="J91" s="5">
        <v>0</v>
      </c>
      <c r="K91" s="9">
        <v>6.4685380760034772E-3</v>
      </c>
      <c r="L91" s="4">
        <v>0</v>
      </c>
      <c r="M91" s="5">
        <v>0</v>
      </c>
      <c r="N91" s="5">
        <v>0</v>
      </c>
      <c r="O91" s="5">
        <v>0</v>
      </c>
      <c r="P91" s="9">
        <v>0</v>
      </c>
      <c r="Q91" s="4">
        <v>1.1906335704595159E-2</v>
      </c>
      <c r="R91" s="5">
        <v>6.4066992561465806E-3</v>
      </c>
      <c r="S91" s="5">
        <v>1.4815187583387901E-2</v>
      </c>
      <c r="T91" s="5">
        <v>1.1397492782507233E-2</v>
      </c>
      <c r="U91" s="9">
        <v>1.3251179231177586E-2</v>
      </c>
    </row>
    <row r="92" spans="1:21" x14ac:dyDescent="0.25">
      <c r="A92">
        <v>89</v>
      </c>
      <c r="B92" t="s">
        <v>598</v>
      </c>
      <c r="C92" t="s">
        <v>599</v>
      </c>
      <c r="D92">
        <v>15</v>
      </c>
      <c r="E92">
        <v>9.5299999999999994</v>
      </c>
      <c r="F92" t="s">
        <v>120</v>
      </c>
      <c r="G92" s="4">
        <v>0</v>
      </c>
      <c r="H92" s="5">
        <v>4.0912302147167283E-3</v>
      </c>
      <c r="I92" s="5">
        <v>6.3659620820537381E-3</v>
      </c>
      <c r="J92" s="5">
        <v>6.6786050722774494E-3</v>
      </c>
      <c r="K92" s="9">
        <v>1.5881074836103402E-3</v>
      </c>
      <c r="L92" s="4">
        <v>0</v>
      </c>
      <c r="M92" s="5">
        <v>4.3027490960883897E-3</v>
      </c>
      <c r="N92" s="5">
        <v>0</v>
      </c>
      <c r="O92" s="5">
        <v>7.4406585913524143E-3</v>
      </c>
      <c r="P92" s="9">
        <v>4.0306487293489826E-3</v>
      </c>
      <c r="Q92" s="4">
        <v>0</v>
      </c>
      <c r="R92" s="5">
        <v>0</v>
      </c>
      <c r="S92" s="5">
        <v>0</v>
      </c>
      <c r="T92" s="5">
        <v>0</v>
      </c>
      <c r="U92" s="9">
        <v>0</v>
      </c>
    </row>
    <row r="93" spans="1:21" x14ac:dyDescent="0.25">
      <c r="A93">
        <v>90</v>
      </c>
      <c r="B93" t="s">
        <v>600</v>
      </c>
      <c r="C93" t="s">
        <v>601</v>
      </c>
      <c r="D93">
        <v>40</v>
      </c>
      <c r="E93">
        <v>5.65</v>
      </c>
      <c r="F93" t="s">
        <v>514</v>
      </c>
      <c r="G93" s="4">
        <v>2.6583142809040415E-3</v>
      </c>
      <c r="H93" s="5">
        <v>2.0072542890195179E-3</v>
      </c>
      <c r="I93" s="5">
        <v>2.9270642041055576E-3</v>
      </c>
      <c r="J93" s="5">
        <v>1.1388831793003309E-3</v>
      </c>
      <c r="K93" s="9">
        <v>6.1251545840250816E-3</v>
      </c>
      <c r="L93" s="4">
        <v>1.0296307368570076E-3</v>
      </c>
      <c r="M93" s="5">
        <v>0</v>
      </c>
      <c r="N93" s="5">
        <v>0</v>
      </c>
      <c r="O93" s="5">
        <v>1.5527919064306714E-3</v>
      </c>
      <c r="P93" s="9">
        <v>5.6909963960500411E-3</v>
      </c>
      <c r="Q93" s="4">
        <v>0</v>
      </c>
      <c r="R93" s="5">
        <v>0</v>
      </c>
      <c r="S93" s="5">
        <v>0</v>
      </c>
      <c r="T93" s="5">
        <v>9.9901419128624867E-4</v>
      </c>
      <c r="U93" s="9">
        <v>0</v>
      </c>
    </row>
    <row r="94" spans="1:21" x14ac:dyDescent="0.25">
      <c r="A94">
        <v>91</v>
      </c>
      <c r="B94" t="s">
        <v>602</v>
      </c>
      <c r="C94" t="s">
        <v>603</v>
      </c>
      <c r="D94">
        <v>55</v>
      </c>
      <c r="E94">
        <v>5.74</v>
      </c>
      <c r="F94" t="s">
        <v>120</v>
      </c>
      <c r="G94" s="4">
        <v>0</v>
      </c>
      <c r="H94" s="5">
        <v>0</v>
      </c>
      <c r="I94" s="5">
        <v>0</v>
      </c>
      <c r="J94" s="5">
        <v>0</v>
      </c>
      <c r="K94" s="9">
        <v>0</v>
      </c>
      <c r="L94" s="4">
        <v>0</v>
      </c>
      <c r="M94" s="5">
        <v>0</v>
      </c>
      <c r="N94" s="5">
        <v>0</v>
      </c>
      <c r="O94" s="5">
        <v>0</v>
      </c>
      <c r="P94" s="9">
        <v>0</v>
      </c>
      <c r="Q94" s="4">
        <v>6.5510906905301728E-3</v>
      </c>
      <c r="R94" s="5">
        <v>2.5406496177341818E-3</v>
      </c>
      <c r="S94" s="5">
        <v>1.9627146547034524E-3</v>
      </c>
      <c r="T94" s="5">
        <v>2.2794200291324281E-3</v>
      </c>
      <c r="U94" s="9">
        <v>6.907207732886546E-3</v>
      </c>
    </row>
    <row r="95" spans="1:21" x14ac:dyDescent="0.25">
      <c r="A95">
        <v>92</v>
      </c>
      <c r="B95" t="s">
        <v>605</v>
      </c>
      <c r="C95" t="s">
        <v>606</v>
      </c>
      <c r="D95">
        <v>25</v>
      </c>
      <c r="E95">
        <v>5.32</v>
      </c>
      <c r="F95" t="s">
        <v>120</v>
      </c>
      <c r="G95" s="4">
        <v>0</v>
      </c>
      <c r="H95" s="5">
        <v>0</v>
      </c>
      <c r="I95" s="5">
        <v>0</v>
      </c>
      <c r="J95" s="5">
        <v>0</v>
      </c>
      <c r="K95" s="9">
        <v>0</v>
      </c>
      <c r="L95" s="4">
        <v>0</v>
      </c>
      <c r="M95" s="5">
        <v>0</v>
      </c>
      <c r="N95" s="5">
        <v>0</v>
      </c>
      <c r="O95" s="5">
        <v>0</v>
      </c>
      <c r="P95" s="9">
        <v>0</v>
      </c>
      <c r="Q95" s="4">
        <v>6.9609229930229057E-3</v>
      </c>
      <c r="R95" s="5">
        <v>5.7014622164448941E-3</v>
      </c>
      <c r="S95" s="5">
        <v>0</v>
      </c>
      <c r="T95" s="5">
        <v>9.5081003810294964E-3</v>
      </c>
      <c r="U95" s="9">
        <v>1.6300257593573016E-2</v>
      </c>
    </row>
    <row r="96" spans="1:21" x14ac:dyDescent="0.25">
      <c r="A96">
        <v>93</v>
      </c>
      <c r="B96" t="s">
        <v>610</v>
      </c>
      <c r="C96" t="s">
        <v>611</v>
      </c>
      <c r="D96">
        <v>48</v>
      </c>
      <c r="E96">
        <v>5.19</v>
      </c>
      <c r="F96" t="s">
        <v>120</v>
      </c>
      <c r="G96" s="4">
        <v>0</v>
      </c>
      <c r="H96" s="5">
        <v>0</v>
      </c>
      <c r="I96" s="5">
        <v>0</v>
      </c>
      <c r="J96" s="5">
        <v>0</v>
      </c>
      <c r="K96" s="9">
        <v>0</v>
      </c>
      <c r="L96" s="4">
        <v>0</v>
      </c>
      <c r="M96" s="5">
        <v>0</v>
      </c>
      <c r="N96" s="5">
        <v>0</v>
      </c>
      <c r="O96" s="5">
        <v>0</v>
      </c>
      <c r="P96" s="9">
        <v>0</v>
      </c>
      <c r="Q96" s="4">
        <v>5.4763306290104051E-3</v>
      </c>
      <c r="R96" s="5">
        <v>1.9384635209486161E-3</v>
      </c>
      <c r="S96" s="5">
        <v>9.0778681839261272E-3</v>
      </c>
      <c r="T96" s="5">
        <v>9.512657958708309E-4</v>
      </c>
      <c r="U96" s="9">
        <v>0</v>
      </c>
    </row>
    <row r="97" spans="1:21" x14ac:dyDescent="0.25">
      <c r="A97">
        <v>94</v>
      </c>
      <c r="B97" t="s">
        <v>614</v>
      </c>
      <c r="C97" t="s">
        <v>1255</v>
      </c>
      <c r="D97">
        <v>13</v>
      </c>
      <c r="E97">
        <v>4.8499999999999996</v>
      </c>
      <c r="F97" t="s">
        <v>120</v>
      </c>
      <c r="G97" s="4">
        <v>9.3868300105204392E-3</v>
      </c>
      <c r="H97" s="5">
        <v>1.0932780129479965E-2</v>
      </c>
      <c r="I97" s="5">
        <v>0</v>
      </c>
      <c r="J97" s="5">
        <v>5.5862503462568531E-3</v>
      </c>
      <c r="K97" s="9">
        <v>5.4743301028030641E-3</v>
      </c>
      <c r="L97" s="4">
        <v>6.4684406880168507E-3</v>
      </c>
      <c r="M97" s="5">
        <v>9.3029573917818246E-3</v>
      </c>
      <c r="N97" s="5">
        <v>7.313515408597795E-3</v>
      </c>
      <c r="O97" s="5">
        <v>5.4571462612226394E-3</v>
      </c>
      <c r="P97" s="9">
        <v>7.6079054048963238E-3</v>
      </c>
      <c r="Q97" s="4">
        <v>0</v>
      </c>
      <c r="R97" s="5">
        <v>5.2953626046016384E-3</v>
      </c>
      <c r="S97" s="5">
        <v>0</v>
      </c>
      <c r="T97" s="5">
        <v>2.0275539924058199E-3</v>
      </c>
      <c r="U97" s="9">
        <v>0</v>
      </c>
    </row>
    <row r="98" spans="1:21" x14ac:dyDescent="0.25">
      <c r="A98">
        <v>95</v>
      </c>
      <c r="B98" t="s">
        <v>615</v>
      </c>
      <c r="C98" t="s">
        <v>616</v>
      </c>
      <c r="D98">
        <v>11</v>
      </c>
      <c r="E98">
        <v>6.52</v>
      </c>
      <c r="F98" t="s">
        <v>120</v>
      </c>
      <c r="G98" s="4">
        <v>1.6599775841880698E-2</v>
      </c>
      <c r="H98" s="5">
        <v>1.4357797444557742E-2</v>
      </c>
      <c r="I98" s="5">
        <v>1.4228184173843333E-2</v>
      </c>
      <c r="J98" s="5">
        <v>8.2660577426244691E-3</v>
      </c>
      <c r="K98" s="9">
        <v>4.3102844716900283E-3</v>
      </c>
      <c r="L98" s="4">
        <v>0</v>
      </c>
      <c r="M98" s="5">
        <v>2.5775729865881109E-3</v>
      </c>
      <c r="N98" s="5">
        <v>5.0250001006537717E-3</v>
      </c>
      <c r="O98" s="5">
        <v>5.6789563443193905E-3</v>
      </c>
      <c r="P98" s="9">
        <v>7.159047874264299E-3</v>
      </c>
      <c r="Q98" s="4">
        <v>1.9457335955480395E-3</v>
      </c>
      <c r="R98" s="5">
        <v>0</v>
      </c>
      <c r="S98" s="5">
        <v>0</v>
      </c>
      <c r="T98" s="5">
        <v>2.3962001728432413E-3</v>
      </c>
      <c r="U98" s="9">
        <v>0</v>
      </c>
    </row>
    <row r="99" spans="1:21" x14ac:dyDescent="0.25">
      <c r="A99">
        <v>96</v>
      </c>
      <c r="B99" t="s">
        <v>619</v>
      </c>
      <c r="C99" t="s">
        <v>620</v>
      </c>
      <c r="D99">
        <v>80</v>
      </c>
      <c r="E99">
        <v>6.14</v>
      </c>
      <c r="F99" t="s">
        <v>120</v>
      </c>
      <c r="G99" s="4">
        <v>0</v>
      </c>
      <c r="H99" s="5">
        <v>0</v>
      </c>
      <c r="I99" s="5">
        <v>0</v>
      </c>
      <c r="J99" s="5">
        <v>0</v>
      </c>
      <c r="K99" s="9">
        <v>9.8926317259555394E-4</v>
      </c>
      <c r="L99" s="4">
        <v>0</v>
      </c>
      <c r="M99" s="5">
        <v>0</v>
      </c>
      <c r="N99" s="5">
        <v>0</v>
      </c>
      <c r="O99" s="5">
        <v>0</v>
      </c>
      <c r="P99" s="9">
        <v>4.9328323156289111E-4</v>
      </c>
      <c r="Q99" s="4">
        <v>1.9126322645333649E-3</v>
      </c>
      <c r="R99" s="5">
        <v>1.4849643718156235E-3</v>
      </c>
      <c r="S99" s="5">
        <v>1.6296706341726692E-3</v>
      </c>
      <c r="T99" s="5">
        <v>1.7300764285801153E-3</v>
      </c>
      <c r="U99" s="9">
        <v>0</v>
      </c>
    </row>
    <row r="100" spans="1:21" x14ac:dyDescent="0.25">
      <c r="A100">
        <v>97</v>
      </c>
      <c r="B100" t="s">
        <v>621</v>
      </c>
      <c r="C100" t="s">
        <v>622</v>
      </c>
      <c r="D100">
        <v>52</v>
      </c>
      <c r="E100">
        <v>6.23</v>
      </c>
      <c r="F100" t="s">
        <v>120</v>
      </c>
      <c r="G100" s="4">
        <v>0</v>
      </c>
      <c r="H100" s="5">
        <v>0</v>
      </c>
      <c r="I100" s="5">
        <v>0</v>
      </c>
      <c r="J100" s="5">
        <v>0</v>
      </c>
      <c r="K100" s="9">
        <v>0</v>
      </c>
      <c r="L100" s="4">
        <v>0</v>
      </c>
      <c r="M100" s="5">
        <v>0</v>
      </c>
      <c r="N100" s="5">
        <v>0</v>
      </c>
      <c r="O100" s="5">
        <v>0</v>
      </c>
      <c r="P100" s="9">
        <v>0</v>
      </c>
      <c r="Q100" s="4">
        <v>3.785482981037406E-3</v>
      </c>
      <c r="R100" s="5">
        <v>2.5478767133462229E-3</v>
      </c>
      <c r="S100" s="5">
        <v>2.3071678875442162E-3</v>
      </c>
      <c r="T100" s="5">
        <v>2.2876567445014773E-3</v>
      </c>
      <c r="U100" s="9">
        <v>0</v>
      </c>
    </row>
    <row r="101" spans="1:21" x14ac:dyDescent="0.25">
      <c r="A101">
        <v>98</v>
      </c>
      <c r="B101" t="s">
        <v>623</v>
      </c>
      <c r="C101" t="s">
        <v>624</v>
      </c>
      <c r="D101">
        <v>16</v>
      </c>
      <c r="E101">
        <v>8.4499999999999993</v>
      </c>
      <c r="F101" t="s">
        <v>120</v>
      </c>
      <c r="G101" s="4">
        <v>5.7061729456464906E-3</v>
      </c>
      <c r="H101" s="5">
        <v>5.9219225701349805E-3</v>
      </c>
      <c r="I101" s="5">
        <v>0</v>
      </c>
      <c r="J101" s="5">
        <v>5.6809794495671015E-3</v>
      </c>
      <c r="K101" s="9">
        <v>3.9385944469637162E-3</v>
      </c>
      <c r="L101" s="4">
        <v>0</v>
      </c>
      <c r="M101" s="5">
        <v>5.2449123138726362E-3</v>
      </c>
      <c r="N101" s="5">
        <v>3.4546875691994681E-3</v>
      </c>
      <c r="O101" s="5">
        <v>4.7955292982968401E-3</v>
      </c>
      <c r="P101" s="9">
        <v>3.6435894100918819E-3</v>
      </c>
      <c r="Q101" s="4">
        <v>0</v>
      </c>
      <c r="R101" s="5">
        <v>0</v>
      </c>
      <c r="S101" s="5">
        <v>0</v>
      </c>
      <c r="T101" s="5">
        <v>0</v>
      </c>
      <c r="U101" s="9">
        <v>0</v>
      </c>
    </row>
    <row r="102" spans="1:21" x14ac:dyDescent="0.25">
      <c r="A102">
        <v>99</v>
      </c>
      <c r="B102" t="s">
        <v>625</v>
      </c>
      <c r="C102" t="s">
        <v>626</v>
      </c>
      <c r="D102">
        <v>26</v>
      </c>
      <c r="E102">
        <v>9.4499999999999993</v>
      </c>
      <c r="F102" t="s">
        <v>120</v>
      </c>
      <c r="G102" s="4">
        <v>3.5114910434747636E-3</v>
      </c>
      <c r="H102" s="5">
        <v>6.0744527650051982E-3</v>
      </c>
      <c r="I102" s="5">
        <v>5.9724482315067912E-3</v>
      </c>
      <c r="J102" s="5">
        <v>1.4069152830486382E-3</v>
      </c>
      <c r="K102" s="9">
        <v>2.4312839006917909E-3</v>
      </c>
      <c r="L102" s="4">
        <v>1.6501730565361054E-3</v>
      </c>
      <c r="M102" s="5">
        <v>0</v>
      </c>
      <c r="N102" s="5">
        <v>2.0822935232715704E-3</v>
      </c>
      <c r="O102" s="5">
        <v>2.1373747063468912E-3</v>
      </c>
      <c r="P102" s="9">
        <v>1.0967632193996598E-3</v>
      </c>
      <c r="Q102" s="4">
        <v>0</v>
      </c>
      <c r="R102" s="5">
        <v>0</v>
      </c>
      <c r="S102" s="5">
        <v>0</v>
      </c>
      <c r="T102" s="5">
        <v>4.9866573262390742E-4</v>
      </c>
      <c r="U102" s="9">
        <v>0</v>
      </c>
    </row>
    <row r="103" spans="1:21" x14ac:dyDescent="0.25">
      <c r="A103">
        <v>100</v>
      </c>
      <c r="B103" t="s">
        <v>628</v>
      </c>
      <c r="C103" t="s">
        <v>629</v>
      </c>
      <c r="D103">
        <v>13</v>
      </c>
      <c r="E103">
        <v>9.4</v>
      </c>
      <c r="F103" t="s">
        <v>120</v>
      </c>
      <c r="G103" s="4">
        <v>1.053447313042429E-2</v>
      </c>
      <c r="H103" s="5">
        <v>0</v>
      </c>
      <c r="I103" s="5">
        <v>0</v>
      </c>
      <c r="J103" s="5">
        <v>8.4189999221040077E-3</v>
      </c>
      <c r="K103" s="9">
        <v>0</v>
      </c>
      <c r="L103" s="4">
        <v>0</v>
      </c>
      <c r="M103" s="5">
        <v>0</v>
      </c>
      <c r="N103" s="5">
        <v>0</v>
      </c>
      <c r="O103" s="5">
        <v>4.1892717168753981E-3</v>
      </c>
      <c r="P103" s="9">
        <v>0</v>
      </c>
      <c r="Q103" s="4">
        <v>0</v>
      </c>
      <c r="R103" s="5">
        <v>0</v>
      </c>
      <c r="S103" s="5">
        <v>0</v>
      </c>
      <c r="T103" s="5">
        <v>0</v>
      </c>
      <c r="U103" s="9">
        <v>0</v>
      </c>
    </row>
    <row r="104" spans="1:21" x14ac:dyDescent="0.25">
      <c r="A104">
        <v>101</v>
      </c>
      <c r="B104" t="s">
        <v>630</v>
      </c>
      <c r="C104" t="s">
        <v>631</v>
      </c>
      <c r="D104">
        <v>37</v>
      </c>
      <c r="E104">
        <v>6.02</v>
      </c>
      <c r="F104" t="s">
        <v>120</v>
      </c>
      <c r="G104" s="4">
        <v>0</v>
      </c>
      <c r="H104" s="5">
        <v>0</v>
      </c>
      <c r="I104" s="5">
        <v>2.0634875157727038E-3</v>
      </c>
      <c r="J104" s="5">
        <v>6.1528255307162156E-3</v>
      </c>
      <c r="K104" s="9">
        <v>0</v>
      </c>
      <c r="L104" s="4">
        <v>0</v>
      </c>
      <c r="M104" s="5">
        <v>0</v>
      </c>
      <c r="N104" s="5">
        <v>0</v>
      </c>
      <c r="O104" s="5">
        <v>5.6271741145941549E-3</v>
      </c>
      <c r="P104" s="9">
        <v>0</v>
      </c>
      <c r="Q104" s="4">
        <v>0</v>
      </c>
      <c r="R104" s="5">
        <v>2.1221533003510235E-3</v>
      </c>
      <c r="S104" s="5">
        <v>0</v>
      </c>
      <c r="T104" s="5">
        <v>3.0189640601837077E-3</v>
      </c>
      <c r="U104" s="9">
        <v>0</v>
      </c>
    </row>
    <row r="105" spans="1:21" x14ac:dyDescent="0.25">
      <c r="A105">
        <v>102</v>
      </c>
      <c r="B105" t="s">
        <v>632</v>
      </c>
      <c r="C105" t="s">
        <v>633</v>
      </c>
      <c r="D105">
        <v>106</v>
      </c>
      <c r="E105">
        <v>4.2300000000000004</v>
      </c>
      <c r="F105" t="s">
        <v>120</v>
      </c>
      <c r="G105" s="4">
        <v>0</v>
      </c>
      <c r="H105" s="5">
        <v>0</v>
      </c>
      <c r="I105" s="5">
        <v>0</v>
      </c>
      <c r="J105" s="5">
        <v>0</v>
      </c>
      <c r="K105" s="9">
        <v>0</v>
      </c>
      <c r="L105" s="4">
        <v>0</v>
      </c>
      <c r="M105" s="5">
        <v>0</v>
      </c>
      <c r="N105" s="5">
        <v>0</v>
      </c>
      <c r="O105" s="5">
        <v>0</v>
      </c>
      <c r="P105" s="9">
        <v>0</v>
      </c>
      <c r="Q105" s="4">
        <v>2.3701684030715026E-3</v>
      </c>
      <c r="R105" s="5">
        <v>1.5572104378976416E-3</v>
      </c>
      <c r="S105" s="5">
        <v>2.0061616989904983E-4</v>
      </c>
      <c r="T105" s="5">
        <v>2.1175002258914297E-3</v>
      </c>
      <c r="U105" s="9">
        <v>0</v>
      </c>
    </row>
    <row r="106" spans="1:21" x14ac:dyDescent="0.25">
      <c r="A106">
        <v>103</v>
      </c>
      <c r="B106" t="s">
        <v>637</v>
      </c>
      <c r="C106" t="s">
        <v>638</v>
      </c>
      <c r="D106">
        <v>51</v>
      </c>
      <c r="E106">
        <v>8.58</v>
      </c>
      <c r="F106" t="s">
        <v>120</v>
      </c>
      <c r="G106" s="4">
        <v>0</v>
      </c>
      <c r="H106" s="5">
        <v>0</v>
      </c>
      <c r="I106" s="5">
        <v>0</v>
      </c>
      <c r="J106" s="5">
        <v>0</v>
      </c>
      <c r="K106" s="9">
        <v>0</v>
      </c>
      <c r="L106" s="4">
        <v>0</v>
      </c>
      <c r="M106" s="5">
        <v>0</v>
      </c>
      <c r="N106" s="5">
        <v>0</v>
      </c>
      <c r="O106" s="5">
        <v>0</v>
      </c>
      <c r="P106" s="9">
        <v>0</v>
      </c>
      <c r="Q106" s="4">
        <v>4.9290428164850035E-3</v>
      </c>
      <c r="R106" s="5">
        <v>3.0018717135289106E-3</v>
      </c>
      <c r="S106" s="5">
        <v>2.3342287894060516E-3</v>
      </c>
      <c r="T106" s="5">
        <v>2.5975461924011579E-4</v>
      </c>
      <c r="U106" s="9">
        <v>2.3601790679382566E-3</v>
      </c>
    </row>
    <row r="107" spans="1:21" x14ac:dyDescent="0.25">
      <c r="A107">
        <v>104</v>
      </c>
      <c r="B107" t="s">
        <v>639</v>
      </c>
      <c r="C107" t="s">
        <v>640</v>
      </c>
      <c r="D107">
        <v>38</v>
      </c>
      <c r="E107">
        <v>7.42</v>
      </c>
      <c r="F107" t="s">
        <v>120</v>
      </c>
      <c r="G107" s="4">
        <v>3.1908403103924139E-3</v>
      </c>
      <c r="H107" s="5">
        <v>4.5708392641427295E-3</v>
      </c>
      <c r="I107" s="5">
        <v>0</v>
      </c>
      <c r="J107" s="5">
        <v>0</v>
      </c>
      <c r="K107" s="9">
        <v>1.6595818080256269E-3</v>
      </c>
      <c r="L107" s="4">
        <v>5.0073347696297068E-3</v>
      </c>
      <c r="M107" s="5">
        <v>2.4339584668470037E-3</v>
      </c>
      <c r="N107" s="5">
        <v>0</v>
      </c>
      <c r="O107" s="5">
        <v>0</v>
      </c>
      <c r="P107" s="9">
        <v>4.1636794743877938E-3</v>
      </c>
      <c r="Q107" s="4">
        <v>4.0200878470973726E-3</v>
      </c>
      <c r="R107" s="5">
        <v>0</v>
      </c>
      <c r="S107" s="5">
        <v>0</v>
      </c>
      <c r="T107" s="5">
        <v>0</v>
      </c>
      <c r="U107" s="9">
        <v>0</v>
      </c>
    </row>
    <row r="108" spans="1:21" x14ac:dyDescent="0.25">
      <c r="A108">
        <v>105</v>
      </c>
      <c r="B108" t="s">
        <v>641</v>
      </c>
      <c r="C108" t="s">
        <v>642</v>
      </c>
      <c r="D108">
        <v>13</v>
      </c>
      <c r="E108">
        <v>4.59</v>
      </c>
      <c r="F108" t="s">
        <v>120</v>
      </c>
      <c r="G108" s="4">
        <v>0</v>
      </c>
      <c r="H108" s="5">
        <v>0</v>
      </c>
      <c r="I108" s="5">
        <v>0</v>
      </c>
      <c r="J108" s="5">
        <v>2.0819944099481429E-3</v>
      </c>
      <c r="K108" s="9">
        <v>0</v>
      </c>
      <c r="L108" s="4">
        <v>0</v>
      </c>
      <c r="M108" s="5">
        <v>0</v>
      </c>
      <c r="N108" s="5">
        <v>0</v>
      </c>
      <c r="O108" s="5">
        <v>6.4548629669498652E-3</v>
      </c>
      <c r="P108" s="9">
        <v>2.2908912966983813E-3</v>
      </c>
      <c r="Q108" s="4">
        <v>0</v>
      </c>
      <c r="R108" s="5">
        <v>2.3800568742581027E-3</v>
      </c>
      <c r="S108" s="5">
        <v>0</v>
      </c>
      <c r="T108" s="5">
        <v>2.0275539924058199E-3</v>
      </c>
      <c r="U108" s="9">
        <v>0</v>
      </c>
    </row>
    <row r="109" spans="1:21" x14ac:dyDescent="0.25">
      <c r="A109">
        <v>106</v>
      </c>
      <c r="B109" t="s">
        <v>643</v>
      </c>
      <c r="C109" t="s">
        <v>644</v>
      </c>
      <c r="D109">
        <v>16</v>
      </c>
      <c r="E109">
        <v>5.58</v>
      </c>
      <c r="F109" t="s">
        <v>120</v>
      </c>
      <c r="G109" s="4">
        <v>0</v>
      </c>
      <c r="H109" s="5">
        <v>0</v>
      </c>
      <c r="I109" s="5">
        <v>0</v>
      </c>
      <c r="J109" s="5">
        <v>0</v>
      </c>
      <c r="K109" s="9">
        <v>0</v>
      </c>
      <c r="L109" s="4">
        <v>0</v>
      </c>
      <c r="M109" s="5">
        <v>0</v>
      </c>
      <c r="N109" s="5">
        <v>0</v>
      </c>
      <c r="O109" s="5">
        <v>0</v>
      </c>
      <c r="P109" s="9">
        <v>0</v>
      </c>
      <c r="Q109" s="4">
        <v>1.0216554560325899E-2</v>
      </c>
      <c r="R109" s="5">
        <v>5.4882252623750655E-3</v>
      </c>
      <c r="S109" s="5">
        <v>1.6990221719912286E-2</v>
      </c>
      <c r="T109" s="5">
        <v>7.0297185118728773E-3</v>
      </c>
      <c r="U109" s="9">
        <v>1.6220455802744314E-2</v>
      </c>
    </row>
    <row r="110" spans="1:21" x14ac:dyDescent="0.25">
      <c r="A110">
        <v>107</v>
      </c>
      <c r="B110" t="s">
        <v>646</v>
      </c>
      <c r="C110" t="s">
        <v>647</v>
      </c>
      <c r="D110">
        <v>65</v>
      </c>
      <c r="E110">
        <v>6.41</v>
      </c>
      <c r="F110" t="s">
        <v>120</v>
      </c>
      <c r="G110" s="4">
        <v>0</v>
      </c>
      <c r="H110" s="5">
        <v>0</v>
      </c>
      <c r="I110" s="5">
        <v>0</v>
      </c>
      <c r="J110" s="5">
        <v>0</v>
      </c>
      <c r="K110" s="9">
        <v>4.851085284997986E-4</v>
      </c>
      <c r="L110" s="4">
        <v>0</v>
      </c>
      <c r="M110" s="5">
        <v>0</v>
      </c>
      <c r="N110" s="5">
        <v>0</v>
      </c>
      <c r="O110" s="5">
        <v>0</v>
      </c>
      <c r="P110" s="9">
        <v>0</v>
      </c>
      <c r="Q110" s="4">
        <v>2.8539347904205669E-3</v>
      </c>
      <c r="R110" s="5">
        <v>2.3611226847081107E-3</v>
      </c>
      <c r="S110" s="5">
        <v>3.3429260393335979E-4</v>
      </c>
      <c r="T110" s="5">
        <v>1.7303922490764009E-3</v>
      </c>
      <c r="U110" s="9">
        <v>0</v>
      </c>
    </row>
    <row r="111" spans="1:21" x14ac:dyDescent="0.25">
      <c r="A111">
        <v>108</v>
      </c>
      <c r="B111" t="s">
        <v>648</v>
      </c>
      <c r="C111" t="s">
        <v>649</v>
      </c>
      <c r="D111">
        <v>53</v>
      </c>
      <c r="E111">
        <v>5.21</v>
      </c>
      <c r="F111" t="s">
        <v>120</v>
      </c>
      <c r="G111" s="4">
        <v>0</v>
      </c>
      <c r="H111" s="5">
        <v>0</v>
      </c>
      <c r="I111" s="5">
        <v>0</v>
      </c>
      <c r="J111" s="5">
        <v>0</v>
      </c>
      <c r="K111" s="9">
        <v>2.0881718520779479E-3</v>
      </c>
      <c r="L111" s="4">
        <v>0</v>
      </c>
      <c r="M111" s="5">
        <v>0</v>
      </c>
      <c r="N111" s="5">
        <v>0</v>
      </c>
      <c r="O111" s="5">
        <v>0</v>
      </c>
      <c r="P111" s="9">
        <v>0</v>
      </c>
      <c r="Q111" s="4">
        <v>1.0243174651664356E-3</v>
      </c>
      <c r="R111" s="5">
        <v>2.2802537924714581E-3</v>
      </c>
      <c r="S111" s="5">
        <v>0</v>
      </c>
      <c r="T111" s="5">
        <v>1.6195305236918125E-3</v>
      </c>
      <c r="U111" s="9">
        <v>0</v>
      </c>
    </row>
    <row r="112" spans="1:21" x14ac:dyDescent="0.25">
      <c r="A112">
        <v>109</v>
      </c>
      <c r="B112" t="s">
        <v>657</v>
      </c>
      <c r="C112" t="s">
        <v>658</v>
      </c>
      <c r="D112">
        <v>25</v>
      </c>
      <c r="E112">
        <v>6.52</v>
      </c>
      <c r="F112" t="s">
        <v>120</v>
      </c>
      <c r="G112" s="4">
        <v>0</v>
      </c>
      <c r="H112" s="5">
        <v>3.138944560542247E-3</v>
      </c>
      <c r="I112" s="5">
        <v>3.8195772492322423E-3</v>
      </c>
      <c r="J112" s="5">
        <v>0</v>
      </c>
      <c r="K112" s="9">
        <v>0</v>
      </c>
      <c r="L112" s="4">
        <v>3.3593367302626061E-3</v>
      </c>
      <c r="M112" s="5">
        <v>0</v>
      </c>
      <c r="N112" s="5">
        <v>1.104233285413637E-3</v>
      </c>
      <c r="O112" s="5">
        <v>0</v>
      </c>
      <c r="P112" s="9">
        <v>0</v>
      </c>
      <c r="Q112" s="4">
        <v>3.485406355970833E-3</v>
      </c>
      <c r="R112" s="5">
        <v>1.7889116431158425E-3</v>
      </c>
      <c r="S112" s="5">
        <v>3.4766337849030057E-3</v>
      </c>
      <c r="T112" s="5">
        <v>1.5842274993008625E-3</v>
      </c>
      <c r="U112" s="9">
        <v>1.0491026182509642E-2</v>
      </c>
    </row>
    <row r="113" spans="1:21" x14ac:dyDescent="0.25">
      <c r="A113">
        <v>110</v>
      </c>
      <c r="B113" t="s">
        <v>662</v>
      </c>
      <c r="C113" t="s">
        <v>663</v>
      </c>
      <c r="D113">
        <v>19</v>
      </c>
      <c r="E113">
        <v>6.32</v>
      </c>
      <c r="F113" t="s">
        <v>120</v>
      </c>
      <c r="G113" s="4">
        <v>7.2077974050271448E-3</v>
      </c>
      <c r="H113" s="5">
        <v>6.6264476123285808E-3</v>
      </c>
      <c r="I113" s="5">
        <v>6.1622404296959093E-3</v>
      </c>
      <c r="J113" s="5">
        <v>6.2076903439211425E-3</v>
      </c>
      <c r="K113" s="9">
        <v>7.0726143554961261E-3</v>
      </c>
      <c r="L113" s="4">
        <v>0</v>
      </c>
      <c r="M113" s="5">
        <v>0</v>
      </c>
      <c r="N113" s="5">
        <v>0</v>
      </c>
      <c r="O113" s="5">
        <v>4.4164851879130648E-3</v>
      </c>
      <c r="P113" s="9">
        <v>0</v>
      </c>
      <c r="Q113" s="4">
        <v>0</v>
      </c>
      <c r="R113" s="5">
        <v>0</v>
      </c>
      <c r="S113" s="5">
        <v>0</v>
      </c>
      <c r="T113" s="5">
        <v>7.0488909752916117E-4</v>
      </c>
      <c r="U113" s="9">
        <v>0</v>
      </c>
    </row>
    <row r="114" spans="1:21" x14ac:dyDescent="0.25">
      <c r="A114">
        <v>111</v>
      </c>
      <c r="B114" t="s">
        <v>664</v>
      </c>
      <c r="C114" t="s">
        <v>665</v>
      </c>
      <c r="D114">
        <v>14</v>
      </c>
      <c r="E114">
        <v>8.6999999999999993</v>
      </c>
      <c r="F114" t="s">
        <v>514</v>
      </c>
      <c r="G114" s="4">
        <v>2.1476863008311193E-3</v>
      </c>
      <c r="H114" s="5">
        <v>4.5093929077406024E-3</v>
      </c>
      <c r="I114" s="5">
        <v>0</v>
      </c>
      <c r="J114" s="5">
        <v>5.2059059725703752E-3</v>
      </c>
      <c r="K114" s="9">
        <v>6.7642027297799348E-3</v>
      </c>
      <c r="L114" s="4">
        <v>0</v>
      </c>
      <c r="M114" s="5">
        <v>3.9689495835352117E-3</v>
      </c>
      <c r="N114" s="5">
        <v>1.9718451525243519E-3</v>
      </c>
      <c r="O114" s="5">
        <v>5.021291820750228E-3</v>
      </c>
      <c r="P114" s="9">
        <v>9.1528129114974936E-3</v>
      </c>
      <c r="Q114" s="4">
        <v>0</v>
      </c>
      <c r="R114" s="5">
        <v>0</v>
      </c>
      <c r="S114" s="5">
        <v>0</v>
      </c>
      <c r="T114" s="5">
        <v>1.8827287072339753E-3</v>
      </c>
      <c r="U114" s="9">
        <v>0</v>
      </c>
    </row>
    <row r="115" spans="1:21" x14ac:dyDescent="0.25">
      <c r="A115">
        <v>112</v>
      </c>
      <c r="B115" t="s">
        <v>666</v>
      </c>
      <c r="C115" t="s">
        <v>667</v>
      </c>
      <c r="D115">
        <v>12</v>
      </c>
      <c r="E115">
        <v>8.6999999999999993</v>
      </c>
      <c r="F115" t="s">
        <v>120</v>
      </c>
      <c r="G115" s="4">
        <v>0</v>
      </c>
      <c r="H115" s="5">
        <v>0</v>
      </c>
      <c r="I115" s="5">
        <v>0</v>
      </c>
      <c r="J115" s="5">
        <v>3.752705745226743E-3</v>
      </c>
      <c r="K115" s="9">
        <v>0</v>
      </c>
      <c r="L115" s="4">
        <v>0</v>
      </c>
      <c r="M115" s="5">
        <v>0</v>
      </c>
      <c r="N115" s="5">
        <v>0</v>
      </c>
      <c r="O115" s="5">
        <v>1.1662612922967941E-2</v>
      </c>
      <c r="P115" s="9">
        <v>0</v>
      </c>
      <c r="Q115" s="4">
        <v>0</v>
      </c>
      <c r="R115" s="5">
        <v>0</v>
      </c>
      <c r="S115" s="5">
        <v>0</v>
      </c>
      <c r="T115" s="5">
        <v>0</v>
      </c>
      <c r="U115" s="9">
        <v>0</v>
      </c>
    </row>
    <row r="116" spans="1:21" x14ac:dyDescent="0.25">
      <c r="A116">
        <v>113</v>
      </c>
      <c r="B116" t="s">
        <v>668</v>
      </c>
      <c r="C116" t="s">
        <v>669</v>
      </c>
      <c r="D116">
        <v>12</v>
      </c>
      <c r="E116">
        <v>4.72</v>
      </c>
      <c r="F116" t="s">
        <v>120</v>
      </c>
      <c r="G116" s="4">
        <v>0</v>
      </c>
      <c r="H116" s="5">
        <v>1.0565335698170983E-2</v>
      </c>
      <c r="I116" s="5">
        <v>0</v>
      </c>
      <c r="J116" s="5">
        <v>3.7565762422011851E-3</v>
      </c>
      <c r="K116" s="9">
        <v>3.9415067940608639E-3</v>
      </c>
      <c r="L116" s="4">
        <v>0</v>
      </c>
      <c r="M116" s="5">
        <v>1.0113853668491645E-2</v>
      </c>
      <c r="N116" s="5">
        <v>2.3004860112784105E-3</v>
      </c>
      <c r="O116" s="5">
        <v>1.6795889143377282E-3</v>
      </c>
      <c r="P116" s="9">
        <v>9.9110793279050119E-3</v>
      </c>
      <c r="Q116" s="4">
        <v>0</v>
      </c>
      <c r="R116" s="5">
        <v>2.0097435651604367E-3</v>
      </c>
      <c r="S116" s="5">
        <v>0</v>
      </c>
      <c r="T116" s="5">
        <v>2.7367380354488707E-3</v>
      </c>
      <c r="U116" s="9">
        <v>0</v>
      </c>
    </row>
    <row r="117" spans="1:21" x14ac:dyDescent="0.25">
      <c r="A117">
        <v>114</v>
      </c>
      <c r="B117" t="s">
        <v>670</v>
      </c>
      <c r="C117" t="s">
        <v>671</v>
      </c>
      <c r="D117">
        <v>50</v>
      </c>
      <c r="E117">
        <v>6.04</v>
      </c>
      <c r="F117" t="s">
        <v>120</v>
      </c>
      <c r="G117" s="4">
        <v>0</v>
      </c>
      <c r="H117" s="5">
        <v>0</v>
      </c>
      <c r="I117" s="5">
        <v>0</v>
      </c>
      <c r="J117" s="5">
        <v>0</v>
      </c>
      <c r="K117" s="9">
        <v>0</v>
      </c>
      <c r="L117" s="4">
        <v>0</v>
      </c>
      <c r="M117" s="5">
        <v>0</v>
      </c>
      <c r="N117" s="5">
        <v>0</v>
      </c>
      <c r="O117" s="5">
        <v>0</v>
      </c>
      <c r="P117" s="9">
        <v>0</v>
      </c>
      <c r="Q117" s="4">
        <v>4.5839392462691357E-3</v>
      </c>
      <c r="R117" s="5">
        <v>2.344159559387046E-3</v>
      </c>
      <c r="S117" s="5">
        <v>3.0559599091787432E-3</v>
      </c>
      <c r="T117" s="5">
        <v>1.5814057339706194E-3</v>
      </c>
      <c r="U117" s="9">
        <v>0</v>
      </c>
    </row>
    <row r="118" spans="1:21" x14ac:dyDescent="0.25">
      <c r="A118">
        <v>115</v>
      </c>
      <c r="B118" t="s">
        <v>675</v>
      </c>
      <c r="C118" t="s">
        <v>676</v>
      </c>
      <c r="D118">
        <v>13</v>
      </c>
      <c r="E118">
        <v>9.8699999999999992</v>
      </c>
      <c r="F118" t="s">
        <v>120</v>
      </c>
      <c r="G118" s="4">
        <v>0</v>
      </c>
      <c r="H118" s="5">
        <v>0</v>
      </c>
      <c r="I118" s="5">
        <v>0</v>
      </c>
      <c r="J118" s="5">
        <v>9.1118071366074055E-3</v>
      </c>
      <c r="K118" s="9">
        <v>0</v>
      </c>
      <c r="L118" s="4">
        <v>0</v>
      </c>
      <c r="M118" s="5">
        <v>0</v>
      </c>
      <c r="N118" s="5">
        <v>2.1283976132192737E-3</v>
      </c>
      <c r="O118" s="5">
        <v>5.4571462612226394E-3</v>
      </c>
      <c r="P118" s="9">
        <v>3.7532422558979282E-3</v>
      </c>
      <c r="Q118" s="4">
        <v>0</v>
      </c>
      <c r="R118" s="5">
        <v>0</v>
      </c>
      <c r="S118" s="5">
        <v>0</v>
      </c>
      <c r="T118" s="5">
        <v>9.9733146524781484E-4</v>
      </c>
      <c r="U118" s="9">
        <v>0</v>
      </c>
    </row>
    <row r="119" spans="1:21" x14ac:dyDescent="0.25">
      <c r="A119">
        <v>116</v>
      </c>
      <c r="B119" t="s">
        <v>677</v>
      </c>
      <c r="C119" t="s">
        <v>678</v>
      </c>
      <c r="D119">
        <v>34</v>
      </c>
      <c r="E119">
        <v>6.77</v>
      </c>
      <c r="F119" t="s">
        <v>514</v>
      </c>
      <c r="G119" s="4">
        <v>9.2330699415317811E-4</v>
      </c>
      <c r="H119" s="5">
        <v>0</v>
      </c>
      <c r="I119" s="5">
        <v>0</v>
      </c>
      <c r="J119" s="5">
        <v>1.3412286216384281E-3</v>
      </c>
      <c r="K119" s="9">
        <v>1.8595809975996509E-3</v>
      </c>
      <c r="L119" s="4">
        <v>3.7319975801912903E-3</v>
      </c>
      <c r="M119" s="5">
        <v>0</v>
      </c>
      <c r="N119" s="5">
        <v>0</v>
      </c>
      <c r="O119" s="5">
        <v>2.0538732750075093E-3</v>
      </c>
      <c r="P119" s="9">
        <v>4.9330912135745067E-3</v>
      </c>
      <c r="Q119" s="4">
        <v>0</v>
      </c>
      <c r="R119" s="5">
        <v>0</v>
      </c>
      <c r="S119" s="5">
        <v>0</v>
      </c>
      <c r="T119" s="5">
        <v>0</v>
      </c>
      <c r="U119" s="9">
        <v>9.4032899728333699E-3</v>
      </c>
    </row>
    <row r="120" spans="1:21" x14ac:dyDescent="0.25">
      <c r="A120">
        <v>117</v>
      </c>
      <c r="B120" t="s">
        <v>679</v>
      </c>
      <c r="C120" t="s">
        <v>680</v>
      </c>
      <c r="D120">
        <v>16</v>
      </c>
      <c r="E120">
        <v>7.32</v>
      </c>
      <c r="F120" t="s">
        <v>120</v>
      </c>
      <c r="G120" s="4">
        <v>0</v>
      </c>
      <c r="H120" s="5">
        <v>0</v>
      </c>
      <c r="I120" s="5">
        <v>0</v>
      </c>
      <c r="J120" s="5">
        <v>5.6819470738107116E-3</v>
      </c>
      <c r="K120" s="9">
        <v>4.9412644500585719E-3</v>
      </c>
      <c r="L120" s="4">
        <v>0</v>
      </c>
      <c r="M120" s="5">
        <v>0</v>
      </c>
      <c r="N120" s="5">
        <v>0</v>
      </c>
      <c r="O120" s="5">
        <v>0</v>
      </c>
      <c r="P120" s="9">
        <v>2.519155455843114E-3</v>
      </c>
      <c r="Q120" s="4">
        <v>0</v>
      </c>
      <c r="R120" s="5">
        <v>3.9753168157680482E-3</v>
      </c>
      <c r="S120" s="5">
        <v>1.3870307563711938E-3</v>
      </c>
      <c r="T120" s="5">
        <v>4.5500890048022751E-3</v>
      </c>
      <c r="U120" s="9">
        <v>0</v>
      </c>
    </row>
    <row r="121" spans="1:21" x14ac:dyDescent="0.25">
      <c r="A121">
        <v>118</v>
      </c>
      <c r="B121" t="s">
        <v>687</v>
      </c>
      <c r="C121" t="s">
        <v>688</v>
      </c>
      <c r="D121">
        <v>14</v>
      </c>
      <c r="E121">
        <v>6.5</v>
      </c>
      <c r="F121" t="s">
        <v>514</v>
      </c>
      <c r="G121" s="4">
        <v>0</v>
      </c>
      <c r="H121" s="5">
        <v>0</v>
      </c>
      <c r="I121" s="5">
        <v>0</v>
      </c>
      <c r="J121" s="5">
        <v>0</v>
      </c>
      <c r="K121" s="9">
        <v>0</v>
      </c>
      <c r="L121" s="4">
        <v>0</v>
      </c>
      <c r="M121" s="5">
        <v>3.3838504735536298E-3</v>
      </c>
      <c r="N121" s="5">
        <v>0</v>
      </c>
      <c r="O121" s="5">
        <v>4.1408988729600259E-3</v>
      </c>
      <c r="P121" s="9">
        <v>0</v>
      </c>
      <c r="Q121" s="4">
        <v>0</v>
      </c>
      <c r="R121" s="5">
        <v>0</v>
      </c>
      <c r="S121" s="5">
        <v>0</v>
      </c>
      <c r="T121" s="5">
        <v>2.8543262608178529E-3</v>
      </c>
      <c r="U121" s="9">
        <v>0</v>
      </c>
    </row>
    <row r="122" spans="1:21" x14ac:dyDescent="0.25">
      <c r="A122">
        <v>119</v>
      </c>
      <c r="B122" t="s">
        <v>689</v>
      </c>
      <c r="C122" t="s">
        <v>690</v>
      </c>
      <c r="D122">
        <v>36</v>
      </c>
      <c r="E122">
        <v>7.41</v>
      </c>
      <c r="F122" t="s">
        <v>120</v>
      </c>
      <c r="G122" s="4">
        <v>0</v>
      </c>
      <c r="H122" s="5">
        <v>0</v>
      </c>
      <c r="I122" s="5">
        <v>0</v>
      </c>
      <c r="J122" s="5">
        <v>1.5214156736742875E-2</v>
      </c>
      <c r="K122" s="9">
        <v>0</v>
      </c>
      <c r="L122" s="4">
        <v>0</v>
      </c>
      <c r="M122" s="5">
        <v>3.4669217259518215E-2</v>
      </c>
      <c r="N122" s="5">
        <v>0</v>
      </c>
      <c r="O122" s="5">
        <v>1.5113057163843667E-2</v>
      </c>
      <c r="P122" s="9">
        <v>0</v>
      </c>
      <c r="Q122" s="4">
        <v>0</v>
      </c>
      <c r="R122" s="5">
        <v>1.3491741521609946E-2</v>
      </c>
      <c r="S122" s="5">
        <v>1.0883791946416506E-2</v>
      </c>
      <c r="T122" s="5">
        <v>1.6140322737749829E-2</v>
      </c>
      <c r="U122" s="9">
        <v>0</v>
      </c>
    </row>
    <row r="123" spans="1:21" x14ac:dyDescent="0.25">
      <c r="A123">
        <v>120</v>
      </c>
      <c r="B123" t="s">
        <v>691</v>
      </c>
      <c r="C123" t="s">
        <v>692</v>
      </c>
      <c r="D123">
        <v>70</v>
      </c>
      <c r="E123">
        <v>5.82</v>
      </c>
      <c r="F123" t="s">
        <v>514</v>
      </c>
      <c r="G123" s="4">
        <v>0</v>
      </c>
      <c r="H123" s="5">
        <v>1.1159016747294618E-3</v>
      </c>
      <c r="I123" s="5">
        <v>0</v>
      </c>
      <c r="J123" s="5">
        <v>0</v>
      </c>
      <c r="K123" s="9">
        <v>0</v>
      </c>
      <c r="L123" s="4">
        <v>0</v>
      </c>
      <c r="M123" s="5">
        <v>0</v>
      </c>
      <c r="N123" s="5">
        <v>4.090440028845569E-3</v>
      </c>
      <c r="O123" s="5">
        <v>0</v>
      </c>
      <c r="P123" s="9">
        <v>0</v>
      </c>
      <c r="Q123" s="4">
        <v>0</v>
      </c>
      <c r="R123" s="5">
        <v>0</v>
      </c>
      <c r="S123" s="5">
        <v>4.6562184119289398E-4</v>
      </c>
      <c r="T123" s="5">
        <v>0</v>
      </c>
      <c r="U123" s="9">
        <v>5.0719253213860971E-3</v>
      </c>
    </row>
    <row r="124" spans="1:21" x14ac:dyDescent="0.25">
      <c r="A124">
        <v>121</v>
      </c>
      <c r="B124" t="s">
        <v>693</v>
      </c>
      <c r="C124" t="s">
        <v>694</v>
      </c>
      <c r="D124">
        <v>17</v>
      </c>
      <c r="E124">
        <v>9.35</v>
      </c>
      <c r="F124" t="s">
        <v>120</v>
      </c>
      <c r="G124" s="4">
        <v>6.2481251581819946E-3</v>
      </c>
      <c r="H124" s="5">
        <v>3.7686196771637777E-3</v>
      </c>
      <c r="I124" s="5">
        <v>0</v>
      </c>
      <c r="J124" s="5">
        <v>2.1517527858390937E-3</v>
      </c>
      <c r="K124" s="9">
        <v>0</v>
      </c>
      <c r="L124" s="4">
        <v>0</v>
      </c>
      <c r="M124" s="5">
        <v>2.1790311439016849E-3</v>
      </c>
      <c r="N124" s="5">
        <v>3.1884099083276736E-3</v>
      </c>
      <c r="O124" s="5">
        <v>3.3068563688476629E-3</v>
      </c>
      <c r="P124" s="9">
        <v>1.2030644738492463E-3</v>
      </c>
      <c r="Q124" s="4">
        <v>0</v>
      </c>
      <c r="R124" s="5">
        <v>0</v>
      </c>
      <c r="S124" s="5">
        <v>0</v>
      </c>
      <c r="T124" s="5">
        <v>0</v>
      </c>
      <c r="U124" s="9">
        <v>0</v>
      </c>
    </row>
    <row r="125" spans="1:21" x14ac:dyDescent="0.25">
      <c r="A125">
        <v>122</v>
      </c>
      <c r="B125" t="s">
        <v>696</v>
      </c>
      <c r="C125" t="s">
        <v>697</v>
      </c>
      <c r="D125">
        <v>11</v>
      </c>
      <c r="E125">
        <v>6.5</v>
      </c>
      <c r="F125" t="s">
        <v>120</v>
      </c>
      <c r="G125" s="4">
        <v>4.2807869728920074E-3</v>
      </c>
      <c r="H125" s="5">
        <v>5.8242304101622025E-3</v>
      </c>
      <c r="I125" s="5">
        <v>0</v>
      </c>
      <c r="J125" s="5">
        <v>1.6375443251898513E-3</v>
      </c>
      <c r="K125" s="9">
        <v>2.8750226781450584E-3</v>
      </c>
      <c r="L125" s="4">
        <v>0</v>
      </c>
      <c r="M125" s="5">
        <v>3.3632880632794965E-3</v>
      </c>
      <c r="N125" s="5">
        <v>8.6919742404165303E-3</v>
      </c>
      <c r="O125" s="5">
        <v>0</v>
      </c>
      <c r="P125" s="9">
        <v>3.4564659035625643E-3</v>
      </c>
      <c r="Q125" s="4">
        <v>0</v>
      </c>
      <c r="R125" s="5">
        <v>0</v>
      </c>
      <c r="S125" s="5">
        <v>0</v>
      </c>
      <c r="T125" s="5">
        <v>0</v>
      </c>
      <c r="U125" s="9">
        <v>0</v>
      </c>
    </row>
    <row r="126" spans="1:21" x14ac:dyDescent="0.25">
      <c r="A126">
        <v>123</v>
      </c>
      <c r="B126" t="s">
        <v>698</v>
      </c>
      <c r="C126" t="s">
        <v>699</v>
      </c>
      <c r="D126">
        <v>11</v>
      </c>
      <c r="E126">
        <v>6.6</v>
      </c>
      <c r="F126" t="s">
        <v>120</v>
      </c>
      <c r="G126" s="4">
        <v>2.8538579819280051E-3</v>
      </c>
      <c r="H126" s="5">
        <v>0</v>
      </c>
      <c r="I126" s="5">
        <v>0</v>
      </c>
      <c r="J126" s="5">
        <v>0</v>
      </c>
      <c r="K126" s="9">
        <v>3.5946401706221987E-3</v>
      </c>
      <c r="L126" s="4">
        <v>0</v>
      </c>
      <c r="M126" s="5">
        <v>0</v>
      </c>
      <c r="N126" s="5">
        <v>0</v>
      </c>
      <c r="O126" s="5">
        <v>0</v>
      </c>
      <c r="P126" s="9">
        <v>0</v>
      </c>
      <c r="Q126" s="4">
        <v>4.9092872566826491E-3</v>
      </c>
      <c r="R126" s="5">
        <v>8.8921603939296611E-3</v>
      </c>
      <c r="S126" s="5">
        <v>5.9260750333551609E-3</v>
      </c>
      <c r="T126" s="5">
        <v>6.6117018582665761E-3</v>
      </c>
      <c r="U126" s="9">
        <v>0</v>
      </c>
    </row>
    <row r="127" spans="1:21" x14ac:dyDescent="0.25">
      <c r="A127">
        <v>124</v>
      </c>
      <c r="B127" t="s">
        <v>703</v>
      </c>
      <c r="C127" t="s">
        <v>704</v>
      </c>
      <c r="D127">
        <v>12</v>
      </c>
      <c r="E127">
        <v>6.46</v>
      </c>
      <c r="F127" t="s">
        <v>514</v>
      </c>
      <c r="G127" s="4">
        <v>0</v>
      </c>
      <c r="H127" s="5">
        <v>5.2609583923640367E-3</v>
      </c>
      <c r="I127" s="5">
        <v>0</v>
      </c>
      <c r="J127" s="5">
        <v>3.048316446605383E-3</v>
      </c>
      <c r="K127" s="9">
        <v>1.3177187274831517E-3</v>
      </c>
      <c r="L127" s="4">
        <v>0</v>
      </c>
      <c r="M127" s="5">
        <v>3.1543137127955389E-3</v>
      </c>
      <c r="N127" s="5">
        <v>2.2111499558099914E-3</v>
      </c>
      <c r="O127" s="5">
        <v>5.2057099822927742E-3</v>
      </c>
      <c r="P127" s="9">
        <v>1.584213539132842E-3</v>
      </c>
      <c r="Q127" s="4">
        <v>0</v>
      </c>
      <c r="R127" s="5">
        <v>1.1373027639050156E-3</v>
      </c>
      <c r="S127" s="5">
        <v>0</v>
      </c>
      <c r="T127" s="5">
        <v>0</v>
      </c>
      <c r="U127" s="9">
        <v>0</v>
      </c>
    </row>
    <row r="128" spans="1:21" x14ac:dyDescent="0.25">
      <c r="A128">
        <v>125</v>
      </c>
      <c r="B128" t="s">
        <v>705</v>
      </c>
      <c r="C128" t="s">
        <v>706</v>
      </c>
      <c r="D128">
        <v>13</v>
      </c>
      <c r="E128">
        <v>10.02</v>
      </c>
      <c r="F128" t="s">
        <v>120</v>
      </c>
      <c r="G128" s="4">
        <v>0</v>
      </c>
      <c r="H128" s="5">
        <v>2.4322508010608652E-3</v>
      </c>
      <c r="I128" s="5">
        <v>0</v>
      </c>
      <c r="J128" s="5">
        <v>0</v>
      </c>
      <c r="K128" s="9">
        <v>1.2091868940530069E-3</v>
      </c>
      <c r="L128" s="4">
        <v>0</v>
      </c>
      <c r="M128" s="5">
        <v>1.4576586655307945E-3</v>
      </c>
      <c r="N128" s="5">
        <v>0</v>
      </c>
      <c r="O128" s="5">
        <v>0</v>
      </c>
      <c r="P128" s="9">
        <v>1.5272608644655876E-3</v>
      </c>
      <c r="Q128" s="4">
        <v>0</v>
      </c>
      <c r="R128" s="5">
        <v>0</v>
      </c>
      <c r="S128" s="5">
        <v>0</v>
      </c>
      <c r="T128" s="5">
        <v>0</v>
      </c>
      <c r="U128" s="9">
        <v>0</v>
      </c>
    </row>
    <row r="129" spans="1:21" x14ac:dyDescent="0.25">
      <c r="A129">
        <v>126</v>
      </c>
      <c r="B129" t="s">
        <v>707</v>
      </c>
      <c r="C129" t="s">
        <v>708</v>
      </c>
      <c r="D129">
        <v>67</v>
      </c>
      <c r="E129">
        <v>8.17</v>
      </c>
      <c r="F129" t="s">
        <v>120</v>
      </c>
      <c r="G129" s="4">
        <v>0</v>
      </c>
      <c r="H129" s="5">
        <v>0</v>
      </c>
      <c r="I129" s="5">
        <v>0</v>
      </c>
      <c r="J129" s="5">
        <v>0</v>
      </c>
      <c r="K129" s="9">
        <v>0</v>
      </c>
      <c r="L129" s="4">
        <v>0</v>
      </c>
      <c r="M129" s="5">
        <v>0</v>
      </c>
      <c r="N129" s="5">
        <v>0</v>
      </c>
      <c r="O129" s="5">
        <v>0</v>
      </c>
      <c r="P129" s="9">
        <v>0</v>
      </c>
      <c r="Q129" s="4">
        <v>9.7738576679512489E-4</v>
      </c>
      <c r="R129" s="5">
        <v>2.0311978499066422E-3</v>
      </c>
      <c r="S129" s="5">
        <v>1.4594065380650768E-3</v>
      </c>
      <c r="T129" s="5">
        <v>1.5777711213855363E-3</v>
      </c>
      <c r="U129" s="9">
        <v>0</v>
      </c>
    </row>
    <row r="130" spans="1:21" x14ac:dyDescent="0.25">
      <c r="A130">
        <v>127</v>
      </c>
      <c r="B130" t="s">
        <v>709</v>
      </c>
      <c r="C130" t="s">
        <v>1256</v>
      </c>
      <c r="D130">
        <v>8</v>
      </c>
      <c r="E130">
        <v>8.49</v>
      </c>
      <c r="F130" t="s">
        <v>514</v>
      </c>
      <c r="G130" s="4">
        <v>7.8481094503020134E-3</v>
      </c>
      <c r="H130" s="5">
        <v>0</v>
      </c>
      <c r="I130" s="5">
        <v>2.4338888970903871E-2</v>
      </c>
      <c r="J130" s="5">
        <v>4.5686041729336322E-3</v>
      </c>
      <c r="K130" s="9">
        <v>3.9531561824494551E-3</v>
      </c>
      <c r="L130" s="4">
        <v>0</v>
      </c>
      <c r="M130" s="5">
        <v>4.7314705691933094E-3</v>
      </c>
      <c r="N130" s="5">
        <v>0</v>
      </c>
      <c r="O130" s="5">
        <v>3.5203818050232329E-3</v>
      </c>
      <c r="P130" s="9">
        <v>3.8347680103944727E-3</v>
      </c>
      <c r="Q130" s="4">
        <v>0</v>
      </c>
      <c r="R130" s="5">
        <v>0</v>
      </c>
      <c r="S130" s="5">
        <v>0</v>
      </c>
      <c r="T130" s="5">
        <v>0</v>
      </c>
      <c r="U130" s="9">
        <v>0</v>
      </c>
    </row>
    <row r="131" spans="1:21" x14ac:dyDescent="0.25">
      <c r="A131">
        <v>128</v>
      </c>
      <c r="B131" t="s">
        <v>710</v>
      </c>
      <c r="C131" t="s">
        <v>711</v>
      </c>
      <c r="D131">
        <v>24</v>
      </c>
      <c r="E131">
        <v>8.4600000000000009</v>
      </c>
      <c r="F131" t="s">
        <v>120</v>
      </c>
      <c r="G131" s="4">
        <v>0</v>
      </c>
      <c r="H131" s="5">
        <v>0</v>
      </c>
      <c r="I131" s="5">
        <v>0</v>
      </c>
      <c r="J131" s="5">
        <v>0</v>
      </c>
      <c r="K131" s="9">
        <v>0</v>
      </c>
      <c r="L131" s="4">
        <v>0</v>
      </c>
      <c r="M131" s="5">
        <v>0</v>
      </c>
      <c r="N131" s="5">
        <v>0</v>
      </c>
      <c r="O131" s="5">
        <v>0</v>
      </c>
      <c r="P131" s="9">
        <v>0</v>
      </c>
      <c r="Q131" s="4">
        <v>7.2672354464040677E-3</v>
      </c>
      <c r="R131" s="5">
        <v>6.0927847760271171E-3</v>
      </c>
      <c r="S131" s="5">
        <v>0</v>
      </c>
      <c r="T131" s="5">
        <v>4.6747216523725715E-3</v>
      </c>
      <c r="U131" s="9">
        <v>0</v>
      </c>
    </row>
    <row r="132" spans="1:21" x14ac:dyDescent="0.25">
      <c r="A132">
        <v>129</v>
      </c>
      <c r="B132" t="s">
        <v>713</v>
      </c>
      <c r="C132" t="s">
        <v>714</v>
      </c>
      <c r="D132">
        <v>248</v>
      </c>
      <c r="E132">
        <v>8.35</v>
      </c>
      <c r="F132" t="s">
        <v>120</v>
      </c>
      <c r="G132" s="4">
        <v>3.6814019004170902E-4</v>
      </c>
      <c r="H132" s="5">
        <v>3.820595206538697E-4</v>
      </c>
      <c r="I132" s="5">
        <v>3.0807327302382481E-4</v>
      </c>
      <c r="J132" s="5">
        <v>7.2633014423743403E-5</v>
      </c>
      <c r="K132" s="9">
        <v>9.5640875381841652E-5</v>
      </c>
      <c r="L132" s="4">
        <v>0</v>
      </c>
      <c r="M132" s="5">
        <v>0</v>
      </c>
      <c r="N132" s="5">
        <v>1.1131383925540696E-4</v>
      </c>
      <c r="O132" s="5">
        <v>3.1126960852015053E-4</v>
      </c>
      <c r="P132" s="9">
        <v>8.0058029185696122E-5</v>
      </c>
      <c r="Q132" s="4">
        <v>0</v>
      </c>
      <c r="R132" s="5">
        <v>0</v>
      </c>
      <c r="S132" s="5">
        <v>0</v>
      </c>
      <c r="T132" s="5">
        <v>0</v>
      </c>
      <c r="U132" s="9">
        <v>0</v>
      </c>
    </row>
    <row r="133" spans="1:21" x14ac:dyDescent="0.25">
      <c r="A133">
        <v>130</v>
      </c>
      <c r="B133" t="s">
        <v>715</v>
      </c>
      <c r="C133" t="s">
        <v>716</v>
      </c>
      <c r="D133">
        <v>9</v>
      </c>
      <c r="E133">
        <v>9.17</v>
      </c>
      <c r="F133" t="s">
        <v>120</v>
      </c>
      <c r="G133" s="4">
        <v>3.3154134575000128E-3</v>
      </c>
      <c r="H133" s="5">
        <v>0</v>
      </c>
      <c r="I133" s="5">
        <v>0</v>
      </c>
      <c r="J133" s="5">
        <v>0</v>
      </c>
      <c r="K133" s="9">
        <v>5.2784804772998935E-3</v>
      </c>
      <c r="L133" s="4">
        <v>0</v>
      </c>
      <c r="M133" s="5">
        <v>0</v>
      </c>
      <c r="N133" s="5">
        <v>0</v>
      </c>
      <c r="O133" s="5">
        <v>0</v>
      </c>
      <c r="P133" s="9">
        <v>0</v>
      </c>
      <c r="Q133" s="4">
        <v>0</v>
      </c>
      <c r="R133" s="5">
        <v>6.3090280520954082E-3</v>
      </c>
      <c r="S133" s="5">
        <v>0</v>
      </c>
      <c r="T133" s="5">
        <v>2.9125327366074996E-3</v>
      </c>
      <c r="U133" s="9">
        <v>0</v>
      </c>
    </row>
    <row r="134" spans="1:21" x14ac:dyDescent="0.25">
      <c r="A134">
        <v>131</v>
      </c>
      <c r="B134" t="s">
        <v>720</v>
      </c>
      <c r="C134" t="s">
        <v>721</v>
      </c>
      <c r="D134">
        <v>12</v>
      </c>
      <c r="E134">
        <v>9.5299999999999994</v>
      </c>
      <c r="F134" t="s">
        <v>120</v>
      </c>
      <c r="G134" s="4">
        <v>0</v>
      </c>
      <c r="H134" s="5">
        <v>0</v>
      </c>
      <c r="I134" s="5">
        <v>0</v>
      </c>
      <c r="J134" s="5">
        <v>0</v>
      </c>
      <c r="K134" s="9">
        <v>1.9649287028361364E-3</v>
      </c>
      <c r="L134" s="4">
        <v>0</v>
      </c>
      <c r="M134" s="5">
        <v>1.5078305662023592E-3</v>
      </c>
      <c r="N134" s="5">
        <v>0</v>
      </c>
      <c r="O134" s="5">
        <v>2.2394518857836378E-3</v>
      </c>
      <c r="P134" s="9">
        <v>4.080661646652362E-3</v>
      </c>
      <c r="Q134" s="4">
        <v>0</v>
      </c>
      <c r="R134" s="5">
        <v>0</v>
      </c>
      <c r="S134" s="5">
        <v>0</v>
      </c>
      <c r="T134" s="5">
        <v>0</v>
      </c>
      <c r="U134" s="9">
        <v>0</v>
      </c>
    </row>
    <row r="135" spans="1:21" x14ac:dyDescent="0.25">
      <c r="A135">
        <v>132</v>
      </c>
      <c r="B135" t="s">
        <v>722</v>
      </c>
      <c r="C135" t="s">
        <v>723</v>
      </c>
      <c r="D135">
        <v>22</v>
      </c>
      <c r="E135">
        <v>8.48</v>
      </c>
      <c r="F135" t="s">
        <v>120</v>
      </c>
      <c r="G135" s="4">
        <v>0</v>
      </c>
      <c r="H135" s="5">
        <v>0</v>
      </c>
      <c r="I135" s="5">
        <v>0</v>
      </c>
      <c r="J135" s="5">
        <v>0</v>
      </c>
      <c r="K135" s="9">
        <v>0</v>
      </c>
      <c r="L135" s="4">
        <v>1.9502045213608519E-3</v>
      </c>
      <c r="M135" s="5">
        <v>0</v>
      </c>
      <c r="N135" s="5">
        <v>0</v>
      </c>
      <c r="O135" s="5">
        <v>0</v>
      </c>
      <c r="P135" s="9">
        <v>0</v>
      </c>
      <c r="Q135" s="4">
        <v>4.9690627375704212E-3</v>
      </c>
      <c r="R135" s="5">
        <v>3.1290779027191499E-3</v>
      </c>
      <c r="S135" s="5">
        <v>4.455095030615668E-3</v>
      </c>
      <c r="T135" s="5">
        <v>2.9983586083544185E-3</v>
      </c>
      <c r="U135" s="9">
        <v>0</v>
      </c>
    </row>
    <row r="136" spans="1:21" x14ac:dyDescent="0.25">
      <c r="A136">
        <v>133</v>
      </c>
      <c r="B136" t="s">
        <v>726</v>
      </c>
      <c r="C136" t="s">
        <v>727</v>
      </c>
      <c r="D136">
        <v>27</v>
      </c>
      <c r="E136">
        <v>6.49</v>
      </c>
      <c r="F136" t="s">
        <v>514</v>
      </c>
      <c r="G136" s="4">
        <v>3.3281294071742101E-3</v>
      </c>
      <c r="H136" s="5">
        <v>0</v>
      </c>
      <c r="I136" s="5">
        <v>0</v>
      </c>
      <c r="J136" s="5">
        <v>0</v>
      </c>
      <c r="K136" s="9">
        <v>1.756041821799641E-3</v>
      </c>
      <c r="L136" s="4">
        <v>2.3835833038854857E-3</v>
      </c>
      <c r="M136" s="5">
        <v>7.0008155191282021E-4</v>
      </c>
      <c r="N136" s="5">
        <v>0</v>
      </c>
      <c r="O136" s="5">
        <v>4.976559746185862E-4</v>
      </c>
      <c r="P136" s="9">
        <v>1.4394427299128422E-3</v>
      </c>
      <c r="Q136" s="4">
        <v>0</v>
      </c>
      <c r="R136" s="5">
        <v>0</v>
      </c>
      <c r="S136" s="5">
        <v>0</v>
      </c>
      <c r="T136" s="5">
        <v>0</v>
      </c>
      <c r="U136" s="9">
        <v>0</v>
      </c>
    </row>
    <row r="137" spans="1:21" x14ac:dyDescent="0.25">
      <c r="A137">
        <v>134</v>
      </c>
      <c r="B137" t="s">
        <v>728</v>
      </c>
      <c r="C137" t="s">
        <v>729</v>
      </c>
      <c r="D137">
        <v>124</v>
      </c>
      <c r="E137">
        <v>8.42</v>
      </c>
      <c r="F137" t="s">
        <v>514</v>
      </c>
      <c r="G137" s="4">
        <v>0</v>
      </c>
      <c r="H137" s="5">
        <v>0</v>
      </c>
      <c r="I137" s="5">
        <v>0</v>
      </c>
      <c r="J137" s="5">
        <v>0</v>
      </c>
      <c r="K137" s="9">
        <v>1.9015439059704545E-4</v>
      </c>
      <c r="L137" s="4">
        <v>0</v>
      </c>
      <c r="M137" s="5">
        <v>0</v>
      </c>
      <c r="N137" s="5">
        <v>0</v>
      </c>
      <c r="O137" s="5">
        <v>0</v>
      </c>
      <c r="P137" s="9">
        <v>0</v>
      </c>
      <c r="Q137" s="4">
        <v>0</v>
      </c>
      <c r="R137" s="5">
        <v>0</v>
      </c>
      <c r="S137" s="5">
        <v>0</v>
      </c>
      <c r="T137" s="5">
        <v>0</v>
      </c>
      <c r="U137" s="9">
        <v>0</v>
      </c>
    </row>
    <row r="138" spans="1:21" x14ac:dyDescent="0.25">
      <c r="A138">
        <v>135</v>
      </c>
      <c r="B138" t="s">
        <v>730</v>
      </c>
      <c r="C138" t="s">
        <v>731</v>
      </c>
      <c r="D138">
        <v>56</v>
      </c>
      <c r="E138">
        <v>6.49</v>
      </c>
      <c r="F138" t="s">
        <v>514</v>
      </c>
      <c r="G138" s="4">
        <v>0</v>
      </c>
      <c r="H138" s="5">
        <v>5.8987880953865939E-3</v>
      </c>
      <c r="I138" s="5">
        <v>0</v>
      </c>
      <c r="J138" s="5">
        <v>0</v>
      </c>
      <c r="K138" s="9">
        <v>0</v>
      </c>
      <c r="L138" s="4">
        <v>7.3545052632643406E-4</v>
      </c>
      <c r="M138" s="5">
        <v>0</v>
      </c>
      <c r="N138" s="5">
        <v>3.6510475822458719E-3</v>
      </c>
      <c r="O138" s="5">
        <v>0</v>
      </c>
      <c r="P138" s="9">
        <v>0</v>
      </c>
      <c r="Q138" s="4">
        <v>0</v>
      </c>
      <c r="R138" s="5">
        <v>0</v>
      </c>
      <c r="S138" s="5">
        <v>0</v>
      </c>
      <c r="T138" s="5">
        <v>0</v>
      </c>
      <c r="U138" s="9">
        <v>0</v>
      </c>
    </row>
    <row r="139" spans="1:21" x14ac:dyDescent="0.25">
      <c r="A139">
        <v>136</v>
      </c>
      <c r="B139" t="s">
        <v>732</v>
      </c>
      <c r="C139" t="s">
        <v>733</v>
      </c>
      <c r="D139">
        <v>65</v>
      </c>
      <c r="E139">
        <v>4.9000000000000004</v>
      </c>
      <c r="F139" t="s">
        <v>514</v>
      </c>
      <c r="G139" s="4">
        <v>0</v>
      </c>
      <c r="H139" s="5">
        <v>1.2208482731902298E-3</v>
      </c>
      <c r="I139" s="5">
        <v>0</v>
      </c>
      <c r="J139" s="5">
        <v>1.8223614273214811E-3</v>
      </c>
      <c r="K139" s="9">
        <v>0</v>
      </c>
      <c r="L139" s="4">
        <v>0</v>
      </c>
      <c r="M139" s="5">
        <v>0</v>
      </c>
      <c r="N139" s="5">
        <v>0</v>
      </c>
      <c r="O139" s="5">
        <v>7.4884561450038519E-4</v>
      </c>
      <c r="P139" s="9">
        <v>0</v>
      </c>
      <c r="Q139" s="4">
        <v>1.178107031367886E-3</v>
      </c>
      <c r="R139" s="5">
        <v>2.4159899111688573E-4</v>
      </c>
      <c r="S139" s="5">
        <v>4.907380155992142E-4</v>
      </c>
      <c r="T139" s="5">
        <v>4.0327376353026923E-4</v>
      </c>
      <c r="U139" s="9">
        <v>0</v>
      </c>
    </row>
    <row r="140" spans="1:21" x14ac:dyDescent="0.25">
      <c r="A140">
        <v>137</v>
      </c>
      <c r="B140" t="s">
        <v>734</v>
      </c>
      <c r="C140" t="s">
        <v>735</v>
      </c>
      <c r="D140">
        <v>24</v>
      </c>
      <c r="E140">
        <v>4.66</v>
      </c>
      <c r="F140" t="s">
        <v>120</v>
      </c>
      <c r="G140" s="4">
        <v>2.5608352505351551E-3</v>
      </c>
      <c r="H140" s="5">
        <v>0</v>
      </c>
      <c r="I140" s="5">
        <v>0</v>
      </c>
      <c r="J140" s="5">
        <v>0</v>
      </c>
      <c r="K140" s="9">
        <v>6.6171145150430838E-4</v>
      </c>
      <c r="L140" s="4">
        <v>0</v>
      </c>
      <c r="M140" s="5">
        <v>0</v>
      </c>
      <c r="N140" s="5">
        <v>0</v>
      </c>
      <c r="O140" s="5">
        <v>0</v>
      </c>
      <c r="P140" s="9">
        <v>0</v>
      </c>
      <c r="Q140" s="4">
        <v>8.9179456462618468E-4</v>
      </c>
      <c r="R140" s="5">
        <v>5.7238523044363392E-4</v>
      </c>
      <c r="S140" s="5">
        <v>2.2730855067586639E-3</v>
      </c>
      <c r="T140" s="5">
        <v>2.4753554676575974E-3</v>
      </c>
      <c r="U140" s="9">
        <v>0</v>
      </c>
    </row>
    <row r="141" spans="1:21" x14ac:dyDescent="0.25">
      <c r="A141">
        <v>138</v>
      </c>
      <c r="B141" t="s">
        <v>737</v>
      </c>
      <c r="C141" t="s">
        <v>738</v>
      </c>
      <c r="D141">
        <v>45</v>
      </c>
      <c r="E141">
        <v>5.87</v>
      </c>
      <c r="F141" t="s">
        <v>120</v>
      </c>
      <c r="G141" s="4">
        <v>0</v>
      </c>
      <c r="H141" s="5">
        <v>0</v>
      </c>
      <c r="I141" s="5">
        <v>0</v>
      </c>
      <c r="J141" s="5">
        <v>0</v>
      </c>
      <c r="K141" s="9">
        <v>0</v>
      </c>
      <c r="L141" s="4">
        <v>0</v>
      </c>
      <c r="M141" s="5">
        <v>0</v>
      </c>
      <c r="N141" s="5">
        <v>0</v>
      </c>
      <c r="O141" s="5">
        <v>0</v>
      </c>
      <c r="P141" s="9">
        <v>0</v>
      </c>
      <c r="Q141" s="4">
        <v>3.150558612974978E-3</v>
      </c>
      <c r="R141" s="5">
        <v>2.9462044768397912E-3</v>
      </c>
      <c r="S141" s="5">
        <v>1.9417626104187968E-3</v>
      </c>
      <c r="T141" s="5">
        <v>0</v>
      </c>
      <c r="U141" s="9">
        <v>0</v>
      </c>
    </row>
    <row r="142" spans="1:21" x14ac:dyDescent="0.25">
      <c r="A142">
        <v>139</v>
      </c>
      <c r="B142" t="s">
        <v>739</v>
      </c>
      <c r="C142" t="s">
        <v>740</v>
      </c>
      <c r="D142">
        <v>54</v>
      </c>
      <c r="E142">
        <v>7.24</v>
      </c>
      <c r="F142" t="s">
        <v>120</v>
      </c>
      <c r="G142" s="4">
        <v>0</v>
      </c>
      <c r="H142" s="5">
        <v>0</v>
      </c>
      <c r="I142" s="5">
        <v>2.5448660442847991E-3</v>
      </c>
      <c r="J142" s="5">
        <v>1.0109774988213511E-3</v>
      </c>
      <c r="K142" s="9">
        <v>1.7566756190802483E-3</v>
      </c>
      <c r="L142" s="4">
        <v>0</v>
      </c>
      <c r="M142" s="5">
        <v>0</v>
      </c>
      <c r="N142" s="5">
        <v>0</v>
      </c>
      <c r="O142" s="5">
        <v>7.7697424602174295E-4</v>
      </c>
      <c r="P142" s="9">
        <v>1.831532782660226E-3</v>
      </c>
      <c r="Q142" s="4">
        <v>0</v>
      </c>
      <c r="R142" s="5">
        <v>0</v>
      </c>
      <c r="S142" s="5">
        <v>0</v>
      </c>
      <c r="T142" s="5">
        <v>0</v>
      </c>
      <c r="U142" s="9">
        <v>0</v>
      </c>
    </row>
    <row r="143" spans="1:21" x14ac:dyDescent="0.25">
      <c r="A143">
        <v>140</v>
      </c>
      <c r="B143" t="s">
        <v>744</v>
      </c>
      <c r="C143" t="s">
        <v>745</v>
      </c>
      <c r="D143">
        <v>100</v>
      </c>
      <c r="E143">
        <v>5.08</v>
      </c>
      <c r="F143" t="s">
        <v>120</v>
      </c>
      <c r="G143" s="4">
        <v>3.1392437801208055E-4</v>
      </c>
      <c r="H143" s="5">
        <v>0</v>
      </c>
      <c r="I143" s="5">
        <v>3.8227652668113531E-4</v>
      </c>
      <c r="J143" s="5">
        <v>3.6548833383469054E-4</v>
      </c>
      <c r="K143" s="9">
        <v>3.9541041876844192E-4</v>
      </c>
      <c r="L143" s="4">
        <v>0</v>
      </c>
      <c r="M143" s="5">
        <v>0</v>
      </c>
      <c r="N143" s="5">
        <v>0</v>
      </c>
      <c r="O143" s="5">
        <v>3.3948621817041002E-4</v>
      </c>
      <c r="P143" s="9">
        <v>0</v>
      </c>
      <c r="Q143" s="4">
        <v>0</v>
      </c>
      <c r="R143" s="5">
        <v>0</v>
      </c>
      <c r="S143" s="5">
        <v>0</v>
      </c>
      <c r="T143" s="5">
        <v>0</v>
      </c>
      <c r="U143" s="9">
        <v>0</v>
      </c>
    </row>
    <row r="144" spans="1:21" x14ac:dyDescent="0.25">
      <c r="A144">
        <v>141</v>
      </c>
      <c r="B144" t="s">
        <v>747</v>
      </c>
      <c r="C144" t="s">
        <v>748</v>
      </c>
      <c r="D144">
        <v>57</v>
      </c>
      <c r="E144">
        <v>5.07</v>
      </c>
      <c r="F144" t="s">
        <v>120</v>
      </c>
      <c r="G144" s="4">
        <v>0</v>
      </c>
      <c r="H144" s="5">
        <v>0</v>
      </c>
      <c r="I144" s="5">
        <v>0</v>
      </c>
      <c r="J144" s="5">
        <v>6.3257787947319766E-4</v>
      </c>
      <c r="K144" s="9">
        <v>1.1055703710775341E-3</v>
      </c>
      <c r="L144" s="4">
        <v>0</v>
      </c>
      <c r="M144" s="5">
        <v>3.3244846757719869E-4</v>
      </c>
      <c r="N144" s="5">
        <v>2.1528631730766152E-3</v>
      </c>
      <c r="O144" s="5">
        <v>7.3608086465217751E-4</v>
      </c>
      <c r="P144" s="9">
        <v>3.3351863981744044E-4</v>
      </c>
      <c r="Q144" s="4">
        <v>0</v>
      </c>
      <c r="R144" s="5">
        <v>0</v>
      </c>
      <c r="S144" s="5">
        <v>0</v>
      </c>
      <c r="T144" s="5">
        <v>0</v>
      </c>
      <c r="U144" s="9">
        <v>0</v>
      </c>
    </row>
    <row r="145" spans="1:21" x14ac:dyDescent="0.25">
      <c r="A145">
        <v>142</v>
      </c>
      <c r="B145" t="s">
        <v>759</v>
      </c>
      <c r="C145" t="s">
        <v>760</v>
      </c>
      <c r="D145">
        <v>57</v>
      </c>
      <c r="E145">
        <v>6.1</v>
      </c>
      <c r="F145" t="s">
        <v>514</v>
      </c>
      <c r="G145" s="4">
        <v>0</v>
      </c>
      <c r="H145" s="5">
        <v>0</v>
      </c>
      <c r="I145" s="5">
        <v>0</v>
      </c>
      <c r="J145" s="5">
        <v>9.4913843303256432E-4</v>
      </c>
      <c r="K145" s="9">
        <v>8.3017428213125579E-4</v>
      </c>
      <c r="L145" s="4">
        <v>0</v>
      </c>
      <c r="M145" s="5">
        <v>1.1323023937074709E-3</v>
      </c>
      <c r="N145" s="5">
        <v>0</v>
      </c>
      <c r="O145" s="5">
        <v>7.3608086465217751E-4</v>
      </c>
      <c r="P145" s="9">
        <v>6.8184129311660952E-4</v>
      </c>
      <c r="Q145" s="4">
        <v>0</v>
      </c>
      <c r="R145" s="5">
        <v>0</v>
      </c>
      <c r="S145" s="5">
        <v>0</v>
      </c>
      <c r="T145" s="5">
        <v>6.9483662250037828E-4</v>
      </c>
      <c r="U145" s="9">
        <v>0</v>
      </c>
    </row>
    <row r="146" spans="1:21" x14ac:dyDescent="0.25">
      <c r="A146">
        <v>143</v>
      </c>
      <c r="B146" t="s">
        <v>761</v>
      </c>
      <c r="C146" t="s">
        <v>762</v>
      </c>
      <c r="D146">
        <v>92</v>
      </c>
      <c r="E146">
        <v>6.33</v>
      </c>
      <c r="F146" t="s">
        <v>514</v>
      </c>
      <c r="G146" s="4">
        <v>0</v>
      </c>
      <c r="H146" s="5">
        <v>0</v>
      </c>
      <c r="I146" s="5">
        <v>0</v>
      </c>
      <c r="J146" s="5">
        <v>0</v>
      </c>
      <c r="K146" s="9">
        <v>0</v>
      </c>
      <c r="L146" s="4">
        <v>0</v>
      </c>
      <c r="M146" s="5">
        <v>0</v>
      </c>
      <c r="N146" s="5">
        <v>0</v>
      </c>
      <c r="O146" s="5">
        <v>0</v>
      </c>
      <c r="P146" s="9">
        <v>0</v>
      </c>
      <c r="Q146" s="4">
        <v>7.1179180842688438E-4</v>
      </c>
      <c r="R146" s="5">
        <v>8.2291670244722716E-4</v>
      </c>
      <c r="S146" s="5">
        <v>2.1231372117123449E-3</v>
      </c>
      <c r="T146" s="5">
        <v>1.4557492231580501E-4</v>
      </c>
      <c r="U146" s="9">
        <v>0</v>
      </c>
    </row>
    <row r="147" spans="1:21" x14ac:dyDescent="0.25">
      <c r="A147">
        <v>144</v>
      </c>
      <c r="B147" t="s">
        <v>763</v>
      </c>
      <c r="C147" t="s">
        <v>764</v>
      </c>
      <c r="D147">
        <v>60</v>
      </c>
      <c r="E147">
        <v>8.16</v>
      </c>
      <c r="F147" t="s">
        <v>120</v>
      </c>
      <c r="G147" s="4">
        <v>0</v>
      </c>
      <c r="H147" s="5">
        <v>0</v>
      </c>
      <c r="I147" s="5">
        <v>1.9217851021117709E-2</v>
      </c>
      <c r="J147" s="5">
        <v>6.8607615642516826E-3</v>
      </c>
      <c r="K147" s="9">
        <v>1.2379180745568213E-2</v>
      </c>
      <c r="L147" s="4">
        <v>0</v>
      </c>
      <c r="M147" s="5">
        <v>2.5202935868861532E-3</v>
      </c>
      <c r="N147" s="5">
        <v>0</v>
      </c>
      <c r="O147" s="5">
        <v>9.0856764748205223E-3</v>
      </c>
      <c r="P147" s="9">
        <v>0</v>
      </c>
      <c r="Q147" s="4">
        <v>0</v>
      </c>
      <c r="R147" s="5">
        <v>0</v>
      </c>
      <c r="S147" s="5">
        <v>0</v>
      </c>
      <c r="T147" s="5">
        <v>0</v>
      </c>
      <c r="U147" s="9">
        <v>0</v>
      </c>
    </row>
    <row r="148" spans="1:21" x14ac:dyDescent="0.25">
      <c r="A148">
        <v>145</v>
      </c>
      <c r="B148" t="s">
        <v>766</v>
      </c>
      <c r="C148" t="s">
        <v>767</v>
      </c>
      <c r="D148">
        <v>12</v>
      </c>
      <c r="E148">
        <v>9.48</v>
      </c>
      <c r="F148" t="s">
        <v>120</v>
      </c>
      <c r="G148" s="4">
        <v>0</v>
      </c>
      <c r="H148" s="5">
        <v>0</v>
      </c>
      <c r="I148" s="5">
        <v>0</v>
      </c>
      <c r="J148" s="5">
        <v>0</v>
      </c>
      <c r="K148" s="9">
        <v>7.8983050686355204E-3</v>
      </c>
      <c r="L148" s="4">
        <v>0</v>
      </c>
      <c r="M148" s="5">
        <v>1.5529913230590725E-2</v>
      </c>
      <c r="N148" s="5">
        <v>0</v>
      </c>
      <c r="O148" s="5">
        <v>0</v>
      </c>
      <c r="P148" s="9">
        <v>1.0678281730080409E-2</v>
      </c>
      <c r="Q148" s="4">
        <v>0</v>
      </c>
      <c r="R148" s="5">
        <v>0</v>
      </c>
      <c r="S148" s="5">
        <v>0</v>
      </c>
      <c r="T148" s="5">
        <v>0</v>
      </c>
      <c r="U148" s="9">
        <v>0</v>
      </c>
    </row>
    <row r="149" spans="1:21" x14ac:dyDescent="0.25">
      <c r="A149">
        <v>146</v>
      </c>
      <c r="B149" t="s">
        <v>768</v>
      </c>
      <c r="C149" t="s">
        <v>769</v>
      </c>
      <c r="D149">
        <v>52</v>
      </c>
      <c r="E149">
        <v>7.02</v>
      </c>
      <c r="F149" t="s">
        <v>120</v>
      </c>
      <c r="G149" s="4">
        <v>0</v>
      </c>
      <c r="H149" s="5">
        <v>0</v>
      </c>
      <c r="I149" s="5">
        <v>0</v>
      </c>
      <c r="J149" s="5">
        <v>0</v>
      </c>
      <c r="K149" s="9">
        <v>0</v>
      </c>
      <c r="L149" s="4">
        <v>0</v>
      </c>
      <c r="M149" s="5">
        <v>0</v>
      </c>
      <c r="N149" s="5">
        <v>0</v>
      </c>
      <c r="O149" s="5">
        <v>0</v>
      </c>
      <c r="P149" s="9">
        <v>0</v>
      </c>
      <c r="Q149" s="4">
        <v>2.0995393713729481E-3</v>
      </c>
      <c r="R149" s="5">
        <v>2.2845605720240368E-3</v>
      </c>
      <c r="S149" s="5">
        <v>0</v>
      </c>
      <c r="T149" s="5">
        <v>1.2698514233539478E-3</v>
      </c>
      <c r="U149" s="9">
        <v>0</v>
      </c>
    </row>
    <row r="150" spans="1:21" x14ac:dyDescent="0.25">
      <c r="A150">
        <v>147</v>
      </c>
      <c r="B150" t="s">
        <v>773</v>
      </c>
      <c r="C150" t="s">
        <v>1257</v>
      </c>
      <c r="D150">
        <v>10</v>
      </c>
      <c r="E150">
        <v>7.04</v>
      </c>
      <c r="F150" t="s">
        <v>120</v>
      </c>
      <c r="G150" s="4">
        <v>0</v>
      </c>
      <c r="H150" s="5">
        <v>0</v>
      </c>
      <c r="I150" s="5">
        <v>0</v>
      </c>
      <c r="J150" s="5">
        <v>1.8043951552883907E-3</v>
      </c>
      <c r="K150" s="9">
        <v>3.1532054352486918E-3</v>
      </c>
      <c r="L150" s="4">
        <v>0</v>
      </c>
      <c r="M150" s="5">
        <v>6.5396832298797863E-3</v>
      </c>
      <c r="N150" s="5">
        <v>0</v>
      </c>
      <c r="O150" s="5">
        <v>3.5526226002927882E-3</v>
      </c>
      <c r="P150" s="9">
        <v>0</v>
      </c>
      <c r="Q150" s="4">
        <v>0</v>
      </c>
      <c r="R150" s="5">
        <v>0</v>
      </c>
      <c r="S150" s="5">
        <v>0</v>
      </c>
      <c r="T150" s="5">
        <v>0</v>
      </c>
      <c r="U150" s="9">
        <v>0</v>
      </c>
    </row>
    <row r="151" spans="1:21" x14ac:dyDescent="0.25">
      <c r="A151">
        <v>148</v>
      </c>
      <c r="B151" t="s">
        <v>775</v>
      </c>
      <c r="C151" t="s">
        <v>776</v>
      </c>
      <c r="D151">
        <v>19</v>
      </c>
      <c r="E151">
        <v>5.3</v>
      </c>
      <c r="F151" t="s">
        <v>514</v>
      </c>
      <c r="G151" s="4">
        <v>7.2017740604446295E-3</v>
      </c>
      <c r="H151" s="5">
        <v>0</v>
      </c>
      <c r="I151" s="5">
        <v>0</v>
      </c>
      <c r="J151" s="5">
        <v>1.9252524925928733E-3</v>
      </c>
      <c r="K151" s="9">
        <v>0</v>
      </c>
      <c r="L151" s="4">
        <v>0</v>
      </c>
      <c r="M151" s="5">
        <v>9.9734540273159608E-4</v>
      </c>
      <c r="N151" s="5">
        <v>0</v>
      </c>
      <c r="O151" s="5">
        <v>0</v>
      </c>
      <c r="P151" s="9">
        <v>0</v>
      </c>
      <c r="Q151" s="4">
        <v>0</v>
      </c>
      <c r="R151" s="5">
        <v>0</v>
      </c>
      <c r="S151" s="5">
        <v>0</v>
      </c>
      <c r="T151" s="5">
        <v>0</v>
      </c>
      <c r="U151" s="9">
        <v>0</v>
      </c>
    </row>
    <row r="152" spans="1:21" x14ac:dyDescent="0.25">
      <c r="A152">
        <v>149</v>
      </c>
      <c r="B152" t="s">
        <v>777</v>
      </c>
      <c r="C152" t="s">
        <v>778</v>
      </c>
      <c r="D152">
        <v>39</v>
      </c>
      <c r="E152">
        <v>5.52</v>
      </c>
      <c r="F152" t="s">
        <v>120</v>
      </c>
      <c r="G152" s="4">
        <v>0</v>
      </c>
      <c r="H152" s="5">
        <v>0</v>
      </c>
      <c r="I152" s="5">
        <v>0</v>
      </c>
      <c r="J152" s="5">
        <v>0</v>
      </c>
      <c r="K152" s="9">
        <v>0</v>
      </c>
      <c r="L152" s="4">
        <v>0</v>
      </c>
      <c r="M152" s="5">
        <v>0</v>
      </c>
      <c r="N152" s="5">
        <v>0</v>
      </c>
      <c r="O152" s="5">
        <v>0</v>
      </c>
      <c r="P152" s="9">
        <v>0</v>
      </c>
      <c r="Q152" s="4">
        <v>2.5186479375105143E-3</v>
      </c>
      <c r="R152" s="5">
        <v>2.2504307183617311E-3</v>
      </c>
      <c r="S152" s="5">
        <v>5.4526446177690464E-4</v>
      </c>
      <c r="T152" s="5">
        <v>0</v>
      </c>
      <c r="U152" s="9">
        <v>0</v>
      </c>
    </row>
    <row r="153" spans="1:21" x14ac:dyDescent="0.25">
      <c r="A153">
        <v>150</v>
      </c>
      <c r="B153" t="s">
        <v>784</v>
      </c>
      <c r="C153" t="s">
        <v>785</v>
      </c>
      <c r="D153">
        <v>79</v>
      </c>
      <c r="E153">
        <v>5.18</v>
      </c>
      <c r="F153" t="s">
        <v>120</v>
      </c>
      <c r="G153" s="4">
        <v>0</v>
      </c>
      <c r="H153" s="5">
        <v>0</v>
      </c>
      <c r="I153" s="5">
        <v>0</v>
      </c>
      <c r="J153" s="5">
        <v>0</v>
      </c>
      <c r="K153" s="9">
        <v>0</v>
      </c>
      <c r="L153" s="4">
        <v>0</v>
      </c>
      <c r="M153" s="5">
        <v>0</v>
      </c>
      <c r="N153" s="5">
        <v>0</v>
      </c>
      <c r="O153" s="5">
        <v>0</v>
      </c>
      <c r="P153" s="9">
        <v>0</v>
      </c>
      <c r="Q153" s="4">
        <v>1.7995659933164431E-3</v>
      </c>
      <c r="R153" s="5">
        <v>9.5833337500183429E-4</v>
      </c>
      <c r="S153" s="5">
        <v>5.4423206664516038E-4</v>
      </c>
      <c r="T153" s="5">
        <v>7.4567397193728855E-4</v>
      </c>
      <c r="U153" s="9">
        <v>0</v>
      </c>
    </row>
    <row r="154" spans="1:21" x14ac:dyDescent="0.25">
      <c r="A154">
        <v>151</v>
      </c>
      <c r="B154" t="s">
        <v>787</v>
      </c>
      <c r="C154" t="s">
        <v>788</v>
      </c>
      <c r="D154">
        <v>11</v>
      </c>
      <c r="E154">
        <v>9.5299999999999994</v>
      </c>
      <c r="F154" t="s">
        <v>514</v>
      </c>
      <c r="G154" s="4">
        <v>0</v>
      </c>
      <c r="H154" s="5">
        <v>0</v>
      </c>
      <c r="I154" s="5">
        <v>0</v>
      </c>
      <c r="J154" s="5">
        <v>4.0938608129746281E-3</v>
      </c>
      <c r="K154" s="9">
        <v>2.8750226781450584E-3</v>
      </c>
      <c r="L154" s="4">
        <v>0</v>
      </c>
      <c r="M154" s="5">
        <v>1.6449060722207559E-3</v>
      </c>
      <c r="N154" s="5">
        <v>0</v>
      </c>
      <c r="O154" s="5">
        <v>3.0537980260685969E-3</v>
      </c>
      <c r="P154" s="9">
        <v>0</v>
      </c>
      <c r="Q154" s="4">
        <v>0</v>
      </c>
      <c r="R154" s="5">
        <v>0</v>
      </c>
      <c r="S154" s="5">
        <v>0</v>
      </c>
      <c r="T154" s="5">
        <v>0</v>
      </c>
      <c r="U154" s="9">
        <v>0</v>
      </c>
    </row>
    <row r="155" spans="1:21" x14ac:dyDescent="0.25">
      <c r="A155">
        <v>152</v>
      </c>
      <c r="B155" t="s">
        <v>789</v>
      </c>
      <c r="C155" t="s">
        <v>790</v>
      </c>
      <c r="D155">
        <v>15</v>
      </c>
      <c r="E155">
        <v>9.09</v>
      </c>
      <c r="F155" t="s">
        <v>120</v>
      </c>
      <c r="G155" s="4">
        <v>0</v>
      </c>
      <c r="H155" s="5">
        <v>0</v>
      </c>
      <c r="I155" s="5">
        <v>0</v>
      </c>
      <c r="J155" s="5">
        <v>1.8535845806380692E-3</v>
      </c>
      <c r="K155" s="9">
        <v>3.1716516268003084E-3</v>
      </c>
      <c r="L155" s="4">
        <v>0</v>
      </c>
      <c r="M155" s="5">
        <v>0</v>
      </c>
      <c r="N155" s="5">
        <v>0</v>
      </c>
      <c r="O155" s="5">
        <v>0</v>
      </c>
      <c r="P155" s="9">
        <v>0</v>
      </c>
      <c r="Q155" s="4">
        <v>0</v>
      </c>
      <c r="R155" s="5">
        <v>0</v>
      </c>
      <c r="S155" s="5">
        <v>0</v>
      </c>
      <c r="T155" s="5">
        <v>0</v>
      </c>
      <c r="U155" s="9">
        <v>0</v>
      </c>
    </row>
    <row r="156" spans="1:21" x14ac:dyDescent="0.25">
      <c r="A156">
        <v>153</v>
      </c>
      <c r="B156" t="s">
        <v>795</v>
      </c>
      <c r="C156" t="s">
        <v>796</v>
      </c>
      <c r="D156">
        <v>28</v>
      </c>
      <c r="E156">
        <v>4.43</v>
      </c>
      <c r="F156" t="s">
        <v>120</v>
      </c>
      <c r="G156" s="4">
        <v>0</v>
      </c>
      <c r="H156" s="5">
        <v>0</v>
      </c>
      <c r="I156" s="5">
        <v>0</v>
      </c>
      <c r="J156" s="5">
        <v>0</v>
      </c>
      <c r="K156" s="9">
        <v>0</v>
      </c>
      <c r="L156" s="4">
        <v>0</v>
      </c>
      <c r="M156" s="5">
        <v>0</v>
      </c>
      <c r="N156" s="5">
        <v>0</v>
      </c>
      <c r="O156" s="5">
        <v>0</v>
      </c>
      <c r="P156" s="9">
        <v>0</v>
      </c>
      <c r="Q156" s="4">
        <v>0</v>
      </c>
      <c r="R156" s="5">
        <v>2.8340646305992805E-3</v>
      </c>
      <c r="S156" s="5">
        <v>0</v>
      </c>
      <c r="T156" s="5">
        <v>3.0757719033566561E-3</v>
      </c>
      <c r="U156" s="9">
        <v>2.0512930183426248E-3</v>
      </c>
    </row>
    <row r="157" spans="1:21" x14ac:dyDescent="0.25">
      <c r="A157">
        <v>154</v>
      </c>
      <c r="B157" t="s">
        <v>805</v>
      </c>
      <c r="C157" t="s">
        <v>806</v>
      </c>
      <c r="D157">
        <v>36</v>
      </c>
      <c r="E157">
        <v>8.73</v>
      </c>
      <c r="F157" t="s">
        <v>120</v>
      </c>
      <c r="G157" s="4">
        <v>0</v>
      </c>
      <c r="H157" s="5">
        <v>0</v>
      </c>
      <c r="I157" s="5">
        <v>0</v>
      </c>
      <c r="J157" s="5">
        <v>1.0015816424992297E-3</v>
      </c>
      <c r="K157" s="9">
        <v>4.366508228524747E-4</v>
      </c>
      <c r="L157" s="4">
        <v>0</v>
      </c>
      <c r="M157" s="5">
        <v>0</v>
      </c>
      <c r="N157" s="5">
        <v>5.2968726932320328E-3</v>
      </c>
      <c r="O157" s="5">
        <v>7.823070677829406E-4</v>
      </c>
      <c r="P157" s="9">
        <v>0</v>
      </c>
      <c r="Q157" s="4">
        <v>0</v>
      </c>
      <c r="R157" s="5">
        <v>0</v>
      </c>
      <c r="S157" s="5">
        <v>0</v>
      </c>
      <c r="T157" s="5">
        <v>0</v>
      </c>
      <c r="U157" s="9">
        <v>1.058345869541643E-2</v>
      </c>
    </row>
    <row r="158" spans="1:21" x14ac:dyDescent="0.25">
      <c r="A158">
        <v>155</v>
      </c>
      <c r="B158" t="s">
        <v>813</v>
      </c>
      <c r="C158" t="s">
        <v>814</v>
      </c>
      <c r="D158">
        <v>57</v>
      </c>
      <c r="E158">
        <v>4.95</v>
      </c>
      <c r="F158" t="s">
        <v>514</v>
      </c>
      <c r="G158" s="4">
        <v>0</v>
      </c>
      <c r="H158" s="5">
        <v>0</v>
      </c>
      <c r="I158" s="5">
        <v>0</v>
      </c>
      <c r="J158" s="5">
        <v>0</v>
      </c>
      <c r="K158" s="9">
        <v>0</v>
      </c>
      <c r="L158" s="4">
        <v>0</v>
      </c>
      <c r="M158" s="5">
        <v>0</v>
      </c>
      <c r="N158" s="5">
        <v>0</v>
      </c>
      <c r="O158" s="5">
        <v>0</v>
      </c>
      <c r="P158" s="9">
        <v>0</v>
      </c>
      <c r="Q158" s="4">
        <v>0</v>
      </c>
      <c r="R158" s="5">
        <v>4.8043646837732287E-4</v>
      </c>
      <c r="S158" s="5">
        <v>4.582647201999069E-3</v>
      </c>
      <c r="T158" s="5">
        <v>0</v>
      </c>
      <c r="U158" s="9">
        <v>0</v>
      </c>
    </row>
    <row r="159" spans="1:21" x14ac:dyDescent="0.25">
      <c r="A159">
        <v>156</v>
      </c>
      <c r="B159" t="s">
        <v>815</v>
      </c>
      <c r="C159" t="s">
        <v>816</v>
      </c>
      <c r="D159">
        <v>25</v>
      </c>
      <c r="E159">
        <v>7.19</v>
      </c>
      <c r="F159" t="s">
        <v>120</v>
      </c>
      <c r="G159" s="4">
        <v>0</v>
      </c>
      <c r="H159" s="5">
        <v>0</v>
      </c>
      <c r="I159" s="5">
        <v>0</v>
      </c>
      <c r="J159" s="5">
        <v>1.4631918943705839E-3</v>
      </c>
      <c r="K159" s="9">
        <v>1.2640201783516998E-3</v>
      </c>
      <c r="L159" s="4">
        <v>0</v>
      </c>
      <c r="M159" s="5">
        <v>0</v>
      </c>
      <c r="N159" s="5">
        <v>0</v>
      </c>
      <c r="O159" s="5">
        <v>1.0892106463876033E-3</v>
      </c>
      <c r="P159" s="9">
        <v>0</v>
      </c>
      <c r="Q159" s="4">
        <v>0</v>
      </c>
      <c r="R159" s="5">
        <v>0</v>
      </c>
      <c r="S159" s="5">
        <v>0</v>
      </c>
      <c r="T159" s="5">
        <v>0</v>
      </c>
      <c r="U159" s="9">
        <v>0</v>
      </c>
    </row>
    <row r="160" spans="1:21" x14ac:dyDescent="0.25">
      <c r="A160">
        <v>157</v>
      </c>
      <c r="B160" t="s">
        <v>821</v>
      </c>
      <c r="C160" t="s">
        <v>822</v>
      </c>
      <c r="D160">
        <v>16</v>
      </c>
      <c r="E160">
        <v>4.05</v>
      </c>
      <c r="F160" t="s">
        <v>120</v>
      </c>
      <c r="G160" s="4">
        <v>8.5592594184697359E-3</v>
      </c>
      <c r="H160" s="5">
        <v>0</v>
      </c>
      <c r="I160" s="5">
        <v>0</v>
      </c>
      <c r="J160" s="5">
        <v>0</v>
      </c>
      <c r="K160" s="9">
        <v>0</v>
      </c>
      <c r="L160" s="4">
        <v>0</v>
      </c>
      <c r="M160" s="5">
        <v>0</v>
      </c>
      <c r="N160" s="5">
        <v>0</v>
      </c>
      <c r="O160" s="5">
        <v>0</v>
      </c>
      <c r="P160" s="9">
        <v>0</v>
      </c>
      <c r="Q160" s="4">
        <v>0</v>
      </c>
      <c r="R160" s="5">
        <v>0</v>
      </c>
      <c r="S160" s="5">
        <v>0</v>
      </c>
      <c r="T160" s="5">
        <v>0</v>
      </c>
      <c r="U160" s="9">
        <v>0</v>
      </c>
    </row>
    <row r="161" spans="1:21" x14ac:dyDescent="0.25">
      <c r="A161">
        <v>158</v>
      </c>
      <c r="B161" t="s">
        <v>823</v>
      </c>
      <c r="C161" t="s">
        <v>824</v>
      </c>
      <c r="D161">
        <v>193</v>
      </c>
      <c r="E161">
        <v>7.28</v>
      </c>
      <c r="F161" t="s">
        <v>120</v>
      </c>
      <c r="G161" s="4">
        <v>0</v>
      </c>
      <c r="H161" s="5">
        <v>0</v>
      </c>
      <c r="I161" s="5">
        <v>0</v>
      </c>
      <c r="J161" s="5">
        <v>0</v>
      </c>
      <c r="K161" s="9">
        <v>0</v>
      </c>
      <c r="L161" s="4">
        <v>0</v>
      </c>
      <c r="M161" s="5">
        <v>0</v>
      </c>
      <c r="N161" s="5">
        <v>0</v>
      </c>
      <c r="O161" s="5">
        <v>0</v>
      </c>
      <c r="P161" s="9">
        <v>0</v>
      </c>
      <c r="Q161" s="4">
        <v>0</v>
      </c>
      <c r="R161" s="5">
        <v>1.0337083449592074E-2</v>
      </c>
      <c r="S161" s="5">
        <v>0</v>
      </c>
      <c r="T161" s="5">
        <v>1.063697446593684E-2</v>
      </c>
      <c r="U161" s="9">
        <v>0</v>
      </c>
    </row>
    <row r="162" spans="1:21" x14ac:dyDescent="0.25">
      <c r="A162">
        <v>159</v>
      </c>
      <c r="B162" t="s">
        <v>826</v>
      </c>
      <c r="C162" t="s">
        <v>827</v>
      </c>
      <c r="D162">
        <v>50</v>
      </c>
      <c r="E162">
        <v>4.82</v>
      </c>
      <c r="F162" t="s">
        <v>120</v>
      </c>
      <c r="G162" s="4">
        <v>0</v>
      </c>
      <c r="H162" s="5">
        <v>0</v>
      </c>
      <c r="I162" s="5">
        <v>0</v>
      </c>
      <c r="J162" s="5">
        <v>0</v>
      </c>
      <c r="K162" s="9">
        <v>0</v>
      </c>
      <c r="L162" s="4">
        <v>0</v>
      </c>
      <c r="M162" s="5">
        <v>0</v>
      </c>
      <c r="N162" s="5">
        <v>0</v>
      </c>
      <c r="O162" s="5">
        <v>4.1380664534964771E-4</v>
      </c>
      <c r="P162" s="9">
        <v>0</v>
      </c>
      <c r="Q162" s="4">
        <v>0</v>
      </c>
      <c r="R162" s="5">
        <v>1.5870761931355969E-3</v>
      </c>
      <c r="S162" s="5">
        <v>0</v>
      </c>
      <c r="T162" s="5">
        <v>2.2409582477026712E-3</v>
      </c>
      <c r="U162" s="9">
        <v>0</v>
      </c>
    </row>
    <row r="163" spans="1:21" x14ac:dyDescent="0.25">
      <c r="A163">
        <v>160</v>
      </c>
      <c r="B163" t="s">
        <v>831</v>
      </c>
      <c r="C163" t="s">
        <v>832</v>
      </c>
      <c r="D163">
        <v>12</v>
      </c>
      <c r="E163">
        <v>8.4600000000000009</v>
      </c>
      <c r="F163" t="s">
        <v>120</v>
      </c>
      <c r="G163" s="4">
        <v>0</v>
      </c>
      <c r="H163" s="5">
        <v>0</v>
      </c>
      <c r="I163" s="5">
        <v>0</v>
      </c>
      <c r="J163" s="5">
        <v>0</v>
      </c>
      <c r="K163" s="9">
        <v>1.3234229030086168E-3</v>
      </c>
      <c r="L163" s="4">
        <v>0</v>
      </c>
      <c r="M163" s="5">
        <v>0</v>
      </c>
      <c r="N163" s="5">
        <v>0</v>
      </c>
      <c r="O163" s="5">
        <v>3.9785147218357715E-3</v>
      </c>
      <c r="P163" s="9">
        <v>0</v>
      </c>
      <c r="Q163" s="4">
        <v>0</v>
      </c>
      <c r="R163" s="5">
        <v>0</v>
      </c>
      <c r="S163" s="5">
        <v>0</v>
      </c>
      <c r="T163" s="5">
        <v>0</v>
      </c>
      <c r="U163" s="9">
        <v>0</v>
      </c>
    </row>
    <row r="164" spans="1:21" x14ac:dyDescent="0.25">
      <c r="A164">
        <v>161</v>
      </c>
      <c r="B164" t="s">
        <v>833</v>
      </c>
      <c r="C164" t="s">
        <v>834</v>
      </c>
      <c r="D164">
        <v>82</v>
      </c>
      <c r="E164">
        <v>6.05</v>
      </c>
      <c r="F164" t="s">
        <v>120</v>
      </c>
      <c r="G164" s="4">
        <v>0</v>
      </c>
      <c r="H164" s="5">
        <v>0</v>
      </c>
      <c r="I164" s="5">
        <v>4.6619088619650654E-4</v>
      </c>
      <c r="J164" s="5">
        <v>4.4609508974712925E-4</v>
      </c>
      <c r="K164" s="9">
        <v>4.8122218622118334E-4</v>
      </c>
      <c r="L164" s="4">
        <v>0</v>
      </c>
      <c r="M164" s="5">
        <v>0</v>
      </c>
      <c r="N164" s="5">
        <v>0</v>
      </c>
      <c r="O164" s="5">
        <v>7.5963534173622042E-4</v>
      </c>
      <c r="P164" s="9">
        <v>4.7396285009325298E-4</v>
      </c>
      <c r="Q164" s="4">
        <v>0</v>
      </c>
      <c r="R164" s="5">
        <v>0</v>
      </c>
      <c r="S164" s="5">
        <v>0</v>
      </c>
      <c r="T164" s="5">
        <v>0</v>
      </c>
      <c r="U164" s="9">
        <v>0</v>
      </c>
    </row>
    <row r="165" spans="1:21" x14ac:dyDescent="0.25">
      <c r="A165">
        <v>162</v>
      </c>
      <c r="B165" t="s">
        <v>841</v>
      </c>
      <c r="C165" t="s">
        <v>842</v>
      </c>
      <c r="D165">
        <v>270</v>
      </c>
      <c r="E165">
        <v>5.94</v>
      </c>
      <c r="F165" t="s">
        <v>120</v>
      </c>
      <c r="G165" s="4">
        <v>0</v>
      </c>
      <c r="H165" s="5">
        <v>0</v>
      </c>
      <c r="I165" s="5">
        <v>0</v>
      </c>
      <c r="J165" s="5">
        <v>0</v>
      </c>
      <c r="K165" s="9">
        <v>5.8565276777028975E-5</v>
      </c>
      <c r="L165" s="4">
        <v>0</v>
      </c>
      <c r="M165" s="5">
        <v>0</v>
      </c>
      <c r="N165" s="5">
        <v>0</v>
      </c>
      <c r="O165" s="5">
        <v>0</v>
      </c>
      <c r="P165" s="9">
        <v>0</v>
      </c>
      <c r="Q165" s="4">
        <v>0</v>
      </c>
      <c r="R165" s="5">
        <v>0</v>
      </c>
      <c r="S165" s="5">
        <v>0</v>
      </c>
      <c r="T165" s="5">
        <v>1.2163280157550538E-4</v>
      </c>
      <c r="U165" s="9">
        <v>0</v>
      </c>
    </row>
    <row r="166" spans="1:21" x14ac:dyDescent="0.25">
      <c r="A166">
        <v>163</v>
      </c>
      <c r="B166" t="s">
        <v>846</v>
      </c>
      <c r="C166" t="s">
        <v>847</v>
      </c>
      <c r="D166">
        <v>50</v>
      </c>
      <c r="E166">
        <v>9.5</v>
      </c>
      <c r="F166" t="s">
        <v>514</v>
      </c>
      <c r="G166" s="4">
        <v>0</v>
      </c>
      <c r="H166" s="5">
        <v>0</v>
      </c>
      <c r="I166" s="5">
        <v>0</v>
      </c>
      <c r="J166" s="5">
        <v>0</v>
      </c>
      <c r="K166" s="9">
        <v>0</v>
      </c>
      <c r="L166" s="4">
        <v>0</v>
      </c>
      <c r="M166" s="5">
        <v>0</v>
      </c>
      <c r="N166" s="5">
        <v>3.8036613808359494E-3</v>
      </c>
      <c r="O166" s="5">
        <v>0</v>
      </c>
      <c r="P166" s="9">
        <v>0</v>
      </c>
      <c r="Q166" s="4">
        <v>0</v>
      </c>
      <c r="R166" s="5">
        <v>0</v>
      </c>
      <c r="S166" s="5">
        <v>4.3458038511336763E-4</v>
      </c>
      <c r="T166" s="5">
        <v>0</v>
      </c>
      <c r="U166" s="9">
        <v>1.2586585590251516E-3</v>
      </c>
    </row>
    <row r="167" spans="1:21" x14ac:dyDescent="0.25">
      <c r="A167">
        <v>164</v>
      </c>
      <c r="B167" t="s">
        <v>848</v>
      </c>
      <c r="C167" t="s">
        <v>849</v>
      </c>
      <c r="D167">
        <v>50</v>
      </c>
      <c r="E167">
        <v>4.6900000000000004</v>
      </c>
      <c r="F167" t="s">
        <v>120</v>
      </c>
      <c r="G167" s="4">
        <v>0</v>
      </c>
      <c r="H167" s="5">
        <v>0</v>
      </c>
      <c r="I167" s="5">
        <v>0</v>
      </c>
      <c r="J167" s="5">
        <v>0</v>
      </c>
      <c r="K167" s="9">
        <v>0</v>
      </c>
      <c r="L167" s="4">
        <v>0</v>
      </c>
      <c r="M167" s="5">
        <v>0</v>
      </c>
      <c r="N167" s="5">
        <v>0</v>
      </c>
      <c r="O167" s="5">
        <v>0</v>
      </c>
      <c r="P167" s="9">
        <v>0</v>
      </c>
      <c r="Q167" s="4">
        <v>0</v>
      </c>
      <c r="R167" s="5">
        <v>1.4497037378291249E-3</v>
      </c>
      <c r="S167" s="5">
        <v>0</v>
      </c>
      <c r="T167" s="5">
        <v>1.5799516612525378E-3</v>
      </c>
      <c r="U167" s="9">
        <v>0</v>
      </c>
    </row>
    <row r="168" spans="1:21" x14ac:dyDescent="0.25">
      <c r="A168">
        <v>165</v>
      </c>
      <c r="B168" t="s">
        <v>851</v>
      </c>
      <c r="C168" t="s">
        <v>852</v>
      </c>
      <c r="D168">
        <v>38</v>
      </c>
      <c r="E168">
        <v>6.6</v>
      </c>
      <c r="F168" t="s">
        <v>120</v>
      </c>
      <c r="G168" s="4">
        <v>0</v>
      </c>
      <c r="H168" s="5">
        <v>0</v>
      </c>
      <c r="I168" s="5">
        <v>0</v>
      </c>
      <c r="J168" s="5">
        <v>0</v>
      </c>
      <c r="K168" s="9">
        <v>0</v>
      </c>
      <c r="L168" s="4">
        <v>0</v>
      </c>
      <c r="M168" s="5">
        <v>0</v>
      </c>
      <c r="N168" s="5">
        <v>0</v>
      </c>
      <c r="O168" s="5">
        <v>0</v>
      </c>
      <c r="P168" s="9">
        <v>0</v>
      </c>
      <c r="Q168" s="4">
        <v>1.7232854309282462E-3</v>
      </c>
      <c r="R168" s="5">
        <v>1.3146693654060152E-3</v>
      </c>
      <c r="S168" s="5">
        <v>2.8529709225002579E-3</v>
      </c>
      <c r="T168" s="5">
        <v>1.9082875931188445E-3</v>
      </c>
      <c r="U168" s="9">
        <v>0</v>
      </c>
    </row>
    <row r="169" spans="1:21" x14ac:dyDescent="0.25">
      <c r="A169">
        <v>166</v>
      </c>
      <c r="B169" t="s">
        <v>859</v>
      </c>
      <c r="C169" t="s">
        <v>860</v>
      </c>
      <c r="D169">
        <v>309</v>
      </c>
      <c r="E169">
        <v>5.15</v>
      </c>
      <c r="F169" t="s">
        <v>120</v>
      </c>
      <c r="G169" s="4">
        <v>9.6565440509709108E-5</v>
      </c>
      <c r="H169" s="5">
        <v>0</v>
      </c>
      <c r="I169" s="5">
        <v>0</v>
      </c>
      <c r="J169" s="5">
        <v>0</v>
      </c>
      <c r="K169" s="9">
        <v>3.3246786647922179E-4</v>
      </c>
      <c r="L169" s="4">
        <v>0</v>
      </c>
      <c r="M169" s="5">
        <v>0</v>
      </c>
      <c r="N169" s="5">
        <v>0</v>
      </c>
      <c r="O169" s="5">
        <v>0</v>
      </c>
      <c r="P169" s="9">
        <v>3.508351181179588E-4</v>
      </c>
      <c r="Q169" s="4">
        <v>0</v>
      </c>
      <c r="R169" s="5">
        <v>0</v>
      </c>
      <c r="S169" s="5">
        <v>0</v>
      </c>
      <c r="T169" s="5">
        <v>0</v>
      </c>
      <c r="U169" s="9">
        <v>0</v>
      </c>
    </row>
    <row r="170" spans="1:21" x14ac:dyDescent="0.25">
      <c r="A170">
        <v>167</v>
      </c>
      <c r="B170" t="s">
        <v>863</v>
      </c>
      <c r="C170" t="s">
        <v>864</v>
      </c>
      <c r="D170">
        <v>22</v>
      </c>
      <c r="E170">
        <v>9.3699999999999992</v>
      </c>
      <c r="F170" t="s">
        <v>120</v>
      </c>
      <c r="G170" s="4">
        <v>0</v>
      </c>
      <c r="H170" s="5">
        <v>0</v>
      </c>
      <c r="I170" s="5">
        <v>1.8491089297415335E-3</v>
      </c>
      <c r="J170" s="5">
        <v>0</v>
      </c>
      <c r="K170" s="9">
        <v>1.4406227075409647E-3</v>
      </c>
      <c r="L170" s="4">
        <v>0</v>
      </c>
      <c r="M170" s="5">
        <v>0</v>
      </c>
      <c r="N170" s="5">
        <v>0</v>
      </c>
      <c r="O170" s="5">
        <v>0</v>
      </c>
      <c r="P170" s="9">
        <v>0</v>
      </c>
      <c r="Q170" s="4">
        <v>0</v>
      </c>
      <c r="R170" s="5">
        <v>0</v>
      </c>
      <c r="S170" s="5">
        <v>0</v>
      </c>
      <c r="T170" s="5">
        <v>0</v>
      </c>
      <c r="U170" s="9">
        <v>0</v>
      </c>
    </row>
    <row r="171" spans="1:21" x14ac:dyDescent="0.25">
      <c r="A171">
        <v>168</v>
      </c>
      <c r="B171" t="s">
        <v>867</v>
      </c>
      <c r="C171" t="s">
        <v>868</v>
      </c>
      <c r="D171">
        <v>41</v>
      </c>
      <c r="E171">
        <v>6.06</v>
      </c>
      <c r="F171" t="s">
        <v>514</v>
      </c>
      <c r="G171" s="4">
        <v>0</v>
      </c>
      <c r="H171" s="5">
        <v>0</v>
      </c>
      <c r="I171" s="5">
        <v>0</v>
      </c>
      <c r="J171" s="5">
        <v>0</v>
      </c>
      <c r="K171" s="9">
        <v>4.8196445529954763E-3</v>
      </c>
      <c r="L171" s="4">
        <v>0</v>
      </c>
      <c r="M171" s="5">
        <v>0</v>
      </c>
      <c r="N171" s="5">
        <v>0</v>
      </c>
      <c r="O171" s="5">
        <v>2.7108167007326416E-3</v>
      </c>
      <c r="P171" s="9">
        <v>0</v>
      </c>
      <c r="Q171" s="4">
        <v>0</v>
      </c>
      <c r="R171" s="5">
        <v>0</v>
      </c>
      <c r="S171" s="5">
        <v>0</v>
      </c>
      <c r="T171" s="5">
        <v>0</v>
      </c>
      <c r="U171" s="9">
        <v>0</v>
      </c>
    </row>
    <row r="172" spans="1:21" x14ac:dyDescent="0.25">
      <c r="A172">
        <v>169</v>
      </c>
      <c r="B172" t="s">
        <v>869</v>
      </c>
      <c r="C172" t="s">
        <v>870</v>
      </c>
      <c r="D172">
        <v>76</v>
      </c>
      <c r="E172">
        <v>5.37</v>
      </c>
      <c r="F172" t="s">
        <v>120</v>
      </c>
      <c r="G172" s="4">
        <v>0</v>
      </c>
      <c r="H172" s="5">
        <v>0</v>
      </c>
      <c r="I172" s="5">
        <v>0</v>
      </c>
      <c r="J172" s="5">
        <v>0</v>
      </c>
      <c r="K172" s="9">
        <v>0</v>
      </c>
      <c r="L172" s="4">
        <v>0</v>
      </c>
      <c r="M172" s="5">
        <v>0</v>
      </c>
      <c r="N172" s="5">
        <v>0</v>
      </c>
      <c r="O172" s="5">
        <v>0</v>
      </c>
      <c r="P172" s="9">
        <v>0</v>
      </c>
      <c r="Q172" s="4">
        <v>0</v>
      </c>
      <c r="R172" s="5">
        <v>1.3775381072454011E-4</v>
      </c>
      <c r="S172" s="5">
        <v>2.0013493919662198E-3</v>
      </c>
      <c r="T172" s="5">
        <v>8.6980233750407062E-4</v>
      </c>
      <c r="U172" s="9">
        <v>0</v>
      </c>
    </row>
    <row r="173" spans="1:21" x14ac:dyDescent="0.25">
      <c r="A173">
        <v>170</v>
      </c>
      <c r="B173" t="s">
        <v>871</v>
      </c>
      <c r="C173" t="s">
        <v>872</v>
      </c>
      <c r="D173">
        <v>87</v>
      </c>
      <c r="E173">
        <v>4.45</v>
      </c>
      <c r="F173" t="s">
        <v>120</v>
      </c>
      <c r="G173" s="4">
        <v>0</v>
      </c>
      <c r="H173" s="5">
        <v>0</v>
      </c>
      <c r="I173" s="5">
        <v>0</v>
      </c>
      <c r="J173" s="5">
        <v>0</v>
      </c>
      <c r="K173" s="9">
        <v>0</v>
      </c>
      <c r="L173" s="4">
        <v>0</v>
      </c>
      <c r="M173" s="5">
        <v>0</v>
      </c>
      <c r="N173" s="5">
        <v>0</v>
      </c>
      <c r="O173" s="5">
        <v>0</v>
      </c>
      <c r="P173" s="9">
        <v>0</v>
      </c>
      <c r="Q173" s="4">
        <v>0</v>
      </c>
      <c r="R173" s="5">
        <v>6.5265807435469739E-4</v>
      </c>
      <c r="S173" s="5">
        <v>0</v>
      </c>
      <c r="T173" s="5">
        <v>6.8369235470903923E-4</v>
      </c>
      <c r="U173" s="9">
        <v>2.0182662244365708E-3</v>
      </c>
    </row>
    <row r="174" spans="1:21" x14ac:dyDescent="0.25">
      <c r="A174">
        <v>171</v>
      </c>
      <c r="B174" t="s">
        <v>884</v>
      </c>
      <c r="C174" t="s">
        <v>885</v>
      </c>
      <c r="D174">
        <v>31</v>
      </c>
      <c r="E174">
        <v>8.9</v>
      </c>
      <c r="F174" t="s">
        <v>120</v>
      </c>
      <c r="G174" s="4">
        <v>0</v>
      </c>
      <c r="H174" s="5">
        <v>0</v>
      </c>
      <c r="I174" s="5">
        <v>0</v>
      </c>
      <c r="J174" s="5">
        <v>0</v>
      </c>
      <c r="K174" s="9">
        <v>2.0365341552025609E-3</v>
      </c>
      <c r="L174" s="4">
        <v>0</v>
      </c>
      <c r="M174" s="5">
        <v>0</v>
      </c>
      <c r="N174" s="5">
        <v>0</v>
      </c>
      <c r="O174" s="5">
        <v>1.3534390091991652E-3</v>
      </c>
      <c r="P174" s="9">
        <v>0</v>
      </c>
      <c r="Q174" s="4">
        <v>0</v>
      </c>
      <c r="R174" s="5">
        <v>0</v>
      </c>
      <c r="S174" s="5">
        <v>0</v>
      </c>
      <c r="T174" s="5">
        <v>0</v>
      </c>
      <c r="U174" s="9">
        <v>0</v>
      </c>
    </row>
    <row r="175" spans="1:21" x14ac:dyDescent="0.25">
      <c r="A175">
        <v>172</v>
      </c>
      <c r="B175" t="s">
        <v>890</v>
      </c>
      <c r="C175" t="s">
        <v>891</v>
      </c>
      <c r="D175">
        <v>53</v>
      </c>
      <c r="E175">
        <v>5.35</v>
      </c>
      <c r="F175" t="s">
        <v>514</v>
      </c>
      <c r="G175" s="4">
        <v>0</v>
      </c>
      <c r="H175" s="5">
        <v>3.6185961640236193E-3</v>
      </c>
      <c r="I175" s="5">
        <v>0</v>
      </c>
      <c r="J175" s="5">
        <v>0</v>
      </c>
      <c r="K175" s="9">
        <v>0</v>
      </c>
      <c r="L175" s="4">
        <v>0</v>
      </c>
      <c r="M175" s="5">
        <v>0</v>
      </c>
      <c r="N175" s="5">
        <v>4.0991110347986387E-3</v>
      </c>
      <c r="O175" s="5">
        <v>0</v>
      </c>
      <c r="P175" s="9">
        <v>0</v>
      </c>
      <c r="Q175" s="4">
        <v>0</v>
      </c>
      <c r="R175" s="5">
        <v>0</v>
      </c>
      <c r="S175" s="5">
        <v>0</v>
      </c>
      <c r="T175" s="5">
        <v>0</v>
      </c>
      <c r="U175" s="9">
        <v>0</v>
      </c>
    </row>
    <row r="176" spans="1:21" x14ac:dyDescent="0.25">
      <c r="A176">
        <v>173</v>
      </c>
      <c r="B176" t="s">
        <v>892</v>
      </c>
      <c r="C176" t="s">
        <v>893</v>
      </c>
      <c r="D176">
        <v>11</v>
      </c>
      <c r="E176">
        <v>6.89</v>
      </c>
      <c r="F176" t="s">
        <v>120</v>
      </c>
      <c r="G176" s="4">
        <v>5.5872769102585209E-3</v>
      </c>
      <c r="H176" s="5">
        <v>0</v>
      </c>
      <c r="I176" s="5">
        <v>0</v>
      </c>
      <c r="J176" s="5">
        <v>0</v>
      </c>
      <c r="K176" s="9">
        <v>0</v>
      </c>
      <c r="L176" s="4">
        <v>7.6348562051422866E-3</v>
      </c>
      <c r="M176" s="5">
        <v>0</v>
      </c>
      <c r="N176" s="5">
        <v>0</v>
      </c>
      <c r="O176" s="5">
        <v>2.5602776763805329E-3</v>
      </c>
      <c r="P176" s="9">
        <v>3.5875144113664812E-3</v>
      </c>
      <c r="Q176" s="4">
        <v>0</v>
      </c>
      <c r="R176" s="5">
        <v>0</v>
      </c>
      <c r="S176" s="5">
        <v>0</v>
      </c>
      <c r="T176" s="5">
        <v>0</v>
      </c>
      <c r="U176" s="9">
        <v>0</v>
      </c>
    </row>
    <row r="177" spans="1:21" x14ac:dyDescent="0.25">
      <c r="A177">
        <v>174</v>
      </c>
      <c r="B177" t="s">
        <v>896</v>
      </c>
      <c r="C177" t="s">
        <v>897</v>
      </c>
      <c r="D177">
        <v>102</v>
      </c>
      <c r="E177">
        <v>4.84</v>
      </c>
      <c r="F177" t="s">
        <v>120</v>
      </c>
      <c r="G177" s="4">
        <v>0</v>
      </c>
      <c r="H177" s="5">
        <v>6.1893628145459254E-4</v>
      </c>
      <c r="I177" s="5">
        <v>0</v>
      </c>
      <c r="J177" s="5">
        <v>5.3522338172895057E-4</v>
      </c>
      <c r="K177" s="9">
        <v>0</v>
      </c>
      <c r="L177" s="4">
        <v>0</v>
      </c>
      <c r="M177" s="5">
        <v>0</v>
      </c>
      <c r="N177" s="5">
        <v>0</v>
      </c>
      <c r="O177" s="5">
        <v>6.1700896007608997E-4</v>
      </c>
      <c r="P177" s="9">
        <v>0</v>
      </c>
      <c r="Q177" s="4">
        <v>0</v>
      </c>
      <c r="R177" s="5">
        <v>0</v>
      </c>
      <c r="S177" s="5">
        <v>0</v>
      </c>
      <c r="T177" s="5">
        <v>0</v>
      </c>
      <c r="U177" s="9">
        <v>0</v>
      </c>
    </row>
    <row r="178" spans="1:21" x14ac:dyDescent="0.25">
      <c r="A178">
        <v>175</v>
      </c>
      <c r="B178" t="s">
        <v>900</v>
      </c>
      <c r="C178" t="s">
        <v>901</v>
      </c>
      <c r="D178">
        <v>435</v>
      </c>
      <c r="E178">
        <v>9.6</v>
      </c>
      <c r="F178" t="s">
        <v>120</v>
      </c>
      <c r="G178" s="4">
        <v>1.7201308020203644E-4</v>
      </c>
      <c r="H178" s="5">
        <v>0</v>
      </c>
      <c r="I178" s="5">
        <v>0</v>
      </c>
      <c r="J178" s="5">
        <v>0</v>
      </c>
      <c r="K178" s="9">
        <v>9.1034510185747418E-5</v>
      </c>
      <c r="L178" s="4">
        <v>0</v>
      </c>
      <c r="M178" s="5">
        <v>0</v>
      </c>
      <c r="N178" s="5">
        <v>0</v>
      </c>
      <c r="O178" s="5">
        <v>9.6451975368216358E-5</v>
      </c>
      <c r="P178" s="9">
        <v>1.121658605210875E-4</v>
      </c>
      <c r="Q178" s="4">
        <v>0</v>
      </c>
      <c r="R178" s="5">
        <v>0</v>
      </c>
      <c r="S178" s="5">
        <v>0</v>
      </c>
      <c r="T178" s="5">
        <v>0</v>
      </c>
      <c r="U178" s="9">
        <v>0</v>
      </c>
    </row>
    <row r="179" spans="1:21" x14ac:dyDescent="0.25">
      <c r="A179">
        <v>176</v>
      </c>
      <c r="B179" t="s">
        <v>902</v>
      </c>
      <c r="C179" t="s">
        <v>903</v>
      </c>
      <c r="D179">
        <v>103</v>
      </c>
      <c r="E179">
        <v>5.07</v>
      </c>
      <c r="F179" t="s">
        <v>120</v>
      </c>
      <c r="G179" s="4">
        <v>0</v>
      </c>
      <c r="H179" s="5">
        <v>0</v>
      </c>
      <c r="I179" s="5">
        <v>0</v>
      </c>
      <c r="J179" s="5">
        <v>0</v>
      </c>
      <c r="K179" s="9">
        <v>0</v>
      </c>
      <c r="L179" s="4">
        <v>0</v>
      </c>
      <c r="M179" s="5">
        <v>0</v>
      </c>
      <c r="N179" s="5">
        <v>0</v>
      </c>
      <c r="O179" s="5">
        <v>0</v>
      </c>
      <c r="P179" s="9">
        <v>0</v>
      </c>
      <c r="Q179" s="4">
        <v>0</v>
      </c>
      <c r="R179" s="5">
        <v>6.6834673650311923E-4</v>
      </c>
      <c r="S179" s="5">
        <v>0</v>
      </c>
      <c r="T179" s="5">
        <v>7.6837854693626256E-4</v>
      </c>
      <c r="U179" s="9">
        <v>0</v>
      </c>
    </row>
    <row r="180" spans="1:21" x14ac:dyDescent="0.25">
      <c r="A180">
        <v>177</v>
      </c>
      <c r="B180" t="s">
        <v>907</v>
      </c>
      <c r="C180" t="s">
        <v>908</v>
      </c>
      <c r="D180">
        <v>47</v>
      </c>
      <c r="E180">
        <v>4.53</v>
      </c>
      <c r="F180" t="s">
        <v>514</v>
      </c>
      <c r="G180" s="4">
        <v>0</v>
      </c>
      <c r="H180" s="5">
        <v>5.7027371556911182E-3</v>
      </c>
      <c r="I180" s="5">
        <v>0</v>
      </c>
      <c r="J180" s="5">
        <v>0</v>
      </c>
      <c r="K180" s="9">
        <v>0</v>
      </c>
      <c r="L180" s="4">
        <v>0</v>
      </c>
      <c r="M180" s="5">
        <v>0</v>
      </c>
      <c r="N180" s="5">
        <v>2.8811152308332272E-3</v>
      </c>
      <c r="O180" s="5">
        <v>0</v>
      </c>
      <c r="P180" s="9">
        <v>0</v>
      </c>
      <c r="Q180" s="4">
        <v>0</v>
      </c>
      <c r="R180" s="5">
        <v>0</v>
      </c>
      <c r="S180" s="5">
        <v>0</v>
      </c>
      <c r="T180" s="5">
        <v>0</v>
      </c>
      <c r="U180" s="9">
        <v>0</v>
      </c>
    </row>
    <row r="181" spans="1:21" x14ac:dyDescent="0.25">
      <c r="A181">
        <v>178</v>
      </c>
      <c r="B181" t="s">
        <v>909</v>
      </c>
      <c r="C181" t="s">
        <v>910</v>
      </c>
      <c r="D181">
        <v>40</v>
      </c>
      <c r="E181">
        <v>8.4499999999999993</v>
      </c>
      <c r="F181" t="s">
        <v>120</v>
      </c>
      <c r="G181" s="4">
        <v>0</v>
      </c>
      <c r="H181" s="5">
        <v>0</v>
      </c>
      <c r="I181" s="5">
        <v>0</v>
      </c>
      <c r="J181" s="5">
        <v>0</v>
      </c>
      <c r="K181" s="9">
        <v>1.3818210999983714E-3</v>
      </c>
      <c r="L181" s="4">
        <v>0</v>
      </c>
      <c r="M181" s="5">
        <v>0</v>
      </c>
      <c r="N181" s="5">
        <v>0</v>
      </c>
      <c r="O181" s="5">
        <v>7.1299744926180738E-4</v>
      </c>
      <c r="P181" s="9">
        <v>1.9762094756399892E-3</v>
      </c>
      <c r="Q181" s="4">
        <v>0</v>
      </c>
      <c r="R181" s="5">
        <v>0</v>
      </c>
      <c r="S181" s="5">
        <v>0</v>
      </c>
      <c r="T181" s="5">
        <v>0</v>
      </c>
      <c r="U181" s="9">
        <v>0</v>
      </c>
    </row>
    <row r="182" spans="1:21" x14ac:dyDescent="0.25">
      <c r="A182">
        <v>179</v>
      </c>
      <c r="B182" t="s">
        <v>916</v>
      </c>
      <c r="C182" t="s">
        <v>917</v>
      </c>
      <c r="D182">
        <v>48</v>
      </c>
      <c r="E182">
        <v>4.04</v>
      </c>
      <c r="F182" t="s">
        <v>120</v>
      </c>
      <c r="G182" s="4">
        <v>0</v>
      </c>
      <c r="H182" s="5">
        <v>0</v>
      </c>
      <c r="I182" s="5">
        <v>0</v>
      </c>
      <c r="J182" s="5">
        <v>0</v>
      </c>
      <c r="K182" s="9">
        <v>0</v>
      </c>
      <c r="L182" s="4">
        <v>0</v>
      </c>
      <c r="M182" s="5">
        <v>0</v>
      </c>
      <c r="N182" s="5">
        <v>0</v>
      </c>
      <c r="O182" s="5">
        <v>0</v>
      </c>
      <c r="P182" s="9">
        <v>0</v>
      </c>
      <c r="Q182" s="4">
        <v>0</v>
      </c>
      <c r="R182" s="5">
        <v>1.5772570130238521E-3</v>
      </c>
      <c r="S182" s="5">
        <v>0</v>
      </c>
      <c r="T182" s="5">
        <v>1.0996830923574871E-3</v>
      </c>
      <c r="U182" s="9">
        <v>0</v>
      </c>
    </row>
    <row r="183" spans="1:21" x14ac:dyDescent="0.25">
      <c r="A183">
        <v>180</v>
      </c>
      <c r="B183" t="s">
        <v>926</v>
      </c>
      <c r="C183" t="s">
        <v>927</v>
      </c>
      <c r="D183">
        <v>129</v>
      </c>
      <c r="E183">
        <v>4.95</v>
      </c>
      <c r="F183" t="s">
        <v>514</v>
      </c>
      <c r="G183" s="4">
        <v>0</v>
      </c>
      <c r="H183" s="5">
        <v>0</v>
      </c>
      <c r="I183" s="5">
        <v>0</v>
      </c>
      <c r="J183" s="5">
        <v>0</v>
      </c>
      <c r="K183" s="9">
        <v>9.1975093512663357E-4</v>
      </c>
      <c r="L183" s="4">
        <v>0</v>
      </c>
      <c r="M183" s="5">
        <v>0</v>
      </c>
      <c r="N183" s="5">
        <v>0</v>
      </c>
      <c r="O183" s="5">
        <v>0</v>
      </c>
      <c r="P183" s="9">
        <v>5.3677709598535074E-4</v>
      </c>
      <c r="Q183" s="4">
        <v>0</v>
      </c>
      <c r="R183" s="5">
        <v>0</v>
      </c>
      <c r="S183" s="5">
        <v>0</v>
      </c>
      <c r="T183" s="5">
        <v>0</v>
      </c>
      <c r="U183" s="9">
        <v>0</v>
      </c>
    </row>
    <row r="184" spans="1:21" x14ac:dyDescent="0.25">
      <c r="A184">
        <v>181</v>
      </c>
      <c r="B184" t="s">
        <v>928</v>
      </c>
      <c r="C184" t="s">
        <v>929</v>
      </c>
      <c r="D184">
        <v>18</v>
      </c>
      <c r="E184">
        <v>4.57</v>
      </c>
      <c r="F184" t="s">
        <v>120</v>
      </c>
      <c r="G184" s="4">
        <v>0</v>
      </c>
      <c r="H184" s="5">
        <v>0</v>
      </c>
      <c r="I184" s="5">
        <v>0</v>
      </c>
      <c r="J184" s="5">
        <v>0</v>
      </c>
      <c r="K184" s="9">
        <v>0</v>
      </c>
      <c r="L184" s="4">
        <v>0</v>
      </c>
      <c r="M184" s="5">
        <v>0</v>
      </c>
      <c r="N184" s="5">
        <v>0</v>
      </c>
      <c r="O184" s="5">
        <v>0</v>
      </c>
      <c r="P184" s="9">
        <v>0</v>
      </c>
      <c r="Q184" s="4">
        <v>0</v>
      </c>
      <c r="R184" s="5">
        <v>2.1030093506984697E-3</v>
      </c>
      <c r="S184" s="5">
        <v>0</v>
      </c>
      <c r="T184" s="5">
        <v>1.0804424206851326E-3</v>
      </c>
      <c r="U184" s="9">
        <v>2.6135520432810162E-2</v>
      </c>
    </row>
    <row r="185" spans="1:21" x14ac:dyDescent="0.25">
      <c r="A185">
        <v>182</v>
      </c>
      <c r="B185" t="s">
        <v>935</v>
      </c>
      <c r="C185" t="s">
        <v>936</v>
      </c>
      <c r="D185">
        <v>60</v>
      </c>
      <c r="E185">
        <v>9.56</v>
      </c>
      <c r="F185" t="s">
        <v>120</v>
      </c>
      <c r="G185" s="4">
        <v>0</v>
      </c>
      <c r="H185" s="5">
        <v>0</v>
      </c>
      <c r="I185" s="5">
        <v>0</v>
      </c>
      <c r="J185" s="5">
        <v>0</v>
      </c>
      <c r="K185" s="9">
        <v>2.6199049371148481E-4</v>
      </c>
      <c r="L185" s="4">
        <v>0</v>
      </c>
      <c r="M185" s="5">
        <v>0</v>
      </c>
      <c r="N185" s="5">
        <v>0</v>
      </c>
      <c r="O185" s="5">
        <v>0</v>
      </c>
      <c r="P185" s="9">
        <v>3.4086826759061978E-4</v>
      </c>
      <c r="Q185" s="4">
        <v>0</v>
      </c>
      <c r="R185" s="5">
        <v>0</v>
      </c>
      <c r="S185" s="5">
        <v>0</v>
      </c>
      <c r="T185" s="5">
        <v>0</v>
      </c>
      <c r="U185" s="9">
        <v>0</v>
      </c>
    </row>
    <row r="186" spans="1:21" x14ac:dyDescent="0.25">
      <c r="A186">
        <v>183</v>
      </c>
      <c r="B186" t="s">
        <v>940</v>
      </c>
      <c r="C186" t="s">
        <v>941</v>
      </c>
      <c r="D186">
        <v>86</v>
      </c>
      <c r="E186">
        <v>6.19</v>
      </c>
      <c r="F186" t="s">
        <v>120</v>
      </c>
      <c r="G186" s="4">
        <v>0</v>
      </c>
      <c r="H186" s="5">
        <v>0</v>
      </c>
      <c r="I186" s="5">
        <v>0</v>
      </c>
      <c r="J186" s="5">
        <v>0</v>
      </c>
      <c r="K186" s="9">
        <v>0</v>
      </c>
      <c r="L186" s="4">
        <v>0</v>
      </c>
      <c r="M186" s="5">
        <v>0</v>
      </c>
      <c r="N186" s="5">
        <v>0</v>
      </c>
      <c r="O186" s="5">
        <v>0</v>
      </c>
      <c r="P186" s="9">
        <v>0</v>
      </c>
      <c r="Q186" s="4">
        <v>2.5795606194509813E-4</v>
      </c>
      <c r="R186" s="5">
        <v>0</v>
      </c>
      <c r="S186" s="5">
        <v>1.386946566079581E-3</v>
      </c>
      <c r="T186" s="5">
        <v>3.876374983817093E-4</v>
      </c>
      <c r="U186" s="9">
        <v>0</v>
      </c>
    </row>
    <row r="187" spans="1:21" x14ac:dyDescent="0.25">
      <c r="A187">
        <v>184</v>
      </c>
      <c r="B187" t="s">
        <v>950</v>
      </c>
      <c r="C187" t="s">
        <v>951</v>
      </c>
      <c r="D187">
        <v>55</v>
      </c>
      <c r="E187">
        <v>6.24</v>
      </c>
      <c r="F187" t="s">
        <v>120</v>
      </c>
      <c r="G187" s="4">
        <v>0</v>
      </c>
      <c r="H187" s="5">
        <v>0</v>
      </c>
      <c r="I187" s="5">
        <v>0</v>
      </c>
      <c r="J187" s="5">
        <v>0</v>
      </c>
      <c r="K187" s="9">
        <v>0</v>
      </c>
      <c r="L187" s="4">
        <v>0</v>
      </c>
      <c r="M187" s="5">
        <v>0</v>
      </c>
      <c r="N187" s="5">
        <v>0</v>
      </c>
      <c r="O187" s="5">
        <v>0</v>
      </c>
      <c r="P187" s="9">
        <v>0</v>
      </c>
      <c r="Q187" s="4">
        <v>1.1906335704595157E-3</v>
      </c>
      <c r="R187" s="5">
        <v>9.372110483877482E-4</v>
      </c>
      <c r="S187" s="5">
        <v>0</v>
      </c>
      <c r="T187" s="5">
        <v>8.3276084487840085E-4</v>
      </c>
      <c r="U187" s="9">
        <v>0</v>
      </c>
    </row>
    <row r="188" spans="1:21" x14ac:dyDescent="0.25">
      <c r="A188">
        <v>185</v>
      </c>
      <c r="B188" t="s">
        <v>954</v>
      </c>
      <c r="C188" t="s">
        <v>955</v>
      </c>
      <c r="D188">
        <v>14</v>
      </c>
      <c r="E188">
        <v>4.59</v>
      </c>
      <c r="F188" t="s">
        <v>514</v>
      </c>
      <c r="G188" s="4">
        <v>0</v>
      </c>
      <c r="H188" s="5">
        <v>0</v>
      </c>
      <c r="I188" s="5">
        <v>0</v>
      </c>
      <c r="J188" s="5">
        <v>1.3239889861700494E-3</v>
      </c>
      <c r="K188" s="9">
        <v>0</v>
      </c>
      <c r="L188" s="4">
        <v>0</v>
      </c>
      <c r="M188" s="5">
        <v>0</v>
      </c>
      <c r="N188" s="5">
        <v>0</v>
      </c>
      <c r="O188" s="5">
        <v>1.5778224777304322E-3</v>
      </c>
      <c r="P188" s="9">
        <v>0</v>
      </c>
      <c r="Q188" s="4">
        <v>0</v>
      </c>
      <c r="R188" s="5">
        <v>0</v>
      </c>
      <c r="S188" s="5">
        <v>0</v>
      </c>
      <c r="T188" s="5">
        <v>0</v>
      </c>
      <c r="U188" s="9">
        <v>0</v>
      </c>
    </row>
    <row r="189" spans="1:21" x14ac:dyDescent="0.25">
      <c r="A189">
        <v>186</v>
      </c>
      <c r="B189" t="s">
        <v>956</v>
      </c>
      <c r="C189" t="s">
        <v>957</v>
      </c>
      <c r="D189">
        <v>15</v>
      </c>
      <c r="E189">
        <v>9.1300000000000008</v>
      </c>
      <c r="F189" t="s">
        <v>120</v>
      </c>
      <c r="G189" s="4">
        <v>0</v>
      </c>
      <c r="H189" s="5">
        <v>0</v>
      </c>
      <c r="I189" s="5">
        <v>2.5485101778742352E-3</v>
      </c>
      <c r="J189" s="5">
        <v>0</v>
      </c>
      <c r="K189" s="9">
        <v>0</v>
      </c>
      <c r="L189" s="4">
        <v>0</v>
      </c>
      <c r="M189" s="5">
        <v>0</v>
      </c>
      <c r="N189" s="5">
        <v>0</v>
      </c>
      <c r="O189" s="5">
        <v>0</v>
      </c>
      <c r="P189" s="9">
        <v>0</v>
      </c>
      <c r="Q189" s="4">
        <v>0</v>
      </c>
      <c r="R189" s="5">
        <v>0</v>
      </c>
      <c r="S189" s="5">
        <v>0</v>
      </c>
      <c r="T189" s="5">
        <v>1.7572134600850435E-3</v>
      </c>
      <c r="U189" s="9">
        <v>0</v>
      </c>
    </row>
    <row r="190" spans="1:21" x14ac:dyDescent="0.25">
      <c r="A190">
        <v>187</v>
      </c>
      <c r="B190" t="s">
        <v>959</v>
      </c>
      <c r="C190" t="s">
        <v>960</v>
      </c>
      <c r="D190">
        <v>53</v>
      </c>
      <c r="E190">
        <v>6.68</v>
      </c>
      <c r="F190" t="s">
        <v>120</v>
      </c>
      <c r="G190" s="4">
        <v>0</v>
      </c>
      <c r="H190" s="5">
        <v>0</v>
      </c>
      <c r="I190" s="5">
        <v>0</v>
      </c>
      <c r="J190" s="5">
        <v>0</v>
      </c>
      <c r="K190" s="9">
        <v>0</v>
      </c>
      <c r="L190" s="4">
        <v>2.3941116552170542E-3</v>
      </c>
      <c r="M190" s="5">
        <v>0</v>
      </c>
      <c r="N190" s="5">
        <v>0</v>
      </c>
      <c r="O190" s="5">
        <v>0</v>
      </c>
      <c r="P190" s="9">
        <v>2.2383792363427899E-3</v>
      </c>
      <c r="Q190" s="4">
        <v>0</v>
      </c>
      <c r="R190" s="5">
        <v>0</v>
      </c>
      <c r="S190" s="5">
        <v>0</v>
      </c>
      <c r="T190" s="5">
        <v>0</v>
      </c>
      <c r="U190" s="9">
        <v>0</v>
      </c>
    </row>
    <row r="191" spans="1:21" x14ac:dyDescent="0.25">
      <c r="A191">
        <v>188</v>
      </c>
      <c r="B191" t="s">
        <v>964</v>
      </c>
      <c r="C191" t="s">
        <v>965</v>
      </c>
      <c r="D191">
        <v>83</v>
      </c>
      <c r="E191">
        <v>5.43</v>
      </c>
      <c r="F191" t="s">
        <v>514</v>
      </c>
      <c r="G191" s="4">
        <v>3.6226033989922497E-4</v>
      </c>
      <c r="H191" s="5">
        <v>0</v>
      </c>
      <c r="I191" s="5">
        <v>0</v>
      </c>
      <c r="J191" s="5">
        <v>6.5774439682352969E-4</v>
      </c>
      <c r="K191" s="9">
        <v>0</v>
      </c>
      <c r="L191" s="4">
        <v>0</v>
      </c>
      <c r="M191" s="5">
        <v>0</v>
      </c>
      <c r="N191" s="5">
        <v>0</v>
      </c>
      <c r="O191" s="5">
        <v>0</v>
      </c>
      <c r="P191" s="9">
        <v>0</v>
      </c>
      <c r="Q191" s="4">
        <v>0</v>
      </c>
      <c r="R191" s="5">
        <v>0</v>
      </c>
      <c r="S191" s="5">
        <v>0</v>
      </c>
      <c r="T191" s="5">
        <v>0</v>
      </c>
      <c r="U191" s="9">
        <v>0</v>
      </c>
    </row>
    <row r="192" spans="1:21" x14ac:dyDescent="0.25">
      <c r="A192">
        <v>189</v>
      </c>
      <c r="B192" t="s">
        <v>966</v>
      </c>
      <c r="C192" t="s">
        <v>967</v>
      </c>
      <c r="D192">
        <v>15</v>
      </c>
      <c r="E192">
        <v>9.3800000000000008</v>
      </c>
      <c r="F192" t="s">
        <v>120</v>
      </c>
      <c r="G192" s="4">
        <v>0</v>
      </c>
      <c r="H192" s="5">
        <v>0</v>
      </c>
      <c r="I192" s="5">
        <v>0</v>
      </c>
      <c r="J192" s="5">
        <v>0</v>
      </c>
      <c r="K192" s="9">
        <v>0</v>
      </c>
      <c r="L192" s="4">
        <v>0</v>
      </c>
      <c r="M192" s="5">
        <v>0</v>
      </c>
      <c r="N192" s="5">
        <v>0</v>
      </c>
      <c r="O192" s="5">
        <v>0</v>
      </c>
      <c r="P192" s="9">
        <v>0</v>
      </c>
      <c r="Q192" s="4">
        <v>0</v>
      </c>
      <c r="R192" s="5">
        <v>1.6077948521283491E-3</v>
      </c>
      <c r="S192" s="5">
        <v>2.866288884331178E-3</v>
      </c>
      <c r="T192" s="5">
        <v>5.2950111244972897E-3</v>
      </c>
      <c r="U192" s="9">
        <v>0</v>
      </c>
    </row>
    <row r="193" spans="1:21" x14ac:dyDescent="0.25">
      <c r="A193">
        <v>190</v>
      </c>
      <c r="B193" t="s">
        <v>969</v>
      </c>
      <c r="C193" t="s">
        <v>970</v>
      </c>
      <c r="D193">
        <v>99</v>
      </c>
      <c r="E193">
        <v>8.56</v>
      </c>
      <c r="F193" t="s">
        <v>514</v>
      </c>
      <c r="G193" s="4">
        <v>0</v>
      </c>
      <c r="H193" s="5">
        <v>0</v>
      </c>
      <c r="I193" s="5">
        <v>0</v>
      </c>
      <c r="J193" s="5">
        <v>1.8194936946553904E-4</v>
      </c>
      <c r="K193" s="9">
        <v>0</v>
      </c>
      <c r="L193" s="4">
        <v>0</v>
      </c>
      <c r="M193" s="5">
        <v>0</v>
      </c>
      <c r="N193" s="5">
        <v>0</v>
      </c>
      <c r="O193" s="5">
        <v>0</v>
      </c>
      <c r="P193" s="9">
        <v>0</v>
      </c>
      <c r="Q193" s="4">
        <v>0</v>
      </c>
      <c r="R193" s="5">
        <v>0</v>
      </c>
      <c r="S193" s="5">
        <v>0</v>
      </c>
      <c r="T193" s="5">
        <v>0</v>
      </c>
      <c r="U193" s="9">
        <v>0</v>
      </c>
    </row>
    <row r="194" spans="1:21" x14ac:dyDescent="0.25">
      <c r="A194">
        <v>191</v>
      </c>
      <c r="B194" t="s">
        <v>971</v>
      </c>
      <c r="C194" t="s">
        <v>972</v>
      </c>
      <c r="D194">
        <v>51</v>
      </c>
      <c r="E194">
        <v>8.9499999999999993</v>
      </c>
      <c r="F194" t="s">
        <v>120</v>
      </c>
      <c r="G194" s="4">
        <v>0</v>
      </c>
      <c r="H194" s="5">
        <v>0</v>
      </c>
      <c r="I194" s="5">
        <v>7.4851998121166705E-4</v>
      </c>
      <c r="J194" s="5">
        <v>0</v>
      </c>
      <c r="K194" s="9">
        <v>0</v>
      </c>
      <c r="L194" s="4">
        <v>0</v>
      </c>
      <c r="M194" s="5">
        <v>0</v>
      </c>
      <c r="N194" s="5">
        <v>0</v>
      </c>
      <c r="O194" s="5">
        <v>0</v>
      </c>
      <c r="P194" s="9">
        <v>0</v>
      </c>
      <c r="Q194" s="4">
        <v>0</v>
      </c>
      <c r="R194" s="5">
        <v>0</v>
      </c>
      <c r="S194" s="5">
        <v>0</v>
      </c>
      <c r="T194" s="5">
        <v>2.626057422167463E-4</v>
      </c>
      <c r="U194" s="9">
        <v>0</v>
      </c>
    </row>
    <row r="195" spans="1:21" x14ac:dyDescent="0.25">
      <c r="A195">
        <v>192</v>
      </c>
      <c r="B195" t="s">
        <v>977</v>
      </c>
      <c r="C195" t="s">
        <v>978</v>
      </c>
      <c r="D195">
        <v>24</v>
      </c>
      <c r="E195">
        <v>4.76</v>
      </c>
      <c r="F195" t="s">
        <v>120</v>
      </c>
      <c r="G195" s="4">
        <v>0</v>
      </c>
      <c r="H195" s="5">
        <v>0</v>
      </c>
      <c r="I195" s="5">
        <v>0</v>
      </c>
      <c r="J195" s="5">
        <v>0</v>
      </c>
      <c r="K195" s="9">
        <v>0</v>
      </c>
      <c r="L195" s="4">
        <v>0</v>
      </c>
      <c r="M195" s="5">
        <v>0</v>
      </c>
      <c r="N195" s="5">
        <v>0</v>
      </c>
      <c r="O195" s="5">
        <v>0</v>
      </c>
      <c r="P195" s="9">
        <v>0</v>
      </c>
      <c r="Q195" s="4">
        <v>1.8161371199294531E-3</v>
      </c>
      <c r="R195" s="5">
        <v>0</v>
      </c>
      <c r="S195" s="5">
        <v>1.791430552706986E-3</v>
      </c>
      <c r="T195" s="5">
        <v>0</v>
      </c>
      <c r="U195" s="9">
        <v>0</v>
      </c>
    </row>
    <row r="196" spans="1:21" x14ac:dyDescent="0.25">
      <c r="A196">
        <v>193</v>
      </c>
      <c r="B196" t="s">
        <v>980</v>
      </c>
      <c r="C196" t="s">
        <v>981</v>
      </c>
      <c r="D196">
        <v>40</v>
      </c>
      <c r="E196">
        <v>6.06</v>
      </c>
      <c r="F196" t="s">
        <v>514</v>
      </c>
      <c r="G196" s="4">
        <v>0</v>
      </c>
      <c r="H196" s="5">
        <v>0</v>
      </c>
      <c r="I196" s="5">
        <v>0</v>
      </c>
      <c r="J196" s="5">
        <v>1.6034404735521812E-3</v>
      </c>
      <c r="K196" s="9">
        <v>5.5316348428388826E-3</v>
      </c>
      <c r="L196" s="4">
        <v>0</v>
      </c>
      <c r="M196" s="5">
        <v>0</v>
      </c>
      <c r="N196" s="5">
        <v>0</v>
      </c>
      <c r="O196" s="5">
        <v>1.9281497939453891E-3</v>
      </c>
      <c r="P196" s="9">
        <v>0</v>
      </c>
      <c r="Q196" s="4">
        <v>0</v>
      </c>
      <c r="R196" s="5">
        <v>0</v>
      </c>
      <c r="S196" s="5">
        <v>0</v>
      </c>
      <c r="T196" s="5">
        <v>0</v>
      </c>
      <c r="U196" s="9">
        <v>0</v>
      </c>
    </row>
    <row r="197" spans="1:21" x14ac:dyDescent="0.25">
      <c r="A197">
        <v>194</v>
      </c>
      <c r="B197" t="s">
        <v>982</v>
      </c>
      <c r="C197" t="s">
        <v>983</v>
      </c>
      <c r="D197">
        <v>35</v>
      </c>
      <c r="E197">
        <v>7.27</v>
      </c>
      <c r="F197" t="s">
        <v>120</v>
      </c>
      <c r="G197" s="4">
        <v>0</v>
      </c>
      <c r="H197" s="5">
        <v>0</v>
      </c>
      <c r="I197" s="5">
        <v>0</v>
      </c>
      <c r="J197" s="5">
        <v>0</v>
      </c>
      <c r="K197" s="9">
        <v>0</v>
      </c>
      <c r="L197" s="4">
        <v>0</v>
      </c>
      <c r="M197" s="5">
        <v>0</v>
      </c>
      <c r="N197" s="5">
        <v>0</v>
      </c>
      <c r="O197" s="5">
        <v>3.941015669996645E-4</v>
      </c>
      <c r="P197" s="9">
        <v>0</v>
      </c>
      <c r="Q197" s="4">
        <v>0</v>
      </c>
      <c r="R197" s="5">
        <v>0</v>
      </c>
      <c r="S197" s="5">
        <v>0</v>
      </c>
      <c r="T197" s="5">
        <v>0</v>
      </c>
      <c r="U197" s="9">
        <v>0</v>
      </c>
    </row>
    <row r="198" spans="1:21" x14ac:dyDescent="0.25">
      <c r="A198">
        <v>195</v>
      </c>
      <c r="B198" t="s">
        <v>985</v>
      </c>
      <c r="C198" t="s">
        <v>986</v>
      </c>
      <c r="D198">
        <v>11</v>
      </c>
      <c r="E198">
        <v>6.78</v>
      </c>
      <c r="F198" t="s">
        <v>120</v>
      </c>
      <c r="G198" s="4">
        <v>1.1093526376069611E-2</v>
      </c>
      <c r="H198" s="5">
        <v>0</v>
      </c>
      <c r="I198" s="5">
        <v>7.1734590111297526E-3</v>
      </c>
      <c r="J198" s="5">
        <v>0</v>
      </c>
      <c r="K198" s="9">
        <v>0</v>
      </c>
      <c r="L198" s="4">
        <v>0</v>
      </c>
      <c r="M198" s="5">
        <v>0</v>
      </c>
      <c r="N198" s="5">
        <v>0</v>
      </c>
      <c r="O198" s="5">
        <v>0</v>
      </c>
      <c r="P198" s="9">
        <v>0</v>
      </c>
      <c r="Q198" s="4">
        <v>0</v>
      </c>
      <c r="R198" s="5">
        <v>0</v>
      </c>
      <c r="S198" s="5">
        <v>0</v>
      </c>
      <c r="T198" s="5">
        <v>0</v>
      </c>
      <c r="U198" s="9">
        <v>0</v>
      </c>
    </row>
    <row r="199" spans="1:21" x14ac:dyDescent="0.25">
      <c r="A199">
        <v>196</v>
      </c>
      <c r="B199" t="s">
        <v>990</v>
      </c>
      <c r="C199" t="s">
        <v>991</v>
      </c>
      <c r="D199">
        <v>48</v>
      </c>
      <c r="E199">
        <v>6.29</v>
      </c>
      <c r="F199" t="s">
        <v>514</v>
      </c>
      <c r="G199" s="4">
        <v>0</v>
      </c>
      <c r="H199" s="5">
        <v>0</v>
      </c>
      <c r="I199" s="5">
        <v>0</v>
      </c>
      <c r="J199" s="5">
        <v>0</v>
      </c>
      <c r="K199" s="9">
        <v>0</v>
      </c>
      <c r="L199" s="4">
        <v>0</v>
      </c>
      <c r="M199" s="5">
        <v>0</v>
      </c>
      <c r="N199" s="5">
        <v>2.8447455281519238E-3</v>
      </c>
      <c r="O199" s="5">
        <v>0</v>
      </c>
      <c r="P199" s="9">
        <v>0</v>
      </c>
      <c r="Q199" s="4">
        <v>0</v>
      </c>
      <c r="R199" s="5">
        <v>0</v>
      </c>
      <c r="S199" s="5">
        <v>0</v>
      </c>
      <c r="T199" s="5">
        <v>0</v>
      </c>
      <c r="U199" s="9">
        <v>0</v>
      </c>
    </row>
    <row r="200" spans="1:21" x14ac:dyDescent="0.25">
      <c r="A200">
        <v>197</v>
      </c>
      <c r="B200" t="s">
        <v>992</v>
      </c>
      <c r="C200" t="s">
        <v>993</v>
      </c>
      <c r="D200">
        <v>50</v>
      </c>
      <c r="E200">
        <v>4.5199999999999996</v>
      </c>
      <c r="F200" t="s">
        <v>120</v>
      </c>
      <c r="G200" s="4">
        <v>0</v>
      </c>
      <c r="H200" s="5">
        <v>0</v>
      </c>
      <c r="I200" s="5">
        <v>0</v>
      </c>
      <c r="J200" s="5">
        <v>0</v>
      </c>
      <c r="K200" s="9">
        <v>0</v>
      </c>
      <c r="L200" s="4">
        <v>0</v>
      </c>
      <c r="M200" s="5">
        <v>0</v>
      </c>
      <c r="N200" s="5">
        <v>0</v>
      </c>
      <c r="O200" s="5">
        <v>0</v>
      </c>
      <c r="P200" s="9">
        <v>0</v>
      </c>
      <c r="Q200" s="4">
        <v>0</v>
      </c>
      <c r="R200" s="5">
        <v>1.0309321532265229E-3</v>
      </c>
      <c r="S200" s="5">
        <v>0</v>
      </c>
      <c r="T200" s="5">
        <v>1.1853488591454036E-3</v>
      </c>
      <c r="U200" s="9">
        <v>0</v>
      </c>
    </row>
    <row r="201" spans="1:21" x14ac:dyDescent="0.25">
      <c r="A201">
        <v>198</v>
      </c>
      <c r="B201" t="s">
        <v>997</v>
      </c>
      <c r="C201" t="s">
        <v>998</v>
      </c>
      <c r="D201">
        <v>61</v>
      </c>
      <c r="E201">
        <v>7.01</v>
      </c>
      <c r="F201" t="s">
        <v>120</v>
      </c>
      <c r="G201" s="4">
        <v>1.4967011004974398E-3</v>
      </c>
      <c r="H201" s="5">
        <v>0</v>
      </c>
      <c r="I201" s="5">
        <v>0</v>
      </c>
      <c r="J201" s="5">
        <v>2.95294878312924E-4</v>
      </c>
      <c r="K201" s="9">
        <v>2.5922335622619383E-4</v>
      </c>
      <c r="L201" s="4">
        <v>0</v>
      </c>
      <c r="M201" s="5">
        <v>0</v>
      </c>
      <c r="N201" s="5">
        <v>0</v>
      </c>
      <c r="O201" s="5">
        <v>2.2027395597871849E-4</v>
      </c>
      <c r="P201" s="9">
        <v>0</v>
      </c>
      <c r="Q201" s="4">
        <v>0</v>
      </c>
      <c r="R201" s="5">
        <v>0</v>
      </c>
      <c r="S201" s="5">
        <v>0</v>
      </c>
      <c r="T201" s="5">
        <v>0</v>
      </c>
      <c r="U201" s="9">
        <v>0</v>
      </c>
    </row>
    <row r="202" spans="1:21" x14ac:dyDescent="0.25">
      <c r="A202">
        <v>199</v>
      </c>
      <c r="B202" t="s">
        <v>999</v>
      </c>
      <c r="C202" t="s">
        <v>1000</v>
      </c>
      <c r="D202">
        <v>11</v>
      </c>
      <c r="E202">
        <v>7.07</v>
      </c>
      <c r="F202" t="s">
        <v>120</v>
      </c>
      <c r="G202" s="4">
        <v>5.4460299390123451E-3</v>
      </c>
      <c r="H202" s="5">
        <v>0</v>
      </c>
      <c r="I202" s="5">
        <v>7.1734590111297526E-3</v>
      </c>
      <c r="J202" s="5">
        <v>0</v>
      </c>
      <c r="K202" s="9">
        <v>0</v>
      </c>
      <c r="L202" s="4">
        <v>0</v>
      </c>
      <c r="M202" s="5">
        <v>0</v>
      </c>
      <c r="N202" s="5">
        <v>0</v>
      </c>
      <c r="O202" s="5">
        <v>0</v>
      </c>
      <c r="P202" s="9">
        <v>0</v>
      </c>
      <c r="Q202" s="4">
        <v>0</v>
      </c>
      <c r="R202" s="5">
        <v>0</v>
      </c>
      <c r="S202" s="5">
        <v>0</v>
      </c>
      <c r="T202" s="5">
        <v>0</v>
      </c>
      <c r="U202" s="9">
        <v>0</v>
      </c>
    </row>
    <row r="203" spans="1:21" x14ac:dyDescent="0.25">
      <c r="A203">
        <v>200</v>
      </c>
      <c r="B203" t="s">
        <v>1006</v>
      </c>
      <c r="C203" t="s">
        <v>1007</v>
      </c>
      <c r="D203">
        <v>127</v>
      </c>
      <c r="E203">
        <v>6.57</v>
      </c>
      <c r="F203" t="s">
        <v>120</v>
      </c>
      <c r="G203" s="4">
        <v>0</v>
      </c>
      <c r="H203" s="5">
        <v>0</v>
      </c>
      <c r="I203" s="5">
        <v>0</v>
      </c>
      <c r="J203" s="5">
        <v>0</v>
      </c>
      <c r="K203" s="9">
        <v>2.4882286975427159E-4</v>
      </c>
      <c r="L203" s="4">
        <v>0</v>
      </c>
      <c r="M203" s="5">
        <v>0</v>
      </c>
      <c r="N203" s="5">
        <v>0</v>
      </c>
      <c r="O203" s="5">
        <v>3.3036700224546551E-4</v>
      </c>
      <c r="P203" s="9">
        <v>0</v>
      </c>
      <c r="Q203" s="4">
        <v>0</v>
      </c>
      <c r="R203" s="5">
        <v>0</v>
      </c>
      <c r="S203" s="5">
        <v>0</v>
      </c>
      <c r="T203" s="5">
        <v>0</v>
      </c>
      <c r="U203" s="9">
        <v>0</v>
      </c>
    </row>
    <row r="204" spans="1:21" x14ac:dyDescent="0.25">
      <c r="A204">
        <v>201</v>
      </c>
      <c r="B204" t="s">
        <v>1012</v>
      </c>
      <c r="C204" t="s">
        <v>1013</v>
      </c>
      <c r="D204">
        <v>60</v>
      </c>
      <c r="E204">
        <v>8.16</v>
      </c>
      <c r="F204" t="s">
        <v>514</v>
      </c>
      <c r="G204" s="4">
        <v>0</v>
      </c>
      <c r="H204" s="5">
        <v>0</v>
      </c>
      <c r="I204" s="5">
        <v>0</v>
      </c>
      <c r="J204" s="5">
        <v>0</v>
      </c>
      <c r="K204" s="9">
        <v>3.9531561824494551E-3</v>
      </c>
      <c r="L204" s="4">
        <v>0</v>
      </c>
      <c r="M204" s="5">
        <v>0</v>
      </c>
      <c r="N204" s="5">
        <v>0</v>
      </c>
      <c r="O204" s="5">
        <v>8.9707301844456199E-3</v>
      </c>
      <c r="P204" s="9">
        <v>0</v>
      </c>
      <c r="Q204" s="4">
        <v>0</v>
      </c>
      <c r="R204" s="5">
        <v>0</v>
      </c>
      <c r="S204" s="5">
        <v>0</v>
      </c>
      <c r="T204" s="5">
        <v>0</v>
      </c>
      <c r="U204" s="9">
        <v>0</v>
      </c>
    </row>
    <row r="205" spans="1:21" x14ac:dyDescent="0.25">
      <c r="A205">
        <v>202</v>
      </c>
      <c r="B205" t="s">
        <v>1014</v>
      </c>
      <c r="C205" t="s">
        <v>1015</v>
      </c>
      <c r="D205">
        <v>85</v>
      </c>
      <c r="E205">
        <v>4.66</v>
      </c>
      <c r="F205" t="s">
        <v>120</v>
      </c>
      <c r="G205" s="4">
        <v>0</v>
      </c>
      <c r="H205" s="5">
        <v>0</v>
      </c>
      <c r="I205" s="5">
        <v>0</v>
      </c>
      <c r="J205" s="5">
        <v>0</v>
      </c>
      <c r="K205" s="9">
        <v>0</v>
      </c>
      <c r="L205" s="4">
        <v>0</v>
      </c>
      <c r="M205" s="5">
        <v>0</v>
      </c>
      <c r="N205" s="5">
        <v>0</v>
      </c>
      <c r="O205" s="5">
        <v>0</v>
      </c>
      <c r="P205" s="9">
        <v>0</v>
      </c>
      <c r="Q205" s="4">
        <v>0</v>
      </c>
      <c r="R205" s="5">
        <v>5.2615048326936536E-4</v>
      </c>
      <c r="S205" s="5">
        <v>0</v>
      </c>
      <c r="T205" s="5">
        <v>1.5253304762613638E-4</v>
      </c>
      <c r="U205" s="9">
        <v>0</v>
      </c>
    </row>
    <row r="206" spans="1:21" x14ac:dyDescent="0.25">
      <c r="A206">
        <v>203</v>
      </c>
      <c r="B206" t="s">
        <v>1025</v>
      </c>
      <c r="C206" t="s">
        <v>1026</v>
      </c>
      <c r="D206">
        <v>11</v>
      </c>
      <c r="E206">
        <v>11.91</v>
      </c>
      <c r="F206" t="s">
        <v>514</v>
      </c>
      <c r="G206" s="4">
        <v>0</v>
      </c>
      <c r="H206" s="5">
        <v>0</v>
      </c>
      <c r="I206" s="5">
        <v>0</v>
      </c>
      <c r="J206" s="5">
        <v>0</v>
      </c>
      <c r="K206" s="9">
        <v>1.4375113390725292E-3</v>
      </c>
      <c r="L206" s="4">
        <v>0</v>
      </c>
      <c r="M206" s="5">
        <v>0</v>
      </c>
      <c r="N206" s="5">
        <v>9.898056034494708E-3</v>
      </c>
      <c r="O206" s="5">
        <v>0</v>
      </c>
      <c r="P206" s="9">
        <v>1.8049446580047854E-3</v>
      </c>
      <c r="Q206" s="4">
        <v>0</v>
      </c>
      <c r="R206" s="5">
        <v>0</v>
      </c>
      <c r="S206" s="5">
        <v>0</v>
      </c>
      <c r="T206" s="5">
        <v>0</v>
      </c>
      <c r="U206" s="9">
        <v>0</v>
      </c>
    </row>
    <row r="207" spans="1:21" x14ac:dyDescent="0.25">
      <c r="A207">
        <v>204</v>
      </c>
      <c r="B207" t="s">
        <v>1027</v>
      </c>
      <c r="C207" t="s">
        <v>1028</v>
      </c>
      <c r="D207">
        <v>13</v>
      </c>
      <c r="E207">
        <v>6.07</v>
      </c>
      <c r="F207" t="s">
        <v>514</v>
      </c>
      <c r="G207" s="4">
        <v>2.2952862398077012E-3</v>
      </c>
      <c r="H207" s="5">
        <v>0</v>
      </c>
      <c r="I207" s="5">
        <v>0</v>
      </c>
      <c r="J207" s="5">
        <v>0</v>
      </c>
      <c r="K207" s="9">
        <v>0</v>
      </c>
      <c r="L207" s="4">
        <v>0</v>
      </c>
      <c r="M207" s="5">
        <v>0</v>
      </c>
      <c r="N207" s="5">
        <v>0</v>
      </c>
      <c r="O207" s="5">
        <v>0</v>
      </c>
      <c r="P207" s="9">
        <v>7.5754504522633041E-3</v>
      </c>
      <c r="Q207" s="4">
        <v>0</v>
      </c>
      <c r="R207" s="5">
        <v>0</v>
      </c>
      <c r="S207" s="5">
        <v>0</v>
      </c>
      <c r="T207" s="5">
        <v>0</v>
      </c>
      <c r="U207" s="9">
        <v>0</v>
      </c>
    </row>
    <row r="208" spans="1:21" x14ac:dyDescent="0.25">
      <c r="A208">
        <v>205</v>
      </c>
      <c r="B208" t="s">
        <v>1029</v>
      </c>
      <c r="C208" t="s">
        <v>1030</v>
      </c>
      <c r="D208">
        <v>43</v>
      </c>
      <c r="E208">
        <v>7.92</v>
      </c>
      <c r="F208" t="s">
        <v>120</v>
      </c>
      <c r="G208" s="4">
        <v>0</v>
      </c>
      <c r="H208" s="5">
        <v>0</v>
      </c>
      <c r="I208" s="5">
        <v>0</v>
      </c>
      <c r="J208" s="5">
        <v>0</v>
      </c>
      <c r="K208" s="9">
        <v>0</v>
      </c>
      <c r="L208" s="4">
        <v>0</v>
      </c>
      <c r="M208" s="5">
        <v>0</v>
      </c>
      <c r="N208" s="5">
        <v>0</v>
      </c>
      <c r="O208" s="5">
        <v>0</v>
      </c>
      <c r="P208" s="9">
        <v>0</v>
      </c>
      <c r="Q208" s="4">
        <v>1.5229034040761247E-3</v>
      </c>
      <c r="R208" s="5">
        <v>6.3685764412807911E-4</v>
      </c>
      <c r="S208" s="5">
        <v>0</v>
      </c>
      <c r="T208" s="5">
        <v>0</v>
      </c>
      <c r="U208" s="9">
        <v>0</v>
      </c>
    </row>
    <row r="209" spans="1:21" x14ac:dyDescent="0.25">
      <c r="A209">
        <v>206</v>
      </c>
      <c r="B209" t="s">
        <v>1036</v>
      </c>
      <c r="C209" t="s">
        <v>1037</v>
      </c>
      <c r="D209">
        <v>114</v>
      </c>
      <c r="E209">
        <v>4.66</v>
      </c>
      <c r="F209" t="s">
        <v>120</v>
      </c>
      <c r="G209" s="4">
        <v>0</v>
      </c>
      <c r="H209" s="5">
        <v>0</v>
      </c>
      <c r="I209" s="5">
        <v>0</v>
      </c>
      <c r="J209" s="5">
        <v>5.6018164771529219E-4</v>
      </c>
      <c r="K209" s="9">
        <v>0</v>
      </c>
      <c r="L209" s="4">
        <v>0</v>
      </c>
      <c r="M209" s="5">
        <v>0</v>
      </c>
      <c r="N209" s="5">
        <v>0</v>
      </c>
      <c r="O209" s="5">
        <v>1.1786588872545461E-4</v>
      </c>
      <c r="P209" s="9">
        <v>0</v>
      </c>
      <c r="Q209" s="4">
        <v>0</v>
      </c>
      <c r="R209" s="5">
        <v>0</v>
      </c>
      <c r="S209" s="5">
        <v>0</v>
      </c>
      <c r="T209" s="5">
        <v>0</v>
      </c>
      <c r="U209" s="9">
        <v>0</v>
      </c>
    </row>
    <row r="210" spans="1:21" x14ac:dyDescent="0.25">
      <c r="A210">
        <v>207</v>
      </c>
      <c r="B210" t="s">
        <v>1040</v>
      </c>
      <c r="C210" t="s">
        <v>1258</v>
      </c>
      <c r="D210">
        <v>12</v>
      </c>
      <c r="E210">
        <v>8.85</v>
      </c>
      <c r="F210" t="s">
        <v>120</v>
      </c>
      <c r="G210" s="4">
        <v>0</v>
      </c>
      <c r="H210" s="5">
        <v>0</v>
      </c>
      <c r="I210" s="5">
        <v>0</v>
      </c>
      <c r="J210" s="5">
        <v>0</v>
      </c>
      <c r="K210" s="9">
        <v>0</v>
      </c>
      <c r="L210" s="4">
        <v>0</v>
      </c>
      <c r="M210" s="5">
        <v>0</v>
      </c>
      <c r="N210" s="5">
        <v>0</v>
      </c>
      <c r="O210" s="5">
        <v>3.0679881511425072E-3</v>
      </c>
      <c r="P210" s="9">
        <v>0</v>
      </c>
      <c r="Q210" s="4">
        <v>0</v>
      </c>
      <c r="R210" s="5">
        <v>0</v>
      </c>
      <c r="S210" s="5">
        <v>0</v>
      </c>
      <c r="T210" s="5">
        <v>0</v>
      </c>
      <c r="U210" s="9">
        <v>0</v>
      </c>
    </row>
    <row r="211" spans="1:21" x14ac:dyDescent="0.25">
      <c r="A211">
        <v>208</v>
      </c>
      <c r="B211" t="s">
        <v>1041</v>
      </c>
      <c r="C211" t="s">
        <v>1042</v>
      </c>
      <c r="D211">
        <v>35</v>
      </c>
      <c r="E211">
        <v>5.36</v>
      </c>
      <c r="F211" t="s">
        <v>120</v>
      </c>
      <c r="G211" s="4">
        <v>0</v>
      </c>
      <c r="H211" s="5">
        <v>0</v>
      </c>
      <c r="I211" s="5">
        <v>0</v>
      </c>
      <c r="J211" s="5">
        <v>0</v>
      </c>
      <c r="K211" s="9">
        <v>0</v>
      </c>
      <c r="L211" s="4">
        <v>0</v>
      </c>
      <c r="M211" s="5">
        <v>0</v>
      </c>
      <c r="N211" s="5">
        <v>0</v>
      </c>
      <c r="O211" s="5">
        <v>0</v>
      </c>
      <c r="P211" s="9">
        <v>0</v>
      </c>
      <c r="Q211" s="4">
        <v>0</v>
      </c>
      <c r="R211" s="5">
        <v>4.4868384064564496E-4</v>
      </c>
      <c r="S211" s="5">
        <v>6.2082912159052523E-4</v>
      </c>
      <c r="T211" s="5">
        <v>5.7398112227374559E-4</v>
      </c>
      <c r="U211" s="9">
        <v>0</v>
      </c>
    </row>
    <row r="212" spans="1:21" x14ac:dyDescent="0.25">
      <c r="A212">
        <v>209</v>
      </c>
      <c r="B212" t="s">
        <v>1044</v>
      </c>
      <c r="C212" t="s">
        <v>1045</v>
      </c>
      <c r="D212">
        <v>103</v>
      </c>
      <c r="E212">
        <v>6.97</v>
      </c>
      <c r="F212" t="s">
        <v>120</v>
      </c>
      <c r="G212" s="4">
        <v>0</v>
      </c>
      <c r="H212" s="5">
        <v>0</v>
      </c>
      <c r="I212" s="5">
        <v>0</v>
      </c>
      <c r="J212" s="5">
        <v>0</v>
      </c>
      <c r="K212" s="9">
        <v>0</v>
      </c>
      <c r="L212" s="4">
        <v>0</v>
      </c>
      <c r="M212" s="5">
        <v>0</v>
      </c>
      <c r="N212" s="5">
        <v>0</v>
      </c>
      <c r="O212" s="5">
        <v>0</v>
      </c>
      <c r="P212" s="9">
        <v>0</v>
      </c>
      <c r="Q212" s="4">
        <v>0</v>
      </c>
      <c r="R212" s="5">
        <v>0</v>
      </c>
      <c r="S212" s="5">
        <v>4.2192044768192598E-4</v>
      </c>
      <c r="T212" s="5">
        <v>2.5864445081844625E-4</v>
      </c>
      <c r="U212" s="9">
        <v>0</v>
      </c>
    </row>
    <row r="213" spans="1:21" x14ac:dyDescent="0.25">
      <c r="A213">
        <v>210</v>
      </c>
      <c r="B213" t="s">
        <v>1046</v>
      </c>
      <c r="C213" t="s">
        <v>1047</v>
      </c>
      <c r="D213">
        <v>14</v>
      </c>
      <c r="E213">
        <v>9.07</v>
      </c>
      <c r="F213" t="s">
        <v>120</v>
      </c>
      <c r="G213" s="4">
        <v>0</v>
      </c>
      <c r="H213" s="5">
        <v>0</v>
      </c>
      <c r="I213" s="5">
        <v>0</v>
      </c>
      <c r="J213" s="5">
        <v>0</v>
      </c>
      <c r="K213" s="9">
        <v>0</v>
      </c>
      <c r="L213" s="4">
        <v>0</v>
      </c>
      <c r="M213" s="5">
        <v>0</v>
      </c>
      <c r="N213" s="5">
        <v>0</v>
      </c>
      <c r="O213" s="5">
        <v>0</v>
      </c>
      <c r="P213" s="9">
        <v>1.3578973192567218E-3</v>
      </c>
      <c r="Q213" s="4">
        <v>0</v>
      </c>
      <c r="R213" s="5">
        <v>0</v>
      </c>
      <c r="S213" s="5">
        <v>0</v>
      </c>
      <c r="T213" s="5">
        <v>0</v>
      </c>
      <c r="U213" s="9">
        <v>0</v>
      </c>
    </row>
    <row r="214" spans="1:21" x14ac:dyDescent="0.25">
      <c r="A214">
        <v>211</v>
      </c>
      <c r="B214" t="s">
        <v>1050</v>
      </c>
      <c r="C214" t="s">
        <v>1051</v>
      </c>
      <c r="D214">
        <v>29</v>
      </c>
      <c r="E214">
        <v>5.0599999999999996</v>
      </c>
      <c r="F214" t="s">
        <v>120</v>
      </c>
      <c r="G214" s="4">
        <v>0</v>
      </c>
      <c r="H214" s="5">
        <v>0</v>
      </c>
      <c r="I214" s="5">
        <v>0</v>
      </c>
      <c r="J214" s="5">
        <v>0</v>
      </c>
      <c r="K214" s="9">
        <v>0</v>
      </c>
      <c r="L214" s="4">
        <v>0</v>
      </c>
      <c r="M214" s="5">
        <v>0</v>
      </c>
      <c r="N214" s="5">
        <v>0</v>
      </c>
      <c r="O214" s="5">
        <v>0</v>
      </c>
      <c r="P214" s="9">
        <v>0</v>
      </c>
      <c r="Q214" s="4">
        <v>0</v>
      </c>
      <c r="R214" s="5">
        <v>1.3053161487093948E-3</v>
      </c>
      <c r="S214" s="5">
        <v>0</v>
      </c>
      <c r="T214" s="5">
        <v>1.3657133614662607E-3</v>
      </c>
      <c r="U214" s="9">
        <v>0</v>
      </c>
    </row>
    <row r="215" spans="1:21" x14ac:dyDescent="0.25">
      <c r="A215">
        <v>212</v>
      </c>
      <c r="B215" t="s">
        <v>1054</v>
      </c>
      <c r="C215" t="s">
        <v>1055</v>
      </c>
      <c r="D215">
        <v>26</v>
      </c>
      <c r="E215">
        <v>6.59</v>
      </c>
      <c r="F215" t="s">
        <v>120</v>
      </c>
      <c r="G215" s="4">
        <v>0</v>
      </c>
      <c r="H215" s="5">
        <v>0</v>
      </c>
      <c r="I215" s="5">
        <v>0</v>
      </c>
      <c r="J215" s="5">
        <v>0</v>
      </c>
      <c r="K215" s="9">
        <v>0</v>
      </c>
      <c r="L215" s="4">
        <v>0</v>
      </c>
      <c r="M215" s="5">
        <v>0</v>
      </c>
      <c r="N215" s="5">
        <v>0</v>
      </c>
      <c r="O215" s="5">
        <v>0</v>
      </c>
      <c r="P215" s="9">
        <v>0</v>
      </c>
      <c r="Q215" s="4">
        <v>0</v>
      </c>
      <c r="R215" s="5">
        <v>1.3965308737910922E-3</v>
      </c>
      <c r="S215" s="5">
        <v>0</v>
      </c>
      <c r="T215" s="5">
        <v>5.1511126357900244E-4</v>
      </c>
      <c r="U215" s="9">
        <v>0</v>
      </c>
    </row>
    <row r="216" spans="1:21" x14ac:dyDescent="0.25">
      <c r="A216">
        <v>213</v>
      </c>
      <c r="B216" t="s">
        <v>1059</v>
      </c>
      <c r="C216" t="s">
        <v>1060</v>
      </c>
      <c r="D216">
        <v>77</v>
      </c>
      <c r="E216">
        <v>4.8600000000000003</v>
      </c>
      <c r="F216" t="s">
        <v>120</v>
      </c>
      <c r="G216" s="4">
        <v>0</v>
      </c>
      <c r="H216" s="5">
        <v>0</v>
      </c>
      <c r="I216" s="5">
        <v>0</v>
      </c>
      <c r="J216" s="5">
        <v>0</v>
      </c>
      <c r="K216" s="9">
        <v>0</v>
      </c>
      <c r="L216" s="4">
        <v>0</v>
      </c>
      <c r="M216" s="5">
        <v>0</v>
      </c>
      <c r="N216" s="5">
        <v>0</v>
      </c>
      <c r="O216" s="5">
        <v>0</v>
      </c>
      <c r="P216" s="9">
        <v>0</v>
      </c>
      <c r="Q216" s="4">
        <v>0</v>
      </c>
      <c r="R216" s="5">
        <v>0</v>
      </c>
      <c r="S216" s="5">
        <v>2.8821418314206625E-4</v>
      </c>
      <c r="T216" s="5">
        <v>5.9666149006265188E-4</v>
      </c>
      <c r="U216" s="9">
        <v>0</v>
      </c>
    </row>
    <row r="217" spans="1:21" x14ac:dyDescent="0.25">
      <c r="A217">
        <v>214</v>
      </c>
      <c r="B217" t="s">
        <v>1062</v>
      </c>
      <c r="C217" t="s">
        <v>1063</v>
      </c>
      <c r="D217">
        <v>17</v>
      </c>
      <c r="E217">
        <v>4.29</v>
      </c>
      <c r="F217" t="s">
        <v>120</v>
      </c>
      <c r="G217" s="4">
        <v>0</v>
      </c>
      <c r="H217" s="5">
        <v>0</v>
      </c>
      <c r="I217" s="5">
        <v>0</v>
      </c>
      <c r="J217" s="5">
        <v>0</v>
      </c>
      <c r="K217" s="9">
        <v>0</v>
      </c>
      <c r="L217" s="4">
        <v>0</v>
      </c>
      <c r="M217" s="5">
        <v>0</v>
      </c>
      <c r="N217" s="5">
        <v>0</v>
      </c>
      <c r="O217" s="5">
        <v>0</v>
      </c>
      <c r="P217" s="9">
        <v>0</v>
      </c>
      <c r="Q217" s="4">
        <v>0</v>
      </c>
      <c r="R217" s="5">
        <v>1.4239138321007214E-3</v>
      </c>
      <c r="S217" s="5">
        <v>0</v>
      </c>
      <c r="T217" s="5">
        <v>2.3506216265558794E-3</v>
      </c>
      <c r="U217" s="9">
        <v>0</v>
      </c>
    </row>
    <row r="218" spans="1:21" x14ac:dyDescent="0.25">
      <c r="A218">
        <v>215</v>
      </c>
      <c r="B218" t="s">
        <v>1068</v>
      </c>
      <c r="C218" t="s">
        <v>1069</v>
      </c>
      <c r="D218">
        <v>65</v>
      </c>
      <c r="E218">
        <v>7.61</v>
      </c>
      <c r="F218" t="s">
        <v>514</v>
      </c>
      <c r="G218" s="4">
        <v>0</v>
      </c>
      <c r="H218" s="5">
        <v>0</v>
      </c>
      <c r="I218" s="5">
        <v>0</v>
      </c>
      <c r="J218" s="5">
        <v>0</v>
      </c>
      <c r="K218" s="9">
        <v>0</v>
      </c>
      <c r="L218" s="4">
        <v>0</v>
      </c>
      <c r="M218" s="5">
        <v>0</v>
      </c>
      <c r="N218" s="5">
        <v>2.9414117672447518E-3</v>
      </c>
      <c r="O218" s="5">
        <v>0</v>
      </c>
      <c r="P218" s="9">
        <v>0</v>
      </c>
      <c r="Q218" s="4">
        <v>0</v>
      </c>
      <c r="R218" s="5">
        <v>0</v>
      </c>
      <c r="S218" s="5">
        <v>0</v>
      </c>
      <c r="T218" s="5">
        <v>0</v>
      </c>
      <c r="U218" s="9">
        <v>0</v>
      </c>
    </row>
    <row r="219" spans="1:21" x14ac:dyDescent="0.25">
      <c r="A219">
        <v>216</v>
      </c>
      <c r="B219" t="s">
        <v>1070</v>
      </c>
      <c r="C219" t="s">
        <v>1071</v>
      </c>
      <c r="D219">
        <v>59</v>
      </c>
      <c r="E219">
        <v>7.55</v>
      </c>
      <c r="F219" t="s">
        <v>514</v>
      </c>
      <c r="G219" s="4">
        <v>0</v>
      </c>
      <c r="H219" s="5">
        <v>0</v>
      </c>
      <c r="I219" s="5">
        <v>0</v>
      </c>
      <c r="J219" s="5">
        <v>9.2530143959920275E-4</v>
      </c>
      <c r="K219" s="9">
        <v>2.6643101055405239E-4</v>
      </c>
      <c r="L219" s="4">
        <v>0</v>
      </c>
      <c r="M219" s="5">
        <v>0</v>
      </c>
      <c r="N219" s="5">
        <v>0</v>
      </c>
      <c r="O219" s="5">
        <v>2.2774086974070894E-4</v>
      </c>
      <c r="P219" s="9">
        <v>0</v>
      </c>
      <c r="Q219" s="4">
        <v>0</v>
      </c>
      <c r="R219" s="5">
        <v>0</v>
      </c>
      <c r="S219" s="5">
        <v>0</v>
      </c>
      <c r="T219" s="5">
        <v>0</v>
      </c>
      <c r="U219" s="9">
        <v>0</v>
      </c>
    </row>
    <row r="220" spans="1:21" x14ac:dyDescent="0.25">
      <c r="A220">
        <v>217</v>
      </c>
      <c r="B220" t="s">
        <v>1072</v>
      </c>
      <c r="C220" t="s">
        <v>1073</v>
      </c>
      <c r="D220">
        <v>53</v>
      </c>
      <c r="E220">
        <v>6.27</v>
      </c>
      <c r="F220" t="s">
        <v>120</v>
      </c>
      <c r="G220" s="4">
        <v>0</v>
      </c>
      <c r="H220" s="5">
        <v>0</v>
      </c>
      <c r="I220" s="5">
        <v>0</v>
      </c>
      <c r="J220" s="5">
        <v>0</v>
      </c>
      <c r="K220" s="9">
        <v>0</v>
      </c>
      <c r="L220" s="4">
        <v>0</v>
      </c>
      <c r="M220" s="5">
        <v>0</v>
      </c>
      <c r="N220" s="5">
        <v>0</v>
      </c>
      <c r="O220" s="5">
        <v>0</v>
      </c>
      <c r="P220" s="9">
        <v>0</v>
      </c>
      <c r="Q220" s="4">
        <v>1.4374788896375015E-3</v>
      </c>
      <c r="R220" s="5">
        <v>0</v>
      </c>
      <c r="S220" s="5">
        <v>4.1872626607432264E-4</v>
      </c>
      <c r="T220" s="5">
        <v>2.5269609156705776E-4</v>
      </c>
      <c r="U220" s="9">
        <v>0</v>
      </c>
    </row>
    <row r="221" spans="1:21" x14ac:dyDescent="0.25">
      <c r="A221">
        <v>218</v>
      </c>
      <c r="B221" t="s">
        <v>1083</v>
      </c>
      <c r="C221" t="s">
        <v>1084</v>
      </c>
      <c r="D221">
        <v>84</v>
      </c>
      <c r="E221">
        <v>7.81</v>
      </c>
      <c r="F221" t="s">
        <v>120</v>
      </c>
      <c r="G221" s="4">
        <v>0</v>
      </c>
      <c r="H221" s="5">
        <v>0</v>
      </c>
      <c r="I221" s="5">
        <v>0</v>
      </c>
      <c r="J221" s="5">
        <v>0</v>
      </c>
      <c r="K221" s="9">
        <v>3.7730594721310974E-4</v>
      </c>
      <c r="L221" s="4">
        <v>0</v>
      </c>
      <c r="M221" s="5">
        <v>0</v>
      </c>
      <c r="N221" s="5">
        <v>0</v>
      </c>
      <c r="O221" s="5">
        <v>0</v>
      </c>
      <c r="P221" s="9">
        <v>0</v>
      </c>
      <c r="Q221" s="4">
        <v>0</v>
      </c>
      <c r="R221" s="5">
        <v>0</v>
      </c>
      <c r="S221" s="5">
        <v>0</v>
      </c>
      <c r="T221" s="5">
        <v>0</v>
      </c>
      <c r="U221" s="9">
        <v>0</v>
      </c>
    </row>
    <row r="222" spans="1:21" x14ac:dyDescent="0.25">
      <c r="A222">
        <v>219</v>
      </c>
      <c r="B222" t="s">
        <v>1090</v>
      </c>
      <c r="C222" t="s">
        <v>1091</v>
      </c>
      <c r="D222">
        <v>24</v>
      </c>
      <c r="E222">
        <v>7.59</v>
      </c>
      <c r="F222" t="s">
        <v>120</v>
      </c>
      <c r="G222" s="4">
        <v>0</v>
      </c>
      <c r="H222" s="5">
        <v>0</v>
      </c>
      <c r="I222" s="5">
        <v>0</v>
      </c>
      <c r="J222" s="5">
        <v>0</v>
      </c>
      <c r="K222" s="9">
        <v>0</v>
      </c>
      <c r="L222" s="4">
        <v>0</v>
      </c>
      <c r="M222" s="5">
        <v>0</v>
      </c>
      <c r="N222" s="5">
        <v>4.5366090158100742E-3</v>
      </c>
      <c r="O222" s="5">
        <v>0</v>
      </c>
      <c r="P222" s="9">
        <v>0</v>
      </c>
      <c r="Q222" s="4">
        <v>0</v>
      </c>
      <c r="R222" s="5">
        <v>0</v>
      </c>
      <c r="S222" s="5">
        <v>0</v>
      </c>
      <c r="T222" s="5">
        <v>0</v>
      </c>
      <c r="U222" s="9">
        <v>0</v>
      </c>
    </row>
    <row r="223" spans="1:21" x14ac:dyDescent="0.25">
      <c r="A223">
        <v>220</v>
      </c>
      <c r="B223" t="s">
        <v>1098</v>
      </c>
      <c r="C223" t="s">
        <v>1099</v>
      </c>
      <c r="D223">
        <v>12</v>
      </c>
      <c r="E223">
        <v>8.85</v>
      </c>
      <c r="F223" t="s">
        <v>514</v>
      </c>
      <c r="G223" s="4">
        <v>0</v>
      </c>
      <c r="H223" s="5">
        <v>0</v>
      </c>
      <c r="I223" s="5">
        <v>0</v>
      </c>
      <c r="J223" s="5">
        <v>5.2537880433174396E-3</v>
      </c>
      <c r="K223" s="9">
        <v>0</v>
      </c>
      <c r="L223" s="4">
        <v>0</v>
      </c>
      <c r="M223" s="5">
        <v>6.031322264809437E-3</v>
      </c>
      <c r="N223" s="5">
        <v>0</v>
      </c>
      <c r="O223" s="5">
        <v>0</v>
      </c>
      <c r="P223" s="9">
        <v>0</v>
      </c>
      <c r="Q223" s="4">
        <v>0</v>
      </c>
      <c r="R223" s="5">
        <v>0</v>
      </c>
      <c r="S223" s="5">
        <v>0</v>
      </c>
      <c r="T223" s="5">
        <v>0</v>
      </c>
      <c r="U223" s="9">
        <v>0</v>
      </c>
    </row>
    <row r="224" spans="1:21" x14ac:dyDescent="0.25">
      <c r="A224">
        <v>221</v>
      </c>
      <c r="B224" t="s">
        <v>1100</v>
      </c>
      <c r="C224" t="s">
        <v>1101</v>
      </c>
      <c r="D224">
        <v>68</v>
      </c>
      <c r="E224">
        <v>7.76</v>
      </c>
      <c r="F224" t="s">
        <v>120</v>
      </c>
      <c r="G224" s="4">
        <v>0</v>
      </c>
      <c r="H224" s="5">
        <v>0</v>
      </c>
      <c r="I224" s="5">
        <v>0</v>
      </c>
      <c r="J224" s="5">
        <v>0</v>
      </c>
      <c r="K224" s="9">
        <v>0</v>
      </c>
      <c r="L224" s="4">
        <v>0</v>
      </c>
      <c r="M224" s="5">
        <v>0</v>
      </c>
      <c r="N224" s="5">
        <v>0</v>
      </c>
      <c r="O224" s="5">
        <v>2.1656386949241225E-4</v>
      </c>
      <c r="P224" s="9">
        <v>0</v>
      </c>
      <c r="Q224" s="4">
        <v>0</v>
      </c>
      <c r="R224" s="5">
        <v>0</v>
      </c>
      <c r="S224" s="5">
        <v>0</v>
      </c>
      <c r="T224" s="5">
        <v>0</v>
      </c>
      <c r="U224" s="9">
        <v>0</v>
      </c>
    </row>
    <row r="225" spans="1:21" x14ac:dyDescent="0.25">
      <c r="A225">
        <v>222</v>
      </c>
      <c r="B225" t="s">
        <v>1105</v>
      </c>
      <c r="C225" t="s">
        <v>1106</v>
      </c>
      <c r="D225">
        <v>12</v>
      </c>
      <c r="E225">
        <v>9.5299999999999994</v>
      </c>
      <c r="F225" t="s">
        <v>514</v>
      </c>
      <c r="G225" s="4">
        <v>0</v>
      </c>
      <c r="H225" s="5">
        <v>0</v>
      </c>
      <c r="I225" s="5">
        <v>0</v>
      </c>
      <c r="J225" s="5">
        <v>0</v>
      </c>
      <c r="K225" s="9">
        <v>0</v>
      </c>
      <c r="L225" s="4">
        <v>0</v>
      </c>
      <c r="M225" s="5">
        <v>9.4511009508230753E-3</v>
      </c>
      <c r="N225" s="5">
        <v>0</v>
      </c>
      <c r="O225" s="5">
        <v>0</v>
      </c>
      <c r="P225" s="9">
        <v>0</v>
      </c>
      <c r="Q225" s="4">
        <v>0</v>
      </c>
      <c r="R225" s="5">
        <v>0</v>
      </c>
      <c r="S225" s="5">
        <v>0</v>
      </c>
      <c r="T225" s="5">
        <v>0</v>
      </c>
      <c r="U225" s="9">
        <v>0</v>
      </c>
    </row>
    <row r="226" spans="1:21" x14ac:dyDescent="0.25">
      <c r="A226">
        <v>223</v>
      </c>
      <c r="B226" t="s">
        <v>1107</v>
      </c>
      <c r="C226" t="s">
        <v>1108</v>
      </c>
      <c r="D226">
        <v>50</v>
      </c>
      <c r="E226">
        <v>4.7</v>
      </c>
      <c r="F226" t="s">
        <v>120</v>
      </c>
      <c r="G226" s="4">
        <v>0</v>
      </c>
      <c r="H226" s="5">
        <v>0</v>
      </c>
      <c r="I226" s="5">
        <v>0</v>
      </c>
      <c r="J226" s="5">
        <v>0</v>
      </c>
      <c r="K226" s="9">
        <v>0</v>
      </c>
      <c r="L226" s="4">
        <v>0</v>
      </c>
      <c r="M226" s="5">
        <v>0</v>
      </c>
      <c r="N226" s="5">
        <v>0</v>
      </c>
      <c r="O226" s="5">
        <v>0</v>
      </c>
      <c r="P226" s="9">
        <v>0</v>
      </c>
      <c r="Q226" s="4">
        <v>0</v>
      </c>
      <c r="R226" s="5">
        <v>1.6188596286535488E-3</v>
      </c>
      <c r="S226" s="5">
        <v>0</v>
      </c>
      <c r="T226" s="5">
        <v>1.183981166533242E-3</v>
      </c>
      <c r="U226" s="9">
        <v>0</v>
      </c>
    </row>
    <row r="227" spans="1:21" x14ac:dyDescent="0.25">
      <c r="A227">
        <v>224</v>
      </c>
      <c r="B227" t="s">
        <v>1110</v>
      </c>
      <c r="C227" t="s">
        <v>1111</v>
      </c>
      <c r="D227">
        <v>47</v>
      </c>
      <c r="E227">
        <v>7.46</v>
      </c>
      <c r="F227" t="s">
        <v>120</v>
      </c>
      <c r="G227" s="4">
        <v>0</v>
      </c>
      <c r="H227" s="5">
        <v>0</v>
      </c>
      <c r="I227" s="5">
        <v>0</v>
      </c>
      <c r="J227" s="5">
        <v>0</v>
      </c>
      <c r="K227" s="9">
        <v>0</v>
      </c>
      <c r="L227" s="4">
        <v>0</v>
      </c>
      <c r="M227" s="5">
        <v>0</v>
      </c>
      <c r="N227" s="5">
        <v>2.0349656396348227E-3</v>
      </c>
      <c r="O227" s="5">
        <v>0</v>
      </c>
      <c r="P227" s="9">
        <v>0</v>
      </c>
      <c r="Q227" s="4">
        <v>0</v>
      </c>
      <c r="R227" s="5">
        <v>0</v>
      </c>
      <c r="S227" s="5">
        <v>0</v>
      </c>
      <c r="T227" s="5">
        <v>0</v>
      </c>
      <c r="U227" s="9">
        <v>0</v>
      </c>
    </row>
    <row r="228" spans="1:21" x14ac:dyDescent="0.25">
      <c r="A228">
        <v>225</v>
      </c>
      <c r="B228" t="s">
        <v>1117</v>
      </c>
      <c r="C228" t="s">
        <v>1118</v>
      </c>
      <c r="D228">
        <v>15</v>
      </c>
      <c r="E228">
        <v>7.05</v>
      </c>
      <c r="F228" t="s">
        <v>120</v>
      </c>
      <c r="G228" s="4">
        <v>4.0820772612472113E-3</v>
      </c>
      <c r="H228" s="5">
        <v>0</v>
      </c>
      <c r="I228" s="5">
        <v>0</v>
      </c>
      <c r="J228" s="5">
        <v>0</v>
      </c>
      <c r="K228" s="9">
        <v>0</v>
      </c>
      <c r="L228" s="4">
        <v>0</v>
      </c>
      <c r="M228" s="5">
        <v>0</v>
      </c>
      <c r="N228" s="5">
        <v>0</v>
      </c>
      <c r="O228" s="5">
        <v>0</v>
      </c>
      <c r="P228" s="9">
        <v>0</v>
      </c>
      <c r="Q228" s="4">
        <v>0</v>
      </c>
      <c r="R228" s="5">
        <v>0</v>
      </c>
      <c r="S228" s="5">
        <v>0</v>
      </c>
      <c r="T228" s="5">
        <v>0</v>
      </c>
      <c r="U228" s="9">
        <v>0</v>
      </c>
    </row>
    <row r="229" spans="1:21" x14ac:dyDescent="0.25">
      <c r="A229">
        <v>226</v>
      </c>
      <c r="B229" t="s">
        <v>1121</v>
      </c>
      <c r="C229" t="s">
        <v>1122</v>
      </c>
      <c r="D229">
        <v>54</v>
      </c>
      <c r="E229">
        <v>5.71</v>
      </c>
      <c r="F229" t="s">
        <v>120</v>
      </c>
      <c r="G229" s="4">
        <v>0</v>
      </c>
      <c r="H229" s="5">
        <v>0</v>
      </c>
      <c r="I229" s="5">
        <v>0</v>
      </c>
      <c r="J229" s="5">
        <v>0</v>
      </c>
      <c r="K229" s="9">
        <v>0</v>
      </c>
      <c r="L229" s="4">
        <v>0</v>
      </c>
      <c r="M229" s="5">
        <v>0</v>
      </c>
      <c r="N229" s="5">
        <v>0</v>
      </c>
      <c r="O229" s="5">
        <v>0</v>
      </c>
      <c r="P229" s="9">
        <v>0</v>
      </c>
      <c r="Q229" s="4">
        <v>0</v>
      </c>
      <c r="R229" s="5">
        <v>2.9081360041847358E-4</v>
      </c>
      <c r="S229" s="5">
        <v>0</v>
      </c>
      <c r="T229" s="5">
        <v>0</v>
      </c>
      <c r="U229" s="9">
        <v>0</v>
      </c>
    </row>
    <row r="230" spans="1:21" x14ac:dyDescent="0.25">
      <c r="A230">
        <v>227</v>
      </c>
      <c r="B230" t="s">
        <v>1123</v>
      </c>
      <c r="C230" t="s">
        <v>1124</v>
      </c>
      <c r="D230">
        <v>17</v>
      </c>
      <c r="E230">
        <v>8.18</v>
      </c>
      <c r="F230" t="s">
        <v>514</v>
      </c>
      <c r="G230" s="4">
        <v>7.139198549528207E-3</v>
      </c>
      <c r="H230" s="5">
        <v>0</v>
      </c>
      <c r="I230" s="5">
        <v>0</v>
      </c>
      <c r="J230" s="5">
        <v>0</v>
      </c>
      <c r="K230" s="9">
        <v>0</v>
      </c>
      <c r="L230" s="4">
        <v>0</v>
      </c>
      <c r="M230" s="5">
        <v>0</v>
      </c>
      <c r="N230" s="5">
        <v>0</v>
      </c>
      <c r="O230" s="5">
        <v>0</v>
      </c>
      <c r="P230" s="9">
        <v>0</v>
      </c>
      <c r="Q230" s="4">
        <v>0</v>
      </c>
      <c r="R230" s="5">
        <v>0</v>
      </c>
      <c r="S230" s="5">
        <v>0</v>
      </c>
      <c r="T230" s="5">
        <v>0</v>
      </c>
      <c r="U230" s="9">
        <v>0</v>
      </c>
    </row>
    <row r="231" spans="1:21" x14ac:dyDescent="0.25">
      <c r="A231">
        <v>228</v>
      </c>
      <c r="B231" t="s">
        <v>1125</v>
      </c>
      <c r="C231" t="s">
        <v>1126</v>
      </c>
      <c r="D231">
        <v>36</v>
      </c>
      <c r="E231">
        <v>9.15</v>
      </c>
      <c r="F231" t="s">
        <v>514</v>
      </c>
      <c r="G231" s="4">
        <v>0</v>
      </c>
      <c r="H231" s="5">
        <v>0</v>
      </c>
      <c r="I231" s="5">
        <v>0</v>
      </c>
      <c r="J231" s="5">
        <v>0</v>
      </c>
      <c r="K231" s="9">
        <v>4.3923957582771723E-4</v>
      </c>
      <c r="L231" s="4">
        <v>0</v>
      </c>
      <c r="M231" s="5">
        <v>0</v>
      </c>
      <c r="N231" s="5">
        <v>0</v>
      </c>
      <c r="O231" s="5">
        <v>0</v>
      </c>
      <c r="P231" s="9">
        <v>2.7355793299839704E-3</v>
      </c>
      <c r="Q231" s="4">
        <v>0</v>
      </c>
      <c r="R231" s="5">
        <v>0</v>
      </c>
      <c r="S231" s="5">
        <v>0</v>
      </c>
      <c r="T231" s="5">
        <v>0</v>
      </c>
      <c r="U231" s="9">
        <v>0</v>
      </c>
    </row>
    <row r="232" spans="1:21" x14ac:dyDescent="0.25">
      <c r="A232">
        <v>229</v>
      </c>
      <c r="B232" t="s">
        <v>1127</v>
      </c>
      <c r="C232" t="s">
        <v>1128</v>
      </c>
      <c r="D232">
        <v>72</v>
      </c>
      <c r="E232">
        <v>6.24</v>
      </c>
      <c r="F232" t="s">
        <v>120</v>
      </c>
      <c r="G232" s="4">
        <v>0</v>
      </c>
      <c r="H232" s="5">
        <v>0</v>
      </c>
      <c r="I232" s="5">
        <v>0</v>
      </c>
      <c r="J232" s="5">
        <v>0</v>
      </c>
      <c r="K232" s="9">
        <v>0</v>
      </c>
      <c r="L232" s="4">
        <v>0</v>
      </c>
      <c r="M232" s="5">
        <v>0</v>
      </c>
      <c r="N232" s="5">
        <v>0</v>
      </c>
      <c r="O232" s="5">
        <v>0</v>
      </c>
      <c r="P232" s="9">
        <v>0</v>
      </c>
      <c r="Q232" s="4">
        <v>0</v>
      </c>
      <c r="R232" s="5">
        <v>5.2575233767461742E-4</v>
      </c>
      <c r="S232" s="5">
        <v>0</v>
      </c>
      <c r="T232" s="5">
        <v>6.4011586120322702E-4</v>
      </c>
      <c r="U232" s="9">
        <v>0</v>
      </c>
    </row>
    <row r="233" spans="1:21" x14ac:dyDescent="0.25">
      <c r="A233">
        <v>230</v>
      </c>
      <c r="B233" t="s">
        <v>1131</v>
      </c>
      <c r="C233" t="s">
        <v>1132</v>
      </c>
      <c r="D233">
        <v>23</v>
      </c>
      <c r="E233">
        <v>5.85</v>
      </c>
      <c r="F233" t="s">
        <v>120</v>
      </c>
      <c r="G233" s="4">
        <v>0</v>
      </c>
      <c r="H233" s="5">
        <v>0</v>
      </c>
      <c r="I233" s="5">
        <v>0</v>
      </c>
      <c r="J233" s="5">
        <v>0</v>
      </c>
      <c r="K233" s="9">
        <v>0</v>
      </c>
      <c r="L233" s="4">
        <v>0</v>
      </c>
      <c r="M233" s="5">
        <v>0</v>
      </c>
      <c r="N233" s="5">
        <v>0</v>
      </c>
      <c r="O233" s="5">
        <v>0</v>
      </c>
      <c r="P233" s="9">
        <v>0</v>
      </c>
      <c r="Q233" s="4">
        <v>0</v>
      </c>
      <c r="R233" s="5">
        <v>0</v>
      </c>
      <c r="S233" s="5">
        <v>1.4171099514566337E-3</v>
      </c>
      <c r="T233" s="5">
        <v>0</v>
      </c>
      <c r="U233" s="9">
        <v>0</v>
      </c>
    </row>
    <row r="234" spans="1:21" x14ac:dyDescent="0.25">
      <c r="A234">
        <v>231</v>
      </c>
      <c r="B234" t="s">
        <v>1140</v>
      </c>
      <c r="C234" t="s">
        <v>1141</v>
      </c>
      <c r="D234">
        <v>76</v>
      </c>
      <c r="E234">
        <v>6.98</v>
      </c>
      <c r="F234" t="s">
        <v>120</v>
      </c>
      <c r="G234" s="4">
        <v>0</v>
      </c>
      <c r="H234" s="5">
        <v>0</v>
      </c>
      <c r="I234" s="5">
        <v>0</v>
      </c>
      <c r="J234" s="5">
        <v>0</v>
      </c>
      <c r="K234" s="9">
        <v>0</v>
      </c>
      <c r="L234" s="4">
        <v>0</v>
      </c>
      <c r="M234" s="5">
        <v>0</v>
      </c>
      <c r="N234" s="5">
        <v>0</v>
      </c>
      <c r="O234" s="5">
        <v>0</v>
      </c>
      <c r="P234" s="9">
        <v>0</v>
      </c>
      <c r="Q234" s="4">
        <v>0</v>
      </c>
      <c r="R234" s="5">
        <v>3.8620483670339154E-4</v>
      </c>
      <c r="S234" s="5">
        <v>0</v>
      </c>
      <c r="T234" s="5">
        <v>0</v>
      </c>
      <c r="U234" s="9">
        <v>0</v>
      </c>
    </row>
    <row r="235" spans="1:21" x14ac:dyDescent="0.25">
      <c r="A235">
        <v>232</v>
      </c>
      <c r="B235" t="s">
        <v>1143</v>
      </c>
      <c r="C235" t="s">
        <v>1144</v>
      </c>
      <c r="D235">
        <v>99</v>
      </c>
      <c r="E235">
        <v>8.48</v>
      </c>
      <c r="F235" t="s">
        <v>514</v>
      </c>
      <c r="G235" s="4">
        <v>0</v>
      </c>
      <c r="H235" s="5">
        <v>0</v>
      </c>
      <c r="I235" s="5">
        <v>0</v>
      </c>
      <c r="J235" s="5">
        <v>0</v>
      </c>
      <c r="K235" s="9">
        <v>0</v>
      </c>
      <c r="L235" s="4">
        <v>0</v>
      </c>
      <c r="M235" s="5">
        <v>0</v>
      </c>
      <c r="N235" s="5">
        <v>2.6801817646181719E-4</v>
      </c>
      <c r="O235" s="5">
        <v>0</v>
      </c>
      <c r="P235" s="9">
        <v>0</v>
      </c>
      <c r="Q235" s="4">
        <v>0</v>
      </c>
      <c r="R235" s="5">
        <v>0</v>
      </c>
      <c r="S235" s="5">
        <v>0</v>
      </c>
      <c r="T235" s="5">
        <v>0</v>
      </c>
      <c r="U235" s="9">
        <v>0</v>
      </c>
    </row>
    <row r="236" spans="1:21" x14ac:dyDescent="0.25">
      <c r="A236">
        <v>233</v>
      </c>
      <c r="B236" t="s">
        <v>1145</v>
      </c>
      <c r="C236" t="s">
        <v>1146</v>
      </c>
      <c r="D236">
        <v>17</v>
      </c>
      <c r="E236">
        <v>11.19</v>
      </c>
      <c r="F236" t="s">
        <v>514</v>
      </c>
      <c r="G236" s="4">
        <v>0</v>
      </c>
      <c r="H236" s="5">
        <v>0</v>
      </c>
      <c r="I236" s="5">
        <v>0</v>
      </c>
      <c r="J236" s="5">
        <v>0</v>
      </c>
      <c r="K236" s="9">
        <v>0</v>
      </c>
      <c r="L236" s="4">
        <v>0</v>
      </c>
      <c r="M236" s="5">
        <v>0</v>
      </c>
      <c r="N236" s="5">
        <v>5.626081474284509E-3</v>
      </c>
      <c r="O236" s="5">
        <v>0</v>
      </c>
      <c r="P236" s="9">
        <v>0</v>
      </c>
      <c r="Q236" s="4">
        <v>0</v>
      </c>
      <c r="R236" s="5">
        <v>0</v>
      </c>
      <c r="S236" s="5">
        <v>0</v>
      </c>
      <c r="T236" s="5">
        <v>0</v>
      </c>
      <c r="U236" s="9">
        <v>0</v>
      </c>
    </row>
    <row r="237" spans="1:21" x14ac:dyDescent="0.25">
      <c r="A237">
        <v>234</v>
      </c>
      <c r="B237" t="s">
        <v>1147</v>
      </c>
      <c r="C237" t="s">
        <v>1259</v>
      </c>
      <c r="D237">
        <v>14</v>
      </c>
      <c r="E237">
        <v>11.66</v>
      </c>
      <c r="F237" t="s">
        <v>514</v>
      </c>
      <c r="G237" s="4">
        <v>0</v>
      </c>
      <c r="H237" s="5">
        <v>0</v>
      </c>
      <c r="I237" s="5">
        <v>0</v>
      </c>
      <c r="J237" s="5">
        <v>0</v>
      </c>
      <c r="K237" s="9">
        <v>0</v>
      </c>
      <c r="L237" s="4">
        <v>0</v>
      </c>
      <c r="M237" s="5">
        <v>0</v>
      </c>
      <c r="N237" s="5">
        <v>3.8716406029693181E-3</v>
      </c>
      <c r="O237" s="5">
        <v>0</v>
      </c>
      <c r="P237" s="9">
        <v>0</v>
      </c>
      <c r="Q237" s="4">
        <v>0</v>
      </c>
      <c r="R237" s="5">
        <v>0</v>
      </c>
      <c r="S237" s="5">
        <v>0</v>
      </c>
      <c r="T237" s="5">
        <v>0</v>
      </c>
      <c r="U237" s="9">
        <v>0</v>
      </c>
    </row>
    <row r="238" spans="1:21" x14ac:dyDescent="0.25">
      <c r="A238">
        <v>235</v>
      </c>
      <c r="B238" t="s">
        <v>1148</v>
      </c>
      <c r="C238" t="s">
        <v>1149</v>
      </c>
      <c r="D238">
        <v>14</v>
      </c>
      <c r="E238">
        <v>6.51</v>
      </c>
      <c r="F238" t="s">
        <v>120</v>
      </c>
      <c r="G238" s="4">
        <v>0</v>
      </c>
      <c r="H238" s="5">
        <v>0</v>
      </c>
      <c r="I238" s="5">
        <v>0</v>
      </c>
      <c r="J238" s="5">
        <v>0</v>
      </c>
      <c r="K238" s="9">
        <v>1.6942097924783378E-3</v>
      </c>
      <c r="L238" s="4">
        <v>0</v>
      </c>
      <c r="M238" s="5">
        <v>0</v>
      </c>
      <c r="N238" s="5">
        <v>0</v>
      </c>
      <c r="O238" s="5">
        <v>0</v>
      </c>
      <c r="P238" s="9">
        <v>0</v>
      </c>
      <c r="Q238" s="4">
        <v>0</v>
      </c>
      <c r="R238" s="5">
        <v>0</v>
      </c>
      <c r="S238" s="5">
        <v>0</v>
      </c>
      <c r="T238" s="5">
        <v>0</v>
      </c>
      <c r="U238" s="9">
        <v>0</v>
      </c>
    </row>
    <row r="239" spans="1:21" x14ac:dyDescent="0.25">
      <c r="A239">
        <v>236</v>
      </c>
      <c r="B239" t="s">
        <v>1156</v>
      </c>
      <c r="C239" t="s">
        <v>1157</v>
      </c>
      <c r="D239">
        <v>23</v>
      </c>
      <c r="E239">
        <v>8.61</v>
      </c>
      <c r="F239" t="s">
        <v>120</v>
      </c>
      <c r="G239" s="4">
        <v>0</v>
      </c>
      <c r="H239" s="5">
        <v>0</v>
      </c>
      <c r="I239" s="5">
        <v>0</v>
      </c>
      <c r="J239" s="5">
        <v>0</v>
      </c>
      <c r="K239" s="9">
        <v>0</v>
      </c>
      <c r="L239" s="4">
        <v>0</v>
      </c>
      <c r="M239" s="5">
        <v>0</v>
      </c>
      <c r="N239" s="5">
        <v>0</v>
      </c>
      <c r="O239" s="5">
        <v>0</v>
      </c>
      <c r="P239" s="9">
        <v>0</v>
      </c>
      <c r="Q239" s="4">
        <v>0</v>
      </c>
      <c r="R239" s="5">
        <v>0</v>
      </c>
      <c r="S239" s="5">
        <v>0</v>
      </c>
      <c r="T239" s="5">
        <v>5.7597763396721323E-4</v>
      </c>
      <c r="U239" s="9">
        <v>0</v>
      </c>
    </row>
    <row r="240" spans="1:21" x14ac:dyDescent="0.25">
      <c r="A240">
        <v>237</v>
      </c>
      <c r="B240" t="s">
        <v>1165</v>
      </c>
      <c r="C240" t="s">
        <v>1166</v>
      </c>
      <c r="D240">
        <v>14</v>
      </c>
      <c r="E240">
        <v>9.48</v>
      </c>
      <c r="F240" t="s">
        <v>120</v>
      </c>
      <c r="G240" s="4">
        <v>0</v>
      </c>
      <c r="H240" s="5">
        <v>0</v>
      </c>
      <c r="I240" s="5">
        <v>0</v>
      </c>
      <c r="J240" s="5">
        <v>0</v>
      </c>
      <c r="K240" s="9">
        <v>0</v>
      </c>
      <c r="L240" s="4">
        <v>0</v>
      </c>
      <c r="M240" s="5">
        <v>0</v>
      </c>
      <c r="N240" s="5">
        <v>0</v>
      </c>
      <c r="O240" s="5">
        <v>0</v>
      </c>
      <c r="P240" s="9">
        <v>0</v>
      </c>
      <c r="Q240" s="4">
        <v>0</v>
      </c>
      <c r="R240" s="5">
        <v>0</v>
      </c>
      <c r="S240" s="5">
        <v>0</v>
      </c>
      <c r="T240" s="5">
        <v>2.3812017757733569E-3</v>
      </c>
      <c r="U240" s="9">
        <v>0</v>
      </c>
    </row>
    <row r="241" spans="1:21" x14ac:dyDescent="0.25">
      <c r="A241">
        <v>238</v>
      </c>
      <c r="B241" t="s">
        <v>1167</v>
      </c>
      <c r="C241" t="s">
        <v>1168</v>
      </c>
      <c r="D241">
        <v>41</v>
      </c>
      <c r="E241">
        <v>6.51</v>
      </c>
      <c r="F241" t="s">
        <v>514</v>
      </c>
      <c r="G241" s="4">
        <v>0</v>
      </c>
      <c r="H241" s="5">
        <v>0</v>
      </c>
      <c r="I241" s="5">
        <v>0</v>
      </c>
      <c r="J241" s="5">
        <v>0</v>
      </c>
      <c r="K241" s="9">
        <v>6.1717052655161876E-3</v>
      </c>
      <c r="L241" s="4">
        <v>0</v>
      </c>
      <c r="M241" s="5">
        <v>0</v>
      </c>
      <c r="N241" s="5">
        <v>0</v>
      </c>
      <c r="O241" s="5">
        <v>0</v>
      </c>
      <c r="P241" s="9">
        <v>0</v>
      </c>
      <c r="Q241" s="4">
        <v>0</v>
      </c>
      <c r="R241" s="5">
        <v>0</v>
      </c>
      <c r="S241" s="5">
        <v>0</v>
      </c>
      <c r="T241" s="5">
        <v>0</v>
      </c>
      <c r="U241" s="9">
        <v>0</v>
      </c>
    </row>
    <row r="242" spans="1:21" x14ac:dyDescent="0.25">
      <c r="A242">
        <v>239</v>
      </c>
      <c r="B242" t="s">
        <v>1169</v>
      </c>
      <c r="C242" t="s">
        <v>1170</v>
      </c>
      <c r="D242">
        <v>32</v>
      </c>
      <c r="E242">
        <v>7.65</v>
      </c>
      <c r="F242" t="s">
        <v>514</v>
      </c>
      <c r="G242" s="4">
        <v>0</v>
      </c>
      <c r="H242" s="5">
        <v>0</v>
      </c>
      <c r="I242" s="5">
        <v>0</v>
      </c>
      <c r="J242" s="5">
        <v>0</v>
      </c>
      <c r="K242" s="9">
        <v>9.8751576433726515E-4</v>
      </c>
      <c r="L242" s="4">
        <v>0</v>
      </c>
      <c r="M242" s="5">
        <v>0</v>
      </c>
      <c r="N242" s="5">
        <v>0</v>
      </c>
      <c r="O242" s="5">
        <v>0</v>
      </c>
      <c r="P242" s="9">
        <v>0</v>
      </c>
      <c r="Q242" s="4">
        <v>0</v>
      </c>
      <c r="R242" s="5">
        <v>0</v>
      </c>
      <c r="S242" s="5">
        <v>0</v>
      </c>
      <c r="T242" s="5">
        <v>0</v>
      </c>
      <c r="U242" s="9">
        <v>0</v>
      </c>
    </row>
    <row r="243" spans="1:21" x14ac:dyDescent="0.25">
      <c r="A243">
        <v>240</v>
      </c>
      <c r="B243" t="s">
        <v>1171</v>
      </c>
      <c r="C243" t="s">
        <v>1172</v>
      </c>
      <c r="D243">
        <v>31</v>
      </c>
      <c r="E243">
        <v>7.39</v>
      </c>
      <c r="F243" t="s">
        <v>120</v>
      </c>
      <c r="G243" s="4">
        <v>0</v>
      </c>
      <c r="H243" s="5">
        <v>0</v>
      </c>
      <c r="I243" s="5">
        <v>0</v>
      </c>
      <c r="J243" s="5">
        <v>0</v>
      </c>
      <c r="K243" s="9">
        <v>0</v>
      </c>
      <c r="L243" s="4">
        <v>0</v>
      </c>
      <c r="M243" s="5">
        <v>0</v>
      </c>
      <c r="N243" s="5">
        <v>0</v>
      </c>
      <c r="O243" s="5">
        <v>0</v>
      </c>
      <c r="P243" s="9">
        <v>0</v>
      </c>
      <c r="Q243" s="4">
        <v>0</v>
      </c>
      <c r="R243" s="5">
        <v>3.3771901984080803E-4</v>
      </c>
      <c r="S243" s="5">
        <v>6.8597787126771883E-4</v>
      </c>
      <c r="T243" s="5">
        <v>0</v>
      </c>
      <c r="U243" s="9">
        <v>0</v>
      </c>
    </row>
    <row r="244" spans="1:21" x14ac:dyDescent="0.25">
      <c r="A244">
        <v>241</v>
      </c>
      <c r="B244" t="s">
        <v>1173</v>
      </c>
      <c r="C244" t="s">
        <v>1261</v>
      </c>
      <c r="D244">
        <v>72</v>
      </c>
      <c r="E244">
        <v>8.4</v>
      </c>
      <c r="F244" t="s">
        <v>514</v>
      </c>
      <c r="G244" s="4">
        <v>0</v>
      </c>
      <c r="H244" s="5">
        <v>0</v>
      </c>
      <c r="I244" s="5">
        <v>0</v>
      </c>
      <c r="J244" s="5">
        <v>0</v>
      </c>
      <c r="K244" s="9">
        <v>0</v>
      </c>
      <c r="L244" s="4">
        <v>0</v>
      </c>
      <c r="M244" s="5">
        <v>0</v>
      </c>
      <c r="N244" s="5">
        <v>0</v>
      </c>
      <c r="O244" s="5">
        <v>2.0453254340950048E-4</v>
      </c>
      <c r="P244" s="9">
        <v>0</v>
      </c>
      <c r="Q244" s="4">
        <v>0</v>
      </c>
      <c r="R244" s="5">
        <v>0</v>
      </c>
      <c r="S244" s="5">
        <v>0</v>
      </c>
      <c r="T244" s="5">
        <v>0</v>
      </c>
      <c r="U244" s="9">
        <v>0</v>
      </c>
    </row>
    <row r="245" spans="1:21" x14ac:dyDescent="0.25">
      <c r="A245">
        <v>242</v>
      </c>
      <c r="B245" t="s">
        <v>1174</v>
      </c>
      <c r="C245" t="s">
        <v>1175</v>
      </c>
      <c r="D245">
        <v>19</v>
      </c>
      <c r="E245">
        <v>10.029999999999999</v>
      </c>
      <c r="F245" t="s">
        <v>120</v>
      </c>
      <c r="G245" s="4">
        <v>0</v>
      </c>
      <c r="H245" s="5">
        <v>0</v>
      </c>
      <c r="I245" s="5">
        <v>0</v>
      </c>
      <c r="J245" s="5">
        <v>0</v>
      </c>
      <c r="K245" s="9">
        <v>2.0732510086227079E-3</v>
      </c>
      <c r="L245" s="4">
        <v>0</v>
      </c>
      <c r="M245" s="5">
        <v>0</v>
      </c>
      <c r="N245" s="5">
        <v>0</v>
      </c>
      <c r="O245" s="5">
        <v>0</v>
      </c>
      <c r="P245" s="9">
        <v>0</v>
      </c>
      <c r="Q245" s="4">
        <v>0</v>
      </c>
      <c r="R245" s="5">
        <v>0</v>
      </c>
      <c r="S245" s="5">
        <v>0</v>
      </c>
      <c r="T245" s="5">
        <v>0</v>
      </c>
      <c r="U245" s="9">
        <v>0</v>
      </c>
    </row>
    <row r="246" spans="1:21" x14ac:dyDescent="0.25">
      <c r="A246">
        <v>243</v>
      </c>
      <c r="B246" t="s">
        <v>1177</v>
      </c>
      <c r="C246" t="s">
        <v>1178</v>
      </c>
      <c r="D246">
        <v>10</v>
      </c>
      <c r="E246">
        <v>5.88</v>
      </c>
      <c r="F246" t="s">
        <v>514</v>
      </c>
      <c r="G246" s="4">
        <v>0</v>
      </c>
      <c r="H246" s="5">
        <v>0</v>
      </c>
      <c r="I246" s="5">
        <v>0</v>
      </c>
      <c r="J246" s="5">
        <v>0</v>
      </c>
      <c r="K246" s="9">
        <v>0</v>
      </c>
      <c r="L246" s="4">
        <v>0</v>
      </c>
      <c r="M246" s="5">
        <v>0</v>
      </c>
      <c r="N246" s="5">
        <v>0</v>
      </c>
      <c r="O246" s="5">
        <v>0</v>
      </c>
      <c r="P246" s="9">
        <v>4.8967939759828353E-3</v>
      </c>
      <c r="Q246" s="4">
        <v>0</v>
      </c>
      <c r="R246" s="5">
        <v>0</v>
      </c>
      <c r="S246" s="5">
        <v>0</v>
      </c>
      <c r="T246" s="5">
        <v>0</v>
      </c>
      <c r="U246" s="9">
        <v>0</v>
      </c>
    </row>
    <row r="247" spans="1:21" x14ac:dyDescent="0.25">
      <c r="A247">
        <v>244</v>
      </c>
      <c r="B247" t="s">
        <v>1179</v>
      </c>
      <c r="C247" t="s">
        <v>1180</v>
      </c>
      <c r="D247">
        <v>95</v>
      </c>
      <c r="E247">
        <v>9.7899999999999991</v>
      </c>
      <c r="F247" t="s">
        <v>514</v>
      </c>
      <c r="G247" s="4">
        <v>0</v>
      </c>
      <c r="H247" s="5">
        <v>0</v>
      </c>
      <c r="I247" s="5">
        <v>8.3061104339397123E-4</v>
      </c>
      <c r="J247" s="5">
        <v>0</v>
      </c>
      <c r="K247" s="9">
        <v>0</v>
      </c>
      <c r="L247" s="4">
        <v>0</v>
      </c>
      <c r="M247" s="5">
        <v>0</v>
      </c>
      <c r="N247" s="5">
        <v>0</v>
      </c>
      <c r="O247" s="5">
        <v>0</v>
      </c>
      <c r="P247" s="9">
        <v>0</v>
      </c>
      <c r="Q247" s="4">
        <v>0</v>
      </c>
      <c r="R247" s="5">
        <v>0</v>
      </c>
      <c r="S247" s="5">
        <v>0</v>
      </c>
      <c r="T247" s="5">
        <v>0</v>
      </c>
      <c r="U247" s="9">
        <v>0</v>
      </c>
    </row>
    <row r="248" spans="1:21" x14ac:dyDescent="0.25">
      <c r="A248">
        <v>245</v>
      </c>
      <c r="B248" t="s">
        <v>1181</v>
      </c>
      <c r="C248" t="s">
        <v>1182</v>
      </c>
      <c r="D248">
        <v>11</v>
      </c>
      <c r="E248">
        <v>9.49</v>
      </c>
      <c r="F248" t="s">
        <v>514</v>
      </c>
      <c r="G248" s="4">
        <v>0</v>
      </c>
      <c r="H248" s="5">
        <v>0</v>
      </c>
      <c r="I248" s="5">
        <v>0</v>
      </c>
      <c r="J248" s="5">
        <v>0</v>
      </c>
      <c r="K248" s="9">
        <v>1.4290390566080991E-3</v>
      </c>
      <c r="L248" s="4">
        <v>0</v>
      </c>
      <c r="M248" s="5">
        <v>0</v>
      </c>
      <c r="N248" s="5">
        <v>0</v>
      </c>
      <c r="O248" s="5">
        <v>0</v>
      </c>
      <c r="P248" s="9">
        <v>0</v>
      </c>
      <c r="Q248" s="4">
        <v>0</v>
      </c>
      <c r="R248" s="5">
        <v>0</v>
      </c>
      <c r="S248" s="5">
        <v>0</v>
      </c>
      <c r="T248" s="5">
        <v>0</v>
      </c>
      <c r="U248" s="9">
        <v>0</v>
      </c>
    </row>
    <row r="249" spans="1:21" x14ac:dyDescent="0.25">
      <c r="A249">
        <v>246</v>
      </c>
      <c r="B249" t="s">
        <v>1183</v>
      </c>
      <c r="C249" t="s">
        <v>1184</v>
      </c>
      <c r="D249">
        <v>23</v>
      </c>
      <c r="E249">
        <v>11.32</v>
      </c>
      <c r="F249" t="s">
        <v>514</v>
      </c>
      <c r="G249" s="4">
        <v>0</v>
      </c>
      <c r="H249" s="5">
        <v>0</v>
      </c>
      <c r="I249" s="5">
        <v>0</v>
      </c>
      <c r="J249" s="5">
        <v>0</v>
      </c>
      <c r="K249" s="9">
        <v>0</v>
      </c>
      <c r="L249" s="4">
        <v>0</v>
      </c>
      <c r="M249" s="5">
        <v>0</v>
      </c>
      <c r="N249" s="5">
        <v>1.203007346602198E-3</v>
      </c>
      <c r="O249" s="5">
        <v>0</v>
      </c>
      <c r="P249" s="9">
        <v>0</v>
      </c>
      <c r="Q249" s="4">
        <v>0</v>
      </c>
      <c r="R249" s="5">
        <v>0</v>
      </c>
      <c r="S249" s="5">
        <v>0</v>
      </c>
      <c r="T249" s="5">
        <v>0</v>
      </c>
      <c r="U249" s="9">
        <v>0</v>
      </c>
    </row>
    <row r="250" spans="1:21" x14ac:dyDescent="0.25">
      <c r="A250">
        <v>247</v>
      </c>
      <c r="B250" t="s">
        <v>1185</v>
      </c>
      <c r="C250" t="s">
        <v>1186</v>
      </c>
      <c r="D250">
        <v>28</v>
      </c>
      <c r="E250">
        <v>5.28</v>
      </c>
      <c r="F250" t="s">
        <v>514</v>
      </c>
      <c r="G250" s="4">
        <v>2.1395117617548495E-3</v>
      </c>
      <c r="H250" s="5">
        <v>0</v>
      </c>
      <c r="I250" s="5">
        <v>0</v>
      </c>
      <c r="J250" s="5">
        <v>0</v>
      </c>
      <c r="K250" s="9">
        <v>0</v>
      </c>
      <c r="L250" s="4">
        <v>0</v>
      </c>
      <c r="M250" s="5">
        <v>0</v>
      </c>
      <c r="N250" s="5">
        <v>0</v>
      </c>
      <c r="O250" s="5">
        <v>0</v>
      </c>
      <c r="P250" s="9">
        <v>0</v>
      </c>
      <c r="Q250" s="4">
        <v>0</v>
      </c>
      <c r="R250" s="5">
        <v>0</v>
      </c>
      <c r="S250" s="5">
        <v>0</v>
      </c>
      <c r="T250" s="5">
        <v>0</v>
      </c>
      <c r="U250" s="9">
        <v>0</v>
      </c>
    </row>
    <row r="251" spans="1:21" x14ac:dyDescent="0.25">
      <c r="A251">
        <v>248</v>
      </c>
      <c r="B251" t="s">
        <v>1187</v>
      </c>
      <c r="C251" t="s">
        <v>1188</v>
      </c>
      <c r="D251">
        <v>35</v>
      </c>
      <c r="E251">
        <v>4.47</v>
      </c>
      <c r="F251" t="s">
        <v>120</v>
      </c>
      <c r="G251" s="4">
        <v>0</v>
      </c>
      <c r="H251" s="5">
        <v>0</v>
      </c>
      <c r="I251" s="5">
        <v>0</v>
      </c>
      <c r="J251" s="5">
        <v>0</v>
      </c>
      <c r="K251" s="9">
        <v>0</v>
      </c>
      <c r="L251" s="4">
        <v>0</v>
      </c>
      <c r="M251" s="5">
        <v>0</v>
      </c>
      <c r="N251" s="5">
        <v>0</v>
      </c>
      <c r="O251" s="5">
        <v>0</v>
      </c>
      <c r="P251" s="9">
        <v>0</v>
      </c>
      <c r="Q251" s="4">
        <v>0</v>
      </c>
      <c r="R251" s="5">
        <v>6.9161528987749324E-4</v>
      </c>
      <c r="S251" s="5">
        <v>0</v>
      </c>
      <c r="T251" s="5">
        <v>0</v>
      </c>
      <c r="U251" s="9">
        <v>0</v>
      </c>
    </row>
    <row r="252" spans="1:21" x14ac:dyDescent="0.25">
      <c r="A252">
        <v>249</v>
      </c>
      <c r="B252" t="s">
        <v>1191</v>
      </c>
      <c r="C252" t="s">
        <v>1192</v>
      </c>
      <c r="D252">
        <v>33</v>
      </c>
      <c r="E252">
        <v>4.3600000000000003</v>
      </c>
      <c r="F252" t="s">
        <v>514</v>
      </c>
      <c r="G252" s="4">
        <v>0</v>
      </c>
      <c r="H252" s="5">
        <v>0</v>
      </c>
      <c r="I252" s="5">
        <v>0</v>
      </c>
      <c r="J252" s="5">
        <v>0</v>
      </c>
      <c r="K252" s="9">
        <v>0</v>
      </c>
      <c r="L252" s="4">
        <v>0</v>
      </c>
      <c r="M252" s="5">
        <v>0</v>
      </c>
      <c r="N252" s="5">
        <v>0</v>
      </c>
      <c r="O252" s="5">
        <v>0</v>
      </c>
      <c r="P252" s="9">
        <v>0</v>
      </c>
      <c r="Q252" s="4">
        <v>0</v>
      </c>
      <c r="R252" s="5">
        <v>1.9035072027390996E-3</v>
      </c>
      <c r="S252" s="5">
        <v>0</v>
      </c>
      <c r="T252" s="5">
        <v>0</v>
      </c>
      <c r="U252" s="9">
        <v>0</v>
      </c>
    </row>
    <row r="253" spans="1:21" x14ac:dyDescent="0.25">
      <c r="A253">
        <v>250</v>
      </c>
      <c r="B253" t="s">
        <v>1193</v>
      </c>
      <c r="C253" t="s">
        <v>1194</v>
      </c>
      <c r="D253">
        <v>37</v>
      </c>
      <c r="E253">
        <v>8.4499999999999993</v>
      </c>
      <c r="F253" t="s">
        <v>514</v>
      </c>
      <c r="G253" s="4">
        <v>0</v>
      </c>
      <c r="H253" s="5">
        <v>0</v>
      </c>
      <c r="I253" s="5">
        <v>0</v>
      </c>
      <c r="J253" s="5">
        <v>0</v>
      </c>
      <c r="K253" s="9">
        <v>0</v>
      </c>
      <c r="L253" s="4">
        <v>0</v>
      </c>
      <c r="M253" s="5">
        <v>0</v>
      </c>
      <c r="N253" s="5">
        <v>7.4781537761758269E-4</v>
      </c>
      <c r="O253" s="5">
        <v>0</v>
      </c>
      <c r="P253" s="9">
        <v>0</v>
      </c>
      <c r="Q253" s="4">
        <v>0</v>
      </c>
      <c r="R253" s="5">
        <v>0</v>
      </c>
      <c r="S253" s="5">
        <v>0</v>
      </c>
      <c r="T253" s="5">
        <v>0</v>
      </c>
      <c r="U253" s="9">
        <v>0</v>
      </c>
    </row>
    <row r="254" spans="1:21" x14ac:dyDescent="0.25">
      <c r="A254">
        <v>251</v>
      </c>
      <c r="B254" t="s">
        <v>1195</v>
      </c>
      <c r="C254" t="s">
        <v>1196</v>
      </c>
      <c r="D254">
        <v>55</v>
      </c>
      <c r="E254">
        <v>5.38</v>
      </c>
      <c r="F254" t="s">
        <v>120</v>
      </c>
      <c r="G254" s="4">
        <v>0</v>
      </c>
      <c r="H254" s="5">
        <v>0</v>
      </c>
      <c r="I254" s="5">
        <v>0</v>
      </c>
      <c r="J254" s="5">
        <v>0</v>
      </c>
      <c r="K254" s="9">
        <v>0</v>
      </c>
      <c r="L254" s="4">
        <v>0</v>
      </c>
      <c r="M254" s="5">
        <v>0</v>
      </c>
      <c r="N254" s="5">
        <v>0</v>
      </c>
      <c r="O254" s="5">
        <v>7.6284744154862024E-4</v>
      </c>
      <c r="P254" s="9">
        <v>0</v>
      </c>
      <c r="Q254" s="4">
        <v>0</v>
      </c>
      <c r="R254" s="5">
        <v>0</v>
      </c>
      <c r="S254" s="5">
        <v>0</v>
      </c>
      <c r="T254" s="5">
        <v>0</v>
      </c>
      <c r="U254" s="9">
        <v>0</v>
      </c>
    </row>
    <row r="255" spans="1:21" x14ac:dyDescent="0.25">
      <c r="A255">
        <v>252</v>
      </c>
      <c r="B255" t="s">
        <v>1199</v>
      </c>
      <c r="C255" t="s">
        <v>1200</v>
      </c>
      <c r="D255">
        <v>28</v>
      </c>
      <c r="E255">
        <v>7.88</v>
      </c>
      <c r="F255" t="s">
        <v>120</v>
      </c>
      <c r="G255" s="4">
        <v>0</v>
      </c>
      <c r="H255" s="5">
        <v>0</v>
      </c>
      <c r="I255" s="5">
        <v>0</v>
      </c>
      <c r="J255" s="5">
        <v>0</v>
      </c>
      <c r="K255" s="9">
        <v>5.6140820081032464E-4</v>
      </c>
      <c r="L255" s="4">
        <v>0</v>
      </c>
      <c r="M255" s="5">
        <v>0</v>
      </c>
      <c r="N255" s="5">
        <v>0</v>
      </c>
      <c r="O255" s="5">
        <v>0</v>
      </c>
      <c r="P255" s="9">
        <v>0</v>
      </c>
      <c r="Q255" s="4">
        <v>0</v>
      </c>
      <c r="R255" s="5">
        <v>0</v>
      </c>
      <c r="S255" s="5">
        <v>0</v>
      </c>
      <c r="T255" s="5">
        <v>0</v>
      </c>
      <c r="U255" s="9">
        <v>0</v>
      </c>
    </row>
    <row r="256" spans="1:21" x14ac:dyDescent="0.25">
      <c r="A256">
        <v>253</v>
      </c>
      <c r="B256" t="s">
        <v>1208</v>
      </c>
      <c r="C256" t="s">
        <v>1209</v>
      </c>
      <c r="D256">
        <v>73</v>
      </c>
      <c r="E256">
        <v>8.69</v>
      </c>
      <c r="F256" t="s">
        <v>514</v>
      </c>
      <c r="G256" s="4">
        <v>0</v>
      </c>
      <c r="H256" s="5">
        <v>0</v>
      </c>
      <c r="I256" s="5">
        <v>0</v>
      </c>
      <c r="J256" s="5">
        <v>0</v>
      </c>
      <c r="K256" s="9">
        <v>2.1533465236560397E-4</v>
      </c>
      <c r="L256" s="4">
        <v>0</v>
      </c>
      <c r="M256" s="5">
        <v>0</v>
      </c>
      <c r="N256" s="5">
        <v>0</v>
      </c>
      <c r="O256" s="5">
        <v>0</v>
      </c>
      <c r="P256" s="9">
        <v>0</v>
      </c>
      <c r="Q256" s="4">
        <v>0</v>
      </c>
      <c r="R256" s="5">
        <v>0</v>
      </c>
      <c r="S256" s="5">
        <v>0</v>
      </c>
      <c r="T256" s="5">
        <v>0</v>
      </c>
      <c r="U256" s="9">
        <v>0</v>
      </c>
    </row>
    <row r="257" spans="1:21" x14ac:dyDescent="0.25">
      <c r="A257">
        <v>254</v>
      </c>
      <c r="B257" t="s">
        <v>1210</v>
      </c>
      <c r="C257" t="s">
        <v>1211</v>
      </c>
      <c r="D257">
        <v>33</v>
      </c>
      <c r="E257">
        <v>8.02</v>
      </c>
      <c r="F257" t="s">
        <v>120</v>
      </c>
      <c r="G257" s="4">
        <v>0</v>
      </c>
      <c r="H257" s="5">
        <v>0</v>
      </c>
      <c r="I257" s="5">
        <v>0</v>
      </c>
      <c r="J257" s="5">
        <v>0</v>
      </c>
      <c r="K257" s="9">
        <v>4.7917044635750972E-4</v>
      </c>
      <c r="L257" s="4">
        <v>0</v>
      </c>
      <c r="M257" s="5">
        <v>0</v>
      </c>
      <c r="N257" s="5">
        <v>0</v>
      </c>
      <c r="O257" s="5">
        <v>0</v>
      </c>
      <c r="P257" s="9">
        <v>0</v>
      </c>
      <c r="Q257" s="4">
        <v>0</v>
      </c>
      <c r="R257" s="5">
        <v>0</v>
      </c>
      <c r="S257" s="5">
        <v>0</v>
      </c>
      <c r="T257" s="5">
        <v>0</v>
      </c>
      <c r="U257" s="9">
        <v>0</v>
      </c>
    </row>
    <row r="258" spans="1:21" x14ac:dyDescent="0.25">
      <c r="A258">
        <v>255</v>
      </c>
      <c r="B258" t="s">
        <v>1215</v>
      </c>
      <c r="C258" t="s">
        <v>1260</v>
      </c>
      <c r="D258">
        <v>21</v>
      </c>
      <c r="E258">
        <v>6.55</v>
      </c>
      <c r="F258" t="s">
        <v>514</v>
      </c>
      <c r="G258" s="4">
        <v>0</v>
      </c>
      <c r="H258" s="5">
        <v>0</v>
      </c>
      <c r="I258" s="5">
        <v>0</v>
      </c>
      <c r="J258" s="5">
        <v>0</v>
      </c>
      <c r="K258" s="9">
        <v>0</v>
      </c>
      <c r="L258" s="4">
        <v>0</v>
      </c>
      <c r="M258" s="5">
        <v>0</v>
      </c>
      <c r="N258" s="5">
        <v>0</v>
      </c>
      <c r="O258" s="5">
        <v>0</v>
      </c>
      <c r="P258" s="9">
        <v>0</v>
      </c>
      <c r="Q258" s="4">
        <v>0</v>
      </c>
      <c r="R258" s="5">
        <v>6.5415454907843875E-4</v>
      </c>
      <c r="S258" s="5">
        <v>0</v>
      </c>
      <c r="T258" s="5">
        <v>0</v>
      </c>
      <c r="U258" s="9">
        <v>0</v>
      </c>
    </row>
    <row r="259" spans="1:21" x14ac:dyDescent="0.25">
      <c r="A259">
        <v>256</v>
      </c>
      <c r="B259" t="s">
        <v>1216</v>
      </c>
      <c r="C259" t="s">
        <v>1217</v>
      </c>
      <c r="D259">
        <v>250</v>
      </c>
      <c r="E259">
        <v>3.82</v>
      </c>
      <c r="F259" t="s">
        <v>120</v>
      </c>
      <c r="G259" s="4">
        <v>0</v>
      </c>
      <c r="H259" s="5">
        <v>0</v>
      </c>
      <c r="I259" s="5">
        <v>0</v>
      </c>
      <c r="J259" s="5">
        <v>0</v>
      </c>
      <c r="K259" s="9">
        <v>0</v>
      </c>
      <c r="L259" s="4">
        <v>0</v>
      </c>
      <c r="M259" s="5">
        <v>0</v>
      </c>
      <c r="N259" s="5">
        <v>0</v>
      </c>
      <c r="O259" s="5">
        <v>0</v>
      </c>
      <c r="P259" s="9">
        <v>0</v>
      </c>
      <c r="Q259" s="4">
        <v>0</v>
      </c>
      <c r="R259" s="5">
        <v>0</v>
      </c>
      <c r="S259" s="5">
        <v>0</v>
      </c>
      <c r="T259" s="5">
        <v>5.3571571412216249E-5</v>
      </c>
      <c r="U259" s="9">
        <v>0</v>
      </c>
    </row>
    <row r="260" spans="1:21" x14ac:dyDescent="0.25">
      <c r="A260">
        <v>257</v>
      </c>
      <c r="B260" t="s">
        <v>1219</v>
      </c>
      <c r="C260" t="s">
        <v>1220</v>
      </c>
      <c r="D260">
        <v>33</v>
      </c>
      <c r="E260">
        <v>4.3899999999999997</v>
      </c>
      <c r="F260" t="s">
        <v>120</v>
      </c>
      <c r="G260" s="4">
        <v>0</v>
      </c>
      <c r="H260" s="5">
        <v>0</v>
      </c>
      <c r="I260" s="5">
        <v>0</v>
      </c>
      <c r="J260" s="5">
        <v>0</v>
      </c>
      <c r="K260" s="9">
        <v>0</v>
      </c>
      <c r="L260" s="4">
        <v>0</v>
      </c>
      <c r="M260" s="5">
        <v>0</v>
      </c>
      <c r="N260" s="5">
        <v>0</v>
      </c>
      <c r="O260" s="5">
        <v>0</v>
      </c>
      <c r="P260" s="9">
        <v>0</v>
      </c>
      <c r="Q260" s="4">
        <v>0</v>
      </c>
      <c r="R260" s="5">
        <v>8.2712928284001152E-4</v>
      </c>
      <c r="S260" s="5">
        <v>0</v>
      </c>
      <c r="T260" s="5">
        <v>0</v>
      </c>
      <c r="U260" s="9">
        <v>0</v>
      </c>
    </row>
    <row r="261" spans="1:21" x14ac:dyDescent="0.25">
      <c r="A261">
        <v>258</v>
      </c>
      <c r="B261" t="s">
        <v>1225</v>
      </c>
      <c r="C261" t="s">
        <v>1226</v>
      </c>
      <c r="D261">
        <v>78</v>
      </c>
      <c r="E261">
        <v>8.17</v>
      </c>
      <c r="F261" t="s">
        <v>514</v>
      </c>
      <c r="G261" s="4">
        <v>0</v>
      </c>
      <c r="H261" s="5">
        <v>0</v>
      </c>
      <c r="I261" s="5">
        <v>0</v>
      </c>
      <c r="J261" s="5">
        <v>0</v>
      </c>
      <c r="K261" s="9">
        <v>0</v>
      </c>
      <c r="L261" s="4">
        <v>0</v>
      </c>
      <c r="M261" s="5">
        <v>3.6350388272396445E-4</v>
      </c>
      <c r="N261" s="5">
        <v>0</v>
      </c>
      <c r="O261" s="5">
        <v>0</v>
      </c>
      <c r="P261" s="9">
        <v>0</v>
      </c>
      <c r="Q261" s="4">
        <v>0</v>
      </c>
      <c r="R261" s="5">
        <v>0</v>
      </c>
      <c r="S261" s="5">
        <v>0</v>
      </c>
      <c r="T261" s="5">
        <v>0</v>
      </c>
      <c r="U261" s="9">
        <v>0</v>
      </c>
    </row>
    <row r="262" spans="1:21" x14ac:dyDescent="0.25">
      <c r="A262">
        <v>259</v>
      </c>
      <c r="B262" t="s">
        <v>1227</v>
      </c>
      <c r="C262" t="s">
        <v>1228</v>
      </c>
      <c r="D262">
        <v>105</v>
      </c>
      <c r="E262">
        <v>6.74</v>
      </c>
      <c r="F262" t="s">
        <v>120</v>
      </c>
      <c r="G262" s="4">
        <v>0</v>
      </c>
      <c r="H262" s="5">
        <v>0</v>
      </c>
      <c r="I262" s="5">
        <v>0</v>
      </c>
      <c r="J262" s="5">
        <v>0</v>
      </c>
      <c r="K262" s="9">
        <v>0</v>
      </c>
      <c r="L262" s="4">
        <v>0</v>
      </c>
      <c r="M262" s="5">
        <v>0</v>
      </c>
      <c r="N262" s="5">
        <v>0</v>
      </c>
      <c r="O262" s="5">
        <v>0</v>
      </c>
      <c r="P262" s="9">
        <v>0</v>
      </c>
      <c r="Q262" s="4">
        <v>0</v>
      </c>
      <c r="R262" s="5">
        <v>0</v>
      </c>
      <c r="S262" s="5">
        <v>2.1135706763751526E-4</v>
      </c>
      <c r="T262" s="5">
        <v>0</v>
      </c>
      <c r="U262" s="9">
        <v>0</v>
      </c>
    </row>
    <row r="263" spans="1:21" x14ac:dyDescent="0.25">
      <c r="A263">
        <v>260</v>
      </c>
      <c r="B263" t="s">
        <v>1229</v>
      </c>
      <c r="C263" t="s">
        <v>1230</v>
      </c>
      <c r="D263">
        <v>76</v>
      </c>
      <c r="E263">
        <v>9.42</v>
      </c>
      <c r="F263" t="s">
        <v>120</v>
      </c>
      <c r="G263" s="4">
        <v>0</v>
      </c>
      <c r="H263" s="5">
        <v>0</v>
      </c>
      <c r="I263" s="5">
        <v>0</v>
      </c>
      <c r="J263" s="5">
        <v>0</v>
      </c>
      <c r="K263" s="9">
        <v>0</v>
      </c>
      <c r="L263" s="4">
        <v>0</v>
      </c>
      <c r="M263" s="5">
        <v>0</v>
      </c>
      <c r="N263" s="5">
        <v>3.6323463335974902E-4</v>
      </c>
      <c r="O263" s="5">
        <v>0</v>
      </c>
      <c r="P263" s="9">
        <v>0</v>
      </c>
      <c r="Q263" s="4">
        <v>0</v>
      </c>
      <c r="R263" s="5">
        <v>0</v>
      </c>
      <c r="S263" s="5">
        <v>0</v>
      </c>
      <c r="T263" s="5">
        <v>0</v>
      </c>
      <c r="U263" s="9">
        <v>0</v>
      </c>
    </row>
    <row r="264" spans="1:21" x14ac:dyDescent="0.25">
      <c r="A264">
        <v>261</v>
      </c>
      <c r="B264" t="s">
        <v>1238</v>
      </c>
      <c r="C264" t="s">
        <v>1239</v>
      </c>
      <c r="D264">
        <v>18</v>
      </c>
      <c r="E264">
        <v>10.11</v>
      </c>
      <c r="F264" t="s">
        <v>514</v>
      </c>
      <c r="G264" s="4">
        <v>0</v>
      </c>
      <c r="H264" s="5">
        <v>0</v>
      </c>
      <c r="I264" s="5">
        <v>0</v>
      </c>
      <c r="J264" s="5">
        <v>0</v>
      </c>
      <c r="K264" s="9">
        <v>0</v>
      </c>
      <c r="L264" s="4">
        <v>0</v>
      </c>
      <c r="M264" s="5">
        <v>0</v>
      </c>
      <c r="N264" s="5">
        <v>1.5371760539916975E-3</v>
      </c>
      <c r="O264" s="5">
        <v>0</v>
      </c>
      <c r="P264" s="9">
        <v>0</v>
      </c>
      <c r="Q264" s="4">
        <v>0</v>
      </c>
      <c r="R264" s="5">
        <v>0</v>
      </c>
      <c r="S264" s="5">
        <v>0</v>
      </c>
      <c r="T264" s="5">
        <v>0</v>
      </c>
      <c r="U264" s="9">
        <v>0</v>
      </c>
    </row>
    <row r="265" spans="1:21" x14ac:dyDescent="0.25">
      <c r="A265">
        <v>262</v>
      </c>
      <c r="B265" t="s">
        <v>1240</v>
      </c>
      <c r="C265" t="s">
        <v>1241</v>
      </c>
      <c r="D265">
        <v>61</v>
      </c>
      <c r="E265">
        <v>5.55</v>
      </c>
      <c r="F265" t="s">
        <v>120</v>
      </c>
      <c r="G265" s="4">
        <v>0</v>
      </c>
      <c r="H265" s="5">
        <v>0</v>
      </c>
      <c r="I265" s="5">
        <v>0</v>
      </c>
      <c r="J265" s="5">
        <v>0</v>
      </c>
      <c r="K265" s="9">
        <v>0</v>
      </c>
      <c r="L265" s="4">
        <v>0</v>
      </c>
      <c r="M265" s="5">
        <v>0</v>
      </c>
      <c r="N265" s="5">
        <v>4.5359293396476322E-4</v>
      </c>
      <c r="O265" s="5">
        <v>0</v>
      </c>
      <c r="P265" s="9">
        <v>0</v>
      </c>
      <c r="Q265" s="4">
        <v>0</v>
      </c>
      <c r="R265" s="5">
        <v>0</v>
      </c>
      <c r="S265" s="5">
        <v>0</v>
      </c>
      <c r="T265" s="5">
        <v>0</v>
      </c>
      <c r="U265" s="9">
        <v>0</v>
      </c>
    </row>
    <row r="266" spans="1:21" x14ac:dyDescent="0.25">
      <c r="A266">
        <v>263</v>
      </c>
      <c r="B266" t="s">
        <v>1245</v>
      </c>
      <c r="C266" t="s">
        <v>1246</v>
      </c>
      <c r="D266">
        <v>86</v>
      </c>
      <c r="E266">
        <v>7.07</v>
      </c>
      <c r="F266" t="s">
        <v>120</v>
      </c>
      <c r="G266" s="4">
        <v>0</v>
      </c>
      <c r="H266" s="5">
        <v>0</v>
      </c>
      <c r="I266" s="5">
        <v>0</v>
      </c>
      <c r="J266" s="5">
        <v>0</v>
      </c>
      <c r="K266" s="9">
        <v>1.827840653801057E-4</v>
      </c>
      <c r="L266" s="4">
        <v>0</v>
      </c>
      <c r="M266" s="5">
        <v>0</v>
      </c>
      <c r="N266" s="5">
        <v>0</v>
      </c>
      <c r="O266" s="5">
        <v>0</v>
      </c>
      <c r="P266" s="9">
        <v>0</v>
      </c>
      <c r="Q266" s="4">
        <v>0</v>
      </c>
      <c r="R266" s="5">
        <v>0</v>
      </c>
      <c r="S266" s="5">
        <v>0</v>
      </c>
      <c r="T266" s="5">
        <v>0</v>
      </c>
      <c r="U266" s="9">
        <v>0</v>
      </c>
    </row>
    <row r="267" spans="1:21" x14ac:dyDescent="0.25">
      <c r="A267">
        <v>264</v>
      </c>
      <c r="B267" t="s">
        <v>1248</v>
      </c>
      <c r="C267" t="s">
        <v>1249</v>
      </c>
      <c r="D267">
        <v>187</v>
      </c>
      <c r="E267">
        <v>5.85</v>
      </c>
      <c r="F267" t="s">
        <v>120</v>
      </c>
      <c r="G267" s="4">
        <v>0</v>
      </c>
      <c r="H267" s="5">
        <v>0</v>
      </c>
      <c r="I267" s="5">
        <v>0</v>
      </c>
      <c r="J267" s="5">
        <v>0</v>
      </c>
      <c r="K267" s="9">
        <v>8.4559490533678186E-5</v>
      </c>
      <c r="L267" s="4">
        <v>0</v>
      </c>
      <c r="M267" s="5">
        <v>0</v>
      </c>
      <c r="N267" s="5">
        <v>0</v>
      </c>
      <c r="O267" s="5">
        <v>0</v>
      </c>
      <c r="P267" s="9">
        <v>0</v>
      </c>
      <c r="Q267" s="4">
        <v>0</v>
      </c>
      <c r="R267" s="5">
        <v>0</v>
      </c>
      <c r="S267" s="5">
        <v>0</v>
      </c>
      <c r="T267" s="5">
        <v>0</v>
      </c>
      <c r="U267" s="9">
        <v>0</v>
      </c>
    </row>
  </sheetData>
  <mergeCells count="6">
    <mergeCell ref="AJ15:AN15"/>
    <mergeCell ref="G1:K1"/>
    <mergeCell ref="L1:P1"/>
    <mergeCell ref="Q1:U1"/>
    <mergeCell ref="Z15:AD15"/>
    <mergeCell ref="AE15:AI15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7"/>
  <sheetViews>
    <sheetView topLeftCell="O1" zoomScale="60" zoomScaleNormal="60" zoomScalePageLayoutView="60" workbookViewId="0">
      <selection activeCell="B5" sqref="B5"/>
    </sheetView>
  </sheetViews>
  <sheetFormatPr defaultColWidth="8.85546875" defaultRowHeight="15" x14ac:dyDescent="0.25"/>
  <cols>
    <col min="1" max="1" width="5.140625" bestFit="1" customWidth="1"/>
    <col min="2" max="2" width="111.85546875" bestFit="1" customWidth="1"/>
    <col min="3" max="3" width="27.28515625" bestFit="1" customWidth="1"/>
    <col min="4" max="4" width="25.140625" bestFit="1" customWidth="1"/>
    <col min="5" max="5" width="7.42578125" bestFit="1" customWidth="1"/>
    <col min="6" max="6" width="16.28515625" bestFit="1" customWidth="1"/>
    <col min="7" max="10" width="13.28515625" style="1" bestFit="1" customWidth="1"/>
    <col min="11" max="11" width="13" style="1" bestFit="1" customWidth="1"/>
    <col min="12" max="15" width="13.7109375" bestFit="1" customWidth="1"/>
    <col min="16" max="16" width="13.42578125" bestFit="1" customWidth="1"/>
    <col min="17" max="20" width="15.140625" bestFit="1" customWidth="1"/>
    <col min="21" max="21" width="14.85546875" bestFit="1" customWidth="1"/>
    <col min="24" max="24" width="7.42578125" bestFit="1" customWidth="1"/>
    <col min="25" max="28" width="13.28515625" bestFit="1" customWidth="1"/>
    <col min="29" max="29" width="13" bestFit="1" customWidth="1"/>
    <col min="30" max="33" width="13.7109375" bestFit="1" customWidth="1"/>
    <col min="34" max="34" width="13.42578125" bestFit="1" customWidth="1"/>
    <col min="35" max="38" width="15.140625" bestFit="1" customWidth="1"/>
    <col min="39" max="39" width="14.85546875" bestFit="1" customWidth="1"/>
    <col min="40" max="41" width="11.42578125" customWidth="1"/>
    <col min="42" max="42" width="9" bestFit="1" customWidth="1"/>
    <col min="43" max="46" width="13.28515625" bestFit="1" customWidth="1"/>
    <col min="47" max="47" width="13" bestFit="1" customWidth="1"/>
    <col min="48" max="51" width="13.7109375" bestFit="1" customWidth="1"/>
    <col min="52" max="52" width="13.42578125" bestFit="1" customWidth="1"/>
    <col min="53" max="56" width="15.140625" bestFit="1" customWidth="1"/>
    <col min="57" max="57" width="14.85546875" bestFit="1" customWidth="1"/>
  </cols>
  <sheetData>
    <row r="1" spans="1:57" ht="16.5" thickBot="1" x14ac:dyDescent="0.3">
      <c r="A1" s="2"/>
      <c r="B1" s="2"/>
      <c r="C1" s="2"/>
      <c r="D1" s="2"/>
      <c r="E1" s="2"/>
      <c r="F1" s="2"/>
      <c r="G1" s="100" t="s">
        <v>1266</v>
      </c>
      <c r="H1" s="100"/>
      <c r="I1" s="100"/>
      <c r="J1" s="100"/>
      <c r="K1" s="101"/>
      <c r="L1" s="100" t="s">
        <v>1281</v>
      </c>
      <c r="M1" s="100"/>
      <c r="N1" s="100"/>
      <c r="O1" s="100"/>
      <c r="P1" s="101"/>
      <c r="Q1" s="100" t="s">
        <v>1275</v>
      </c>
      <c r="R1" s="100"/>
      <c r="S1" s="100"/>
      <c r="T1" s="100"/>
      <c r="U1" s="101"/>
    </row>
    <row r="2" spans="1:57" ht="15.75" x14ac:dyDescent="0.25">
      <c r="A2" s="2"/>
      <c r="B2" s="2"/>
      <c r="C2" s="2"/>
      <c r="D2" s="2"/>
      <c r="E2" s="2"/>
      <c r="F2" s="2"/>
      <c r="G2" s="21">
        <v>21.91704181401883</v>
      </c>
      <c r="H2" s="22">
        <v>21.11901276751912</v>
      </c>
      <c r="I2" s="22">
        <v>17.096982826586338</v>
      </c>
      <c r="J2" s="22">
        <v>36.641167387161126</v>
      </c>
      <c r="K2" s="23">
        <v>42.183150629043517</v>
      </c>
      <c r="L2" s="21">
        <v>15.767467320371852</v>
      </c>
      <c r="M2" s="22">
        <v>35.765021482827734</v>
      </c>
      <c r="N2" s="22">
        <v>24.456293150662315</v>
      </c>
      <c r="O2" s="22">
        <v>47.739138002579033</v>
      </c>
      <c r="P2" s="23">
        <v>33.74750484931031</v>
      </c>
      <c r="Q2" s="21">
        <v>30.548122615964829</v>
      </c>
      <c r="R2" s="22">
        <v>53.68556443276649</v>
      </c>
      <c r="S2" s="22">
        <v>30.690360873493987</v>
      </c>
      <c r="T2" s="22">
        <v>50.506975233416114</v>
      </c>
      <c r="U2" s="23">
        <v>11.424427820479472</v>
      </c>
    </row>
    <row r="3" spans="1:57" ht="16.5" thickBot="1" x14ac:dyDescent="0.3">
      <c r="A3" s="2" t="s">
        <v>16</v>
      </c>
      <c r="B3" s="2" t="s">
        <v>17</v>
      </c>
      <c r="C3" s="2" t="s">
        <v>18</v>
      </c>
      <c r="D3" s="2" t="s">
        <v>19</v>
      </c>
      <c r="E3" s="2" t="s">
        <v>1254</v>
      </c>
      <c r="F3" s="2" t="s">
        <v>20</v>
      </c>
      <c r="G3" s="26" t="s">
        <v>1</v>
      </c>
      <c r="H3" s="24" t="s">
        <v>2</v>
      </c>
      <c r="I3" s="24" t="s">
        <v>3</v>
      </c>
      <c r="J3" s="24" t="s">
        <v>4</v>
      </c>
      <c r="K3" s="25" t="s">
        <v>5</v>
      </c>
      <c r="L3" s="26" t="s">
        <v>1267</v>
      </c>
      <c r="M3" s="24" t="s">
        <v>1268</v>
      </c>
      <c r="N3" s="24" t="s">
        <v>1269</v>
      </c>
      <c r="O3" s="24" t="s">
        <v>1270</v>
      </c>
      <c r="P3" s="25" t="s">
        <v>1271</v>
      </c>
      <c r="Q3" s="26" t="s">
        <v>1273</v>
      </c>
      <c r="R3" s="24" t="s">
        <v>1274</v>
      </c>
      <c r="S3" s="24" t="s">
        <v>1276</v>
      </c>
      <c r="T3" s="24" t="s">
        <v>1277</v>
      </c>
      <c r="U3" s="25" t="s">
        <v>1278</v>
      </c>
    </row>
    <row r="4" spans="1:57" x14ac:dyDescent="0.25">
      <c r="A4">
        <v>16</v>
      </c>
      <c r="B4" t="s">
        <v>217</v>
      </c>
      <c r="C4" t="s">
        <v>218</v>
      </c>
      <c r="D4">
        <v>21</v>
      </c>
      <c r="E4">
        <v>4.79</v>
      </c>
      <c r="F4" t="s">
        <v>120</v>
      </c>
      <c r="G4" s="54">
        <v>1.8742596023915967E-2</v>
      </c>
      <c r="H4" s="55">
        <v>2.3351973785804558E-2</v>
      </c>
      <c r="I4" s="55">
        <v>2.6118631451694085E-2</v>
      </c>
      <c r="J4" s="55">
        <v>2.1201234050003598E-2</v>
      </c>
      <c r="K4" s="56">
        <v>2.1458123693246428E-2</v>
      </c>
      <c r="L4" s="54">
        <v>2.3111718898136707E-2</v>
      </c>
      <c r="M4" s="55">
        <v>2.5269168205876932E-2</v>
      </c>
      <c r="N4" s="55">
        <v>1.8136689809435745E-2</v>
      </c>
      <c r="O4" s="55">
        <v>1.3022491755665921E-2</v>
      </c>
      <c r="P4" s="56">
        <v>2.1184660629672832E-2</v>
      </c>
      <c r="Q4" s="57">
        <v>4.6265293373980304E-2</v>
      </c>
      <c r="R4" s="58">
        <v>2.3929936737933973E-2</v>
      </c>
      <c r="S4" s="58">
        <v>6.9292558840862509E-2</v>
      </c>
      <c r="T4" s="58">
        <v>2.1987551794094687E-2</v>
      </c>
      <c r="U4" s="59">
        <v>0.1090653332727566</v>
      </c>
    </row>
    <row r="5" spans="1:57" x14ac:dyDescent="0.25">
      <c r="A5">
        <v>9</v>
      </c>
      <c r="B5" t="s">
        <v>184</v>
      </c>
      <c r="C5" t="s">
        <v>185</v>
      </c>
      <c r="D5">
        <v>67</v>
      </c>
      <c r="E5">
        <v>7.31</v>
      </c>
      <c r="F5" t="s">
        <v>120</v>
      </c>
      <c r="G5" s="57">
        <v>1.4946386450156746E-2</v>
      </c>
      <c r="H5" s="58">
        <v>1.5764946940349668E-2</v>
      </c>
      <c r="I5" s="5">
        <v>9.0589976735553617E-3</v>
      </c>
      <c r="J5" s="58">
        <v>1.629175856192119E-2</v>
      </c>
      <c r="K5" s="9">
        <v>5.7797846406981226E-3</v>
      </c>
      <c r="L5" s="4">
        <v>6.9478627825956124E-3</v>
      </c>
      <c r="M5" s="5">
        <v>1.946112642447564E-3</v>
      </c>
      <c r="N5" s="5">
        <v>4.6776211615182127E-3</v>
      </c>
      <c r="O5" s="58">
        <v>1.0234986855420377E-2</v>
      </c>
      <c r="P5" s="9">
        <v>4.1024986508551445E-3</v>
      </c>
      <c r="Q5" s="57">
        <v>3.988180528738676E-2</v>
      </c>
      <c r="R5" s="58">
        <v>3.2300819572958335E-2</v>
      </c>
      <c r="S5" s="58">
        <v>3.5815776558338182E-2</v>
      </c>
      <c r="T5" s="58">
        <v>2.9651004513031112E-2</v>
      </c>
      <c r="U5" s="59">
        <v>7.999788152617722E-2</v>
      </c>
      <c r="Y5" s="36">
        <f t="shared" ref="Y5:AM5" si="0">SUMIF($E$4:$E$28,"&gt;8.99",G$4:G$28)</f>
        <v>0</v>
      </c>
      <c r="Z5" s="36">
        <f t="shared" si="0"/>
        <v>0</v>
      </c>
      <c r="AA5" s="36">
        <f t="shared" si="0"/>
        <v>0</v>
      </c>
      <c r="AB5" s="36">
        <f t="shared" si="0"/>
        <v>0</v>
      </c>
      <c r="AC5" s="36">
        <f t="shared" si="0"/>
        <v>0</v>
      </c>
      <c r="AD5" s="36">
        <f t="shared" si="0"/>
        <v>0</v>
      </c>
      <c r="AE5" s="36">
        <f t="shared" si="0"/>
        <v>0</v>
      </c>
      <c r="AF5" s="36">
        <f t="shared" si="0"/>
        <v>0</v>
      </c>
      <c r="AG5" s="36">
        <f t="shared" si="0"/>
        <v>0</v>
      </c>
      <c r="AH5" s="36">
        <f t="shared" si="0"/>
        <v>0</v>
      </c>
      <c r="AI5" s="36">
        <f t="shared" si="0"/>
        <v>0</v>
      </c>
      <c r="AJ5" s="36">
        <f t="shared" si="0"/>
        <v>0</v>
      </c>
      <c r="AK5" s="36">
        <f t="shared" si="0"/>
        <v>0</v>
      </c>
      <c r="AL5" s="36">
        <f t="shared" si="0"/>
        <v>0</v>
      </c>
      <c r="AM5" s="36">
        <f t="shared" si="0"/>
        <v>0</v>
      </c>
      <c r="AN5" s="36"/>
      <c r="AQ5" s="36">
        <f t="shared" ref="AQ5:BE5" si="1">SUMIF($D$4:$D$28,"&gt;299",G$4:G$28)</f>
        <v>0</v>
      </c>
      <c r="AR5" s="36">
        <f t="shared" si="1"/>
        <v>0</v>
      </c>
      <c r="AS5" s="36">
        <f t="shared" si="1"/>
        <v>0</v>
      </c>
      <c r="AT5" s="36">
        <f t="shared" si="1"/>
        <v>0</v>
      </c>
      <c r="AU5" s="36">
        <f t="shared" si="1"/>
        <v>0</v>
      </c>
      <c r="AV5" s="36">
        <f t="shared" si="1"/>
        <v>0</v>
      </c>
      <c r="AW5" s="36">
        <f t="shared" si="1"/>
        <v>0</v>
      </c>
      <c r="AX5" s="36">
        <f t="shared" si="1"/>
        <v>0</v>
      </c>
      <c r="AY5" s="36">
        <f t="shared" si="1"/>
        <v>0</v>
      </c>
      <c r="AZ5" s="36">
        <f t="shared" si="1"/>
        <v>0</v>
      </c>
      <c r="BA5" s="36">
        <f t="shared" si="1"/>
        <v>0</v>
      </c>
      <c r="BB5" s="36">
        <f t="shared" si="1"/>
        <v>0</v>
      </c>
      <c r="BC5" s="36">
        <f t="shared" si="1"/>
        <v>0</v>
      </c>
      <c r="BD5" s="36">
        <f t="shared" si="1"/>
        <v>0</v>
      </c>
      <c r="BE5" s="36">
        <f t="shared" si="1"/>
        <v>0</v>
      </c>
    </row>
    <row r="6" spans="1:57" x14ac:dyDescent="0.25">
      <c r="A6">
        <v>26</v>
      </c>
      <c r="B6" t="s">
        <v>282</v>
      </c>
      <c r="C6" t="s">
        <v>283</v>
      </c>
      <c r="D6">
        <v>11</v>
      </c>
      <c r="E6">
        <v>7.34</v>
      </c>
      <c r="F6" t="s">
        <v>120</v>
      </c>
      <c r="G6" s="57">
        <v>6.912211833702897E-2</v>
      </c>
      <c r="H6" s="58">
        <v>8.1750064265155298E-2</v>
      </c>
      <c r="I6" s="58">
        <v>8.5039470310970755E-2</v>
      </c>
      <c r="J6" s="58">
        <v>6.0353586171448093E-2</v>
      </c>
      <c r="K6" s="59">
        <v>6.1060488727669095E-2</v>
      </c>
      <c r="L6" s="57">
        <v>9.9848494159856457E-2</v>
      </c>
      <c r="M6" s="58">
        <v>7.628963365632925E-2</v>
      </c>
      <c r="N6" s="58">
        <v>8.9248843212835591E-2</v>
      </c>
      <c r="O6" s="58">
        <v>5.5959598584783964E-2</v>
      </c>
      <c r="P6" s="59">
        <v>6.9133971318922113E-2</v>
      </c>
      <c r="Q6" s="57">
        <v>5.1645807340144352E-2</v>
      </c>
      <c r="R6" s="58">
        <v>3.7225674771916351E-2</v>
      </c>
      <c r="S6" s="58">
        <v>5.1338242965759735E-2</v>
      </c>
      <c r="T6" s="58">
        <v>2.6199968423420938E-2</v>
      </c>
      <c r="U6" s="59">
        <v>7.4099596529763848E-2</v>
      </c>
      <c r="Y6" s="36">
        <f t="shared" ref="Y6:AM6" si="2">SUMIF($E$4:$E$28,"&gt;7.99",G$4:G$28)</f>
        <v>0.13445402763937142</v>
      </c>
      <c r="Z6" s="36">
        <f t="shared" si="2"/>
        <v>0.13997431560013915</v>
      </c>
      <c r="AA6" s="36">
        <f t="shared" si="2"/>
        <v>0.14309822374619116</v>
      </c>
      <c r="AB6" s="36">
        <f t="shared" si="2"/>
        <v>0.12999383620139413</v>
      </c>
      <c r="AC6" s="36">
        <f t="shared" si="2"/>
        <v>0.12576096018836466</v>
      </c>
      <c r="AD6" s="36">
        <f t="shared" si="2"/>
        <v>0.18760929682517113</v>
      </c>
      <c r="AE6" s="36">
        <f t="shared" si="2"/>
        <v>0.14138762824857531</v>
      </c>
      <c r="AF6" s="36">
        <f t="shared" si="2"/>
        <v>0.15052856185662955</v>
      </c>
      <c r="AG6" s="36">
        <f t="shared" si="2"/>
        <v>0.13033834667748223</v>
      </c>
      <c r="AH6" s="36">
        <f t="shared" si="2"/>
        <v>0.14459864924913274</v>
      </c>
      <c r="AI6" s="36">
        <f t="shared" si="2"/>
        <v>8.1961503811669695E-2</v>
      </c>
      <c r="AJ6" s="36">
        <f t="shared" si="2"/>
        <v>7.826321059977806E-2</v>
      </c>
      <c r="AK6" s="36">
        <f t="shared" si="2"/>
        <v>7.1515478392983903E-2</v>
      </c>
      <c r="AL6" s="36">
        <f t="shared" si="2"/>
        <v>0.10296670345095202</v>
      </c>
      <c r="AM6" s="36">
        <f t="shared" si="2"/>
        <v>0.11796268394322577</v>
      </c>
      <c r="AN6" s="36"/>
      <c r="AO6" s="37"/>
      <c r="AQ6" s="36">
        <f t="shared" ref="AQ6:BE6" si="3">SUMIF($D$4:$D$28,"&gt;149",G$4:G$28)</f>
        <v>6.27134476191216E-3</v>
      </c>
      <c r="AR6" s="36">
        <f t="shared" si="3"/>
        <v>1.0302285896993427E-2</v>
      </c>
      <c r="AS6" s="36">
        <f t="shared" si="3"/>
        <v>7.3154520705649958E-3</v>
      </c>
      <c r="AT6" s="36">
        <f t="shared" si="3"/>
        <v>6.2740801169951441E-3</v>
      </c>
      <c r="AU6" s="36">
        <f t="shared" si="3"/>
        <v>7.3954178419247162E-3</v>
      </c>
      <c r="AV6" s="36">
        <f t="shared" si="3"/>
        <v>5.1859861143320083E-3</v>
      </c>
      <c r="AW6" s="36">
        <f t="shared" si="3"/>
        <v>4.094105617011133E-3</v>
      </c>
      <c r="AX6" s="36">
        <f t="shared" si="3"/>
        <v>7.7922323279053622E-3</v>
      </c>
      <c r="AY6" s="36">
        <f t="shared" si="3"/>
        <v>3.6346020297390673E-3</v>
      </c>
      <c r="AZ6" s="36">
        <f t="shared" si="3"/>
        <v>5.6517815127829288E-3</v>
      </c>
      <c r="BA6" s="36">
        <f t="shared" si="3"/>
        <v>2.7777087472243316E-2</v>
      </c>
      <c r="BB6" s="36">
        <f t="shared" si="3"/>
        <v>1.6811278998015395E-2</v>
      </c>
      <c r="BC6" s="36">
        <f t="shared" si="3"/>
        <v>2.1318529768660398E-2</v>
      </c>
      <c r="BD6" s="36">
        <f t="shared" si="3"/>
        <v>1.0729176901010875E-2</v>
      </c>
      <c r="BE6" s="36">
        <f t="shared" si="3"/>
        <v>1.5227261281044015E-2</v>
      </c>
    </row>
    <row r="7" spans="1:57" x14ac:dyDescent="0.25">
      <c r="A7">
        <v>4</v>
      </c>
      <c r="B7" t="s">
        <v>152</v>
      </c>
      <c r="C7" t="s">
        <v>153</v>
      </c>
      <c r="D7">
        <v>54</v>
      </c>
      <c r="E7">
        <v>5.54</v>
      </c>
      <c r="F7" t="s">
        <v>120</v>
      </c>
      <c r="G7" s="4">
        <v>4.2145278339087667E-3</v>
      </c>
      <c r="H7" s="5">
        <v>3.2001920054373148E-3</v>
      </c>
      <c r="I7" s="5">
        <v>2.5458500003277345E-3</v>
      </c>
      <c r="J7" s="5">
        <v>2.694230669063455E-3</v>
      </c>
      <c r="K7" s="9">
        <v>1.4617187229754747E-3</v>
      </c>
      <c r="L7" s="4">
        <v>0</v>
      </c>
      <c r="M7" s="5">
        <v>4.8450868508415857E-3</v>
      </c>
      <c r="N7" s="5">
        <v>3.0299555769226437E-3</v>
      </c>
      <c r="O7" s="5">
        <v>2.5949958674214538E-3</v>
      </c>
      <c r="P7" s="9">
        <v>5.1191112068273087E-3</v>
      </c>
      <c r="Q7" s="57">
        <v>7.8043457299107513E-2</v>
      </c>
      <c r="R7" s="58">
        <v>6.790824117540302E-2</v>
      </c>
      <c r="S7" s="58">
        <v>0.10346463093177262</v>
      </c>
      <c r="T7" s="58">
        <v>6.1443821489628181E-2</v>
      </c>
      <c r="U7" s="59">
        <v>5.9613064528037073E-2</v>
      </c>
      <c r="Y7" s="36">
        <f t="shared" ref="Y7:AM7" si="4">SUMIF($E$4:$E$28,"&gt;6.99",G$4:G$28)</f>
        <v>0.21852253242655714</v>
      </c>
      <c r="Z7" s="36">
        <f t="shared" si="4"/>
        <v>0.23748932680564408</v>
      </c>
      <c r="AA7" s="36">
        <f t="shared" si="4"/>
        <v>0.23719669173071731</v>
      </c>
      <c r="AB7" s="36">
        <f t="shared" si="4"/>
        <v>0.20663918093476344</v>
      </c>
      <c r="AC7" s="36">
        <f t="shared" si="4"/>
        <v>0.19260123355673189</v>
      </c>
      <c r="AD7" s="36">
        <f t="shared" si="4"/>
        <v>0.29440565376762323</v>
      </c>
      <c r="AE7" s="36">
        <f t="shared" si="4"/>
        <v>0.21962337454735217</v>
      </c>
      <c r="AF7" s="36">
        <f t="shared" si="4"/>
        <v>0.24445502623098334</v>
      </c>
      <c r="AG7" s="36">
        <f t="shared" si="4"/>
        <v>0.19653293211768658</v>
      </c>
      <c r="AH7" s="36">
        <f t="shared" si="4"/>
        <v>0.21783511921891002</v>
      </c>
      <c r="AI7" s="36">
        <f t="shared" si="4"/>
        <v>0.17348911643920081</v>
      </c>
      <c r="AJ7" s="36">
        <f t="shared" si="4"/>
        <v>0.14778970494465277</v>
      </c>
      <c r="AK7" s="36">
        <f t="shared" si="4"/>
        <v>0.15866949791708182</v>
      </c>
      <c r="AL7" s="36">
        <f t="shared" si="4"/>
        <v>0.15881767638740404</v>
      </c>
      <c r="AM7" s="36">
        <f t="shared" si="4"/>
        <v>0.27206016199916683</v>
      </c>
      <c r="AN7" s="36"/>
      <c r="AO7" s="37"/>
      <c r="AQ7" s="36">
        <f t="shared" ref="AQ7:BE7" si="5">SUMIF($D$4:$D$28,"&gt;99",G$4:G$28)</f>
        <v>6.27134476191216E-3</v>
      </c>
      <c r="AR7" s="36">
        <f t="shared" si="5"/>
        <v>1.0302285896993427E-2</v>
      </c>
      <c r="AS7" s="36">
        <f t="shared" si="5"/>
        <v>7.3154520705649958E-3</v>
      </c>
      <c r="AT7" s="36">
        <f t="shared" si="5"/>
        <v>6.2740801169951441E-3</v>
      </c>
      <c r="AU7" s="36">
        <f t="shared" si="5"/>
        <v>7.3954178419247162E-3</v>
      </c>
      <c r="AV7" s="36">
        <f t="shared" si="5"/>
        <v>5.1859861143320083E-3</v>
      </c>
      <c r="AW7" s="36">
        <f t="shared" si="5"/>
        <v>4.094105617011133E-3</v>
      </c>
      <c r="AX7" s="36">
        <f t="shared" si="5"/>
        <v>7.7922323279053622E-3</v>
      </c>
      <c r="AY7" s="36">
        <f t="shared" si="5"/>
        <v>3.6346020297390673E-3</v>
      </c>
      <c r="AZ7" s="36">
        <f t="shared" si="5"/>
        <v>5.6517815127829288E-3</v>
      </c>
      <c r="BA7" s="36">
        <f t="shared" si="5"/>
        <v>2.7777087472243316E-2</v>
      </c>
      <c r="BB7" s="36">
        <f t="shared" si="5"/>
        <v>1.6811278998015395E-2</v>
      </c>
      <c r="BC7" s="36">
        <f t="shared" si="5"/>
        <v>2.1318529768660398E-2</v>
      </c>
      <c r="BD7" s="36">
        <f t="shared" si="5"/>
        <v>1.0729176901010875E-2</v>
      </c>
      <c r="BE7" s="36">
        <f t="shared" si="5"/>
        <v>1.5227261281044015E-2</v>
      </c>
    </row>
    <row r="8" spans="1:57" x14ac:dyDescent="0.25">
      <c r="A8">
        <v>2</v>
      </c>
      <c r="B8" t="s">
        <v>138</v>
      </c>
      <c r="C8" t="s">
        <v>139</v>
      </c>
      <c r="D8">
        <v>36</v>
      </c>
      <c r="E8">
        <v>8.31</v>
      </c>
      <c r="F8" t="s">
        <v>120</v>
      </c>
      <c r="G8" s="57">
        <v>7.2176651627768471E-2</v>
      </c>
      <c r="H8" s="58">
        <v>7.6207540942855589E-2</v>
      </c>
      <c r="I8" s="58">
        <v>8.2436612048519778E-2</v>
      </c>
      <c r="J8" s="58">
        <v>8.1612959728644865E-2</v>
      </c>
      <c r="K8" s="59">
        <v>8.4499959583529086E-2</v>
      </c>
      <c r="L8" s="57">
        <v>0.11921881438800926</v>
      </c>
      <c r="M8" s="58">
        <v>8.9789075881404501E-2</v>
      </c>
      <c r="N8" s="58">
        <v>9.2434084005101294E-2</v>
      </c>
      <c r="O8" s="58">
        <v>8.6036565692505021E-2</v>
      </c>
      <c r="P8" s="59">
        <v>9.412068010649717E-2</v>
      </c>
      <c r="Q8" s="57">
        <v>3.3619386952171731E-2</v>
      </c>
      <c r="R8" s="58">
        <v>4.6431632990639814E-2</v>
      </c>
      <c r="S8" s="58">
        <v>3.2586969105030221E-2</v>
      </c>
      <c r="T8" s="58">
        <v>7.0249752908197946E-2</v>
      </c>
      <c r="U8" s="59">
        <v>4.2317837518891767E-2</v>
      </c>
      <c r="Y8" s="36">
        <f t="shared" ref="Y8:AM8" si="6">SUMIF($E$4:$E$28,"&gt;5.99",G$4:G$28)</f>
        <v>0.29718143658062018</v>
      </c>
      <c r="Z8" s="36">
        <f t="shared" si="6"/>
        <v>0.30973040067719199</v>
      </c>
      <c r="AA8" s="36">
        <f t="shared" si="6"/>
        <v>0.31529087724124216</v>
      </c>
      <c r="AB8" s="36">
        <f t="shared" si="6"/>
        <v>0.28044560790922218</v>
      </c>
      <c r="AC8" s="36">
        <f t="shared" si="6"/>
        <v>0.24946336454737952</v>
      </c>
      <c r="AD8" s="36">
        <f t="shared" si="6"/>
        <v>0.36711989047186944</v>
      </c>
      <c r="AE8" s="36">
        <f t="shared" si="6"/>
        <v>0.26010787493589871</v>
      </c>
      <c r="AF8" s="36">
        <f t="shared" si="6"/>
        <v>0.31708325575151297</v>
      </c>
      <c r="AG8" s="36">
        <f t="shared" si="6"/>
        <v>0.25127646551370075</v>
      </c>
      <c r="AH8" s="36">
        <f t="shared" si="6"/>
        <v>0.27169015679732406</v>
      </c>
      <c r="AI8" s="36">
        <f t="shared" si="6"/>
        <v>0.28192384432143114</v>
      </c>
      <c r="AJ8" s="36">
        <f t="shared" si="6"/>
        <v>0.22494438772499756</v>
      </c>
      <c r="AK8" s="36">
        <f t="shared" si="6"/>
        <v>0.23167347402309668</v>
      </c>
      <c r="AL8" s="36">
        <f t="shared" si="6"/>
        <v>0.22781859360050599</v>
      </c>
      <c r="AM8" s="36">
        <f t="shared" si="6"/>
        <v>0.37102690519494347</v>
      </c>
      <c r="AN8" s="36"/>
      <c r="AO8" s="37"/>
      <c r="AQ8" s="36">
        <f t="shared" ref="AQ8:BE8" si="7">SUMIF($D$4:$D$28,"&gt;79",G$4:G$28)</f>
        <v>6.27134476191216E-3</v>
      </c>
      <c r="AR8" s="36">
        <f t="shared" si="7"/>
        <v>1.0302285896993427E-2</v>
      </c>
      <c r="AS8" s="36">
        <f t="shared" si="7"/>
        <v>7.3154520705649958E-3</v>
      </c>
      <c r="AT8" s="36">
        <f t="shared" si="7"/>
        <v>6.2740801169951441E-3</v>
      </c>
      <c r="AU8" s="36">
        <f t="shared" si="7"/>
        <v>7.3954178419247162E-3</v>
      </c>
      <c r="AV8" s="36">
        <f t="shared" si="7"/>
        <v>5.1859861143320083E-3</v>
      </c>
      <c r="AW8" s="36">
        <f t="shared" si="7"/>
        <v>4.094105617011133E-3</v>
      </c>
      <c r="AX8" s="36">
        <f t="shared" si="7"/>
        <v>7.7922323279053622E-3</v>
      </c>
      <c r="AY8" s="36">
        <f t="shared" si="7"/>
        <v>3.6346020297390673E-3</v>
      </c>
      <c r="AZ8" s="36">
        <f t="shared" si="7"/>
        <v>5.6517815127829288E-3</v>
      </c>
      <c r="BA8" s="36">
        <f t="shared" si="7"/>
        <v>2.7777087472243316E-2</v>
      </c>
      <c r="BB8" s="36">
        <f t="shared" si="7"/>
        <v>1.6811278998015395E-2</v>
      </c>
      <c r="BC8" s="36">
        <f t="shared" si="7"/>
        <v>2.1318529768660398E-2</v>
      </c>
      <c r="BD8" s="36">
        <f t="shared" si="7"/>
        <v>1.0729176901010875E-2</v>
      </c>
      <c r="BE8" s="36">
        <f t="shared" si="7"/>
        <v>1.5227261281044015E-2</v>
      </c>
    </row>
    <row r="9" spans="1:57" x14ac:dyDescent="0.25">
      <c r="A9">
        <v>6</v>
      </c>
      <c r="B9" t="s">
        <v>162</v>
      </c>
      <c r="C9" t="s">
        <v>163</v>
      </c>
      <c r="D9">
        <v>66</v>
      </c>
      <c r="E9">
        <v>8.33</v>
      </c>
      <c r="F9" t="s">
        <v>120</v>
      </c>
      <c r="G9" s="57">
        <v>3.8257167300733634E-2</v>
      </c>
      <c r="H9" s="58">
        <v>3.5377563685619319E-2</v>
      </c>
      <c r="I9" s="58">
        <v>3.873832181957565E-2</v>
      </c>
      <c r="J9" s="58">
        <v>2.6322056769246982E-2</v>
      </c>
      <c r="K9" s="59">
        <v>2.1434784940299684E-2</v>
      </c>
      <c r="L9" s="57">
        <v>3.4616404364294216E-2</v>
      </c>
      <c r="M9" s="58">
        <v>1.9351964832230541E-2</v>
      </c>
      <c r="N9" s="58">
        <v>3.264789880012206E-2</v>
      </c>
      <c r="O9" s="58">
        <v>2.571076826285322E-2</v>
      </c>
      <c r="P9" s="59">
        <v>2.7252198747540136E-2</v>
      </c>
      <c r="Q9" s="57">
        <v>1.3410209406294083E-2</v>
      </c>
      <c r="R9" s="5">
        <v>9.5448915228887651E-3</v>
      </c>
      <c r="S9" s="58">
        <v>1.217084239680446E-2</v>
      </c>
      <c r="T9" s="58">
        <v>1.2513305429031675E-2</v>
      </c>
      <c r="U9" s="59">
        <v>3.3773929466200475E-2</v>
      </c>
      <c r="Y9" s="36">
        <f t="shared" ref="Y9:AM9" si="8">SUMIF($E$4:$E$28,"&gt;4.99",G$4:G$28)</f>
        <v>0.46383863650815149</v>
      </c>
      <c r="Z9" s="36">
        <f t="shared" si="8"/>
        <v>0.44688485252953425</v>
      </c>
      <c r="AA9" s="36">
        <f t="shared" si="8"/>
        <v>0.46783017456899534</v>
      </c>
      <c r="AB9" s="36">
        <f t="shared" si="8"/>
        <v>0.44600452441262206</v>
      </c>
      <c r="AC9" s="36">
        <f t="shared" si="8"/>
        <v>0.42487374159862612</v>
      </c>
      <c r="AD9" s="36">
        <f t="shared" si="8"/>
        <v>0.56125460727559118</v>
      </c>
      <c r="AE9" s="36">
        <f t="shared" si="8"/>
        <v>0.4450891451608443</v>
      </c>
      <c r="AF9" s="36">
        <f t="shared" si="8"/>
        <v>0.52572666995009032</v>
      </c>
      <c r="AG9" s="36">
        <f t="shared" si="8"/>
        <v>0.42513697486811264</v>
      </c>
      <c r="AH9" s="36">
        <f t="shared" si="8"/>
        <v>0.44905682715910411</v>
      </c>
      <c r="AI9" s="36">
        <f t="shared" si="8"/>
        <v>0.51279431661659247</v>
      </c>
      <c r="AJ9" s="36">
        <f t="shared" si="8"/>
        <v>0.49772442297443831</v>
      </c>
      <c r="AK9" s="36">
        <f t="shared" si="8"/>
        <v>0.50096131892462825</v>
      </c>
      <c r="AL9" s="36">
        <f t="shared" si="8"/>
        <v>0.4702716857449416</v>
      </c>
      <c r="AM9" s="36">
        <f t="shared" si="8"/>
        <v>0.57402591938080272</v>
      </c>
      <c r="AN9" s="36"/>
      <c r="AO9" s="37"/>
      <c r="AQ9" s="36">
        <f t="shared" ref="AQ9:BE9" si="9">SUMIF($D$4:$D$28,"&gt;69",G$4:G$28)</f>
        <v>6.27134476191216E-3</v>
      </c>
      <c r="AR9" s="36">
        <f t="shared" si="9"/>
        <v>1.0302285896993427E-2</v>
      </c>
      <c r="AS9" s="36">
        <f t="shared" si="9"/>
        <v>7.3154520705649958E-3</v>
      </c>
      <c r="AT9" s="36">
        <f t="shared" si="9"/>
        <v>6.2740801169951441E-3</v>
      </c>
      <c r="AU9" s="36">
        <f t="shared" si="9"/>
        <v>7.3954178419247162E-3</v>
      </c>
      <c r="AV9" s="36">
        <f t="shared" si="9"/>
        <v>5.1859861143320083E-3</v>
      </c>
      <c r="AW9" s="36">
        <f t="shared" si="9"/>
        <v>4.094105617011133E-3</v>
      </c>
      <c r="AX9" s="36">
        <f t="shared" si="9"/>
        <v>7.7922323279053622E-3</v>
      </c>
      <c r="AY9" s="36">
        <f t="shared" si="9"/>
        <v>3.6346020297390673E-3</v>
      </c>
      <c r="AZ9" s="36">
        <f t="shared" si="9"/>
        <v>6.227588474118498E-3</v>
      </c>
      <c r="BA9" s="36">
        <f t="shared" si="9"/>
        <v>4.94443684506954E-2</v>
      </c>
      <c r="BB9" s="36">
        <f t="shared" si="9"/>
        <v>3.454330321852115E-2</v>
      </c>
      <c r="BC9" s="36">
        <f t="shared" si="9"/>
        <v>4.2106299080919854E-2</v>
      </c>
      <c r="BD9" s="36">
        <f t="shared" si="9"/>
        <v>3.3840354544859473E-2</v>
      </c>
      <c r="BE9" s="36">
        <f t="shared" si="9"/>
        <v>3.0317023150682902E-2</v>
      </c>
    </row>
    <row r="10" spans="1:57" x14ac:dyDescent="0.25">
      <c r="A10">
        <v>52</v>
      </c>
      <c r="B10" t="s">
        <v>437</v>
      </c>
      <c r="C10" t="s">
        <v>438</v>
      </c>
      <c r="D10">
        <v>11</v>
      </c>
      <c r="E10">
        <v>5.04</v>
      </c>
      <c r="F10" t="s">
        <v>120</v>
      </c>
      <c r="G10" s="57">
        <v>1.1083122417245265E-2</v>
      </c>
      <c r="H10" s="5">
        <v>2.874478219435568E-3</v>
      </c>
      <c r="I10" s="58">
        <v>1.4116695819925142E-2</v>
      </c>
      <c r="J10" s="5">
        <v>4.167974569314086E-3</v>
      </c>
      <c r="K10" s="9">
        <v>6.4654267075350417E-3</v>
      </c>
      <c r="L10" s="4">
        <v>0</v>
      </c>
      <c r="M10" s="5">
        <v>0</v>
      </c>
      <c r="N10" s="5">
        <v>0</v>
      </c>
      <c r="O10" s="5">
        <v>1.3387584659530943E-3</v>
      </c>
      <c r="P10" s="9">
        <v>0</v>
      </c>
      <c r="Q10" s="57">
        <v>1.5913769961344696E-2</v>
      </c>
      <c r="R10" s="58">
        <v>3.844210627362505E-2</v>
      </c>
      <c r="S10" s="58">
        <v>2.8579470503381377E-2</v>
      </c>
      <c r="T10" s="58">
        <v>1.5600168261884007E-2</v>
      </c>
      <c r="U10" s="59">
        <v>2.941530077467255E-2</v>
      </c>
      <c r="Y10" s="36">
        <f t="shared" ref="Y10:AM10" si="10">SUMIF($E$4:$E$28,"&gt;0.99",G$4:G$28)</f>
        <v>0.53455738969963096</v>
      </c>
      <c r="Z10" s="36">
        <f t="shared" si="10"/>
        <v>0.52687003732144022</v>
      </c>
      <c r="AA10" s="36">
        <f t="shared" si="10"/>
        <v>0.56109798953651535</v>
      </c>
      <c r="AB10" s="36">
        <f t="shared" si="10"/>
        <v>0.50653555366775616</v>
      </c>
      <c r="AC10" s="36">
        <f t="shared" si="10"/>
        <v>0.48213604856181325</v>
      </c>
      <c r="AD10" s="36">
        <f t="shared" si="10"/>
        <v>0.63962588580051649</v>
      </c>
      <c r="AE10" s="36">
        <f t="shared" si="10"/>
        <v>0.5003289785764603</v>
      </c>
      <c r="AF10" s="36">
        <f t="shared" si="10"/>
        <v>0.58813479838162697</v>
      </c>
      <c r="AG10" s="36">
        <f t="shared" si="10"/>
        <v>0.48750916901777885</v>
      </c>
      <c r="AH10" s="36">
        <f t="shared" si="10"/>
        <v>0.51176626628639288</v>
      </c>
      <c r="AI10" s="36">
        <f t="shared" si="10"/>
        <v>0.58448785073978349</v>
      </c>
      <c r="AJ10" s="36">
        <f t="shared" si="10"/>
        <v>0.53969288278219307</v>
      </c>
      <c r="AK10" s="36">
        <f t="shared" si="10"/>
        <v>0.58577913480631583</v>
      </c>
      <c r="AL10" s="36">
        <f t="shared" si="10"/>
        <v>0.51367087704257353</v>
      </c>
      <c r="AM10" s="36">
        <f t="shared" si="10"/>
        <v>0.77450666051789974</v>
      </c>
      <c r="AN10" s="36"/>
      <c r="AO10" s="37"/>
      <c r="AQ10" s="36">
        <f t="shared" ref="AQ10:BE10" si="11">SUMIF($D$4:$D$28,"&gt;59",G$4:G$28)</f>
        <v>0.12792626148839814</v>
      </c>
      <c r="AR10" s="36">
        <f t="shared" si="11"/>
        <v>0.12107965600231665</v>
      </c>
      <c r="AS10" s="36">
        <f t="shared" si="11"/>
        <v>0.12681190224119115</v>
      </c>
      <c r="AT10" s="36">
        <f t="shared" si="11"/>
        <v>9.5845142910714332E-2</v>
      </c>
      <c r="AU10" s="36">
        <f t="shared" si="11"/>
        <v>8.5857777515009503E-2</v>
      </c>
      <c r="AV10" s="36">
        <f t="shared" si="11"/>
        <v>9.8283587301028749E-2</v>
      </c>
      <c r="AW10" s="36">
        <f t="shared" si="11"/>
        <v>6.0870320148688616E-2</v>
      </c>
      <c r="AX10" s="36">
        <f t="shared" si="11"/>
        <v>0.10879862803830714</v>
      </c>
      <c r="AY10" s="36">
        <f t="shared" si="11"/>
        <v>7.947829127292734E-2</v>
      </c>
      <c r="AZ10" s="36">
        <f t="shared" si="11"/>
        <v>8.9250499685344389E-2</v>
      </c>
      <c r="BA10" s="36">
        <f t="shared" si="11"/>
        <v>0.17133898564881311</v>
      </c>
      <c r="BB10" s="36">
        <f t="shared" si="11"/>
        <v>0.12599376840800752</v>
      </c>
      <c r="BC10" s="36">
        <f t="shared" si="11"/>
        <v>0.13056243016154334</v>
      </c>
      <c r="BD10" s="36">
        <f t="shared" si="11"/>
        <v>0.12014376365035263</v>
      </c>
      <c r="BE10" s="36">
        <f t="shared" si="11"/>
        <v>0.24161420942179127</v>
      </c>
    </row>
    <row r="11" spans="1:57" x14ac:dyDescent="0.25">
      <c r="A11">
        <v>12</v>
      </c>
      <c r="B11" t="s">
        <v>193</v>
      </c>
      <c r="C11" t="s">
        <v>194</v>
      </c>
      <c r="D11">
        <v>62</v>
      </c>
      <c r="E11">
        <v>4.8899999999999997</v>
      </c>
      <c r="F11" t="s">
        <v>120</v>
      </c>
      <c r="G11" s="57">
        <v>2.3063480766645352E-2</v>
      </c>
      <c r="H11" s="58">
        <v>2.3920925596046031E-2</v>
      </c>
      <c r="I11" s="58">
        <v>2.5355752157717088E-2</v>
      </c>
      <c r="J11" s="58">
        <v>1.6298215799222939E-2</v>
      </c>
      <c r="K11" s="59">
        <v>1.6186407747169229E-2</v>
      </c>
      <c r="L11" s="57">
        <v>1.9468518995319217E-2</v>
      </c>
      <c r="M11" s="58">
        <v>1.2771544257499969E-2</v>
      </c>
      <c r="N11" s="58">
        <v>1.9603894991919155E-2</v>
      </c>
      <c r="O11" s="58">
        <v>1.8919823129578149E-2</v>
      </c>
      <c r="P11" s="59">
        <v>1.8322326618929442E-2</v>
      </c>
      <c r="Q11" s="57">
        <v>1.1967477784709751E-2</v>
      </c>
      <c r="R11" s="5">
        <v>6.0791565349666678E-3</v>
      </c>
      <c r="S11" s="5">
        <v>9.8168075448534734E-3</v>
      </c>
      <c r="T11" s="5">
        <v>8.4078743091335964E-3</v>
      </c>
      <c r="U11" s="59">
        <v>2.7679618563454814E-2</v>
      </c>
      <c r="AP11" s="37"/>
      <c r="AQ11" s="36">
        <f t="shared" ref="AQ11:BE11" si="12">SUMIF($D$4:$D$28,"&gt;49",G$4:G$28)</f>
        <v>0.16703992829209671</v>
      </c>
      <c r="AR11" s="36">
        <f t="shared" si="12"/>
        <v>0.16910255188777726</v>
      </c>
      <c r="AS11" s="36">
        <f t="shared" si="12"/>
        <v>0.17535460338929823</v>
      </c>
      <c r="AT11" s="36">
        <f t="shared" si="12"/>
        <v>0.13326995982875728</v>
      </c>
      <c r="AU11" s="36">
        <f t="shared" si="12"/>
        <v>0.11667306440567131</v>
      </c>
      <c r="AV11" s="36">
        <f t="shared" si="12"/>
        <v>0.14802308581539397</v>
      </c>
      <c r="AW11" s="36">
        <f t="shared" si="12"/>
        <v>0.10542158912219556</v>
      </c>
      <c r="AX11" s="36">
        <f t="shared" si="12"/>
        <v>0.14455119461461047</v>
      </c>
      <c r="AY11" s="36">
        <f t="shared" si="12"/>
        <v>0.12246637790015442</v>
      </c>
      <c r="AZ11" s="36">
        <f t="shared" si="12"/>
        <v>0.12692788870387112</v>
      </c>
      <c r="BA11" s="36">
        <f t="shared" si="12"/>
        <v>0.29223188278133072</v>
      </c>
      <c r="BB11" s="36">
        <f t="shared" si="12"/>
        <v>0.22243934285755709</v>
      </c>
      <c r="BC11" s="36">
        <f t="shared" si="12"/>
        <v>0.26398242492596818</v>
      </c>
      <c r="BD11" s="36">
        <f t="shared" si="12"/>
        <v>0.21025699118922456</v>
      </c>
      <c r="BE11" s="36">
        <f t="shared" si="12"/>
        <v>0.35760109270546492</v>
      </c>
    </row>
    <row r="12" spans="1:57" x14ac:dyDescent="0.25">
      <c r="A12">
        <v>7</v>
      </c>
      <c r="B12" t="s">
        <v>170</v>
      </c>
      <c r="C12" t="s">
        <v>171</v>
      </c>
      <c r="D12">
        <v>69</v>
      </c>
      <c r="E12">
        <v>6.21</v>
      </c>
      <c r="F12" t="s">
        <v>120</v>
      </c>
      <c r="G12" s="57">
        <v>2.7354136066952472E-2</v>
      </c>
      <c r="H12" s="58">
        <v>1.9435141381611908E-2</v>
      </c>
      <c r="I12" s="58">
        <v>2.8623508431352768E-2</v>
      </c>
      <c r="J12" s="58">
        <v>2.0299218802897766E-2</v>
      </c>
      <c r="K12" s="59">
        <v>2.4970959325296752E-2</v>
      </c>
      <c r="L12" s="57">
        <v>1.2239194854515743E-2</v>
      </c>
      <c r="M12" s="58">
        <v>1.296706643498533E-2</v>
      </c>
      <c r="N12" s="58">
        <v>2.6685469074635159E-2</v>
      </c>
      <c r="O12" s="58">
        <v>1.2350309768595915E-2</v>
      </c>
      <c r="P12" s="59">
        <v>1.9475942731818741E-2</v>
      </c>
      <c r="Q12" s="57">
        <v>2.7201677484246262E-2</v>
      </c>
      <c r="R12" s="58">
        <v>2.2724822318700488E-2</v>
      </c>
      <c r="S12" s="58">
        <v>1.6228054349777615E-2</v>
      </c>
      <c r="T12" s="58">
        <v>1.8550552308908508E-2</v>
      </c>
      <c r="U12" s="59">
        <v>2.6247994845231118E-2</v>
      </c>
      <c r="AP12" s="37"/>
      <c r="AQ12" s="36">
        <f t="shared" ref="AQ12:BE12" si="13">SUMIF($D$4:$D$28,"&gt;39",G$4:G$28)</f>
        <v>0.2120733516172951</v>
      </c>
      <c r="AR12" s="36">
        <f t="shared" si="13"/>
        <v>0.20969312270167831</v>
      </c>
      <c r="AS12" s="36">
        <f t="shared" si="13"/>
        <v>0.21750982839790534</v>
      </c>
      <c r="AT12" s="36">
        <f t="shared" si="13"/>
        <v>0.17856791491848853</v>
      </c>
      <c r="AU12" s="36">
        <f t="shared" si="13"/>
        <v>0.13925326121643122</v>
      </c>
      <c r="AV12" s="36">
        <f t="shared" si="13"/>
        <v>0.20331214155079244</v>
      </c>
      <c r="AW12" s="36">
        <f t="shared" si="13"/>
        <v>0.12884491745874566</v>
      </c>
      <c r="AX12" s="36">
        <f t="shared" si="13"/>
        <v>0.18270172273259963</v>
      </c>
      <c r="AY12" s="36">
        <f t="shared" si="13"/>
        <v>0.15742489544585561</v>
      </c>
      <c r="AZ12" s="36">
        <f t="shared" si="13"/>
        <v>0.15354783543796216</v>
      </c>
      <c r="BA12" s="36">
        <f t="shared" si="13"/>
        <v>0.31849675619714524</v>
      </c>
      <c r="BB12" s="36">
        <f t="shared" si="13"/>
        <v>0.23937205656548741</v>
      </c>
      <c r="BC12" s="36">
        <f t="shared" si="13"/>
        <v>0.27996073573968933</v>
      </c>
      <c r="BD12" s="36">
        <f t="shared" si="13"/>
        <v>0.23005983493048535</v>
      </c>
      <c r="BE12" s="36">
        <f t="shared" si="13"/>
        <v>0.38038615183010061</v>
      </c>
    </row>
    <row r="13" spans="1:57" x14ac:dyDescent="0.25">
      <c r="A13">
        <v>181</v>
      </c>
      <c r="B13" t="s">
        <v>928</v>
      </c>
      <c r="C13" t="s">
        <v>929</v>
      </c>
      <c r="D13">
        <v>18</v>
      </c>
      <c r="E13">
        <v>4.57</v>
      </c>
      <c r="F13" t="s">
        <v>120</v>
      </c>
      <c r="G13" s="4">
        <v>0</v>
      </c>
      <c r="H13" s="5">
        <v>0</v>
      </c>
      <c r="I13" s="5">
        <v>0</v>
      </c>
      <c r="J13" s="5">
        <v>0</v>
      </c>
      <c r="K13" s="9">
        <v>0</v>
      </c>
      <c r="L13" s="4">
        <v>0</v>
      </c>
      <c r="M13" s="5">
        <v>0</v>
      </c>
      <c r="N13" s="5">
        <v>0</v>
      </c>
      <c r="O13" s="5">
        <v>0</v>
      </c>
      <c r="P13" s="9">
        <v>0</v>
      </c>
      <c r="Q13" s="4">
        <v>0</v>
      </c>
      <c r="R13" s="5">
        <v>2.1030093506984697E-3</v>
      </c>
      <c r="S13" s="5">
        <v>0</v>
      </c>
      <c r="T13" s="5">
        <v>1.0804424206851326E-3</v>
      </c>
      <c r="U13" s="59">
        <v>2.6135520432810162E-2</v>
      </c>
      <c r="AP13" s="37"/>
      <c r="AQ13" s="36">
        <f t="shared" ref="AQ13:BE13" si="14">SUMIF($D$4:$D$28,"&gt;29",G$4:G$28)</f>
        <v>0.31280972402870533</v>
      </c>
      <c r="AR13" s="36">
        <f t="shared" si="14"/>
        <v>0.30838546697870017</v>
      </c>
      <c r="AS13" s="36">
        <f t="shared" si="14"/>
        <v>0.32541627830656711</v>
      </c>
      <c r="AT13" s="36">
        <f t="shared" si="14"/>
        <v>0.27823932430552983</v>
      </c>
      <c r="AU13" s="36">
        <f t="shared" si="14"/>
        <v>0.24298658592569128</v>
      </c>
      <c r="AV13" s="36">
        <f t="shared" si="14"/>
        <v>0.34220364509255169</v>
      </c>
      <c r="AW13" s="36">
        <f t="shared" si="14"/>
        <v>0.22795494472991365</v>
      </c>
      <c r="AX13" s="36">
        <f t="shared" si="14"/>
        <v>0.29323401311409658</v>
      </c>
      <c r="AY13" s="36">
        <f t="shared" si="14"/>
        <v>0.264798682612155</v>
      </c>
      <c r="AZ13" s="36">
        <f t="shared" si="14"/>
        <v>0.25991435506658467</v>
      </c>
      <c r="BA13" s="36">
        <f t="shared" si="14"/>
        <v>0.40073093431816709</v>
      </c>
      <c r="BB13" s="36">
        <f t="shared" si="14"/>
        <v>0.32140890374736464</v>
      </c>
      <c r="BC13" s="36">
        <f t="shared" si="14"/>
        <v>0.37342397021011042</v>
      </c>
      <c r="BD13" s="36">
        <f t="shared" si="14"/>
        <v>0.3425880345753769</v>
      </c>
      <c r="BE13" s="36">
        <f t="shared" si="14"/>
        <v>0.48909582627088632</v>
      </c>
    </row>
    <row r="14" spans="1:57" ht="15.75" thickBot="1" x14ac:dyDescent="0.3">
      <c r="A14">
        <v>25</v>
      </c>
      <c r="B14" t="s">
        <v>278</v>
      </c>
      <c r="C14" t="s">
        <v>279</v>
      </c>
      <c r="D14">
        <v>65</v>
      </c>
      <c r="E14">
        <v>8.17</v>
      </c>
      <c r="F14" t="s">
        <v>120</v>
      </c>
      <c r="G14" s="57">
        <v>1.8033746141997774E-2</v>
      </c>
      <c r="H14" s="58">
        <v>1.6278792501696296E-2</v>
      </c>
      <c r="I14" s="58">
        <v>1.7719870088425294E-2</v>
      </c>
      <c r="J14" s="58">
        <v>1.0359812860430308E-2</v>
      </c>
      <c r="K14" s="59">
        <v>1.0090423019621007E-2</v>
      </c>
      <c r="L14" s="57">
        <v>1.9825620189971953E-2</v>
      </c>
      <c r="M14" s="58">
        <v>9.7395263645140753E-3</v>
      </c>
      <c r="N14" s="58">
        <v>1.7391511682207195E-2</v>
      </c>
      <c r="O14" s="5">
        <v>8.627801226740596E-3</v>
      </c>
      <c r="P14" s="59">
        <v>1.3869944462082425E-2</v>
      </c>
      <c r="Q14" s="4">
        <v>5.5432305842947616E-3</v>
      </c>
      <c r="R14" s="5">
        <v>3.6057099962586332E-3</v>
      </c>
      <c r="S14" s="5">
        <v>2.5107525544684844E-3</v>
      </c>
      <c r="T14" s="5">
        <v>3.4575618381971055E-3</v>
      </c>
      <c r="U14" s="59">
        <v>2.3097367070572351E-2</v>
      </c>
      <c r="AP14" s="37"/>
      <c r="AQ14" s="36">
        <f t="shared" ref="AQ14:BE14" si="15">SUMIF($D$4:$D$28,"&gt;19",G$4:G$28)</f>
        <v>0.33155232005262125</v>
      </c>
      <c r="AR14" s="36">
        <f t="shared" si="15"/>
        <v>0.33173744076450479</v>
      </c>
      <c r="AS14" s="36">
        <f t="shared" si="15"/>
        <v>0.35153490975826118</v>
      </c>
      <c r="AT14" s="36">
        <f t="shared" si="15"/>
        <v>0.29944055835553335</v>
      </c>
      <c r="AU14" s="36">
        <f t="shared" si="15"/>
        <v>0.26444470961893773</v>
      </c>
      <c r="AV14" s="36">
        <f t="shared" si="15"/>
        <v>0.36531536399068837</v>
      </c>
      <c r="AW14" s="36">
        <f t="shared" si="15"/>
        <v>0.25322411293579061</v>
      </c>
      <c r="AX14" s="36">
        <f t="shared" si="15"/>
        <v>0.31137070292353231</v>
      </c>
      <c r="AY14" s="36">
        <f t="shared" si="15"/>
        <v>0.27782117436782089</v>
      </c>
      <c r="AZ14" s="36">
        <f t="shared" si="15"/>
        <v>0.28109901569625756</v>
      </c>
      <c r="BA14" s="36">
        <f t="shared" si="15"/>
        <v>0.4539571506851704</v>
      </c>
      <c r="BB14" s="36">
        <f t="shared" si="15"/>
        <v>0.35104030270174352</v>
      </c>
      <c r="BC14" s="36">
        <f t="shared" si="15"/>
        <v>0.44271652905097286</v>
      </c>
      <c r="BD14" s="36">
        <f t="shared" si="15"/>
        <v>0.37408368675050108</v>
      </c>
      <c r="BE14" s="36">
        <f t="shared" si="15"/>
        <v>0.6144614171372158</v>
      </c>
    </row>
    <row r="15" spans="1:57" ht="16.5" thickBot="1" x14ac:dyDescent="0.3">
      <c r="A15">
        <v>8</v>
      </c>
      <c r="B15" t="s">
        <v>180</v>
      </c>
      <c r="C15" t="s">
        <v>181</v>
      </c>
      <c r="D15">
        <v>49</v>
      </c>
      <c r="E15">
        <v>6.77</v>
      </c>
      <c r="F15" t="s">
        <v>120</v>
      </c>
      <c r="G15" s="57">
        <v>4.5033423325198385E-2</v>
      </c>
      <c r="H15" s="58">
        <v>4.059057081390105E-2</v>
      </c>
      <c r="I15" s="58">
        <v>4.2155225008607078E-2</v>
      </c>
      <c r="J15" s="58">
        <v>4.5297955089731244E-2</v>
      </c>
      <c r="K15" s="59">
        <v>2.2580196810759897E-2</v>
      </c>
      <c r="L15" s="57">
        <v>5.5289055735398468E-2</v>
      </c>
      <c r="M15" s="58">
        <v>2.3423328336550104E-2</v>
      </c>
      <c r="N15" s="58">
        <v>3.8150528117989142E-2</v>
      </c>
      <c r="O15" s="58">
        <v>3.4958517545701194E-2</v>
      </c>
      <c r="P15" s="59">
        <v>2.6619946734091061E-2</v>
      </c>
      <c r="Q15" s="57">
        <v>2.626487341581445E-2</v>
      </c>
      <c r="R15" s="58">
        <v>1.6932713707930324E-2</v>
      </c>
      <c r="S15" s="58">
        <v>1.5978310813721152E-2</v>
      </c>
      <c r="T15" s="58">
        <v>1.9802843741260779E-2</v>
      </c>
      <c r="U15" s="59">
        <v>2.2785059124635663E-2</v>
      </c>
      <c r="Y15" s="99" t="s">
        <v>1266</v>
      </c>
      <c r="Z15" s="100"/>
      <c r="AA15" s="100"/>
      <c r="AB15" s="100"/>
      <c r="AC15" s="100"/>
      <c r="AD15" s="99" t="s">
        <v>1281</v>
      </c>
      <c r="AE15" s="100"/>
      <c r="AF15" s="100"/>
      <c r="AG15" s="100"/>
      <c r="AH15" s="101"/>
      <c r="AI15" s="100" t="s">
        <v>1275</v>
      </c>
      <c r="AJ15" s="100"/>
      <c r="AK15" s="100"/>
      <c r="AL15" s="100"/>
      <c r="AM15" s="101"/>
      <c r="AP15" s="37"/>
      <c r="AQ15" s="36">
        <f t="shared" ref="AQ15:BE15" si="16">SUMIF($D$4:$D$28,"&gt;0",G$4:G$28)</f>
        <v>0.53455738969963096</v>
      </c>
      <c r="AR15" s="36">
        <f t="shared" si="16"/>
        <v>0.52687003732144022</v>
      </c>
      <c r="AS15" s="36">
        <f t="shared" si="16"/>
        <v>0.56109798953651535</v>
      </c>
      <c r="AT15" s="36">
        <f t="shared" si="16"/>
        <v>0.50653555366775616</v>
      </c>
      <c r="AU15" s="36">
        <f t="shared" si="16"/>
        <v>0.48213604856181325</v>
      </c>
      <c r="AV15" s="36">
        <f t="shared" si="16"/>
        <v>0.63962588580051649</v>
      </c>
      <c r="AW15" s="36">
        <f t="shared" si="16"/>
        <v>0.5003289785764603</v>
      </c>
      <c r="AX15" s="36">
        <f t="shared" si="16"/>
        <v>0.58813479838162697</v>
      </c>
      <c r="AY15" s="36">
        <f t="shared" si="16"/>
        <v>0.48750916901777885</v>
      </c>
      <c r="AZ15" s="36">
        <f t="shared" si="16"/>
        <v>0.51176626628639288</v>
      </c>
      <c r="BA15" s="36">
        <f t="shared" si="16"/>
        <v>0.58448785073978349</v>
      </c>
      <c r="BB15" s="36">
        <f t="shared" si="16"/>
        <v>0.53969288278219307</v>
      </c>
      <c r="BC15" s="36">
        <f t="shared" si="16"/>
        <v>0.58577913480631583</v>
      </c>
      <c r="BD15" s="36">
        <f t="shared" si="16"/>
        <v>0.51367087704257353</v>
      </c>
      <c r="BE15" s="36">
        <f t="shared" si="16"/>
        <v>0.77450666051789974</v>
      </c>
    </row>
    <row r="16" spans="1:57" ht="15.75" x14ac:dyDescent="0.25">
      <c r="A16">
        <v>14</v>
      </c>
      <c r="B16" t="s">
        <v>209</v>
      </c>
      <c r="C16" t="s">
        <v>210</v>
      </c>
      <c r="D16">
        <v>59</v>
      </c>
      <c r="E16">
        <v>4.88</v>
      </c>
      <c r="F16" t="s">
        <v>120</v>
      </c>
      <c r="G16" s="57">
        <v>1.7791642964488454E-2</v>
      </c>
      <c r="H16" s="58">
        <v>1.8751269607721031E-2</v>
      </c>
      <c r="I16" s="58">
        <v>2.1139004856592748E-2</v>
      </c>
      <c r="J16" s="58">
        <v>1.2181833558458142E-2</v>
      </c>
      <c r="K16" s="59">
        <v>1.0045524871358137E-2</v>
      </c>
      <c r="L16" s="57">
        <v>2.4398834397615435E-2</v>
      </c>
      <c r="M16" s="58">
        <v>1.0562547708709421E-2</v>
      </c>
      <c r="N16" s="58">
        <v>1.5749249029399354E-2</v>
      </c>
      <c r="O16" s="58">
        <v>1.4136615345545764E-2</v>
      </c>
      <c r="P16" s="59">
        <v>1.5602660211948336E-2</v>
      </c>
      <c r="Q16" s="4">
        <v>1.0340499071356811E-2</v>
      </c>
      <c r="R16" s="5">
        <v>6.6480359741436989E-3</v>
      </c>
      <c r="S16" s="5">
        <v>5.7084494959715052E-3</v>
      </c>
      <c r="T16" s="5">
        <v>7.490436337876741E-3</v>
      </c>
      <c r="U16" s="59">
        <v>2.232065612618411E-2</v>
      </c>
      <c r="Y16" s="21" t="s">
        <v>1</v>
      </c>
      <c r="Z16" s="22" t="s">
        <v>2</v>
      </c>
      <c r="AA16" s="22" t="s">
        <v>3</v>
      </c>
      <c r="AB16" s="22" t="s">
        <v>4</v>
      </c>
      <c r="AC16" s="22" t="s">
        <v>5</v>
      </c>
      <c r="AD16" s="21" t="s">
        <v>1267</v>
      </c>
      <c r="AE16" s="22" t="s">
        <v>1268</v>
      </c>
      <c r="AF16" s="22" t="s">
        <v>1269</v>
      </c>
      <c r="AG16" s="22" t="s">
        <v>1270</v>
      </c>
      <c r="AH16" s="23" t="s">
        <v>1271</v>
      </c>
      <c r="AI16" s="22" t="s">
        <v>1273</v>
      </c>
      <c r="AJ16" s="22" t="s">
        <v>1274</v>
      </c>
      <c r="AK16" s="22" t="s">
        <v>1276</v>
      </c>
      <c r="AL16" s="22" t="s">
        <v>1277</v>
      </c>
      <c r="AM16" s="23" t="s">
        <v>1278</v>
      </c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x14ac:dyDescent="0.25">
      <c r="A17">
        <v>34</v>
      </c>
      <c r="B17" t="s">
        <v>331</v>
      </c>
      <c r="C17" t="s">
        <v>332</v>
      </c>
      <c r="D17">
        <v>31</v>
      </c>
      <c r="E17">
        <v>5.5</v>
      </c>
      <c r="F17" t="s">
        <v>120</v>
      </c>
      <c r="G17" s="4">
        <v>7.3878637473455992E-3</v>
      </c>
      <c r="H17" s="5">
        <v>5.5878830688940598E-3</v>
      </c>
      <c r="I17" s="5">
        <v>6.2810036053945464E-3</v>
      </c>
      <c r="J17" s="5">
        <v>4.1041781105028976E-3</v>
      </c>
      <c r="K17" s="9">
        <v>3.5674930823685184E-3</v>
      </c>
      <c r="L17" s="4">
        <v>1.3285557894929132E-3</v>
      </c>
      <c r="M17" s="5">
        <v>0</v>
      </c>
      <c r="N17" s="5">
        <v>4.8327317769726553E-3</v>
      </c>
      <c r="O17" s="5">
        <v>2.7068780183983304E-3</v>
      </c>
      <c r="P17" s="9">
        <v>0</v>
      </c>
      <c r="Q17" s="57">
        <v>2.076633397061595E-2</v>
      </c>
      <c r="R17" s="58">
        <v>1.4148093274521463E-2</v>
      </c>
      <c r="S17" s="58">
        <v>2.8723320865635688E-2</v>
      </c>
      <c r="T17" s="58">
        <v>1.3617190328821513E-2</v>
      </c>
      <c r="U17" s="59">
        <v>2.0715228382951648E-2</v>
      </c>
      <c r="X17" s="38" t="s">
        <v>1295</v>
      </c>
      <c r="Y17" s="57">
        <v>2.8363498945410952E-2</v>
      </c>
      <c r="Z17" s="58">
        <v>2.8819187870131172E-2</v>
      </c>
      <c r="AA17" s="58">
        <v>2.7113648985915905E-2</v>
      </c>
      <c r="AB17" s="58">
        <v>5.2066577720364389E-2</v>
      </c>
      <c r="AC17" s="58">
        <v>3.7133263395705537E-2</v>
      </c>
      <c r="AD17" s="57">
        <v>2.4790832613707181E-2</v>
      </c>
      <c r="AE17" s="58">
        <v>7.5267614120509266E-2</v>
      </c>
      <c r="AF17" s="58">
        <v>5.4074695825251422E-2</v>
      </c>
      <c r="AG17" s="58">
        <v>5.1170393099721427E-2</v>
      </c>
      <c r="AH17" s="59">
        <v>6.3759468484187218E-2</v>
      </c>
      <c r="AI17" s="58">
        <v>0</v>
      </c>
      <c r="AJ17" s="58">
        <v>1.4444770446605691E-2</v>
      </c>
      <c r="AK17" s="58">
        <v>0</v>
      </c>
      <c r="AL17" s="58">
        <v>1.6340280316483578E-2</v>
      </c>
      <c r="AM17" s="59">
        <v>0</v>
      </c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1:57" x14ac:dyDescent="0.25">
      <c r="A18">
        <v>23</v>
      </c>
      <c r="B18" t="s">
        <v>269</v>
      </c>
      <c r="C18" t="s">
        <v>270</v>
      </c>
      <c r="D18">
        <v>63</v>
      </c>
      <c r="E18">
        <v>6.52</v>
      </c>
      <c r="F18" t="s">
        <v>120</v>
      </c>
      <c r="G18" s="4">
        <v>0</v>
      </c>
      <c r="H18" s="5">
        <v>0</v>
      </c>
      <c r="I18" s="5">
        <v>0</v>
      </c>
      <c r="J18" s="5">
        <v>0</v>
      </c>
      <c r="K18" s="9">
        <v>0</v>
      </c>
      <c r="L18" s="4">
        <v>0</v>
      </c>
      <c r="M18" s="5">
        <v>0</v>
      </c>
      <c r="N18" s="5">
        <v>0</v>
      </c>
      <c r="O18" s="5">
        <v>0</v>
      </c>
      <c r="P18" s="9">
        <v>0</v>
      </c>
      <c r="Q18" s="57">
        <v>2.3890216651186114E-2</v>
      </c>
      <c r="R18" s="58">
        <v>1.7195065243713475E-2</v>
      </c>
      <c r="S18" s="5">
        <v>1.1913897676381244E-2</v>
      </c>
      <c r="T18" s="58">
        <v>1.3723110707191162E-2</v>
      </c>
      <c r="U18" s="59">
        <v>2.0500394799472382E-2</v>
      </c>
      <c r="X18" s="45" t="s">
        <v>1296</v>
      </c>
      <c r="Y18" s="57">
        <v>0.13884036989850673</v>
      </c>
      <c r="Z18" s="58">
        <v>0.17388775313738292</v>
      </c>
      <c r="AA18" s="58">
        <v>0.21442497508903008</v>
      </c>
      <c r="AB18" s="58">
        <v>0.1745474632394762</v>
      </c>
      <c r="AC18" s="58">
        <v>0.19335762448525945</v>
      </c>
      <c r="AD18" s="57">
        <v>0.2199504321586945</v>
      </c>
      <c r="AE18" s="58">
        <v>0.19889885083039205</v>
      </c>
      <c r="AF18" s="58">
        <v>0.18217291286254078</v>
      </c>
      <c r="AG18" s="58">
        <v>0.18049821327023585</v>
      </c>
      <c r="AH18" s="59">
        <v>0.2350107548980756</v>
      </c>
      <c r="AI18" s="58">
        <v>8.7316059960148851E-2</v>
      </c>
      <c r="AJ18" s="58">
        <v>7.558094332732293E-2</v>
      </c>
      <c r="AK18" s="58">
        <v>6.9004725838515427E-2</v>
      </c>
      <c r="AL18" s="58">
        <v>9.9509141612754898E-2</v>
      </c>
      <c r="AM18" s="59">
        <v>0.11796268394322577</v>
      </c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1:57" x14ac:dyDescent="0.25">
      <c r="A19">
        <v>13</v>
      </c>
      <c r="B19" t="s">
        <v>199</v>
      </c>
      <c r="C19" t="s">
        <v>200</v>
      </c>
      <c r="D19">
        <v>56</v>
      </c>
      <c r="E19">
        <v>8.3800000000000008</v>
      </c>
      <c r="F19" t="s">
        <v>120</v>
      </c>
      <c r="G19" s="4">
        <v>5.9864625688715624E-3</v>
      </c>
      <c r="H19" s="58">
        <v>1.2110418469967943E-2</v>
      </c>
      <c r="I19" s="5">
        <v>4.2034197896704409E-3</v>
      </c>
      <c r="J19" s="58">
        <v>1.1699006843071983E-2</v>
      </c>
      <c r="K19" s="59">
        <v>9.7357926449148941E-3</v>
      </c>
      <c r="L19" s="57">
        <v>1.3948457882895735E-2</v>
      </c>
      <c r="M19" s="58">
        <v>2.250706117042622E-2</v>
      </c>
      <c r="N19" s="5">
        <v>8.0550673691989882E-3</v>
      </c>
      <c r="O19" s="5">
        <v>9.9632114953833867E-3</v>
      </c>
      <c r="P19" s="59">
        <v>9.3558259330130192E-3</v>
      </c>
      <c r="Q19" s="57">
        <v>2.9388676868909114E-2</v>
      </c>
      <c r="R19" s="58">
        <v>1.8680976089990853E-2</v>
      </c>
      <c r="S19" s="58">
        <v>2.4246914336680744E-2</v>
      </c>
      <c r="T19" s="58">
        <v>1.6746083275525285E-2</v>
      </c>
      <c r="U19" s="59">
        <v>1.8773549887561195E-2</v>
      </c>
      <c r="X19" s="50" t="s">
        <v>1297</v>
      </c>
      <c r="Y19" s="57">
        <v>0.19202446283654168</v>
      </c>
      <c r="Z19" s="58">
        <v>0.22159155855760437</v>
      </c>
      <c r="AA19" s="58">
        <v>0.20587840362149468</v>
      </c>
      <c r="AB19" s="58">
        <v>0.17320225415856513</v>
      </c>
      <c r="AC19" s="58">
        <v>0.1446095310644398</v>
      </c>
      <c r="AD19" s="57">
        <v>0.24391228081010627</v>
      </c>
      <c r="AE19" s="58">
        <v>0.24847392575014476</v>
      </c>
      <c r="AF19" s="58">
        <v>0.19558951721555456</v>
      </c>
      <c r="AG19" s="58">
        <v>0.17071501147508689</v>
      </c>
      <c r="AH19" s="59">
        <v>0.15386302350083508</v>
      </c>
      <c r="AI19" s="58">
        <v>0.14396437051322095</v>
      </c>
      <c r="AJ19" s="58">
        <v>0.13497480228397701</v>
      </c>
      <c r="AK19" s="58">
        <v>0.16652349657118104</v>
      </c>
      <c r="AL19" s="58">
        <v>0.15075220766045105</v>
      </c>
      <c r="AM19" s="59">
        <v>0.15409747805594104</v>
      </c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1:57" ht="15.75" thickBot="1" x14ac:dyDescent="0.3">
      <c r="A20">
        <v>92</v>
      </c>
      <c r="B20" t="s">
        <v>605</v>
      </c>
      <c r="C20" t="s">
        <v>606</v>
      </c>
      <c r="D20">
        <v>25</v>
      </c>
      <c r="E20">
        <v>5.32</v>
      </c>
      <c r="F20" t="s">
        <v>120</v>
      </c>
      <c r="G20" s="4">
        <v>0</v>
      </c>
      <c r="H20" s="5">
        <v>0</v>
      </c>
      <c r="I20" s="5">
        <v>0</v>
      </c>
      <c r="J20" s="5">
        <v>0</v>
      </c>
      <c r="K20" s="9">
        <v>0</v>
      </c>
      <c r="L20" s="4">
        <v>0</v>
      </c>
      <c r="M20" s="5">
        <v>0</v>
      </c>
      <c r="N20" s="5">
        <v>0</v>
      </c>
      <c r="O20" s="5">
        <v>0</v>
      </c>
      <c r="P20" s="9">
        <v>0</v>
      </c>
      <c r="Q20" s="4">
        <v>6.9609229930229057E-3</v>
      </c>
      <c r="R20" s="5">
        <v>5.7014622164448941E-3</v>
      </c>
      <c r="S20" s="5">
        <v>0</v>
      </c>
      <c r="T20" s="5">
        <v>9.5081003810294964E-3</v>
      </c>
      <c r="U20" s="59">
        <v>1.6300257593573016E-2</v>
      </c>
      <c r="X20" s="40" t="s">
        <v>1298</v>
      </c>
      <c r="Y20" s="57">
        <v>0.11057397393348611</v>
      </c>
      <c r="Z20" s="58">
        <v>7.4383509640070733E-2</v>
      </c>
      <c r="AA20" s="58">
        <v>8.500691761380319E-2</v>
      </c>
      <c r="AB20" s="58">
        <v>6.5597173892628979E-2</v>
      </c>
      <c r="AC20" s="58">
        <v>5.6852212357379805E-2</v>
      </c>
      <c r="AD20" s="57">
        <v>7.6941187943061706E-2</v>
      </c>
      <c r="AE20" s="58">
        <v>3.6390394771535495E-2</v>
      </c>
      <c r="AF20" s="58">
        <v>7.3527971433040795E-2</v>
      </c>
      <c r="AG20" s="58">
        <v>4.7308827314297086E-2</v>
      </c>
      <c r="AH20" s="59">
        <v>4.6095889465909812E-2</v>
      </c>
      <c r="AI20" s="58">
        <v>0.10513385502349007</v>
      </c>
      <c r="AJ20" s="58">
        <v>8.6629917000121598E-2</v>
      </c>
      <c r="AK20" s="58">
        <v>8.0056641948713869E-2</v>
      </c>
      <c r="AL20" s="58">
        <v>7.4807628143712224E-2</v>
      </c>
      <c r="AM20" s="59">
        <v>9.8966743195776641E-2</v>
      </c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1:57" ht="16.5" thickBot="1" x14ac:dyDescent="0.3">
      <c r="A21">
        <v>106</v>
      </c>
      <c r="B21" t="s">
        <v>643</v>
      </c>
      <c r="C21" t="s">
        <v>644</v>
      </c>
      <c r="D21">
        <v>16</v>
      </c>
      <c r="E21">
        <v>5.58</v>
      </c>
      <c r="F21" t="s">
        <v>120</v>
      </c>
      <c r="G21" s="4">
        <v>0</v>
      </c>
      <c r="H21" s="5">
        <v>0</v>
      </c>
      <c r="I21" s="5">
        <v>0</v>
      </c>
      <c r="J21" s="5">
        <v>0</v>
      </c>
      <c r="K21" s="9">
        <v>0</v>
      </c>
      <c r="L21" s="4">
        <v>0</v>
      </c>
      <c r="M21" s="5">
        <v>0</v>
      </c>
      <c r="N21" s="5">
        <v>0</v>
      </c>
      <c r="O21" s="5">
        <v>0</v>
      </c>
      <c r="P21" s="9">
        <v>0</v>
      </c>
      <c r="Q21" s="4">
        <v>1.0216554560325899E-2</v>
      </c>
      <c r="R21" s="5">
        <v>5.4882252623750655E-3</v>
      </c>
      <c r="S21" s="58">
        <v>1.6990221719912286E-2</v>
      </c>
      <c r="T21" s="5">
        <v>7.0297185118728773E-3</v>
      </c>
      <c r="U21" s="59">
        <v>1.6220455802744314E-2</v>
      </c>
      <c r="X21" s="51" t="s">
        <v>1299</v>
      </c>
      <c r="Y21" s="57">
        <v>0.14871461618444753</v>
      </c>
      <c r="Z21" s="58">
        <v>0.13614659042725946</v>
      </c>
      <c r="AA21" s="58">
        <v>0.1399292105415233</v>
      </c>
      <c r="AB21" s="58">
        <v>0.15359181162245911</v>
      </c>
      <c r="AC21" s="58">
        <v>0.15952540486349065</v>
      </c>
      <c r="AD21" s="57">
        <v>0.20583200886235309</v>
      </c>
      <c r="AE21" s="58">
        <v>0.18640816789524761</v>
      </c>
      <c r="AF21" s="58">
        <v>0.20078072684468229</v>
      </c>
      <c r="AG21" s="58">
        <v>0.16547168494909004</v>
      </c>
      <c r="AH21" s="59">
        <v>0.17167175219361697</v>
      </c>
      <c r="AI21" s="58">
        <v>0.23416106814054766</v>
      </c>
      <c r="AJ21" s="58">
        <v>0.26843277386904824</v>
      </c>
      <c r="AK21" s="58">
        <v>0.28202588486005759</v>
      </c>
      <c r="AL21" s="58">
        <v>0.21793327752137764</v>
      </c>
      <c r="AM21" s="59">
        <v>0.20299901418585925</v>
      </c>
      <c r="AP21" s="37"/>
      <c r="AQ21" s="99" t="s">
        <v>1266</v>
      </c>
      <c r="AR21" s="100"/>
      <c r="AS21" s="100"/>
      <c r="AT21" s="100"/>
      <c r="AU21" s="100"/>
      <c r="AV21" s="99" t="s">
        <v>1281</v>
      </c>
      <c r="AW21" s="100"/>
      <c r="AX21" s="100"/>
      <c r="AY21" s="100"/>
      <c r="AZ21" s="101"/>
      <c r="BA21" s="100" t="s">
        <v>1275</v>
      </c>
      <c r="BB21" s="100"/>
      <c r="BC21" s="100"/>
      <c r="BD21" s="100"/>
      <c r="BE21" s="101"/>
    </row>
    <row r="22" spans="1:57" ht="16.5" thickBot="1" x14ac:dyDescent="0.3">
      <c r="A22">
        <v>29</v>
      </c>
      <c r="B22" t="s">
        <v>302</v>
      </c>
      <c r="C22" t="s">
        <v>303</v>
      </c>
      <c r="D22">
        <v>38</v>
      </c>
      <c r="E22">
        <v>5.15</v>
      </c>
      <c r="F22" t="s">
        <v>120</v>
      </c>
      <c r="G22" s="57">
        <v>1.4831664874466707E-2</v>
      </c>
      <c r="H22" s="58">
        <v>1.498384448623071E-2</v>
      </c>
      <c r="I22" s="58">
        <v>1.5405601074239774E-2</v>
      </c>
      <c r="J22" s="58">
        <v>1.1018377050998415E-2</v>
      </c>
      <c r="K22" s="59">
        <v>9.359981355819327E-3</v>
      </c>
      <c r="L22" s="57">
        <v>1.8344133364257081E-2</v>
      </c>
      <c r="M22" s="5">
        <v>9.3209513897635019E-3</v>
      </c>
      <c r="N22" s="58">
        <v>1.3265474599422985E-2</v>
      </c>
      <c r="O22" s="58">
        <v>1.3082047349869078E-2</v>
      </c>
      <c r="P22" s="59">
        <v>1.0138472922404032E-2</v>
      </c>
      <c r="Q22" s="4">
        <v>1.0600775296076432E-2</v>
      </c>
      <c r="R22" s="5">
        <v>6.0299080249810151E-3</v>
      </c>
      <c r="S22" s="5">
        <v>3.4430852573719326E-3</v>
      </c>
      <c r="T22" s="5">
        <v>7.981995730155322E-3</v>
      </c>
      <c r="U22" s="59">
        <v>1.6071200418312431E-2</v>
      </c>
      <c r="X22" s="52" t="s">
        <v>1300</v>
      </c>
      <c r="Y22" s="93">
        <v>9.5883454759096098E-2</v>
      </c>
      <c r="Z22" s="94">
        <v>0.12754136667829341</v>
      </c>
      <c r="AA22" s="94">
        <v>0.12692991190916181</v>
      </c>
      <c r="AB22" s="94">
        <v>9.0970095646397575E-2</v>
      </c>
      <c r="AC22" s="94">
        <v>8.4709840049215002E-2</v>
      </c>
      <c r="AD22" s="93">
        <v>0.11741427767722357</v>
      </c>
      <c r="AE22" s="94">
        <v>7.8699423634506549E-2</v>
      </c>
      <c r="AF22" s="94">
        <v>9.2338188083968542E-2</v>
      </c>
      <c r="AG22" s="94">
        <v>0.10148192520176735</v>
      </c>
      <c r="AH22" s="95">
        <v>7.9849989229226592E-2</v>
      </c>
      <c r="AI22" s="94">
        <v>8.9226371919806535E-2</v>
      </c>
      <c r="AJ22" s="94">
        <v>5.063866599529665E-2</v>
      </c>
      <c r="AK22" s="94">
        <v>0.1022999398252662</v>
      </c>
      <c r="AL22" s="94">
        <v>4.5763747480919825E-2</v>
      </c>
      <c r="AM22" s="95">
        <v>0.20048074113709702</v>
      </c>
      <c r="AP22" s="37"/>
      <c r="AQ22" s="21" t="s">
        <v>1</v>
      </c>
      <c r="AR22" s="22" t="s">
        <v>2</v>
      </c>
      <c r="AS22" s="22" t="s">
        <v>3</v>
      </c>
      <c r="AT22" s="22" t="s">
        <v>4</v>
      </c>
      <c r="AU22" s="22" t="s">
        <v>5</v>
      </c>
      <c r="AV22" s="21" t="s">
        <v>1267</v>
      </c>
      <c r="AW22" s="22" t="s">
        <v>1268</v>
      </c>
      <c r="AX22" s="22" t="s">
        <v>1269</v>
      </c>
      <c r="AY22" s="22" t="s">
        <v>1270</v>
      </c>
      <c r="AZ22" s="23" t="s">
        <v>1271</v>
      </c>
      <c r="BA22" s="22" t="s">
        <v>1273</v>
      </c>
      <c r="BB22" s="22" t="s">
        <v>1274</v>
      </c>
      <c r="BC22" s="22" t="s">
        <v>1276</v>
      </c>
      <c r="BD22" s="22" t="s">
        <v>1277</v>
      </c>
      <c r="BE22" s="23" t="s">
        <v>1278</v>
      </c>
    </row>
    <row r="23" spans="1:57" x14ac:dyDescent="0.25">
      <c r="A23">
        <v>41</v>
      </c>
      <c r="B23" t="s">
        <v>374</v>
      </c>
      <c r="C23" t="s">
        <v>375</v>
      </c>
      <c r="D23">
        <v>36</v>
      </c>
      <c r="E23">
        <v>5.42</v>
      </c>
      <c r="F23" t="s">
        <v>120</v>
      </c>
      <c r="G23" s="4">
        <v>6.3401921618294332E-3</v>
      </c>
      <c r="H23" s="5">
        <v>0</v>
      </c>
      <c r="I23" s="5">
        <v>3.7832331805077515E-3</v>
      </c>
      <c r="J23" s="5">
        <v>1.0007215320604645E-3</v>
      </c>
      <c r="K23" s="9">
        <v>4.3903336748769102E-3</v>
      </c>
      <c r="L23" s="4">
        <v>0</v>
      </c>
      <c r="M23" s="5">
        <v>0</v>
      </c>
      <c r="N23" s="5">
        <v>0</v>
      </c>
      <c r="O23" s="5">
        <v>1.7481920535489216E-3</v>
      </c>
      <c r="P23" s="9">
        <v>0</v>
      </c>
      <c r="Q23" s="57">
        <v>1.3946809043417599E-2</v>
      </c>
      <c r="R23" s="58">
        <v>1.1936410379749941E-2</v>
      </c>
      <c r="S23" s="58">
        <v>2.1144675744908813E-2</v>
      </c>
      <c r="T23" s="58">
        <v>1.4484027122986088E-2</v>
      </c>
      <c r="U23" s="59">
        <v>1.5399374975236394E-2</v>
      </c>
      <c r="X23" t="s">
        <v>1294</v>
      </c>
      <c r="Y23" s="36">
        <f>SUM(Y17:Y22)</f>
        <v>0.71440037655748911</v>
      </c>
      <c r="Z23" s="36">
        <f t="shared" ref="Z23:AM23" si="17">SUM(Z17:Z22)</f>
        <v>0.76236996631074205</v>
      </c>
      <c r="AA23" s="36">
        <f t="shared" si="17"/>
        <v>0.79928306776092894</v>
      </c>
      <c r="AB23" s="36">
        <f t="shared" si="17"/>
        <v>0.70997537627989138</v>
      </c>
      <c r="AC23" s="36">
        <f t="shared" si="17"/>
        <v>0.67618787621549026</v>
      </c>
      <c r="AD23" s="36">
        <f t="shared" si="17"/>
        <v>0.88884102006514631</v>
      </c>
      <c r="AE23" s="36">
        <f t="shared" si="17"/>
        <v>0.82413837700233572</v>
      </c>
      <c r="AF23" s="36">
        <f t="shared" si="17"/>
        <v>0.7984840122650384</v>
      </c>
      <c r="AG23" s="36">
        <f t="shared" si="17"/>
        <v>0.71664605531019865</v>
      </c>
      <c r="AH23" s="36">
        <f t="shared" si="17"/>
        <v>0.75025087777185129</v>
      </c>
      <c r="AI23" s="36">
        <f t="shared" si="17"/>
        <v>0.65980172555721406</v>
      </c>
      <c r="AJ23" s="36">
        <f t="shared" si="17"/>
        <v>0.63070187292237212</v>
      </c>
      <c r="AK23" s="36">
        <f t="shared" si="17"/>
        <v>0.6999106890437341</v>
      </c>
      <c r="AL23" s="36">
        <f t="shared" si="17"/>
        <v>0.60510628273569922</v>
      </c>
      <c r="AM23" s="36">
        <f t="shared" si="17"/>
        <v>0.77450666051789974</v>
      </c>
      <c r="AP23" s="38" t="s">
        <v>1283</v>
      </c>
      <c r="AQ23" s="54">
        <v>0</v>
      </c>
      <c r="AR23" s="55">
        <v>0</v>
      </c>
      <c r="AS23" s="55">
        <v>0</v>
      </c>
      <c r="AT23" s="55">
        <v>0</v>
      </c>
      <c r="AU23" s="55">
        <v>0</v>
      </c>
      <c r="AV23" s="54">
        <v>0</v>
      </c>
      <c r="AW23" s="55">
        <v>0</v>
      </c>
      <c r="AX23" s="55">
        <v>0</v>
      </c>
      <c r="AY23" s="55">
        <v>0</v>
      </c>
      <c r="AZ23" s="56">
        <v>0</v>
      </c>
      <c r="BA23" s="55">
        <v>0</v>
      </c>
      <c r="BB23" s="55">
        <v>0</v>
      </c>
      <c r="BC23" s="55">
        <v>1.2742424762477252E-2</v>
      </c>
      <c r="BD23" s="55">
        <v>1.1921346833389407E-2</v>
      </c>
      <c r="BE23" s="56">
        <v>0</v>
      </c>
    </row>
    <row r="24" spans="1:57" x14ac:dyDescent="0.25">
      <c r="A24">
        <v>45</v>
      </c>
      <c r="B24" t="s">
        <v>399</v>
      </c>
      <c r="C24" t="s">
        <v>400</v>
      </c>
      <c r="D24">
        <v>52</v>
      </c>
      <c r="E24">
        <v>4.8099999999999996</v>
      </c>
      <c r="F24" t="s">
        <v>120</v>
      </c>
      <c r="G24" s="57">
        <v>1.1121033436429796E-2</v>
      </c>
      <c r="H24" s="58">
        <v>1.3961015802334333E-2</v>
      </c>
      <c r="I24" s="58">
        <v>2.0654426501516134E-2</v>
      </c>
      <c r="J24" s="58">
        <v>1.0849745847449355E-2</v>
      </c>
      <c r="K24" s="59">
        <v>9.5722506514132905E-3</v>
      </c>
      <c r="L24" s="57">
        <v>1.1392206233854037E-2</v>
      </c>
      <c r="M24" s="5">
        <v>6.6365732435297057E-3</v>
      </c>
      <c r="N24" s="58">
        <v>8.9182946007823668E-3</v>
      </c>
      <c r="O24" s="58">
        <v>1.6293263918876481E-2</v>
      </c>
      <c r="P24" s="9">
        <v>7.5997916667380691E-3</v>
      </c>
      <c r="Q24" s="4">
        <v>3.1202638931441631E-3</v>
      </c>
      <c r="R24" s="5">
        <v>3.2083212100119545E-3</v>
      </c>
      <c r="S24" s="5">
        <v>0</v>
      </c>
      <c r="T24" s="5">
        <v>4.4328864358417278E-3</v>
      </c>
      <c r="U24" s="59">
        <v>1.5279612741891347E-2</v>
      </c>
      <c r="AN24" s="37"/>
      <c r="AO24" s="37"/>
      <c r="AP24" s="39" t="s">
        <v>1284</v>
      </c>
      <c r="AQ24" s="57">
        <v>0</v>
      </c>
      <c r="AR24" s="58">
        <v>0</v>
      </c>
      <c r="AS24" s="58">
        <v>0</v>
      </c>
      <c r="AT24" s="58">
        <v>0</v>
      </c>
      <c r="AU24" s="58">
        <v>0</v>
      </c>
      <c r="AV24" s="57">
        <v>0</v>
      </c>
      <c r="AW24" s="58">
        <v>0</v>
      </c>
      <c r="AX24" s="58">
        <v>0</v>
      </c>
      <c r="AY24" s="58">
        <v>0</v>
      </c>
      <c r="AZ24" s="59">
        <v>0</v>
      </c>
      <c r="BA24" s="58">
        <v>4.4736336582604785E-2</v>
      </c>
      <c r="BB24" s="58">
        <v>2.7148362447607467E-2</v>
      </c>
      <c r="BC24" s="58">
        <v>3.4258621043578359E-2</v>
      </c>
      <c r="BD24" s="58">
        <v>2.1366151366947715E-2</v>
      </c>
      <c r="BE24" s="59">
        <v>1.5227261281044015E-2</v>
      </c>
    </row>
    <row r="25" spans="1:57" x14ac:dyDescent="0.25">
      <c r="A25">
        <v>3</v>
      </c>
      <c r="B25" t="s">
        <v>144</v>
      </c>
      <c r="C25" t="s">
        <v>145</v>
      </c>
      <c r="D25">
        <v>187</v>
      </c>
      <c r="E25">
        <v>6.34</v>
      </c>
      <c r="F25" t="s">
        <v>120</v>
      </c>
      <c r="G25" s="4">
        <v>6.27134476191216E-3</v>
      </c>
      <c r="H25" s="5">
        <v>1.0302285896993427E-2</v>
      </c>
      <c r="I25" s="5">
        <v>7.3154520705649958E-3</v>
      </c>
      <c r="J25" s="5">
        <v>6.2740801169951441E-3</v>
      </c>
      <c r="K25" s="9">
        <v>7.3954178419247162E-3</v>
      </c>
      <c r="L25" s="4">
        <v>5.1859861143320083E-3</v>
      </c>
      <c r="M25" s="5">
        <v>4.094105617011133E-3</v>
      </c>
      <c r="N25" s="5">
        <v>7.7922323279053622E-3</v>
      </c>
      <c r="O25" s="5">
        <v>3.6346020297390673E-3</v>
      </c>
      <c r="P25" s="9">
        <v>5.6517815127829288E-3</v>
      </c>
      <c r="Q25" s="57">
        <v>2.7777087472243316E-2</v>
      </c>
      <c r="R25" s="58">
        <v>1.6811278998015395E-2</v>
      </c>
      <c r="S25" s="58">
        <v>2.1318529768660398E-2</v>
      </c>
      <c r="T25" s="58">
        <v>1.0729176901010875E-2</v>
      </c>
      <c r="U25" s="59">
        <v>1.5227261281044015E-2</v>
      </c>
      <c r="AN25" s="37"/>
      <c r="AO25" s="37"/>
      <c r="AP25" s="40" t="s">
        <v>1285</v>
      </c>
      <c r="AQ25" s="57">
        <v>0</v>
      </c>
      <c r="AR25" s="58">
        <v>0</v>
      </c>
      <c r="AS25" s="58">
        <v>0</v>
      </c>
      <c r="AT25" s="58">
        <v>0</v>
      </c>
      <c r="AU25" s="58">
        <v>0</v>
      </c>
      <c r="AV25" s="57">
        <v>9.4129373531473947E-3</v>
      </c>
      <c r="AW25" s="58">
        <v>0</v>
      </c>
      <c r="AX25" s="58">
        <v>0</v>
      </c>
      <c r="AY25" s="58">
        <v>0</v>
      </c>
      <c r="AZ25" s="59">
        <v>0</v>
      </c>
      <c r="BA25" s="58">
        <v>0</v>
      </c>
      <c r="BB25" s="58">
        <v>0</v>
      </c>
      <c r="BC25" s="58">
        <v>0</v>
      </c>
      <c r="BD25" s="58">
        <v>0</v>
      </c>
      <c r="BE25" s="59">
        <v>0</v>
      </c>
    </row>
    <row r="26" spans="1:57" x14ac:dyDescent="0.25">
      <c r="A26">
        <v>19</v>
      </c>
      <c r="B26" t="s">
        <v>244</v>
      </c>
      <c r="C26" t="s">
        <v>245</v>
      </c>
      <c r="D26">
        <v>70</v>
      </c>
      <c r="E26">
        <v>5.7</v>
      </c>
      <c r="F26" t="s">
        <v>120</v>
      </c>
      <c r="G26" s="4">
        <v>0</v>
      </c>
      <c r="H26" s="5">
        <v>0</v>
      </c>
      <c r="I26" s="5">
        <v>0</v>
      </c>
      <c r="J26" s="5">
        <v>0</v>
      </c>
      <c r="K26" s="9">
        <v>0</v>
      </c>
      <c r="L26" s="4">
        <v>0</v>
      </c>
      <c r="M26" s="5">
        <v>0</v>
      </c>
      <c r="N26" s="5">
        <v>0</v>
      </c>
      <c r="O26" s="5">
        <v>0</v>
      </c>
      <c r="P26" s="9">
        <v>5.7580696133556887E-4</v>
      </c>
      <c r="Q26" s="57">
        <v>2.166728097845208E-2</v>
      </c>
      <c r="R26" s="58">
        <v>1.7732024220505755E-2</v>
      </c>
      <c r="S26" s="58">
        <v>2.0787769312259455E-2</v>
      </c>
      <c r="T26" s="58">
        <v>2.3111177643848596E-2</v>
      </c>
      <c r="U26" s="59">
        <v>1.5089761869638887E-2</v>
      </c>
      <c r="AN26" s="37"/>
      <c r="AO26" s="37"/>
      <c r="AP26" s="41" t="s">
        <v>1286</v>
      </c>
      <c r="AQ26" s="57">
        <v>0</v>
      </c>
      <c r="AR26" s="58">
        <v>0</v>
      </c>
      <c r="AS26" s="58">
        <v>0</v>
      </c>
      <c r="AT26" s="58">
        <v>0</v>
      </c>
      <c r="AU26" s="58">
        <v>0</v>
      </c>
      <c r="AV26" s="57">
        <v>0</v>
      </c>
      <c r="AW26" s="58">
        <v>0</v>
      </c>
      <c r="AX26" s="58">
        <v>0</v>
      </c>
      <c r="AY26" s="58">
        <v>0</v>
      </c>
      <c r="AZ26" s="59">
        <v>0</v>
      </c>
      <c r="BA26" s="58">
        <v>0</v>
      </c>
      <c r="BB26" s="58">
        <v>0</v>
      </c>
      <c r="BC26" s="58">
        <v>0</v>
      </c>
      <c r="BD26" s="58">
        <v>0</v>
      </c>
      <c r="BE26" s="59">
        <v>0</v>
      </c>
    </row>
    <row r="27" spans="1:57" x14ac:dyDescent="0.25">
      <c r="A27">
        <v>69</v>
      </c>
      <c r="B27" t="s">
        <v>512</v>
      </c>
      <c r="C27" t="s">
        <v>513</v>
      </c>
      <c r="D27">
        <v>33</v>
      </c>
      <c r="E27">
        <v>6.66</v>
      </c>
      <c r="F27" t="s">
        <v>514</v>
      </c>
      <c r="G27" s="4">
        <v>0</v>
      </c>
      <c r="H27" s="5">
        <v>1.913075779041468E-3</v>
      </c>
      <c r="I27" s="5">
        <v>0</v>
      </c>
      <c r="J27" s="5">
        <v>1.9351729648346457E-3</v>
      </c>
      <c r="K27" s="9">
        <v>1.9155570126662593E-3</v>
      </c>
      <c r="L27" s="4">
        <v>0</v>
      </c>
      <c r="M27" s="5">
        <v>0</v>
      </c>
      <c r="N27" s="5">
        <v>0</v>
      </c>
      <c r="O27" s="5">
        <v>3.8001040519780142E-3</v>
      </c>
      <c r="P27" s="9">
        <v>2.107366599721289E-3</v>
      </c>
      <c r="Q27" s="4">
        <v>3.3008728587401296E-3</v>
      </c>
      <c r="R27" s="5">
        <v>3.4908025119851048E-3</v>
      </c>
      <c r="S27" s="5">
        <v>7.5651834974744701E-3</v>
      </c>
      <c r="T27" s="5">
        <v>6.1952335547306213E-3</v>
      </c>
      <c r="U27" s="59">
        <v>1.4206033145393404E-2</v>
      </c>
      <c r="AN27" s="37"/>
      <c r="AO27" s="37"/>
      <c r="AP27" s="42" t="s">
        <v>1287</v>
      </c>
      <c r="AQ27" s="57">
        <v>0</v>
      </c>
      <c r="AR27" s="58">
        <v>0</v>
      </c>
      <c r="AS27" s="58">
        <v>1.1651687713498773E-2</v>
      </c>
      <c r="AT27" s="58">
        <v>0</v>
      </c>
      <c r="AU27" s="58">
        <v>0</v>
      </c>
      <c r="AV27" s="57">
        <v>0</v>
      </c>
      <c r="AW27" s="58">
        <v>0</v>
      </c>
      <c r="AX27" s="58">
        <v>0</v>
      </c>
      <c r="AY27" s="58">
        <v>0</v>
      </c>
      <c r="AZ27" s="59">
        <v>0</v>
      </c>
      <c r="BA27" s="58">
        <v>2.166728097845208E-2</v>
      </c>
      <c r="BB27" s="58">
        <v>1.7732024220505758E-2</v>
      </c>
      <c r="BC27" s="58">
        <v>2.0787769312259459E-2</v>
      </c>
      <c r="BD27" s="58">
        <v>2.3111177643848596E-2</v>
      </c>
      <c r="BE27" s="59">
        <v>1.5089761869638887E-2</v>
      </c>
    </row>
    <row r="28" spans="1:57" x14ac:dyDescent="0.25">
      <c r="A28">
        <v>5</v>
      </c>
      <c r="B28" t="s">
        <v>159</v>
      </c>
      <c r="C28" t="s">
        <v>160</v>
      </c>
      <c r="D28">
        <v>12</v>
      </c>
      <c r="E28">
        <v>5.68</v>
      </c>
      <c r="F28" t="s">
        <v>120</v>
      </c>
      <c r="G28" s="57">
        <v>0.12279982889273544</v>
      </c>
      <c r="H28" s="58">
        <v>0.11050805407234458</v>
      </c>
      <c r="I28" s="58">
        <v>0.11040691364735829</v>
      </c>
      <c r="J28" s="58">
        <v>0.14257343457146057</v>
      </c>
      <c r="K28" s="59">
        <v>0.15016542350767134</v>
      </c>
      <c r="L28" s="57">
        <v>0.17446202764997168</v>
      </c>
      <c r="M28" s="58">
        <v>0.17081523198434048</v>
      </c>
      <c r="N28" s="58">
        <v>0.18751525224525908</v>
      </c>
      <c r="O28" s="58">
        <v>0.15238963759922095</v>
      </c>
      <c r="P28" s="59">
        <v>0.16153327927121311</v>
      </c>
      <c r="Q28" s="57">
        <v>5.2754568192798355E-2</v>
      </c>
      <c r="R28" s="58">
        <v>0.1053935644218346</v>
      </c>
      <c r="S28" s="58">
        <v>4.6154670566289475E-2</v>
      </c>
      <c r="T28" s="58">
        <v>8.9676892674209432E-2</v>
      </c>
      <c r="U28" s="59">
        <v>1.4174369840693131E-2</v>
      </c>
      <c r="AN28" s="37"/>
      <c r="AO28" s="37"/>
      <c r="AP28" s="43" t="s">
        <v>1288</v>
      </c>
      <c r="AQ28" s="57">
        <v>0.13169899311708305</v>
      </c>
      <c r="AR28" s="58">
        <v>0.11077737010532324</v>
      </c>
      <c r="AS28" s="58">
        <v>0.16083950623146628</v>
      </c>
      <c r="AT28" s="58">
        <v>8.9571062793719194E-2</v>
      </c>
      <c r="AU28" s="58">
        <v>9.7440936523523092E-2</v>
      </c>
      <c r="AV28" s="57">
        <v>0.10416050640941407</v>
      </c>
      <c r="AW28" s="58">
        <v>5.4830101889229918E-2</v>
      </c>
      <c r="AX28" s="58">
        <v>0.10722768102025824</v>
      </c>
      <c r="AY28" s="58">
        <v>8.0964906481004795E-2</v>
      </c>
      <c r="AZ28" s="59">
        <v>8.915038562902794E-2</v>
      </c>
      <c r="BA28" s="58">
        <v>0.11635138661382297</v>
      </c>
      <c r="BB28" s="58">
        <v>7.2220707135372292E-2</v>
      </c>
      <c r="BC28" s="58">
        <v>6.4214673304920242E-2</v>
      </c>
      <c r="BD28" s="58">
        <v>7.4437972958162471E-2</v>
      </c>
      <c r="BE28" s="59">
        <v>0.21129718627110836</v>
      </c>
    </row>
    <row r="29" spans="1:57" x14ac:dyDescent="0.25">
      <c r="A29">
        <v>88</v>
      </c>
      <c r="B29" t="s">
        <v>594</v>
      </c>
      <c r="C29" t="s">
        <v>595</v>
      </c>
      <c r="D29">
        <v>11</v>
      </c>
      <c r="E29">
        <v>4.3600000000000003</v>
      </c>
      <c r="F29" t="s">
        <v>120</v>
      </c>
      <c r="G29" s="4">
        <v>6.9227744979507471E-3</v>
      </c>
      <c r="H29" s="5">
        <v>0</v>
      </c>
      <c r="I29" s="5">
        <v>1.0643869833111117E-2</v>
      </c>
      <c r="J29" s="5">
        <v>0</v>
      </c>
      <c r="K29" s="9">
        <v>6.4685380760034772E-3</v>
      </c>
      <c r="L29" s="4">
        <v>0</v>
      </c>
      <c r="M29" s="5">
        <v>0</v>
      </c>
      <c r="N29" s="5">
        <v>0</v>
      </c>
      <c r="O29" s="5">
        <v>0</v>
      </c>
      <c r="P29" s="9">
        <v>0</v>
      </c>
      <c r="Q29" s="57">
        <v>1.1906335704595159E-2</v>
      </c>
      <c r="R29" s="5">
        <v>6.4066992561465806E-3</v>
      </c>
      <c r="S29" s="58">
        <v>1.4815187583387901E-2</v>
      </c>
      <c r="T29" s="58">
        <v>1.1397492782507233E-2</v>
      </c>
      <c r="U29" s="9">
        <v>1.3251179231177586E-2</v>
      </c>
      <c r="AN29" s="37"/>
      <c r="AO29" s="37"/>
      <c r="AP29" s="44" t="s">
        <v>1289</v>
      </c>
      <c r="AQ29" s="57">
        <v>4.0561782305663735E-2</v>
      </c>
      <c r="AR29" s="58">
        <v>7.0984599080420652E-2</v>
      </c>
      <c r="AS29" s="58">
        <v>6.3577841005965613E-2</v>
      </c>
      <c r="AT29" s="58">
        <v>4.6333118085494993E-2</v>
      </c>
      <c r="AU29" s="58">
        <v>4.4384643255699074E-2</v>
      </c>
      <c r="AV29" s="57">
        <v>7.645037975150111E-2</v>
      </c>
      <c r="AW29" s="58">
        <v>4.8662544790042409E-2</v>
      </c>
      <c r="AX29" s="58">
        <v>3.5603294972702856E-2</v>
      </c>
      <c r="AY29" s="58">
        <v>5.1558206337163154E-2</v>
      </c>
      <c r="AZ29" s="59">
        <v>2.495848614496135E-2</v>
      </c>
      <c r="BA29" s="58">
        <v>0.12444727176388387</v>
      </c>
      <c r="BB29" s="58">
        <v>9.9461551388802305E-2</v>
      </c>
      <c r="BC29" s="58">
        <v>0.14194567953058126</v>
      </c>
      <c r="BD29" s="58">
        <v>7.8189904765153473E-2</v>
      </c>
      <c r="BE29" s="59">
        <v>0.11598688328367365</v>
      </c>
    </row>
    <row r="30" spans="1:57" x14ac:dyDescent="0.25">
      <c r="A30">
        <v>44</v>
      </c>
      <c r="B30" t="s">
        <v>396</v>
      </c>
      <c r="C30" t="s">
        <v>397</v>
      </c>
      <c r="D30">
        <v>62</v>
      </c>
      <c r="E30">
        <v>7.91</v>
      </c>
      <c r="F30" t="s">
        <v>120</v>
      </c>
      <c r="G30" s="57">
        <v>1.0044076390597042E-2</v>
      </c>
      <c r="H30" s="5">
        <v>9.4235594658104316E-3</v>
      </c>
      <c r="I30" s="58">
        <v>1.2623918768180318E-2</v>
      </c>
      <c r="J30" s="5">
        <v>6.4549827112137482E-3</v>
      </c>
      <c r="K30" s="9">
        <v>7.7753520855476585E-3</v>
      </c>
      <c r="L30" s="57">
        <v>8.5201709085614453E-3</v>
      </c>
      <c r="M30" s="5">
        <v>5.8522422363648111E-3</v>
      </c>
      <c r="N30" s="5">
        <v>7.248076103579794E-3</v>
      </c>
      <c r="O30" s="5">
        <v>9.7144724981139494E-3</v>
      </c>
      <c r="P30" s="9">
        <v>7.4936968142845992E-3</v>
      </c>
      <c r="Q30" s="4">
        <v>4.2162173660937503E-3</v>
      </c>
      <c r="R30" s="5">
        <v>1.9160830604072563E-3</v>
      </c>
      <c r="S30" s="5">
        <v>2.803735049114534E-3</v>
      </c>
      <c r="T30" s="5">
        <v>2.7643235319081906E-3</v>
      </c>
      <c r="U30" s="9">
        <v>1.2859487488664228E-2</v>
      </c>
      <c r="AN30" s="37"/>
      <c r="AO30" s="37"/>
      <c r="AP30" s="45" t="s">
        <v>1290</v>
      </c>
      <c r="AQ30" s="57">
        <v>9.9302433011993235E-2</v>
      </c>
      <c r="AR30" s="58">
        <v>9.6372919735561724E-2</v>
      </c>
      <c r="AS30" s="58">
        <v>9.2623650390596612E-2</v>
      </c>
      <c r="AT30" s="58">
        <v>7.7884103045640002E-2</v>
      </c>
      <c r="AU30" s="58">
        <v>6.7148354679375494E-2</v>
      </c>
      <c r="AV30" s="57">
        <v>0.11567363839255332</v>
      </c>
      <c r="AW30" s="58">
        <v>8.5900900897138144E-2</v>
      </c>
      <c r="AX30" s="58">
        <v>8.8033170703465502E-2</v>
      </c>
      <c r="AY30" s="58">
        <v>6.619724421017556E-2</v>
      </c>
      <c r="AZ30" s="59">
        <v>6.368106467141893E-2</v>
      </c>
      <c r="BA30" s="58">
        <v>7.8827128798251045E-2</v>
      </c>
      <c r="BB30" s="58">
        <v>6.3252987271529587E-2</v>
      </c>
      <c r="BC30" s="58">
        <v>8.8860353323143904E-2</v>
      </c>
      <c r="BD30" s="58">
        <v>5.4083249622531748E-2</v>
      </c>
      <c r="BE30" s="59">
        <v>2.2785059124635687E-2</v>
      </c>
    </row>
    <row r="31" spans="1:57" x14ac:dyDescent="0.25">
      <c r="A31">
        <v>42</v>
      </c>
      <c r="B31" t="s">
        <v>386</v>
      </c>
      <c r="C31" t="s">
        <v>387</v>
      </c>
      <c r="D31">
        <v>40</v>
      </c>
      <c r="E31">
        <v>4.8899999999999997</v>
      </c>
      <c r="F31" t="s">
        <v>120</v>
      </c>
      <c r="G31" s="4">
        <v>0</v>
      </c>
      <c r="H31" s="5">
        <v>0</v>
      </c>
      <c r="I31" s="5">
        <v>0</v>
      </c>
      <c r="J31" s="5">
        <v>4.5032468942720911E-4</v>
      </c>
      <c r="K31" s="9">
        <v>7.9001261146981227E-4</v>
      </c>
      <c r="L31" s="4">
        <v>0</v>
      </c>
      <c r="M31" s="5">
        <v>0</v>
      </c>
      <c r="N31" s="5">
        <v>0</v>
      </c>
      <c r="O31" s="5">
        <v>0</v>
      </c>
      <c r="P31" s="9">
        <v>1.4829262440770985E-3</v>
      </c>
      <c r="Q31" s="57">
        <v>1.9087265056521151E-2</v>
      </c>
      <c r="R31" s="58">
        <v>1.298834682357107E-2</v>
      </c>
      <c r="S31" s="58">
        <v>1.8192193401015602E-2</v>
      </c>
      <c r="T31" s="58">
        <v>1.2378702904317989E-2</v>
      </c>
      <c r="U31" s="9">
        <v>1.2382525515057904E-2</v>
      </c>
      <c r="AN31" s="37"/>
      <c r="AO31" s="37"/>
      <c r="AP31" s="46" t="s">
        <v>1291</v>
      </c>
      <c r="AQ31" s="57">
        <v>0.14114430079758405</v>
      </c>
      <c r="AR31" s="58">
        <v>0.1594855838595251</v>
      </c>
      <c r="AS31" s="58">
        <v>0.14393711456961478</v>
      </c>
      <c r="AT31" s="58">
        <v>0.15660209824893032</v>
      </c>
      <c r="AU31" s="58">
        <v>0.15960497158740686</v>
      </c>
      <c r="AV31" s="57">
        <v>0.2127219808368</v>
      </c>
      <c r="AW31" s="58">
        <v>0.2122142771532845</v>
      </c>
      <c r="AX31" s="58">
        <v>0.16215759002176697</v>
      </c>
      <c r="AY31" s="58">
        <v>0.17240031241278225</v>
      </c>
      <c r="AZ31" s="59">
        <v>0.1711858972426499</v>
      </c>
      <c r="BA31" s="58">
        <v>8.4388759514562262E-2</v>
      </c>
      <c r="BB31" s="58">
        <v>0.10726147112615519</v>
      </c>
      <c r="BC31" s="58">
        <v>0.10993081558718043</v>
      </c>
      <c r="BD31" s="58">
        <v>0.16079412529306619</v>
      </c>
      <c r="BE31" s="59">
        <v>0.10870967444078572</v>
      </c>
    </row>
    <row r="32" spans="1:57" x14ac:dyDescent="0.25">
      <c r="A32">
        <v>10</v>
      </c>
      <c r="B32" t="s">
        <v>187</v>
      </c>
      <c r="C32" t="s">
        <v>188</v>
      </c>
      <c r="D32">
        <v>193</v>
      </c>
      <c r="E32">
        <v>7.08</v>
      </c>
      <c r="F32" t="s">
        <v>120</v>
      </c>
      <c r="G32" s="4">
        <v>3.1481061583633735E-3</v>
      </c>
      <c r="H32" s="5">
        <v>4.3389364600738313E-3</v>
      </c>
      <c r="I32" s="5">
        <v>2.7299044390621777E-3</v>
      </c>
      <c r="J32" s="5">
        <v>3.4902502645949261E-3</v>
      </c>
      <c r="K32" s="9">
        <v>4.2179606672722554E-3</v>
      </c>
      <c r="L32" s="4">
        <v>2.5233793342627066E-3</v>
      </c>
      <c r="M32" s="5">
        <v>1.739245534133931E-3</v>
      </c>
      <c r="N32" s="5">
        <v>1.4118975001723552E-3</v>
      </c>
      <c r="O32" s="5">
        <v>2.6892688715964134E-3</v>
      </c>
      <c r="P32" s="9">
        <v>3.380764494269032E-3</v>
      </c>
      <c r="Q32" s="57">
        <v>1.6959249110361469E-2</v>
      </c>
      <c r="R32" s="5">
        <v>1.0211893144080058E-2</v>
      </c>
      <c r="S32" s="58">
        <v>1.2940091274917959E-2</v>
      </c>
      <c r="T32" s="5">
        <v>1.0296677088499137E-2</v>
      </c>
      <c r="U32" s="9">
        <v>1.2139086352695269E-2</v>
      </c>
      <c r="AN32" s="37"/>
      <c r="AO32" s="37"/>
      <c r="AP32" s="47" t="s">
        <v>1292</v>
      </c>
      <c r="AQ32" s="57">
        <v>3.6571621838902668E-2</v>
      </c>
      <c r="AR32" s="58">
        <v>5.2171161655935716E-2</v>
      </c>
      <c r="AS32" s="58">
        <v>5.323228043761008E-2</v>
      </c>
      <c r="AT32" s="58">
        <v>4.7702413532109078E-2</v>
      </c>
      <c r="AU32" s="58">
        <v>4.8263339004754602E-2</v>
      </c>
      <c r="AV32" s="57">
        <v>5.6046050395724523E-2</v>
      </c>
      <c r="AW32" s="58">
        <v>5.4476845340852287E-2</v>
      </c>
      <c r="AX32" s="58">
        <v>5.195058641002126E-2</v>
      </c>
      <c r="AY32" s="58">
        <v>3.5817239333906514E-2</v>
      </c>
      <c r="AZ32" s="59">
        <v>5.0798854241579428E-2</v>
      </c>
      <c r="BA32" s="58">
        <v>4.6265293373980332E-2</v>
      </c>
      <c r="BB32" s="58">
        <v>5.2095089618331314E-2</v>
      </c>
      <c r="BC32" s="58">
        <v>6.9292558840862439E-2</v>
      </c>
      <c r="BD32" s="58">
        <v>3.832783211057833E-2</v>
      </c>
      <c r="BE32" s="59">
        <v>0.12536559086632948</v>
      </c>
    </row>
    <row r="33" spans="1:57" ht="15.75" thickBot="1" x14ac:dyDescent="0.3">
      <c r="A33">
        <v>18</v>
      </c>
      <c r="B33" t="s">
        <v>241</v>
      </c>
      <c r="C33" t="s">
        <v>242</v>
      </c>
      <c r="D33">
        <v>52</v>
      </c>
      <c r="E33">
        <v>5.32</v>
      </c>
      <c r="F33" t="s">
        <v>120</v>
      </c>
      <c r="G33" s="4">
        <v>6.432020106056798E-3</v>
      </c>
      <c r="H33" s="58">
        <v>1.0654691868684216E-2</v>
      </c>
      <c r="I33" s="5">
        <v>4.9184283319588622E-3</v>
      </c>
      <c r="J33" s="5">
        <v>5.7647773633931641E-3</v>
      </c>
      <c r="K33" s="9">
        <v>8.0569446739505116E-3</v>
      </c>
      <c r="L33" s="57">
        <v>1.3025847848124196E-2</v>
      </c>
      <c r="M33" s="58">
        <v>1.5592935910906781E-2</v>
      </c>
      <c r="N33" s="5">
        <v>7.6007901310939695E-3</v>
      </c>
      <c r="O33" s="5">
        <v>7.6506427248807995E-3</v>
      </c>
      <c r="P33" s="9">
        <v>6.0968720167472483E-3</v>
      </c>
      <c r="Q33" s="57">
        <v>1.7015137595867261E-2</v>
      </c>
      <c r="R33" s="58">
        <v>1.2872334123408366E-2</v>
      </c>
      <c r="S33" s="5">
        <v>1.1291250333624631E-2</v>
      </c>
      <c r="T33" s="5">
        <v>9.5179677744289103E-3</v>
      </c>
      <c r="U33" s="9">
        <v>1.1818501256556457E-2</v>
      </c>
      <c r="AN33" s="37"/>
      <c r="AO33" s="37"/>
      <c r="AP33" s="48" t="s">
        <v>1293</v>
      </c>
      <c r="AQ33" s="93">
        <v>0.26512124548626237</v>
      </c>
      <c r="AR33" s="94">
        <v>0.27257833187397562</v>
      </c>
      <c r="AS33" s="94">
        <v>0.2734209874121768</v>
      </c>
      <c r="AT33" s="94">
        <v>0.2918825805739978</v>
      </c>
      <c r="AU33" s="94">
        <v>0.25934563116473114</v>
      </c>
      <c r="AV33" s="93">
        <v>0.3143755269260059</v>
      </c>
      <c r="AW33" s="94">
        <v>0.36805370693178846</v>
      </c>
      <c r="AX33" s="94">
        <v>0.35351168913682357</v>
      </c>
      <c r="AY33" s="94">
        <v>0.30970814653516637</v>
      </c>
      <c r="AZ33" s="95">
        <v>0.35047618984221374</v>
      </c>
      <c r="BA33" s="94">
        <v>0.14311826793165672</v>
      </c>
      <c r="BB33" s="94">
        <v>0.1915296797140682</v>
      </c>
      <c r="BC33" s="94">
        <v>0.15787779333873075</v>
      </c>
      <c r="BD33" s="94">
        <v>0.14287452214202129</v>
      </c>
      <c r="BE33" s="95">
        <v>0.16004524338068393</v>
      </c>
    </row>
    <row r="34" spans="1:57" x14ac:dyDescent="0.25">
      <c r="A34">
        <v>22</v>
      </c>
      <c r="B34" t="s">
        <v>263</v>
      </c>
      <c r="C34" t="s">
        <v>264</v>
      </c>
      <c r="D34">
        <v>60</v>
      </c>
      <c r="E34">
        <v>8.16</v>
      </c>
      <c r="F34" t="s">
        <v>120</v>
      </c>
      <c r="G34" s="4">
        <v>9.879659525874147E-3</v>
      </c>
      <c r="H34" s="5">
        <v>9.9942718374173584E-3</v>
      </c>
      <c r="I34" s="58">
        <v>1.856028394509748E-2</v>
      </c>
      <c r="J34" s="5">
        <v>9.7084607787132366E-3</v>
      </c>
      <c r="K34" s="59">
        <v>1.2379180745568213E-2</v>
      </c>
      <c r="L34" s="57">
        <v>9.4905970967514991E-3</v>
      </c>
      <c r="M34" s="5">
        <v>7.6173438684958078E-3</v>
      </c>
      <c r="N34" s="58">
        <v>1.0898906471374675E-2</v>
      </c>
      <c r="O34" s="58">
        <v>1.3749018464557132E-2</v>
      </c>
      <c r="P34" s="59">
        <v>1.0229973068657196E-2</v>
      </c>
      <c r="Q34" s="4">
        <v>3.9959194028969178E-3</v>
      </c>
      <c r="R34" s="5">
        <v>9.8137266510815962E-4</v>
      </c>
      <c r="S34" s="5">
        <v>1.4640503785869161E-3</v>
      </c>
      <c r="T34" s="5">
        <v>3.4097299262103777E-3</v>
      </c>
      <c r="U34" s="9">
        <v>1.0794480055152753E-2</v>
      </c>
      <c r="AN34" s="37"/>
      <c r="AO34" s="37"/>
      <c r="AP34" t="s">
        <v>1294</v>
      </c>
      <c r="AQ34" s="49">
        <f t="shared" ref="AQ34:BE34" si="18">SUM(AQ23:AQ33)</f>
        <v>0.71440037655748911</v>
      </c>
      <c r="AR34" s="49">
        <f t="shared" si="18"/>
        <v>0.76236996631074205</v>
      </c>
      <c r="AS34" s="49">
        <f t="shared" si="18"/>
        <v>0.79928306776092894</v>
      </c>
      <c r="AT34" s="49">
        <f t="shared" si="18"/>
        <v>0.70997537627989138</v>
      </c>
      <c r="AU34" s="49">
        <f t="shared" si="18"/>
        <v>0.67618787621549026</v>
      </c>
      <c r="AV34" s="49">
        <f t="shared" si="18"/>
        <v>0.88884102006514631</v>
      </c>
      <c r="AW34" s="49">
        <f t="shared" si="18"/>
        <v>0.82413837700233572</v>
      </c>
      <c r="AX34" s="49">
        <f t="shared" si="18"/>
        <v>0.7984840122650384</v>
      </c>
      <c r="AY34" s="49">
        <f t="shared" si="18"/>
        <v>0.71664605531019865</v>
      </c>
      <c r="AZ34" s="49">
        <f t="shared" si="18"/>
        <v>0.75025087777185129</v>
      </c>
      <c r="BA34" s="49">
        <f t="shared" si="18"/>
        <v>0.65980172555721406</v>
      </c>
      <c r="BB34" s="49">
        <f t="shared" si="18"/>
        <v>0.63070187292237212</v>
      </c>
      <c r="BC34" s="49">
        <f t="shared" si="18"/>
        <v>0.6999106890437341</v>
      </c>
      <c r="BD34" s="49">
        <f t="shared" si="18"/>
        <v>0.60510628273569922</v>
      </c>
      <c r="BE34" s="49">
        <f t="shared" si="18"/>
        <v>0.77450666051789974</v>
      </c>
    </row>
    <row r="35" spans="1:57" x14ac:dyDescent="0.25">
      <c r="A35">
        <v>154</v>
      </c>
      <c r="B35" t="s">
        <v>805</v>
      </c>
      <c r="C35" t="s">
        <v>806</v>
      </c>
      <c r="D35">
        <v>36</v>
      </c>
      <c r="E35">
        <v>8.73</v>
      </c>
      <c r="F35" t="s">
        <v>120</v>
      </c>
      <c r="G35" s="4">
        <v>0</v>
      </c>
      <c r="H35" s="5">
        <v>0</v>
      </c>
      <c r="I35" s="5">
        <v>0</v>
      </c>
      <c r="J35" s="5">
        <v>1.0015816424992297E-3</v>
      </c>
      <c r="K35" s="9">
        <v>4.366508228524747E-4</v>
      </c>
      <c r="L35" s="4">
        <v>0</v>
      </c>
      <c r="M35" s="5">
        <v>0</v>
      </c>
      <c r="N35" s="5">
        <v>5.2968726932320328E-3</v>
      </c>
      <c r="O35" s="5">
        <v>7.823070677829406E-4</v>
      </c>
      <c r="P35" s="9">
        <v>0</v>
      </c>
      <c r="Q35" s="4">
        <v>0</v>
      </c>
      <c r="R35" s="5">
        <v>0</v>
      </c>
      <c r="S35" s="5">
        <v>0</v>
      </c>
      <c r="T35" s="5">
        <v>0</v>
      </c>
      <c r="U35" s="9">
        <v>1.058345869541643E-2</v>
      </c>
    </row>
    <row r="36" spans="1:57" x14ac:dyDescent="0.25">
      <c r="A36">
        <v>71</v>
      </c>
      <c r="B36" t="s">
        <v>523</v>
      </c>
      <c r="C36" t="s">
        <v>524</v>
      </c>
      <c r="D36">
        <v>28</v>
      </c>
      <c r="E36">
        <v>4.8</v>
      </c>
      <c r="F36" t="s">
        <v>120</v>
      </c>
      <c r="G36" s="4">
        <v>0</v>
      </c>
      <c r="H36" s="5">
        <v>2.2880905182780082E-3</v>
      </c>
      <c r="I36" s="5">
        <v>0</v>
      </c>
      <c r="J36" s="5">
        <v>0</v>
      </c>
      <c r="K36" s="9">
        <v>0</v>
      </c>
      <c r="L36" s="4">
        <v>0</v>
      </c>
      <c r="M36" s="5">
        <v>0</v>
      </c>
      <c r="N36" s="5">
        <v>0</v>
      </c>
      <c r="O36" s="5">
        <v>0</v>
      </c>
      <c r="P36" s="9">
        <v>0</v>
      </c>
      <c r="Q36" s="4">
        <v>9.7232265853029534E-3</v>
      </c>
      <c r="R36" s="5">
        <v>7.9246558952822208E-3</v>
      </c>
      <c r="S36" s="5">
        <v>7.0008594695371504E-3</v>
      </c>
      <c r="T36" s="5">
        <v>8.260448522768955E-3</v>
      </c>
      <c r="U36" s="9">
        <v>1.0530364509450045E-2</v>
      </c>
    </row>
    <row r="37" spans="1:57" x14ac:dyDescent="0.25">
      <c r="A37">
        <v>109</v>
      </c>
      <c r="B37" t="s">
        <v>657</v>
      </c>
      <c r="C37" t="s">
        <v>658</v>
      </c>
      <c r="D37">
        <v>25</v>
      </c>
      <c r="E37">
        <v>6.52</v>
      </c>
      <c r="F37" t="s">
        <v>120</v>
      </c>
      <c r="G37" s="4">
        <v>0</v>
      </c>
      <c r="H37" s="5">
        <v>3.138944560542247E-3</v>
      </c>
      <c r="I37" s="5">
        <v>3.8195772492322423E-3</v>
      </c>
      <c r="J37" s="5">
        <v>0</v>
      </c>
      <c r="K37" s="9">
        <v>0</v>
      </c>
      <c r="L37" s="4">
        <v>3.3593367302626061E-3</v>
      </c>
      <c r="M37" s="5">
        <v>0</v>
      </c>
      <c r="N37" s="5">
        <v>1.104233285413637E-3</v>
      </c>
      <c r="O37" s="5">
        <v>0</v>
      </c>
      <c r="P37" s="9">
        <v>0</v>
      </c>
      <c r="Q37" s="4">
        <v>3.485406355970833E-3</v>
      </c>
      <c r="R37" s="5">
        <v>1.7889116431158425E-3</v>
      </c>
      <c r="S37" s="5">
        <v>3.4766337849030057E-3</v>
      </c>
      <c r="T37" s="5">
        <v>1.5842274993008625E-3</v>
      </c>
      <c r="U37" s="9">
        <v>1.0491026182509642E-2</v>
      </c>
    </row>
    <row r="38" spans="1:57" x14ac:dyDescent="0.25">
      <c r="A38">
        <v>27</v>
      </c>
      <c r="B38" t="s">
        <v>284</v>
      </c>
      <c r="C38" t="s">
        <v>285</v>
      </c>
      <c r="D38">
        <v>129</v>
      </c>
      <c r="E38">
        <v>4.51</v>
      </c>
      <c r="F38" t="s">
        <v>120</v>
      </c>
      <c r="G38" s="4">
        <v>4.7643446521584282E-4</v>
      </c>
      <c r="H38" s="5">
        <v>8.5705729712445974E-4</v>
      </c>
      <c r="I38" s="5">
        <v>1.2134619591119063E-3</v>
      </c>
      <c r="J38" s="5">
        <v>0</v>
      </c>
      <c r="K38" s="9">
        <v>2.3879499772494106E-3</v>
      </c>
      <c r="L38" s="4">
        <v>3.3259301914681191E-4</v>
      </c>
      <c r="M38" s="5">
        <v>0</v>
      </c>
      <c r="N38" s="5">
        <v>8.4402028201117658E-4</v>
      </c>
      <c r="O38" s="5">
        <v>5.9202810265475197E-4</v>
      </c>
      <c r="P38" s="9">
        <v>1.921830709025454E-3</v>
      </c>
      <c r="Q38" s="4">
        <v>4.905790683705071E-3</v>
      </c>
      <c r="R38" s="5">
        <v>6.7144671365406165E-3</v>
      </c>
      <c r="S38" s="5">
        <v>1.0052583353826223E-3</v>
      </c>
      <c r="T38" s="5">
        <v>8.4999217744017256E-3</v>
      </c>
      <c r="U38" s="9">
        <v>1.0478367741078957E-2</v>
      </c>
    </row>
    <row r="39" spans="1:57" x14ac:dyDescent="0.25">
      <c r="A39">
        <v>24</v>
      </c>
      <c r="B39" t="s">
        <v>272</v>
      </c>
      <c r="C39" t="s">
        <v>273</v>
      </c>
      <c r="D39">
        <v>51</v>
      </c>
      <c r="E39">
        <v>4.6900000000000004</v>
      </c>
      <c r="F39" t="s">
        <v>120</v>
      </c>
      <c r="G39" s="57">
        <v>1.1649105904745514E-2</v>
      </c>
      <c r="H39" s="58">
        <v>1.5507203331713163E-2</v>
      </c>
      <c r="I39" s="58">
        <v>2.1784409647856728E-2</v>
      </c>
      <c r="J39" s="58">
        <v>1.1602531836515516E-2</v>
      </c>
      <c r="K39" s="59">
        <v>1.5031075088012734E-2</v>
      </c>
      <c r="L39" s="57">
        <v>1.3685033389011732E-2</v>
      </c>
      <c r="M39" s="5">
        <v>8.0331452128455817E-3</v>
      </c>
      <c r="N39" s="58">
        <v>1.0935751342521149E-2</v>
      </c>
      <c r="O39" s="58">
        <v>2.1128327072740916E-2</v>
      </c>
      <c r="P39" s="9">
        <v>8.7172357022438675E-3</v>
      </c>
      <c r="Q39" s="4">
        <v>2.7737923021653888E-3</v>
      </c>
      <c r="R39" s="5">
        <v>2.1358707481510821E-3</v>
      </c>
      <c r="S39" s="5">
        <v>0</v>
      </c>
      <c r="T39" s="5">
        <v>3.2347801781334334E-3</v>
      </c>
      <c r="U39" s="9">
        <v>1.0285319786774157E-2</v>
      </c>
    </row>
    <row r="40" spans="1:57" x14ac:dyDescent="0.25">
      <c r="A40">
        <v>116</v>
      </c>
      <c r="B40" t="s">
        <v>677</v>
      </c>
      <c r="C40" t="s">
        <v>678</v>
      </c>
      <c r="D40">
        <v>34</v>
      </c>
      <c r="E40">
        <v>6.77</v>
      </c>
      <c r="F40" t="s">
        <v>514</v>
      </c>
      <c r="G40" s="4">
        <v>9.2330699415317811E-4</v>
      </c>
      <c r="H40" s="5">
        <v>0</v>
      </c>
      <c r="I40" s="5">
        <v>0</v>
      </c>
      <c r="J40" s="5">
        <v>1.3412286216384281E-3</v>
      </c>
      <c r="K40" s="9">
        <v>1.8595809975996509E-3</v>
      </c>
      <c r="L40" s="4">
        <v>3.7319975801912903E-3</v>
      </c>
      <c r="M40" s="5">
        <v>0</v>
      </c>
      <c r="N40" s="5">
        <v>0</v>
      </c>
      <c r="O40" s="5">
        <v>2.0538732750075093E-3</v>
      </c>
      <c r="P40" s="9">
        <v>4.9330912135745067E-3</v>
      </c>
      <c r="Q40" s="4">
        <v>0</v>
      </c>
      <c r="R40" s="5">
        <v>0</v>
      </c>
      <c r="S40" s="5">
        <v>0</v>
      </c>
      <c r="T40" s="5">
        <v>0</v>
      </c>
      <c r="U40" s="9">
        <v>9.4032899728333699E-3</v>
      </c>
    </row>
    <row r="41" spans="1:57" x14ac:dyDescent="0.25">
      <c r="A41">
        <v>43</v>
      </c>
      <c r="B41" t="s">
        <v>393</v>
      </c>
      <c r="C41" t="s">
        <v>394</v>
      </c>
      <c r="D41">
        <v>75</v>
      </c>
      <c r="E41">
        <v>5.37</v>
      </c>
      <c r="F41" t="s">
        <v>120</v>
      </c>
      <c r="G41" s="4">
        <v>0</v>
      </c>
      <c r="H41" s="5">
        <v>0</v>
      </c>
      <c r="I41" s="5">
        <v>0</v>
      </c>
      <c r="J41" s="5">
        <v>0</v>
      </c>
      <c r="K41" s="9">
        <v>0</v>
      </c>
      <c r="L41" s="4">
        <v>0</v>
      </c>
      <c r="M41" s="5">
        <v>0</v>
      </c>
      <c r="N41" s="5">
        <v>0</v>
      </c>
      <c r="O41" s="5">
        <v>0</v>
      </c>
      <c r="P41" s="9">
        <v>0</v>
      </c>
      <c r="Q41" s="4">
        <v>7.132945088877682E-3</v>
      </c>
      <c r="R41" s="5">
        <v>7.5022332299312178E-3</v>
      </c>
      <c r="S41" s="5">
        <v>6.9439903662106518E-3</v>
      </c>
      <c r="T41" s="5">
        <v>8.1841484445051207E-3</v>
      </c>
      <c r="U41" s="9">
        <v>7.0602112839570274E-3</v>
      </c>
    </row>
    <row r="42" spans="1:57" x14ac:dyDescent="0.25">
      <c r="A42">
        <v>91</v>
      </c>
      <c r="B42" t="s">
        <v>602</v>
      </c>
      <c r="C42" t="s">
        <v>603</v>
      </c>
      <c r="D42">
        <v>55</v>
      </c>
      <c r="E42">
        <v>5.74</v>
      </c>
      <c r="F42" t="s">
        <v>120</v>
      </c>
      <c r="G42" s="4">
        <v>0</v>
      </c>
      <c r="H42" s="5">
        <v>0</v>
      </c>
      <c r="I42" s="5">
        <v>0</v>
      </c>
      <c r="J42" s="5">
        <v>0</v>
      </c>
      <c r="K42" s="9">
        <v>0</v>
      </c>
      <c r="L42" s="4">
        <v>0</v>
      </c>
      <c r="M42" s="5">
        <v>0</v>
      </c>
      <c r="N42" s="5">
        <v>0</v>
      </c>
      <c r="O42" s="5">
        <v>0</v>
      </c>
      <c r="P42" s="9">
        <v>0</v>
      </c>
      <c r="Q42" s="4">
        <v>6.5510906905301728E-3</v>
      </c>
      <c r="R42" s="5">
        <v>2.5406496177341818E-3</v>
      </c>
      <c r="S42" s="5">
        <v>1.9627146547034524E-3</v>
      </c>
      <c r="T42" s="5">
        <v>2.2794200291324281E-3</v>
      </c>
      <c r="U42" s="9">
        <v>6.907207732886546E-3</v>
      </c>
    </row>
    <row r="43" spans="1:57" x14ac:dyDescent="0.25">
      <c r="A43">
        <v>39</v>
      </c>
      <c r="B43" t="s">
        <v>363</v>
      </c>
      <c r="C43" t="s">
        <v>364</v>
      </c>
      <c r="D43">
        <v>38</v>
      </c>
      <c r="E43">
        <v>6.49</v>
      </c>
      <c r="F43" t="s">
        <v>120</v>
      </c>
      <c r="G43" s="4">
        <v>4.7877663017342484E-3</v>
      </c>
      <c r="H43" s="5">
        <v>6.6373425292259721E-3</v>
      </c>
      <c r="I43" s="5">
        <v>6.1622404296959093E-3</v>
      </c>
      <c r="J43" s="5">
        <v>5.0351625366284606E-3</v>
      </c>
      <c r="K43" s="9">
        <v>6.8600502073207876E-3</v>
      </c>
      <c r="L43" s="4">
        <v>6.1364005451544105E-3</v>
      </c>
      <c r="M43" s="5">
        <v>5.1428848036692079E-3</v>
      </c>
      <c r="N43" s="5">
        <v>4.2758482013603178E-3</v>
      </c>
      <c r="O43" s="5">
        <v>4.7671999433009692E-3</v>
      </c>
      <c r="P43" s="9">
        <v>4.4027154441395773E-3</v>
      </c>
      <c r="Q43" s="4">
        <v>5.7536515908710138E-3</v>
      </c>
      <c r="R43" s="5">
        <v>7.7479041616118939E-3</v>
      </c>
      <c r="S43" s="5">
        <v>7.7316921894052719E-3</v>
      </c>
      <c r="T43" s="5">
        <v>6.2534159444692997E-3</v>
      </c>
      <c r="U43" s="9">
        <v>6.6558547810529846E-3</v>
      </c>
    </row>
    <row r="44" spans="1:57" x14ac:dyDescent="0.25">
      <c r="A44">
        <v>120</v>
      </c>
      <c r="B44" t="s">
        <v>691</v>
      </c>
      <c r="C44" t="s">
        <v>692</v>
      </c>
      <c r="D44">
        <v>70</v>
      </c>
      <c r="E44">
        <v>5.82</v>
      </c>
      <c r="F44" t="s">
        <v>514</v>
      </c>
      <c r="G44" s="4">
        <v>0</v>
      </c>
      <c r="H44" s="5">
        <v>1.1159016747294618E-3</v>
      </c>
      <c r="I44" s="5">
        <v>0</v>
      </c>
      <c r="J44" s="5">
        <v>0</v>
      </c>
      <c r="K44" s="9">
        <v>0</v>
      </c>
      <c r="L44" s="4">
        <v>0</v>
      </c>
      <c r="M44" s="5">
        <v>0</v>
      </c>
      <c r="N44" s="5">
        <v>4.090440028845569E-3</v>
      </c>
      <c r="O44" s="5">
        <v>0</v>
      </c>
      <c r="P44" s="9">
        <v>0</v>
      </c>
      <c r="Q44" s="4">
        <v>0</v>
      </c>
      <c r="R44" s="5">
        <v>0</v>
      </c>
      <c r="S44" s="5">
        <v>4.6562184119289398E-4</v>
      </c>
      <c r="T44" s="5">
        <v>0</v>
      </c>
      <c r="U44" s="9">
        <v>5.0719253213860971E-3</v>
      </c>
    </row>
    <row r="45" spans="1:57" x14ac:dyDescent="0.25">
      <c r="A45">
        <v>33</v>
      </c>
      <c r="B45" t="s">
        <v>328</v>
      </c>
      <c r="C45" t="s">
        <v>329</v>
      </c>
      <c r="D45">
        <v>106</v>
      </c>
      <c r="E45">
        <v>6.85</v>
      </c>
      <c r="F45" t="s">
        <v>120</v>
      </c>
      <c r="G45" s="4">
        <v>0</v>
      </c>
      <c r="H45" s="5">
        <v>0</v>
      </c>
      <c r="I45" s="5">
        <v>0</v>
      </c>
      <c r="J45" s="5">
        <v>0</v>
      </c>
      <c r="K45" s="9">
        <v>2.2244475881163804E-4</v>
      </c>
      <c r="L45" s="4">
        <v>0</v>
      </c>
      <c r="M45" s="5">
        <v>0</v>
      </c>
      <c r="N45" s="5">
        <v>0</v>
      </c>
      <c r="O45" s="5">
        <v>0</v>
      </c>
      <c r="P45" s="9">
        <v>0</v>
      </c>
      <c r="Q45" s="4">
        <v>9.1597485093631338E-3</v>
      </c>
      <c r="R45" s="5">
        <v>4.8594251749934847E-3</v>
      </c>
      <c r="S45" s="5">
        <v>9.5254761105433919E-3</v>
      </c>
      <c r="T45" s="5">
        <v>8.596348949349247E-3</v>
      </c>
      <c r="U45" s="9">
        <v>5.0058861700283813E-3</v>
      </c>
    </row>
    <row r="46" spans="1:57" x14ac:dyDescent="0.25">
      <c r="A46">
        <v>49</v>
      </c>
      <c r="B46" t="s">
        <v>425</v>
      </c>
      <c r="C46" t="s">
        <v>426</v>
      </c>
      <c r="D46">
        <v>52</v>
      </c>
      <c r="E46">
        <v>6.21</v>
      </c>
      <c r="F46" t="s">
        <v>120</v>
      </c>
      <c r="G46" s="4">
        <v>0</v>
      </c>
      <c r="H46" s="5">
        <v>0</v>
      </c>
      <c r="I46" s="5">
        <v>0</v>
      </c>
      <c r="J46" s="5">
        <v>0</v>
      </c>
      <c r="K46" s="9">
        <v>0</v>
      </c>
      <c r="L46" s="4">
        <v>0</v>
      </c>
      <c r="M46" s="5">
        <v>0</v>
      </c>
      <c r="N46" s="5">
        <v>0</v>
      </c>
      <c r="O46" s="5">
        <v>0</v>
      </c>
      <c r="P46" s="9">
        <v>0</v>
      </c>
      <c r="Q46" s="4">
        <v>6.7204830824709487E-3</v>
      </c>
      <c r="R46" s="5">
        <v>4.5682594867039669E-3</v>
      </c>
      <c r="S46" s="58">
        <v>1.4234134262127917E-2</v>
      </c>
      <c r="T46" s="5">
        <v>5.9630067268796423E-3</v>
      </c>
      <c r="U46" s="9">
        <v>4.5128007698495331E-3</v>
      </c>
    </row>
    <row r="47" spans="1:57" x14ac:dyDescent="0.25">
      <c r="A47">
        <v>11</v>
      </c>
      <c r="B47" t="s">
        <v>191</v>
      </c>
      <c r="C47" t="s">
        <v>192</v>
      </c>
      <c r="D47">
        <v>36</v>
      </c>
      <c r="E47">
        <v>7.66</v>
      </c>
      <c r="F47" t="s">
        <v>120</v>
      </c>
      <c r="G47" s="57">
        <v>5.4135984295349014E-2</v>
      </c>
      <c r="H47" s="58">
        <v>6.8294198430438699E-2</v>
      </c>
      <c r="I47" s="58">
        <v>4.6094901446855317E-2</v>
      </c>
      <c r="J47" s="58">
        <v>4.8756604732544263E-2</v>
      </c>
      <c r="K47" s="59">
        <v>4.8281940689478192E-2</v>
      </c>
      <c r="L47" s="57">
        <v>7.5159033084533547E-2</v>
      </c>
      <c r="M47" s="58">
        <v>7.5037502273709381E-2</v>
      </c>
      <c r="N47" s="58">
        <v>5.6458031417242642E-2</v>
      </c>
      <c r="O47" s="58">
        <v>5.8168642206564473E-2</v>
      </c>
      <c r="P47" s="59">
        <v>4.7667934244584993E-2</v>
      </c>
      <c r="Q47" s="57">
        <v>1.6056229548357E-2</v>
      </c>
      <c r="R47" s="58">
        <v>2.1253592959634016E-2</v>
      </c>
      <c r="S47" s="58">
        <v>2.7475849871605687E-2</v>
      </c>
      <c r="T47" s="58">
        <v>3.4300887709969995E-2</v>
      </c>
      <c r="U47" s="9">
        <v>4.3703422188373321E-3</v>
      </c>
    </row>
    <row r="48" spans="1:57" x14ac:dyDescent="0.25">
      <c r="A48">
        <v>79</v>
      </c>
      <c r="B48" t="s">
        <v>553</v>
      </c>
      <c r="C48" t="s">
        <v>554</v>
      </c>
      <c r="D48">
        <v>63</v>
      </c>
      <c r="E48">
        <v>5.27</v>
      </c>
      <c r="F48" t="s">
        <v>120</v>
      </c>
      <c r="G48" s="4">
        <v>0</v>
      </c>
      <c r="H48" s="5">
        <v>0</v>
      </c>
      <c r="I48" s="5">
        <v>0</v>
      </c>
      <c r="J48" s="5">
        <v>0</v>
      </c>
      <c r="K48" s="9">
        <v>0</v>
      </c>
      <c r="L48" s="4">
        <v>0</v>
      </c>
      <c r="M48" s="5">
        <v>0</v>
      </c>
      <c r="N48" s="5">
        <v>0</v>
      </c>
      <c r="O48" s="5">
        <v>0</v>
      </c>
      <c r="P48" s="9">
        <v>0</v>
      </c>
      <c r="Q48" s="4">
        <v>5.5470654014045913E-3</v>
      </c>
      <c r="R48" s="5">
        <v>4.1289214364528164E-3</v>
      </c>
      <c r="S48" s="5">
        <v>3.9737502331121206E-3</v>
      </c>
      <c r="T48" s="5">
        <v>1.1487911154286338E-3</v>
      </c>
      <c r="U48" s="9">
        <v>4.1631056279800164E-3</v>
      </c>
    </row>
    <row r="49" spans="1:21" x14ac:dyDescent="0.25">
      <c r="A49">
        <v>55</v>
      </c>
      <c r="B49" t="s">
        <v>446</v>
      </c>
      <c r="C49" t="s">
        <v>447</v>
      </c>
      <c r="D49">
        <v>42</v>
      </c>
      <c r="E49">
        <v>5.16</v>
      </c>
      <c r="F49" t="s">
        <v>120</v>
      </c>
      <c r="G49" s="4">
        <v>7.963453464641751E-3</v>
      </c>
      <c r="H49" s="5">
        <v>2.2559705029085637E-3</v>
      </c>
      <c r="I49" s="5">
        <v>0</v>
      </c>
      <c r="J49" s="5">
        <v>3.9002218758298671E-3</v>
      </c>
      <c r="K49" s="9">
        <v>2.822730369624452E-3</v>
      </c>
      <c r="L49" s="4">
        <v>0</v>
      </c>
      <c r="M49" s="5">
        <v>0</v>
      </c>
      <c r="N49" s="5">
        <v>5.8292154419384281E-3</v>
      </c>
      <c r="O49" s="5">
        <v>2.3374563703710571E-3</v>
      </c>
      <c r="P49" s="9">
        <v>2.8246214172897108E-3</v>
      </c>
      <c r="Q49" s="4">
        <v>0</v>
      </c>
      <c r="R49" s="5">
        <v>4.3429099713699678E-3</v>
      </c>
      <c r="S49" s="5">
        <v>1.0236746015468492E-3</v>
      </c>
      <c r="T49" s="5">
        <v>4.3978154332251851E-3</v>
      </c>
      <c r="U49" s="9">
        <v>4.0234369133830021E-3</v>
      </c>
    </row>
    <row r="50" spans="1:21" x14ac:dyDescent="0.25">
      <c r="A50">
        <v>57</v>
      </c>
      <c r="B50" t="s">
        <v>454</v>
      </c>
      <c r="C50" t="s">
        <v>455</v>
      </c>
      <c r="D50">
        <v>100</v>
      </c>
      <c r="E50">
        <v>5.49</v>
      </c>
      <c r="F50" t="s">
        <v>120</v>
      </c>
      <c r="G50" s="4">
        <v>0</v>
      </c>
      <c r="H50" s="5">
        <v>0</v>
      </c>
      <c r="I50" s="5">
        <v>0</v>
      </c>
      <c r="J50" s="5">
        <v>0</v>
      </c>
      <c r="K50" s="9">
        <v>0</v>
      </c>
      <c r="L50" s="4">
        <v>0</v>
      </c>
      <c r="M50" s="5">
        <v>0</v>
      </c>
      <c r="N50" s="5">
        <v>0</v>
      </c>
      <c r="O50" s="5">
        <v>0</v>
      </c>
      <c r="P50" s="9">
        <v>0</v>
      </c>
      <c r="Q50" s="4">
        <v>3.7047761395139277E-3</v>
      </c>
      <c r="R50" s="5">
        <v>3.0802318512621863E-3</v>
      </c>
      <c r="S50" s="5">
        <v>4.67404023619317E-3</v>
      </c>
      <c r="T50" s="5">
        <v>3.2296895521005888E-3</v>
      </c>
      <c r="U50" s="9">
        <v>3.7493188813746505E-3</v>
      </c>
    </row>
    <row r="51" spans="1:21" x14ac:dyDescent="0.25">
      <c r="A51">
        <v>36</v>
      </c>
      <c r="B51" t="s">
        <v>354</v>
      </c>
      <c r="C51" t="s">
        <v>355</v>
      </c>
      <c r="D51">
        <v>95</v>
      </c>
      <c r="E51">
        <v>5.87</v>
      </c>
      <c r="F51" t="s">
        <v>120</v>
      </c>
      <c r="G51" s="4">
        <v>1.9290520953207779E-3</v>
      </c>
      <c r="H51" s="5">
        <v>3.9753053036118112E-3</v>
      </c>
      <c r="I51" s="5">
        <v>8.3005174206430274E-4</v>
      </c>
      <c r="J51" s="5">
        <v>7.6427128961517197E-4</v>
      </c>
      <c r="K51" s="9">
        <v>1.3305780029812832E-3</v>
      </c>
      <c r="L51" s="4">
        <v>2.9067460582066665E-3</v>
      </c>
      <c r="M51" s="5">
        <v>1.7709611747108766E-3</v>
      </c>
      <c r="N51" s="5">
        <v>2.7403475671818993E-3</v>
      </c>
      <c r="O51" s="5">
        <v>3.9582303092703178E-3</v>
      </c>
      <c r="P51" s="9">
        <v>1.0410817922489708E-3</v>
      </c>
      <c r="Q51" s="4">
        <v>3.5603123864178326E-3</v>
      </c>
      <c r="R51" s="5">
        <v>2.8108997836183637E-3</v>
      </c>
      <c r="S51" s="5">
        <v>7.6647507903888842E-3</v>
      </c>
      <c r="T51" s="5">
        <v>2.9145782337760269E-3</v>
      </c>
      <c r="U51" s="9">
        <v>3.3943181136333322E-3</v>
      </c>
    </row>
    <row r="52" spans="1:21" x14ac:dyDescent="0.25">
      <c r="A52">
        <v>15</v>
      </c>
      <c r="B52" t="s">
        <v>213</v>
      </c>
      <c r="C52" t="s">
        <v>214</v>
      </c>
      <c r="D52">
        <v>139</v>
      </c>
      <c r="E52">
        <v>6.59</v>
      </c>
      <c r="F52" t="s">
        <v>120</v>
      </c>
      <c r="G52" s="4">
        <v>2.5152035479700657E-3</v>
      </c>
      <c r="H52" s="5">
        <v>4.4244490902894196E-3</v>
      </c>
      <c r="I52" s="5">
        <v>4.47760830779112E-3</v>
      </c>
      <c r="J52" s="5">
        <v>3.8646243502851196E-3</v>
      </c>
      <c r="K52" s="9">
        <v>2.5583305681063091E-3</v>
      </c>
      <c r="L52" s="57">
        <v>9.4129373531473947E-3</v>
      </c>
      <c r="M52" s="5">
        <v>4.8265992652649949E-3</v>
      </c>
      <c r="N52" s="5">
        <v>4.0241945027716898E-3</v>
      </c>
      <c r="O52" s="5">
        <v>2.3134629284985615E-3</v>
      </c>
      <c r="P52" s="9">
        <v>3.5641036585923589E-3</v>
      </c>
      <c r="Q52" s="4">
        <v>7.3015194874742756E-3</v>
      </c>
      <c r="R52" s="5">
        <v>4.8119420705582897E-3</v>
      </c>
      <c r="S52" s="5">
        <v>6.6387374596760806E-3</v>
      </c>
      <c r="T52" s="5">
        <v>5.3712115015858951E-3</v>
      </c>
      <c r="U52" s="9">
        <v>3.3646834969190717E-3</v>
      </c>
    </row>
    <row r="53" spans="1:21" x14ac:dyDescent="0.25">
      <c r="A53">
        <v>1</v>
      </c>
      <c r="B53" t="s">
        <v>118</v>
      </c>
      <c r="C53" t="s">
        <v>119</v>
      </c>
      <c r="D53">
        <v>516</v>
      </c>
      <c r="E53">
        <v>7.04</v>
      </c>
      <c r="F53" t="s">
        <v>120</v>
      </c>
      <c r="G53" s="4">
        <v>5.0390350046075746E-3</v>
      </c>
      <c r="H53" s="5">
        <v>6.216847485031496E-3</v>
      </c>
      <c r="I53" s="5">
        <v>5.3989973286732553E-3</v>
      </c>
      <c r="J53" s="5">
        <v>7.1550193256333149E-3</v>
      </c>
      <c r="K53" s="9">
        <v>6.3399894795704917E-3</v>
      </c>
      <c r="L53" s="4">
        <v>4.3002434126081651E-3</v>
      </c>
      <c r="M53" s="5">
        <v>5.0771947863916716E-3</v>
      </c>
      <c r="N53" s="5">
        <v>4.468187406440542E-3</v>
      </c>
      <c r="O53" s="5">
        <v>5.2448431031087107E-3</v>
      </c>
      <c r="P53" s="9">
        <v>5.1574732948593818E-3</v>
      </c>
      <c r="Q53" s="4">
        <v>2.8117706765224616E-3</v>
      </c>
      <c r="R53" s="5">
        <v>5.2009065236954454E-3</v>
      </c>
      <c r="S53" s="58">
        <v>1.2742424762477252E-2</v>
      </c>
      <c r="T53" s="58">
        <v>1.1921346833389407E-2</v>
      </c>
      <c r="U53" s="9">
        <v>3.1888596068557276E-3</v>
      </c>
    </row>
    <row r="54" spans="1:21" x14ac:dyDescent="0.25">
      <c r="A54">
        <v>31</v>
      </c>
      <c r="B54" t="s">
        <v>312</v>
      </c>
      <c r="C54" t="s">
        <v>313</v>
      </c>
      <c r="D54">
        <v>77</v>
      </c>
      <c r="E54">
        <v>7.13</v>
      </c>
      <c r="F54" t="s">
        <v>120</v>
      </c>
      <c r="G54" s="4">
        <v>6.7150984386446901E-3</v>
      </c>
      <c r="H54" s="5">
        <v>2.0450422725769774E-3</v>
      </c>
      <c r="I54" s="58">
        <v>1.1651687713498773E-2</v>
      </c>
      <c r="J54" s="5">
        <v>4.3749490712337849E-3</v>
      </c>
      <c r="K54" s="9">
        <v>5.2339168584807491E-3</v>
      </c>
      <c r="L54" s="4">
        <v>6.8373788440431712E-3</v>
      </c>
      <c r="M54" s="5">
        <v>2.0622105278793536E-3</v>
      </c>
      <c r="N54" s="5">
        <v>6.1962756393546424E-3</v>
      </c>
      <c r="O54" s="5">
        <v>2.6311467094580752E-3</v>
      </c>
      <c r="P54" s="9">
        <v>6.1682897725831264E-3</v>
      </c>
      <c r="Q54" s="4">
        <v>6.9476737878678722E-3</v>
      </c>
      <c r="R54" s="5">
        <v>6.2659681174580444E-3</v>
      </c>
      <c r="S54" s="5">
        <v>0</v>
      </c>
      <c r="T54" s="5">
        <v>2.8345307137493639E-3</v>
      </c>
      <c r="U54" s="9">
        <v>2.9975219556767825E-3</v>
      </c>
    </row>
    <row r="55" spans="1:21" x14ac:dyDescent="0.25">
      <c r="A55">
        <v>37</v>
      </c>
      <c r="B55" t="s">
        <v>356</v>
      </c>
      <c r="C55" t="s">
        <v>357</v>
      </c>
      <c r="D55">
        <v>101</v>
      </c>
      <c r="E55">
        <v>6.78</v>
      </c>
      <c r="F55" t="s">
        <v>120</v>
      </c>
      <c r="G55" s="4">
        <v>0</v>
      </c>
      <c r="H55" s="5">
        <v>0</v>
      </c>
      <c r="I55" s="5">
        <v>0</v>
      </c>
      <c r="J55" s="5">
        <v>0</v>
      </c>
      <c r="K55" s="9">
        <v>1.5656064088908736E-4</v>
      </c>
      <c r="L55" s="4">
        <v>0</v>
      </c>
      <c r="M55" s="5">
        <v>0</v>
      </c>
      <c r="N55" s="5">
        <v>0</v>
      </c>
      <c r="O55" s="5">
        <v>0</v>
      </c>
      <c r="P55" s="9">
        <v>0</v>
      </c>
      <c r="Q55" s="4">
        <v>6.26786948825327E-3</v>
      </c>
      <c r="R55" s="5">
        <v>3.0825341309276663E-3</v>
      </c>
      <c r="S55" s="5">
        <v>8.1729502385245959E-3</v>
      </c>
      <c r="T55" s="5">
        <v>8.619996864187263E-3</v>
      </c>
      <c r="U55" s="9">
        <v>2.9193089729168445E-3</v>
      </c>
    </row>
    <row r="56" spans="1:21" x14ac:dyDescent="0.25">
      <c r="A56">
        <v>20</v>
      </c>
      <c r="B56" t="s">
        <v>254</v>
      </c>
      <c r="C56" t="s">
        <v>255</v>
      </c>
      <c r="D56">
        <v>163</v>
      </c>
      <c r="E56">
        <v>6.43</v>
      </c>
      <c r="F56" t="s">
        <v>120</v>
      </c>
      <c r="G56" s="4">
        <v>4.576514799977221E-3</v>
      </c>
      <c r="H56" s="5">
        <v>7.1726958333805059E-3</v>
      </c>
      <c r="I56" s="5">
        <v>4.6839900664779168E-4</v>
      </c>
      <c r="J56" s="5">
        <v>3.1833919387116521E-3</v>
      </c>
      <c r="K56" s="9">
        <v>6.2533249993597237E-3</v>
      </c>
      <c r="L56" s="4">
        <v>0</v>
      </c>
      <c r="M56" s="5">
        <v>1.1625498559448053E-4</v>
      </c>
      <c r="N56" s="5">
        <v>0</v>
      </c>
      <c r="O56" s="5">
        <v>4.6963219023071306E-4</v>
      </c>
      <c r="P56" s="9">
        <v>3.2194483497986967E-3</v>
      </c>
      <c r="Q56" s="4">
        <v>3.9542178212597819E-3</v>
      </c>
      <c r="R56" s="5">
        <v>4.2249446361323556E-3</v>
      </c>
      <c r="S56" s="5">
        <v>3.7949656399761337E-3</v>
      </c>
      <c r="T56" s="5">
        <v>2.2676704803271893E-3</v>
      </c>
      <c r="U56" s="9">
        <v>2.6425019549598653E-3</v>
      </c>
    </row>
    <row r="57" spans="1:21" x14ac:dyDescent="0.25">
      <c r="A57">
        <v>103</v>
      </c>
      <c r="B57" t="s">
        <v>637</v>
      </c>
      <c r="C57" t="s">
        <v>638</v>
      </c>
      <c r="D57">
        <v>51</v>
      </c>
      <c r="E57">
        <v>8.58</v>
      </c>
      <c r="F57" t="s">
        <v>120</v>
      </c>
      <c r="G57" s="4">
        <v>0</v>
      </c>
      <c r="H57" s="5">
        <v>0</v>
      </c>
      <c r="I57" s="5">
        <v>0</v>
      </c>
      <c r="J57" s="5">
        <v>0</v>
      </c>
      <c r="K57" s="9">
        <v>0</v>
      </c>
      <c r="L57" s="4">
        <v>0</v>
      </c>
      <c r="M57" s="5">
        <v>0</v>
      </c>
      <c r="N57" s="5">
        <v>0</v>
      </c>
      <c r="O57" s="5">
        <v>0</v>
      </c>
      <c r="P57" s="9">
        <v>0</v>
      </c>
      <c r="Q57" s="4">
        <v>4.9290428164850035E-3</v>
      </c>
      <c r="R57" s="5">
        <v>3.0018717135289106E-3</v>
      </c>
      <c r="S57" s="5">
        <v>2.3342287894060516E-3</v>
      </c>
      <c r="T57" s="5">
        <v>2.5975461924011579E-4</v>
      </c>
      <c r="U57" s="9">
        <v>2.3601790679382566E-3</v>
      </c>
    </row>
    <row r="58" spans="1:21" x14ac:dyDescent="0.25">
      <c r="A58">
        <v>60</v>
      </c>
      <c r="B58" t="s">
        <v>463</v>
      </c>
      <c r="C58" t="s">
        <v>464</v>
      </c>
      <c r="D58">
        <v>60</v>
      </c>
      <c r="E58">
        <v>7.52</v>
      </c>
      <c r="F58" t="s">
        <v>120</v>
      </c>
      <c r="G58" s="4">
        <v>1.7703021281515647E-3</v>
      </c>
      <c r="H58" s="5">
        <v>1.307893566892603E-3</v>
      </c>
      <c r="I58" s="5">
        <v>0</v>
      </c>
      <c r="J58" s="5">
        <v>0</v>
      </c>
      <c r="K58" s="9">
        <v>2.239455004233747E-3</v>
      </c>
      <c r="L58" s="4">
        <v>7.1330314637141389E-4</v>
      </c>
      <c r="M58" s="5">
        <v>3.0156611324047187E-4</v>
      </c>
      <c r="N58" s="5">
        <v>0</v>
      </c>
      <c r="O58" s="5">
        <v>5.687840597030702E-4</v>
      </c>
      <c r="P58" s="9">
        <v>2.6179523141597553E-3</v>
      </c>
      <c r="Q58" s="4">
        <v>2.9068941785616274E-3</v>
      </c>
      <c r="R58" s="5">
        <v>2.8110828877815235E-3</v>
      </c>
      <c r="S58" s="5">
        <v>5.802112252275368E-3</v>
      </c>
      <c r="T58" s="5">
        <v>5.2807583310028744E-3</v>
      </c>
      <c r="U58" s="9">
        <v>2.337770801754823E-3</v>
      </c>
    </row>
    <row r="59" spans="1:21" x14ac:dyDescent="0.25">
      <c r="A59">
        <v>65</v>
      </c>
      <c r="B59" t="s">
        <v>484</v>
      </c>
      <c r="C59" t="s">
        <v>485</v>
      </c>
      <c r="D59">
        <v>52</v>
      </c>
      <c r="E59">
        <v>5.16</v>
      </c>
      <c r="F59" t="s">
        <v>120</v>
      </c>
      <c r="G59" s="4">
        <v>0</v>
      </c>
      <c r="H59" s="5">
        <v>0</v>
      </c>
      <c r="I59" s="5">
        <v>0</v>
      </c>
      <c r="J59" s="5">
        <v>0</v>
      </c>
      <c r="K59" s="9">
        <v>0</v>
      </c>
      <c r="L59" s="4">
        <v>0</v>
      </c>
      <c r="M59" s="5">
        <v>0</v>
      </c>
      <c r="N59" s="5">
        <v>0</v>
      </c>
      <c r="O59" s="5">
        <v>0</v>
      </c>
      <c r="P59" s="9">
        <v>0</v>
      </c>
      <c r="Q59" s="4">
        <v>8.4056685602634258E-3</v>
      </c>
      <c r="R59" s="5">
        <v>5.7940188635879908E-3</v>
      </c>
      <c r="S59" s="5">
        <v>5.4366934066621304E-3</v>
      </c>
      <c r="T59" s="5">
        <v>4.7013780690032406E-3</v>
      </c>
      <c r="U59" s="9">
        <v>2.3147910089394443E-3</v>
      </c>
    </row>
    <row r="60" spans="1:21" x14ac:dyDescent="0.25">
      <c r="A60">
        <v>32</v>
      </c>
      <c r="B60" t="s">
        <v>321</v>
      </c>
      <c r="C60" t="s">
        <v>322</v>
      </c>
      <c r="D60">
        <v>91</v>
      </c>
      <c r="E60">
        <v>7.25</v>
      </c>
      <c r="F60" t="s">
        <v>120</v>
      </c>
      <c r="G60" s="4">
        <v>3.3041327705094148E-4</v>
      </c>
      <c r="H60" s="5">
        <v>4.3380127981970037E-3</v>
      </c>
      <c r="I60" s="5">
        <v>0</v>
      </c>
      <c r="J60" s="5">
        <v>3.7040723038247966E-3</v>
      </c>
      <c r="K60" s="9">
        <v>3.8193927075743615E-3</v>
      </c>
      <c r="L60" s="4">
        <v>4.7030976683829498E-4</v>
      </c>
      <c r="M60" s="5">
        <v>2.8701451828745338E-3</v>
      </c>
      <c r="N60" s="5">
        <v>8.9241150997353006E-4</v>
      </c>
      <c r="O60" s="5">
        <v>2.3791362866288079E-3</v>
      </c>
      <c r="P60" s="9">
        <v>1.3255012029865624E-3</v>
      </c>
      <c r="Q60" s="4">
        <v>6.1139994639214795E-3</v>
      </c>
      <c r="R60" s="5">
        <v>4.9373986779736555E-3</v>
      </c>
      <c r="S60" s="5">
        <v>3.8153810246585886E-3</v>
      </c>
      <c r="T60" s="5">
        <v>5.8020291603605506E-3</v>
      </c>
      <c r="U60" s="9">
        <v>2.2451347668437185E-3</v>
      </c>
    </row>
    <row r="61" spans="1:21" x14ac:dyDescent="0.25">
      <c r="A61">
        <v>153</v>
      </c>
      <c r="B61" t="s">
        <v>795</v>
      </c>
      <c r="C61" t="s">
        <v>796</v>
      </c>
      <c r="D61">
        <v>28</v>
      </c>
      <c r="E61">
        <v>4.43</v>
      </c>
      <c r="F61" t="s">
        <v>120</v>
      </c>
      <c r="G61" s="4">
        <v>0</v>
      </c>
      <c r="H61" s="5">
        <v>0</v>
      </c>
      <c r="I61" s="5">
        <v>0</v>
      </c>
      <c r="J61" s="5">
        <v>0</v>
      </c>
      <c r="K61" s="9">
        <v>0</v>
      </c>
      <c r="L61" s="4">
        <v>0</v>
      </c>
      <c r="M61" s="5">
        <v>0</v>
      </c>
      <c r="N61" s="5">
        <v>0</v>
      </c>
      <c r="O61" s="5">
        <v>0</v>
      </c>
      <c r="P61" s="9">
        <v>0</v>
      </c>
      <c r="Q61" s="4">
        <v>0</v>
      </c>
      <c r="R61" s="5">
        <v>2.8340646305992805E-3</v>
      </c>
      <c r="S61" s="5">
        <v>0</v>
      </c>
      <c r="T61" s="5">
        <v>3.0757719033566561E-3</v>
      </c>
      <c r="U61" s="9">
        <v>2.0512930183426248E-3</v>
      </c>
    </row>
    <row r="62" spans="1:21" x14ac:dyDescent="0.25">
      <c r="A62">
        <v>170</v>
      </c>
      <c r="B62" t="s">
        <v>871</v>
      </c>
      <c r="C62" t="s">
        <v>872</v>
      </c>
      <c r="D62">
        <v>87</v>
      </c>
      <c r="E62">
        <v>4.45</v>
      </c>
      <c r="F62" t="s">
        <v>120</v>
      </c>
      <c r="G62" s="4">
        <v>0</v>
      </c>
      <c r="H62" s="5">
        <v>0</v>
      </c>
      <c r="I62" s="5">
        <v>0</v>
      </c>
      <c r="J62" s="5">
        <v>0</v>
      </c>
      <c r="K62" s="9">
        <v>0</v>
      </c>
      <c r="L62" s="4">
        <v>0</v>
      </c>
      <c r="M62" s="5">
        <v>0</v>
      </c>
      <c r="N62" s="5">
        <v>0</v>
      </c>
      <c r="O62" s="5">
        <v>0</v>
      </c>
      <c r="P62" s="9">
        <v>0</v>
      </c>
      <c r="Q62" s="4">
        <v>0</v>
      </c>
      <c r="R62" s="5">
        <v>6.5265807435469739E-4</v>
      </c>
      <c r="S62" s="5">
        <v>0</v>
      </c>
      <c r="T62" s="5">
        <v>6.8369235470903923E-4</v>
      </c>
      <c r="U62" s="9">
        <v>2.0182662244365708E-3</v>
      </c>
    </row>
    <row r="63" spans="1:21" x14ac:dyDescent="0.25">
      <c r="A63">
        <v>63</v>
      </c>
      <c r="B63" t="s">
        <v>476</v>
      </c>
      <c r="C63" t="s">
        <v>477</v>
      </c>
      <c r="D63">
        <v>83</v>
      </c>
      <c r="E63">
        <v>4.16</v>
      </c>
      <c r="F63" t="s">
        <v>120</v>
      </c>
      <c r="G63" s="4">
        <v>0</v>
      </c>
      <c r="H63" s="5">
        <v>0</v>
      </c>
      <c r="I63" s="5">
        <v>0</v>
      </c>
      <c r="J63" s="5">
        <v>0</v>
      </c>
      <c r="K63" s="9">
        <v>0</v>
      </c>
      <c r="L63" s="4">
        <v>0</v>
      </c>
      <c r="M63" s="5">
        <v>0</v>
      </c>
      <c r="N63" s="5">
        <v>0</v>
      </c>
      <c r="O63" s="5">
        <v>0</v>
      </c>
      <c r="P63" s="9">
        <v>0</v>
      </c>
      <c r="Q63" s="4">
        <v>5.7896231698415547E-3</v>
      </c>
      <c r="R63" s="5">
        <v>3.6485945361515622E-3</v>
      </c>
      <c r="S63" s="5">
        <v>1.5651814661143809E-3</v>
      </c>
      <c r="T63" s="5">
        <v>4.8584251769540144E-3</v>
      </c>
      <c r="U63" s="9">
        <v>1.7300061600479973E-3</v>
      </c>
    </row>
    <row r="64" spans="1:21" x14ac:dyDescent="0.25">
      <c r="A64">
        <v>66</v>
      </c>
      <c r="B64" t="s">
        <v>488</v>
      </c>
      <c r="C64" t="s">
        <v>489</v>
      </c>
      <c r="D64">
        <v>45</v>
      </c>
      <c r="E64">
        <v>5.05</v>
      </c>
      <c r="F64" t="s">
        <v>120</v>
      </c>
      <c r="G64" s="4">
        <v>0</v>
      </c>
      <c r="H64" s="5">
        <v>0</v>
      </c>
      <c r="I64" s="5">
        <v>0</v>
      </c>
      <c r="J64" s="5">
        <v>0</v>
      </c>
      <c r="K64" s="9">
        <v>0</v>
      </c>
      <c r="L64" s="4">
        <v>0</v>
      </c>
      <c r="M64" s="5">
        <v>0</v>
      </c>
      <c r="N64" s="5">
        <v>0</v>
      </c>
      <c r="O64" s="5">
        <v>0</v>
      </c>
      <c r="P64" s="9">
        <v>0</v>
      </c>
      <c r="Q64" s="57">
        <v>1.4053711098944139E-2</v>
      </c>
      <c r="R64" s="5">
        <v>5.4325093834627419E-3</v>
      </c>
      <c r="S64" s="5">
        <v>7.2429831785462903E-3</v>
      </c>
      <c r="T64" s="5">
        <v>2.6324929395252507E-3</v>
      </c>
      <c r="U64" s="9">
        <v>1.2763601003020779E-3</v>
      </c>
    </row>
    <row r="65" spans="1:21" x14ac:dyDescent="0.25">
      <c r="A65">
        <v>163</v>
      </c>
      <c r="B65" t="s">
        <v>846</v>
      </c>
      <c r="C65" t="s">
        <v>847</v>
      </c>
      <c r="D65">
        <v>50</v>
      </c>
      <c r="E65">
        <v>9.5</v>
      </c>
      <c r="F65" t="s">
        <v>514</v>
      </c>
      <c r="G65" s="4">
        <v>0</v>
      </c>
      <c r="H65" s="5">
        <v>0</v>
      </c>
      <c r="I65" s="5">
        <v>0</v>
      </c>
      <c r="J65" s="5">
        <v>0</v>
      </c>
      <c r="K65" s="9">
        <v>0</v>
      </c>
      <c r="L65" s="4">
        <v>0</v>
      </c>
      <c r="M65" s="5">
        <v>0</v>
      </c>
      <c r="N65" s="5">
        <v>3.8036613808359494E-3</v>
      </c>
      <c r="O65" s="5">
        <v>0</v>
      </c>
      <c r="P65" s="9">
        <v>0</v>
      </c>
      <c r="Q65" s="4">
        <v>0</v>
      </c>
      <c r="R65" s="5">
        <v>0</v>
      </c>
      <c r="S65" s="5">
        <v>4.3458038511336763E-4</v>
      </c>
      <c r="T65" s="5">
        <v>0</v>
      </c>
      <c r="U65" s="9">
        <v>1.2586585590251516E-3</v>
      </c>
    </row>
    <row r="66" spans="1:21" x14ac:dyDescent="0.25">
      <c r="A66">
        <v>59</v>
      </c>
      <c r="B66" t="s">
        <v>458</v>
      </c>
      <c r="C66" t="s">
        <v>459</v>
      </c>
      <c r="D66">
        <v>47</v>
      </c>
      <c r="E66">
        <v>5.31</v>
      </c>
      <c r="F66" t="s">
        <v>120</v>
      </c>
      <c r="G66" s="4">
        <v>0</v>
      </c>
      <c r="H66" s="5">
        <v>0</v>
      </c>
      <c r="I66" s="5">
        <v>0</v>
      </c>
      <c r="J66" s="5">
        <v>9.7482460184381697E-4</v>
      </c>
      <c r="K66" s="9">
        <v>2.5227031494601823E-3</v>
      </c>
      <c r="L66" s="4">
        <v>0</v>
      </c>
      <c r="M66" s="5">
        <v>0</v>
      </c>
      <c r="N66" s="5">
        <v>2.0342918435017412E-3</v>
      </c>
      <c r="O66" s="5">
        <v>0</v>
      </c>
      <c r="P66" s="9">
        <v>0</v>
      </c>
      <c r="Q66" s="4">
        <v>4.6518885202786915E-3</v>
      </c>
      <c r="R66" s="5">
        <v>4.2836021905069124E-3</v>
      </c>
      <c r="S66" s="58">
        <v>1.6181125215898148E-2</v>
      </c>
      <c r="T66" s="5">
        <v>4.0724403111060603E-3</v>
      </c>
      <c r="U66" s="9">
        <v>1.2220469045445426E-3</v>
      </c>
    </row>
    <row r="67" spans="1:21" x14ac:dyDescent="0.25">
      <c r="A67">
        <v>70</v>
      </c>
      <c r="B67" t="s">
        <v>515</v>
      </c>
      <c r="C67" t="s">
        <v>516</v>
      </c>
      <c r="D67">
        <v>53</v>
      </c>
      <c r="E67">
        <v>8.06</v>
      </c>
      <c r="F67" t="s">
        <v>120</v>
      </c>
      <c r="G67" s="4">
        <v>1.4432801909181425E-3</v>
      </c>
      <c r="H67" s="5">
        <v>0</v>
      </c>
      <c r="I67" s="5">
        <v>2.2091050597023072E-3</v>
      </c>
      <c r="J67" s="5">
        <v>2.9199316798606974E-3</v>
      </c>
      <c r="K67" s="9">
        <v>4.6236373757463705E-3</v>
      </c>
      <c r="L67" s="4">
        <v>0</v>
      </c>
      <c r="M67" s="5">
        <v>0</v>
      </c>
      <c r="N67" s="5">
        <v>0</v>
      </c>
      <c r="O67" s="5">
        <v>2.9062807980322299E-3</v>
      </c>
      <c r="P67" s="9">
        <v>3.737818734641447E-3</v>
      </c>
      <c r="Q67" s="4">
        <v>0</v>
      </c>
      <c r="R67" s="5">
        <v>1.6568227207170005E-3</v>
      </c>
      <c r="S67" s="5">
        <v>0</v>
      </c>
      <c r="T67" s="5">
        <v>1.6168684809274322E-3</v>
      </c>
      <c r="U67" s="9">
        <v>1.1874137349293882E-3</v>
      </c>
    </row>
    <row r="68" spans="1:21" x14ac:dyDescent="0.25">
      <c r="A68">
        <v>54</v>
      </c>
      <c r="B68" t="s">
        <v>444</v>
      </c>
      <c r="C68" t="s">
        <v>445</v>
      </c>
      <c r="D68">
        <v>252</v>
      </c>
      <c r="E68">
        <v>5.95</v>
      </c>
      <c r="F68" t="s">
        <v>120</v>
      </c>
      <c r="G68" s="4">
        <v>8.4345515446529983E-4</v>
      </c>
      <c r="H68" s="5">
        <v>1.2547325561028272E-4</v>
      </c>
      <c r="I68" s="5">
        <v>0</v>
      </c>
      <c r="J68" s="5">
        <v>5.0585503393785008E-4</v>
      </c>
      <c r="K68" s="9">
        <v>6.2714142775859981E-4</v>
      </c>
      <c r="L68" s="4">
        <v>1.0070469660833643E-3</v>
      </c>
      <c r="M68" s="5">
        <v>3.3451997698588886E-4</v>
      </c>
      <c r="N68" s="5">
        <v>2.6961328441560032E-4</v>
      </c>
      <c r="O68" s="5">
        <v>4.9763267347331143E-4</v>
      </c>
      <c r="P68" s="9">
        <v>6.2736808750475865E-4</v>
      </c>
      <c r="Q68" s="4">
        <v>2.1527540792253244E-4</v>
      </c>
      <c r="R68" s="5">
        <v>4.3803238645207226E-4</v>
      </c>
      <c r="S68" s="5">
        <v>7.3384055196853428E-4</v>
      </c>
      <c r="T68" s="5">
        <v>4.449230794485621E-4</v>
      </c>
      <c r="U68" s="9">
        <v>4.4704854593144476E-4</v>
      </c>
    </row>
    <row r="69" spans="1:21" x14ac:dyDescent="0.25">
      <c r="A69">
        <v>56</v>
      </c>
      <c r="B69" t="s">
        <v>452</v>
      </c>
      <c r="C69" t="s">
        <v>453</v>
      </c>
      <c r="D69">
        <v>41</v>
      </c>
      <c r="E69">
        <v>7.95</v>
      </c>
      <c r="F69" t="s">
        <v>120</v>
      </c>
      <c r="G69" s="57">
        <v>4.3775897363409866E-2</v>
      </c>
      <c r="H69" s="58">
        <v>5.5782348921660674E-2</v>
      </c>
      <c r="I69" s="58">
        <v>5.04684253819895E-2</v>
      </c>
      <c r="J69" s="58">
        <v>3.2586147955908765E-2</v>
      </c>
      <c r="K69" s="59">
        <v>3.5267101647292486E-2</v>
      </c>
      <c r="L69" s="57">
        <v>6.0384582657154857E-2</v>
      </c>
      <c r="M69" s="58">
        <v>6.2477572560588036E-2</v>
      </c>
      <c r="N69" s="58">
        <v>4.9882642585476332E-2</v>
      </c>
      <c r="O69" s="58">
        <v>3.1238726664474376E-2</v>
      </c>
      <c r="P69" s="59">
        <v>3.7061117937327887E-2</v>
      </c>
      <c r="Q69" s="57">
        <v>1.9421279226971355E-2</v>
      </c>
      <c r="R69" s="58">
        <v>2.0365890008266257E-2</v>
      </c>
      <c r="S69" s="58">
        <v>2.6211111138082221E-2</v>
      </c>
      <c r="T69" s="58">
        <v>2.1901702976952934E-2</v>
      </c>
      <c r="U69" s="9">
        <v>0</v>
      </c>
    </row>
    <row r="70" spans="1:21" x14ac:dyDescent="0.25">
      <c r="A70">
        <v>21</v>
      </c>
      <c r="B70" t="s">
        <v>261</v>
      </c>
      <c r="C70" t="s">
        <v>262</v>
      </c>
      <c r="D70">
        <v>23</v>
      </c>
      <c r="E70">
        <v>9.0500000000000007</v>
      </c>
      <c r="F70" t="s">
        <v>120</v>
      </c>
      <c r="G70" s="57">
        <v>1.7829025814986663E-2</v>
      </c>
      <c r="H70" s="58">
        <v>2.8819187870131172E-2</v>
      </c>
      <c r="I70" s="58">
        <v>2.7113648985915905E-2</v>
      </c>
      <c r="J70" s="58">
        <v>2.6501179482105511E-2</v>
      </c>
      <c r="K70" s="59">
        <v>2.6805215311508118E-2</v>
      </c>
      <c r="L70" s="57">
        <v>2.4790832613707181E-2</v>
      </c>
      <c r="M70" s="58">
        <v>2.9207677134975366E-2</v>
      </c>
      <c r="N70" s="58">
        <v>3.3813896600585591E-2</v>
      </c>
      <c r="O70" s="58">
        <v>2.2794747578240574E-2</v>
      </c>
      <c r="P70" s="59">
        <v>2.9614193611906581E-2</v>
      </c>
      <c r="Q70" s="4">
        <v>9.9543356234994673E-3</v>
      </c>
      <c r="R70" s="58">
        <v>1.4444770446605691E-2</v>
      </c>
      <c r="S70" s="5">
        <v>1.1809204125887479E-2</v>
      </c>
      <c r="T70" s="58">
        <v>1.6340280316483578E-2</v>
      </c>
      <c r="U70" s="9">
        <v>0</v>
      </c>
    </row>
    <row r="71" spans="1:21" x14ac:dyDescent="0.25">
      <c r="A71">
        <v>119</v>
      </c>
      <c r="B71" t="s">
        <v>689</v>
      </c>
      <c r="C71" t="s">
        <v>690</v>
      </c>
      <c r="D71">
        <v>36</v>
      </c>
      <c r="E71">
        <v>7.41</v>
      </c>
      <c r="F71" t="s">
        <v>120</v>
      </c>
      <c r="G71" s="4">
        <v>0</v>
      </c>
      <c r="H71" s="5">
        <v>0</v>
      </c>
      <c r="I71" s="5">
        <v>0</v>
      </c>
      <c r="J71" s="58">
        <v>1.5214156736742875E-2</v>
      </c>
      <c r="K71" s="9">
        <v>0</v>
      </c>
      <c r="L71" s="4">
        <v>0</v>
      </c>
      <c r="M71" s="58">
        <v>3.4669217259518215E-2</v>
      </c>
      <c r="N71" s="5">
        <v>0</v>
      </c>
      <c r="O71" s="58">
        <v>1.5113057163843667E-2</v>
      </c>
      <c r="P71" s="9">
        <v>0</v>
      </c>
      <c r="Q71" s="4">
        <v>0</v>
      </c>
      <c r="R71" s="58">
        <v>1.3491741521609946E-2</v>
      </c>
      <c r="S71" s="5">
        <v>1.0883791946416506E-2</v>
      </c>
      <c r="T71" s="58">
        <v>1.6140322737749829E-2</v>
      </c>
      <c r="U71" s="9">
        <v>0</v>
      </c>
    </row>
    <row r="72" spans="1:21" x14ac:dyDescent="0.25">
      <c r="A72">
        <v>62</v>
      </c>
      <c r="B72" t="s">
        <v>469</v>
      </c>
      <c r="C72" t="s">
        <v>470</v>
      </c>
      <c r="D72">
        <v>39</v>
      </c>
      <c r="E72">
        <v>6.15</v>
      </c>
      <c r="F72" t="s">
        <v>120</v>
      </c>
      <c r="G72" s="4">
        <v>0</v>
      </c>
      <c r="H72" s="5">
        <v>0</v>
      </c>
      <c r="I72" s="5">
        <v>0</v>
      </c>
      <c r="J72" s="5">
        <v>0</v>
      </c>
      <c r="K72" s="9">
        <v>0</v>
      </c>
      <c r="L72" s="4">
        <v>0</v>
      </c>
      <c r="M72" s="5">
        <v>4.8467184363195254E-4</v>
      </c>
      <c r="N72" s="5">
        <v>0</v>
      </c>
      <c r="O72" s="5">
        <v>0</v>
      </c>
      <c r="P72" s="9">
        <v>0</v>
      </c>
      <c r="Q72" s="4">
        <v>1.0627063608149348E-2</v>
      </c>
      <c r="R72" s="5">
        <v>6.1771041432814216E-3</v>
      </c>
      <c r="S72" s="5">
        <v>4.1667587325896456E-3</v>
      </c>
      <c r="T72" s="58">
        <v>1.2001944485340798E-2</v>
      </c>
      <c r="U72" s="9">
        <v>0</v>
      </c>
    </row>
    <row r="73" spans="1:21" x14ac:dyDescent="0.25">
      <c r="A73">
        <v>158</v>
      </c>
      <c r="B73" t="s">
        <v>823</v>
      </c>
      <c r="C73" t="s">
        <v>824</v>
      </c>
      <c r="D73">
        <v>193</v>
      </c>
      <c r="E73">
        <v>7.28</v>
      </c>
      <c r="F73" t="s">
        <v>120</v>
      </c>
      <c r="G73" s="4">
        <v>0</v>
      </c>
      <c r="H73" s="5">
        <v>0</v>
      </c>
      <c r="I73" s="5">
        <v>0</v>
      </c>
      <c r="J73" s="5">
        <v>0</v>
      </c>
      <c r="K73" s="9">
        <v>0</v>
      </c>
      <c r="L73" s="4">
        <v>0</v>
      </c>
      <c r="M73" s="5">
        <v>0</v>
      </c>
      <c r="N73" s="5">
        <v>0</v>
      </c>
      <c r="O73" s="5">
        <v>0</v>
      </c>
      <c r="P73" s="9">
        <v>0</v>
      </c>
      <c r="Q73" s="4">
        <v>0</v>
      </c>
      <c r="R73" s="58">
        <v>1.0337083449592074E-2</v>
      </c>
      <c r="S73" s="5">
        <v>0</v>
      </c>
      <c r="T73" s="58">
        <v>1.063697446593684E-2</v>
      </c>
      <c r="U73" s="9">
        <v>0</v>
      </c>
    </row>
    <row r="74" spans="1:21" x14ac:dyDescent="0.25">
      <c r="A74">
        <v>77</v>
      </c>
      <c r="B74" t="s">
        <v>543</v>
      </c>
      <c r="C74" t="s">
        <v>544</v>
      </c>
      <c r="D74">
        <v>13</v>
      </c>
      <c r="E74">
        <v>8.4600000000000009</v>
      </c>
      <c r="F74" t="s">
        <v>120</v>
      </c>
      <c r="G74" s="57">
        <v>1.0372804828006878E-2</v>
      </c>
      <c r="H74" s="58">
        <v>1.8121644016883817E-2</v>
      </c>
      <c r="I74" s="58">
        <v>1.3413147195390315E-2</v>
      </c>
      <c r="J74" s="58">
        <v>1.9570199760575873E-2</v>
      </c>
      <c r="K74" s="59">
        <v>1.1542500371043164E-2</v>
      </c>
      <c r="L74" s="57">
        <v>1.4707039352891157E-2</v>
      </c>
      <c r="M74" s="58">
        <v>1.9404202316923372E-2</v>
      </c>
      <c r="N74" s="58">
        <v>9.3157809128411942E-3</v>
      </c>
      <c r="O74" s="58">
        <v>1.6123432666209799E-2</v>
      </c>
      <c r="P74" s="59">
        <v>1.5937519983581883E-2</v>
      </c>
      <c r="Q74" s="57">
        <v>1.0897786732773919E-2</v>
      </c>
      <c r="R74" s="5">
        <v>3.2213198815584771E-3</v>
      </c>
      <c r="S74" s="5">
        <v>0</v>
      </c>
      <c r="T74" s="5">
        <v>1.0153551030630962E-2</v>
      </c>
      <c r="U74" s="9">
        <v>0</v>
      </c>
    </row>
    <row r="75" spans="1:21" x14ac:dyDescent="0.25">
      <c r="A75">
        <v>30</v>
      </c>
      <c r="B75" t="s">
        <v>306</v>
      </c>
      <c r="C75" t="s">
        <v>307</v>
      </c>
      <c r="D75">
        <v>45</v>
      </c>
      <c r="E75">
        <v>6.56</v>
      </c>
      <c r="F75" t="s">
        <v>120</v>
      </c>
      <c r="G75" s="57">
        <v>1.0493112323384962E-2</v>
      </c>
      <c r="H75" s="5">
        <v>7.37989290731704E-3</v>
      </c>
      <c r="I75" s="5">
        <v>8.2575089493294156E-3</v>
      </c>
      <c r="J75" s="5">
        <v>6.6563990612798635E-3</v>
      </c>
      <c r="K75" s="59">
        <v>9.3010562213231372E-3</v>
      </c>
      <c r="L75" s="4">
        <v>0</v>
      </c>
      <c r="M75" s="5">
        <v>1.4442825498930875E-3</v>
      </c>
      <c r="N75" s="5">
        <v>6.6465189742109798E-3</v>
      </c>
      <c r="O75" s="5">
        <v>4.0320348937898124E-3</v>
      </c>
      <c r="P75" s="9">
        <v>5.9156879364656925E-3</v>
      </c>
      <c r="Q75" s="4">
        <v>1.0422034429880328E-2</v>
      </c>
      <c r="R75" s="58">
        <v>1.2966036731762018E-2</v>
      </c>
      <c r="S75" s="58">
        <v>1.2297612754426734E-2</v>
      </c>
      <c r="T75" s="5">
        <v>9.2414230571504965E-3</v>
      </c>
      <c r="U75" s="9">
        <v>0</v>
      </c>
    </row>
    <row r="76" spans="1:21" x14ac:dyDescent="0.25">
      <c r="A76">
        <v>82</v>
      </c>
      <c r="B76" t="s">
        <v>564</v>
      </c>
      <c r="C76" t="s">
        <v>565</v>
      </c>
      <c r="D76">
        <v>21</v>
      </c>
      <c r="E76">
        <v>5.92</v>
      </c>
      <c r="F76" t="s">
        <v>120</v>
      </c>
      <c r="G76" s="4">
        <v>1.4208914817857197E-3</v>
      </c>
      <c r="H76" s="5">
        <v>0</v>
      </c>
      <c r="I76" s="5">
        <v>0</v>
      </c>
      <c r="J76" s="5">
        <v>0</v>
      </c>
      <c r="K76" s="9">
        <v>1.1294731949855585E-3</v>
      </c>
      <c r="L76" s="4">
        <v>0</v>
      </c>
      <c r="M76" s="5">
        <v>0</v>
      </c>
      <c r="N76" s="5">
        <v>0</v>
      </c>
      <c r="O76" s="5">
        <v>0</v>
      </c>
      <c r="P76" s="9">
        <v>0</v>
      </c>
      <c r="Q76" s="4">
        <v>8.3190626925718839E-3</v>
      </c>
      <c r="R76" s="5">
        <v>6.9610489734646327E-3</v>
      </c>
      <c r="S76" s="5">
        <v>1.0325037624286645E-2</v>
      </c>
      <c r="T76" s="5">
        <v>7.5506589617427801E-3</v>
      </c>
      <c r="U76" s="9">
        <v>0</v>
      </c>
    </row>
    <row r="77" spans="1:21" x14ac:dyDescent="0.25">
      <c r="A77">
        <v>50</v>
      </c>
      <c r="B77" t="s">
        <v>433</v>
      </c>
      <c r="C77" t="s">
        <v>434</v>
      </c>
      <c r="D77">
        <v>14</v>
      </c>
      <c r="E77">
        <v>4.59</v>
      </c>
      <c r="F77" t="s">
        <v>120</v>
      </c>
      <c r="G77" s="4">
        <v>3.2215294512466792E-3</v>
      </c>
      <c r="H77" s="5">
        <v>7.9267427265111556E-3</v>
      </c>
      <c r="I77" s="5">
        <v>2.7305466191509665E-3</v>
      </c>
      <c r="J77" s="58">
        <v>1.8836534554748017E-2</v>
      </c>
      <c r="K77" s="59">
        <v>1.2416457998015268E-2</v>
      </c>
      <c r="L77" s="57">
        <v>1.3595134042125416E-2</v>
      </c>
      <c r="M77" s="58">
        <v>1.9982309793928645E-2</v>
      </c>
      <c r="N77" s="58">
        <v>1.0701048934725163E-2</v>
      </c>
      <c r="O77" s="58">
        <v>1.7981403979360339E-2</v>
      </c>
      <c r="P77" s="59">
        <v>1.4829262440770983E-2</v>
      </c>
      <c r="Q77" s="4">
        <v>0</v>
      </c>
      <c r="R77" s="5">
        <v>5.0306346882656337E-3</v>
      </c>
      <c r="S77" s="5">
        <v>4.6065357069608208E-3</v>
      </c>
      <c r="T77" s="5">
        <v>7.1384122104697799E-3</v>
      </c>
      <c r="U77" s="9">
        <v>0</v>
      </c>
    </row>
    <row r="78" spans="1:21" x14ac:dyDescent="0.25">
      <c r="A78">
        <v>74</v>
      </c>
      <c r="B78" t="s">
        <v>533</v>
      </c>
      <c r="C78" t="s">
        <v>534</v>
      </c>
      <c r="D78">
        <v>13</v>
      </c>
      <c r="E78">
        <v>8.6999999999999993</v>
      </c>
      <c r="F78" t="s">
        <v>120</v>
      </c>
      <c r="G78" s="4">
        <v>9.3868300105204392E-3</v>
      </c>
      <c r="H78" s="5">
        <v>8.5364921670120133E-3</v>
      </c>
      <c r="I78" s="5">
        <v>9.0063513972478693E-3</v>
      </c>
      <c r="J78" s="58">
        <v>1.2598334985312222E-2</v>
      </c>
      <c r="K78" s="9">
        <v>6.0815562462259365E-3</v>
      </c>
      <c r="L78" s="4">
        <v>0</v>
      </c>
      <c r="M78" s="58">
        <v>1.2941639353656408E-2</v>
      </c>
      <c r="N78" s="58">
        <v>8.3777142152074314E-3</v>
      </c>
      <c r="O78" s="58">
        <v>1.1331886664489026E-2</v>
      </c>
      <c r="P78" s="59">
        <v>1.2138300434038992E-2</v>
      </c>
      <c r="Q78" s="4">
        <v>0</v>
      </c>
      <c r="R78" s="5">
        <v>6.3520737992668087E-3</v>
      </c>
      <c r="S78" s="5">
        <v>0</v>
      </c>
      <c r="T78" s="5">
        <v>6.6191468967755629E-3</v>
      </c>
      <c r="U78" s="9">
        <v>0</v>
      </c>
    </row>
    <row r="79" spans="1:21" x14ac:dyDescent="0.25">
      <c r="A79">
        <v>123</v>
      </c>
      <c r="B79" t="s">
        <v>698</v>
      </c>
      <c r="C79" t="s">
        <v>699</v>
      </c>
      <c r="D79">
        <v>11</v>
      </c>
      <c r="E79">
        <v>6.6</v>
      </c>
      <c r="F79" t="s">
        <v>120</v>
      </c>
      <c r="G79" s="4">
        <v>2.8538579819280051E-3</v>
      </c>
      <c r="H79" s="5">
        <v>0</v>
      </c>
      <c r="I79" s="5">
        <v>0</v>
      </c>
      <c r="J79" s="5">
        <v>0</v>
      </c>
      <c r="K79" s="9">
        <v>3.5946401706221987E-3</v>
      </c>
      <c r="L79" s="4">
        <v>0</v>
      </c>
      <c r="M79" s="5">
        <v>0</v>
      </c>
      <c r="N79" s="5">
        <v>0</v>
      </c>
      <c r="O79" s="5">
        <v>0</v>
      </c>
      <c r="P79" s="9">
        <v>0</v>
      </c>
      <c r="Q79" s="4">
        <v>4.9092872566826491E-3</v>
      </c>
      <c r="R79" s="5">
        <v>8.8921603939296611E-3</v>
      </c>
      <c r="S79" s="5">
        <v>5.9260750333551609E-3</v>
      </c>
      <c r="T79" s="5">
        <v>6.6117018582665761E-3</v>
      </c>
      <c r="U79" s="9">
        <v>0</v>
      </c>
    </row>
    <row r="80" spans="1:21" x14ac:dyDescent="0.25">
      <c r="A80">
        <v>53</v>
      </c>
      <c r="B80" t="s">
        <v>441</v>
      </c>
      <c r="C80" t="s">
        <v>442</v>
      </c>
      <c r="D80">
        <v>18</v>
      </c>
      <c r="E80">
        <v>4.87</v>
      </c>
      <c r="F80" t="s">
        <v>120</v>
      </c>
      <c r="G80" s="57">
        <v>1.3515595662870966E-2</v>
      </c>
      <c r="H80" s="58">
        <v>1.0550862727023347E-2</v>
      </c>
      <c r="I80" s="58">
        <v>1.1877687293784913E-2</v>
      </c>
      <c r="J80" s="5">
        <v>9.08513376012836E-3</v>
      </c>
      <c r="K80" s="9">
        <v>6.5870582235904758E-3</v>
      </c>
      <c r="L80" s="57">
        <v>1.1762831721161012E-2</v>
      </c>
      <c r="M80" s="5">
        <v>5.7135821832630775E-3</v>
      </c>
      <c r="N80" s="58">
        <v>8.2932593751856559E-3</v>
      </c>
      <c r="O80" s="5">
        <v>8.1582295832283019E-3</v>
      </c>
      <c r="P80" s="9">
        <v>9.3346640927903044E-3</v>
      </c>
      <c r="Q80" s="4">
        <v>7.8980951928888325E-3</v>
      </c>
      <c r="R80" s="5">
        <v>5.345810697629373E-3</v>
      </c>
      <c r="S80" s="5">
        <v>0</v>
      </c>
      <c r="T80" s="5">
        <v>6.5890705858415799E-3</v>
      </c>
      <c r="U80" s="9">
        <v>0</v>
      </c>
    </row>
    <row r="81" spans="1:21" x14ac:dyDescent="0.25">
      <c r="A81">
        <v>78</v>
      </c>
      <c r="B81" t="s">
        <v>545</v>
      </c>
      <c r="C81" t="s">
        <v>546</v>
      </c>
      <c r="D81">
        <v>29</v>
      </c>
      <c r="E81">
        <v>4.3600000000000003</v>
      </c>
      <c r="F81" t="s">
        <v>120</v>
      </c>
      <c r="G81" s="4">
        <v>0</v>
      </c>
      <c r="H81" s="5">
        <v>0</v>
      </c>
      <c r="I81" s="5">
        <v>0</v>
      </c>
      <c r="J81" s="5">
        <v>0</v>
      </c>
      <c r="K81" s="9">
        <v>0</v>
      </c>
      <c r="L81" s="4">
        <v>0</v>
      </c>
      <c r="M81" s="5">
        <v>0</v>
      </c>
      <c r="N81" s="5">
        <v>0</v>
      </c>
      <c r="O81" s="5">
        <v>0</v>
      </c>
      <c r="P81" s="9">
        <v>0</v>
      </c>
      <c r="Q81" s="4">
        <v>1.887720301462629E-3</v>
      </c>
      <c r="R81" s="58">
        <v>1.3720382433791622E-2</v>
      </c>
      <c r="S81" s="5">
        <v>7.4687604719615242E-3</v>
      </c>
      <c r="T81" s="5">
        <v>5.6937653916073541E-3</v>
      </c>
      <c r="U81" s="9">
        <v>0</v>
      </c>
    </row>
    <row r="82" spans="1:21" x14ac:dyDescent="0.25">
      <c r="A82">
        <v>67</v>
      </c>
      <c r="B82" t="s">
        <v>496</v>
      </c>
      <c r="C82" t="s">
        <v>497</v>
      </c>
      <c r="D82">
        <v>11</v>
      </c>
      <c r="E82">
        <v>8.7799999999999994</v>
      </c>
      <c r="F82" t="s">
        <v>120</v>
      </c>
      <c r="G82" s="4">
        <v>6.8127394031776032E-3</v>
      </c>
      <c r="H82" s="5">
        <v>0</v>
      </c>
      <c r="I82" s="5">
        <v>5.2056162329720485E-3</v>
      </c>
      <c r="J82" s="58">
        <v>1.2385092292194E-2</v>
      </c>
      <c r="K82" s="9">
        <v>7.1872937455397419E-3</v>
      </c>
      <c r="L82" s="4">
        <v>0</v>
      </c>
      <c r="M82" s="5">
        <v>0</v>
      </c>
      <c r="N82" s="58">
        <v>1.1107016775686962E-2</v>
      </c>
      <c r="O82" s="58">
        <v>1.5883928596653694E-2</v>
      </c>
      <c r="P82" s="59">
        <v>1.8835250889687679E-2</v>
      </c>
      <c r="Q82" s="4">
        <v>0</v>
      </c>
      <c r="R82" s="58">
        <v>1.0468334246692267E-2</v>
      </c>
      <c r="S82" s="5">
        <v>0</v>
      </c>
      <c r="T82" s="5">
        <v>5.3941661443525695E-3</v>
      </c>
      <c r="U82" s="9">
        <v>0</v>
      </c>
    </row>
    <row r="83" spans="1:21" x14ac:dyDescent="0.25">
      <c r="A83">
        <v>51</v>
      </c>
      <c r="B83" t="s">
        <v>435</v>
      </c>
      <c r="C83" t="s">
        <v>436</v>
      </c>
      <c r="D83">
        <v>26</v>
      </c>
      <c r="E83">
        <v>8.58</v>
      </c>
      <c r="F83" t="s">
        <v>120</v>
      </c>
      <c r="G83" s="4">
        <v>5.2672365652121451E-3</v>
      </c>
      <c r="H83" s="5">
        <v>9.734636148245988E-3</v>
      </c>
      <c r="I83" s="5">
        <v>1.0475623930130726E-2</v>
      </c>
      <c r="J83" s="5">
        <v>8.0518909218834575E-3</v>
      </c>
      <c r="K83" s="9">
        <v>6.3776358461463296E-3</v>
      </c>
      <c r="L83" s="57">
        <v>8.143498883880702E-3</v>
      </c>
      <c r="M83" s="5">
        <v>5.4123047779772683E-3</v>
      </c>
      <c r="N83" s="5">
        <v>5.2312218853262241E-3</v>
      </c>
      <c r="O83" s="5">
        <v>5.3648061898218238E-3</v>
      </c>
      <c r="P83" s="9">
        <v>4.9446651978920847E-3</v>
      </c>
      <c r="Q83" s="4">
        <v>7.1443463211656108E-3</v>
      </c>
      <c r="R83" s="5">
        <v>3.9040016748751825E-3</v>
      </c>
      <c r="S83" s="5">
        <v>8.3662012222893867E-3</v>
      </c>
      <c r="T83" s="5">
        <v>5.3315348534163642E-3</v>
      </c>
      <c r="U83" s="9">
        <v>0</v>
      </c>
    </row>
    <row r="84" spans="1:21" x14ac:dyDescent="0.25">
      <c r="A84">
        <v>189</v>
      </c>
      <c r="B84" t="s">
        <v>966</v>
      </c>
      <c r="C84" t="s">
        <v>967</v>
      </c>
      <c r="D84">
        <v>15</v>
      </c>
      <c r="E84">
        <v>9.3800000000000008</v>
      </c>
      <c r="F84" t="s">
        <v>120</v>
      </c>
      <c r="G84" s="4">
        <v>0</v>
      </c>
      <c r="H84" s="5">
        <v>0</v>
      </c>
      <c r="I84" s="5">
        <v>0</v>
      </c>
      <c r="J84" s="5">
        <v>0</v>
      </c>
      <c r="K84" s="9">
        <v>0</v>
      </c>
      <c r="L84" s="4">
        <v>0</v>
      </c>
      <c r="M84" s="5">
        <v>0</v>
      </c>
      <c r="N84" s="5">
        <v>0</v>
      </c>
      <c r="O84" s="5">
        <v>0</v>
      </c>
      <c r="P84" s="9">
        <v>0</v>
      </c>
      <c r="Q84" s="4">
        <v>0</v>
      </c>
      <c r="R84" s="5">
        <v>1.6077948521283491E-3</v>
      </c>
      <c r="S84" s="5">
        <v>2.866288884331178E-3</v>
      </c>
      <c r="T84" s="5">
        <v>5.2950111244972897E-3</v>
      </c>
      <c r="U84" s="9">
        <v>0</v>
      </c>
    </row>
    <row r="85" spans="1:21" x14ac:dyDescent="0.25">
      <c r="A85">
        <v>128</v>
      </c>
      <c r="B85" t="s">
        <v>710</v>
      </c>
      <c r="C85" t="s">
        <v>711</v>
      </c>
      <c r="D85">
        <v>24</v>
      </c>
      <c r="E85">
        <v>8.4600000000000009</v>
      </c>
      <c r="F85" t="s">
        <v>120</v>
      </c>
      <c r="G85" s="4">
        <v>0</v>
      </c>
      <c r="H85" s="5">
        <v>0</v>
      </c>
      <c r="I85" s="5">
        <v>0</v>
      </c>
      <c r="J85" s="5">
        <v>0</v>
      </c>
      <c r="K85" s="9">
        <v>0</v>
      </c>
      <c r="L85" s="4">
        <v>0</v>
      </c>
      <c r="M85" s="5">
        <v>0</v>
      </c>
      <c r="N85" s="5">
        <v>0</v>
      </c>
      <c r="O85" s="5">
        <v>0</v>
      </c>
      <c r="P85" s="9">
        <v>0</v>
      </c>
      <c r="Q85" s="4">
        <v>7.2672354464040677E-3</v>
      </c>
      <c r="R85" s="5">
        <v>6.0927847760271171E-3</v>
      </c>
      <c r="S85" s="5">
        <v>0</v>
      </c>
      <c r="T85" s="5">
        <v>4.6747216523725715E-3</v>
      </c>
      <c r="U85" s="9">
        <v>0</v>
      </c>
    </row>
    <row r="86" spans="1:21" x14ac:dyDescent="0.25">
      <c r="A86">
        <v>117</v>
      </c>
      <c r="B86" t="s">
        <v>679</v>
      </c>
      <c r="C86" t="s">
        <v>680</v>
      </c>
      <c r="D86">
        <v>16</v>
      </c>
      <c r="E86">
        <v>7.32</v>
      </c>
      <c r="F86" t="s">
        <v>120</v>
      </c>
      <c r="G86" s="4">
        <v>0</v>
      </c>
      <c r="H86" s="5">
        <v>0</v>
      </c>
      <c r="I86" s="5">
        <v>0</v>
      </c>
      <c r="J86" s="5">
        <v>5.6819470738107116E-3</v>
      </c>
      <c r="K86" s="9">
        <v>4.9412644500585719E-3</v>
      </c>
      <c r="L86" s="4">
        <v>0</v>
      </c>
      <c r="M86" s="5">
        <v>0</v>
      </c>
      <c r="N86" s="5">
        <v>0</v>
      </c>
      <c r="O86" s="5">
        <v>0</v>
      </c>
      <c r="P86" s="9">
        <v>2.519155455843114E-3</v>
      </c>
      <c r="Q86" s="4">
        <v>0</v>
      </c>
      <c r="R86" s="5">
        <v>3.9753168157680482E-3</v>
      </c>
      <c r="S86" s="5">
        <v>1.3870307563711938E-3</v>
      </c>
      <c r="T86" s="5">
        <v>4.5500890048022751E-3</v>
      </c>
      <c r="U86" s="9">
        <v>0</v>
      </c>
    </row>
    <row r="87" spans="1:21" x14ac:dyDescent="0.25">
      <c r="A87">
        <v>76</v>
      </c>
      <c r="B87" t="s">
        <v>541</v>
      </c>
      <c r="C87" t="s">
        <v>542</v>
      </c>
      <c r="D87">
        <v>12</v>
      </c>
      <c r="E87">
        <v>8.4600000000000009</v>
      </c>
      <c r="F87" t="s">
        <v>514</v>
      </c>
      <c r="G87" s="4">
        <v>7.6082305941953194E-3</v>
      </c>
      <c r="H87" s="58">
        <v>1.5791793520359948E-2</v>
      </c>
      <c r="I87" s="5">
        <v>9.7568806803518572E-3</v>
      </c>
      <c r="J87" s="5">
        <v>9.1244537459204498E-3</v>
      </c>
      <c r="K87" s="59">
        <v>1.3832712476135036E-2</v>
      </c>
      <c r="L87" s="4">
        <v>7.0074774120182535E-3</v>
      </c>
      <c r="M87" s="58">
        <v>1.2446899172584519E-2</v>
      </c>
      <c r="N87" s="5">
        <v>3.3167249337149873E-3</v>
      </c>
      <c r="O87" s="5">
        <v>6.2477035684766107E-3</v>
      </c>
      <c r="P87" s="59">
        <v>1.401225130381354E-2</v>
      </c>
      <c r="Q87" s="4">
        <v>0</v>
      </c>
      <c r="R87" s="5">
        <v>1.717155691330902E-3</v>
      </c>
      <c r="S87" s="5">
        <v>0</v>
      </c>
      <c r="T87" s="5">
        <v>4.3987323694299483E-3</v>
      </c>
      <c r="U87" s="9">
        <v>0</v>
      </c>
    </row>
    <row r="88" spans="1:21" x14ac:dyDescent="0.25">
      <c r="A88">
        <v>64</v>
      </c>
      <c r="B88" t="s">
        <v>482</v>
      </c>
      <c r="C88" t="s">
        <v>483</v>
      </c>
      <c r="D88">
        <v>77</v>
      </c>
      <c r="E88">
        <v>4.59</v>
      </c>
      <c r="F88" t="s">
        <v>120</v>
      </c>
      <c r="G88" s="4">
        <v>0</v>
      </c>
      <c r="H88" s="5">
        <v>0</v>
      </c>
      <c r="I88" s="5">
        <v>0</v>
      </c>
      <c r="J88" s="5">
        <v>0</v>
      </c>
      <c r="K88" s="9">
        <v>0</v>
      </c>
      <c r="L88" s="4">
        <v>0</v>
      </c>
      <c r="M88" s="5">
        <v>0</v>
      </c>
      <c r="N88" s="5">
        <v>0</v>
      </c>
      <c r="O88" s="5">
        <v>0</v>
      </c>
      <c r="P88" s="9">
        <v>0</v>
      </c>
      <c r="Q88" s="4">
        <v>6.234340742219624E-3</v>
      </c>
      <c r="R88" s="5">
        <v>3.869821023494804E-3</v>
      </c>
      <c r="S88" s="5">
        <v>3.3893411726085821E-3</v>
      </c>
      <c r="T88" s="5">
        <v>4.0325186182152443E-3</v>
      </c>
      <c r="U88" s="9">
        <v>0</v>
      </c>
    </row>
    <row r="89" spans="1:21" x14ac:dyDescent="0.25">
      <c r="A89">
        <v>73</v>
      </c>
      <c r="B89" t="s">
        <v>527</v>
      </c>
      <c r="C89" t="s">
        <v>528</v>
      </c>
      <c r="D89">
        <v>72</v>
      </c>
      <c r="E89">
        <v>6.8</v>
      </c>
      <c r="F89" t="s">
        <v>120</v>
      </c>
      <c r="G89" s="4">
        <v>0</v>
      </c>
      <c r="H89" s="5">
        <v>0</v>
      </c>
      <c r="I89" s="5">
        <v>0</v>
      </c>
      <c r="J89" s="5">
        <v>0</v>
      </c>
      <c r="K89" s="9">
        <v>0</v>
      </c>
      <c r="L89" s="4">
        <v>0</v>
      </c>
      <c r="M89" s="5">
        <v>0</v>
      </c>
      <c r="N89" s="5">
        <v>0</v>
      </c>
      <c r="O89" s="5">
        <v>0</v>
      </c>
      <c r="P89" s="9">
        <v>0</v>
      </c>
      <c r="Q89" s="4">
        <v>4.0873782333417383E-3</v>
      </c>
      <c r="R89" s="5">
        <v>3.0364223493377779E-3</v>
      </c>
      <c r="S89" s="5">
        <v>5.1368838637797396E-3</v>
      </c>
      <c r="T89" s="5">
        <v>3.5735538940260829E-3</v>
      </c>
      <c r="U89" s="9">
        <v>0</v>
      </c>
    </row>
    <row r="90" spans="1:21" x14ac:dyDescent="0.25">
      <c r="A90">
        <v>46</v>
      </c>
      <c r="B90" t="s">
        <v>404</v>
      </c>
      <c r="C90" t="s">
        <v>405</v>
      </c>
      <c r="D90">
        <v>122</v>
      </c>
      <c r="E90">
        <v>5.5</v>
      </c>
      <c r="F90" t="s">
        <v>120</v>
      </c>
      <c r="G90" s="4">
        <v>0</v>
      </c>
      <c r="H90" s="5">
        <v>0</v>
      </c>
      <c r="I90" s="5">
        <v>0</v>
      </c>
      <c r="J90" s="5">
        <v>0</v>
      </c>
      <c r="K90" s="9">
        <v>1.2884778379253353E-4</v>
      </c>
      <c r="L90" s="4">
        <v>0</v>
      </c>
      <c r="M90" s="5">
        <v>0</v>
      </c>
      <c r="N90" s="5">
        <v>0</v>
      </c>
      <c r="O90" s="5">
        <v>0</v>
      </c>
      <c r="P90" s="9">
        <v>0</v>
      </c>
      <c r="Q90" s="4">
        <v>4.3861820867293613E-3</v>
      </c>
      <c r="R90" s="5">
        <v>3.7394812183837688E-3</v>
      </c>
      <c r="S90" s="5">
        <v>6.857084724114778E-3</v>
      </c>
      <c r="T90" s="5">
        <v>3.3508884587788602E-3</v>
      </c>
      <c r="U90" s="9">
        <v>0</v>
      </c>
    </row>
    <row r="91" spans="1:21" x14ac:dyDescent="0.25">
      <c r="A91">
        <v>101</v>
      </c>
      <c r="B91" t="s">
        <v>630</v>
      </c>
      <c r="C91" t="s">
        <v>631</v>
      </c>
      <c r="D91">
        <v>37</v>
      </c>
      <c r="E91">
        <v>6.02</v>
      </c>
      <c r="F91" t="s">
        <v>120</v>
      </c>
      <c r="G91" s="4">
        <v>0</v>
      </c>
      <c r="H91" s="5">
        <v>0</v>
      </c>
      <c r="I91" s="5">
        <v>2.0634875157727038E-3</v>
      </c>
      <c r="J91" s="5">
        <v>6.1528255307162156E-3</v>
      </c>
      <c r="K91" s="9">
        <v>0</v>
      </c>
      <c r="L91" s="4">
        <v>0</v>
      </c>
      <c r="M91" s="5">
        <v>0</v>
      </c>
      <c r="N91" s="5">
        <v>0</v>
      </c>
      <c r="O91" s="5">
        <v>5.6271741145941549E-3</v>
      </c>
      <c r="P91" s="9">
        <v>0</v>
      </c>
      <c r="Q91" s="4">
        <v>0</v>
      </c>
      <c r="R91" s="5">
        <v>2.1221533003510235E-3</v>
      </c>
      <c r="S91" s="5">
        <v>0</v>
      </c>
      <c r="T91" s="5">
        <v>3.0189640601837077E-3</v>
      </c>
      <c r="U91" s="9">
        <v>0</v>
      </c>
    </row>
    <row r="92" spans="1:21" x14ac:dyDescent="0.25">
      <c r="A92">
        <v>132</v>
      </c>
      <c r="B92" t="s">
        <v>722</v>
      </c>
      <c r="C92" t="s">
        <v>723</v>
      </c>
      <c r="D92">
        <v>22</v>
      </c>
      <c r="E92">
        <v>8.48</v>
      </c>
      <c r="F92" t="s">
        <v>120</v>
      </c>
      <c r="G92" s="4">
        <v>0</v>
      </c>
      <c r="H92" s="5">
        <v>0</v>
      </c>
      <c r="I92" s="5">
        <v>0</v>
      </c>
      <c r="J92" s="5">
        <v>0</v>
      </c>
      <c r="K92" s="9">
        <v>0</v>
      </c>
      <c r="L92" s="4">
        <v>1.9502045213608519E-3</v>
      </c>
      <c r="M92" s="5">
        <v>0</v>
      </c>
      <c r="N92" s="5">
        <v>0</v>
      </c>
      <c r="O92" s="5">
        <v>0</v>
      </c>
      <c r="P92" s="9">
        <v>0</v>
      </c>
      <c r="Q92" s="4">
        <v>4.9690627375704212E-3</v>
      </c>
      <c r="R92" s="5">
        <v>3.1290779027191499E-3</v>
      </c>
      <c r="S92" s="5">
        <v>4.455095030615668E-3</v>
      </c>
      <c r="T92" s="5">
        <v>2.9983586083544185E-3</v>
      </c>
      <c r="U92" s="9">
        <v>0</v>
      </c>
    </row>
    <row r="93" spans="1:21" x14ac:dyDescent="0.25">
      <c r="A93">
        <v>81</v>
      </c>
      <c r="B93" t="s">
        <v>561</v>
      </c>
      <c r="C93" t="s">
        <v>562</v>
      </c>
      <c r="D93">
        <v>27</v>
      </c>
      <c r="E93">
        <v>8.8699999999999992</v>
      </c>
      <c r="F93" t="s">
        <v>120</v>
      </c>
      <c r="G93" s="4">
        <v>4.4908122887004345E-3</v>
      </c>
      <c r="H93" s="5">
        <v>6.4003840108746296E-3</v>
      </c>
      <c r="I93" s="5">
        <v>2.1208066134330568E-3</v>
      </c>
      <c r="J93" s="5">
        <v>5.7134994362637087E-3</v>
      </c>
      <c r="K93" s="9">
        <v>3.8049100274844274E-3</v>
      </c>
      <c r="L93" s="4">
        <v>0</v>
      </c>
      <c r="M93" s="5">
        <v>7.0183565377408613E-4</v>
      </c>
      <c r="N93" s="5">
        <v>1.4740999705399943E-3</v>
      </c>
      <c r="O93" s="5">
        <v>2.3309227380652292E-3</v>
      </c>
      <c r="P93" s="9">
        <v>3.2953916535046622E-3</v>
      </c>
      <c r="Q93" s="4">
        <v>3.6380470208485205E-3</v>
      </c>
      <c r="R93" s="5">
        <v>3.6988913181097648E-3</v>
      </c>
      <c r="S93" s="5">
        <v>3.621490298161487E-3</v>
      </c>
      <c r="T93" s="5">
        <v>2.9337546283349299E-3</v>
      </c>
      <c r="U93" s="9">
        <v>0</v>
      </c>
    </row>
    <row r="94" spans="1:21" x14ac:dyDescent="0.25">
      <c r="A94">
        <v>130</v>
      </c>
      <c r="B94" t="s">
        <v>715</v>
      </c>
      <c r="C94" t="s">
        <v>716</v>
      </c>
      <c r="D94">
        <v>9</v>
      </c>
      <c r="E94">
        <v>9.17</v>
      </c>
      <c r="F94" t="s">
        <v>120</v>
      </c>
      <c r="G94" s="4">
        <v>3.3154134575000128E-3</v>
      </c>
      <c r="H94" s="5">
        <v>0</v>
      </c>
      <c r="I94" s="5">
        <v>0</v>
      </c>
      <c r="J94" s="5">
        <v>0</v>
      </c>
      <c r="K94" s="9">
        <v>5.2784804772998935E-3</v>
      </c>
      <c r="L94" s="4">
        <v>0</v>
      </c>
      <c r="M94" s="5">
        <v>0</v>
      </c>
      <c r="N94" s="5">
        <v>0</v>
      </c>
      <c r="O94" s="5">
        <v>0</v>
      </c>
      <c r="P94" s="9">
        <v>0</v>
      </c>
      <c r="Q94" s="4">
        <v>0</v>
      </c>
      <c r="R94" s="5">
        <v>6.3090280520954082E-3</v>
      </c>
      <c r="S94" s="5">
        <v>0</v>
      </c>
      <c r="T94" s="5">
        <v>2.9125327366074996E-3</v>
      </c>
      <c r="U94" s="9">
        <v>0</v>
      </c>
    </row>
    <row r="95" spans="1:21" x14ac:dyDescent="0.25">
      <c r="A95">
        <v>68</v>
      </c>
      <c r="B95" t="s">
        <v>500</v>
      </c>
      <c r="C95" t="s">
        <v>501</v>
      </c>
      <c r="D95">
        <v>227</v>
      </c>
      <c r="E95">
        <v>5.29</v>
      </c>
      <c r="F95" t="s">
        <v>120</v>
      </c>
      <c r="G95" s="4">
        <v>0</v>
      </c>
      <c r="H95" s="5">
        <v>0</v>
      </c>
      <c r="I95" s="5">
        <v>0</v>
      </c>
      <c r="J95" s="5">
        <v>0</v>
      </c>
      <c r="K95" s="9">
        <v>6.9248588646207446E-5</v>
      </c>
      <c r="L95" s="4">
        <v>0</v>
      </c>
      <c r="M95" s="5">
        <v>0</v>
      </c>
      <c r="N95" s="5">
        <v>0</v>
      </c>
      <c r="O95" s="5">
        <v>0</v>
      </c>
      <c r="P95" s="9">
        <v>0</v>
      </c>
      <c r="Q95" s="4">
        <v>0</v>
      </c>
      <c r="R95" s="5">
        <v>1.0553347505834808E-3</v>
      </c>
      <c r="S95" s="5">
        <v>0</v>
      </c>
      <c r="T95" s="5">
        <v>2.9108324315395479E-3</v>
      </c>
      <c r="U95" s="9">
        <v>0</v>
      </c>
    </row>
    <row r="96" spans="1:21" x14ac:dyDescent="0.25">
      <c r="A96">
        <v>35</v>
      </c>
      <c r="B96" t="s">
        <v>341</v>
      </c>
      <c r="C96" t="s">
        <v>342</v>
      </c>
      <c r="D96">
        <v>87</v>
      </c>
      <c r="E96">
        <v>4.8499999999999996</v>
      </c>
      <c r="F96" t="s">
        <v>120</v>
      </c>
      <c r="G96" s="4">
        <v>2.4596548512861578E-3</v>
      </c>
      <c r="H96" s="5">
        <v>2.3598983040369541E-3</v>
      </c>
      <c r="I96" s="5">
        <v>2.2524603502700039E-3</v>
      </c>
      <c r="J96" s="5">
        <v>3.8687205217765486E-3</v>
      </c>
      <c r="K96" s="9">
        <v>7.632234757559018E-3</v>
      </c>
      <c r="L96" s="4">
        <v>1.705059396108888E-3</v>
      </c>
      <c r="M96" s="5">
        <v>7.5195991579224094E-4</v>
      </c>
      <c r="N96" s="5">
        <v>2.185648283029226E-3</v>
      </c>
      <c r="O96" s="5">
        <v>4.4270238723500268E-3</v>
      </c>
      <c r="P96" s="9">
        <v>5.6978075971612667E-3</v>
      </c>
      <c r="Q96" s="4">
        <v>0</v>
      </c>
      <c r="R96" s="5">
        <v>3.7629033629936921E-3</v>
      </c>
      <c r="S96" s="5">
        <v>0</v>
      </c>
      <c r="T96" s="5">
        <v>2.8763245375761672E-3</v>
      </c>
      <c r="U96" s="9">
        <v>0</v>
      </c>
    </row>
    <row r="97" spans="1:21" x14ac:dyDescent="0.25">
      <c r="A97">
        <v>118</v>
      </c>
      <c r="B97" t="s">
        <v>687</v>
      </c>
      <c r="C97" t="s">
        <v>688</v>
      </c>
      <c r="D97">
        <v>14</v>
      </c>
      <c r="E97">
        <v>6.5</v>
      </c>
      <c r="F97" t="s">
        <v>514</v>
      </c>
      <c r="G97" s="4">
        <v>0</v>
      </c>
      <c r="H97" s="5">
        <v>0</v>
      </c>
      <c r="I97" s="5">
        <v>0</v>
      </c>
      <c r="J97" s="5">
        <v>0</v>
      </c>
      <c r="K97" s="9">
        <v>0</v>
      </c>
      <c r="L97" s="4">
        <v>0</v>
      </c>
      <c r="M97" s="5">
        <v>3.3838504735536298E-3</v>
      </c>
      <c r="N97" s="5">
        <v>0</v>
      </c>
      <c r="O97" s="5">
        <v>4.1408988729600259E-3</v>
      </c>
      <c r="P97" s="9">
        <v>0</v>
      </c>
      <c r="Q97" s="4">
        <v>0</v>
      </c>
      <c r="R97" s="5">
        <v>0</v>
      </c>
      <c r="S97" s="5">
        <v>0</v>
      </c>
      <c r="T97" s="5">
        <v>2.8543262608178529E-3</v>
      </c>
      <c r="U97" s="9">
        <v>0</v>
      </c>
    </row>
    <row r="98" spans="1:21" x14ac:dyDescent="0.25">
      <c r="A98">
        <v>113</v>
      </c>
      <c r="B98" t="s">
        <v>668</v>
      </c>
      <c r="C98" t="s">
        <v>669</v>
      </c>
      <c r="D98">
        <v>12</v>
      </c>
      <c r="E98">
        <v>4.72</v>
      </c>
      <c r="F98" t="s">
        <v>120</v>
      </c>
      <c r="G98" s="4">
        <v>0</v>
      </c>
      <c r="H98" s="58">
        <v>1.0565335698170983E-2</v>
      </c>
      <c r="I98" s="5">
        <v>0</v>
      </c>
      <c r="J98" s="5">
        <v>3.7565762422011851E-3</v>
      </c>
      <c r="K98" s="9">
        <v>3.9415067940608639E-3</v>
      </c>
      <c r="L98" s="4">
        <v>0</v>
      </c>
      <c r="M98" s="58">
        <v>1.0113853668491645E-2</v>
      </c>
      <c r="N98" s="5">
        <v>2.3004860112784105E-3</v>
      </c>
      <c r="O98" s="5">
        <v>1.6795889143377282E-3</v>
      </c>
      <c r="P98" s="59">
        <v>9.9110793279050119E-3</v>
      </c>
      <c r="Q98" s="4">
        <v>0</v>
      </c>
      <c r="R98" s="5">
        <v>2.0097435651604367E-3</v>
      </c>
      <c r="S98" s="5">
        <v>0</v>
      </c>
      <c r="T98" s="5">
        <v>2.7367380354488707E-3</v>
      </c>
      <c r="U98" s="9">
        <v>0</v>
      </c>
    </row>
    <row r="99" spans="1:21" x14ac:dyDescent="0.25">
      <c r="A99">
        <v>58</v>
      </c>
      <c r="B99" t="s">
        <v>456</v>
      </c>
      <c r="C99" t="s">
        <v>457</v>
      </c>
      <c r="D99">
        <v>13</v>
      </c>
      <c r="E99">
        <v>10</v>
      </c>
      <c r="F99" t="s">
        <v>120</v>
      </c>
      <c r="G99" s="4">
        <v>7.0651337213894043E-3</v>
      </c>
      <c r="H99" s="5">
        <v>0</v>
      </c>
      <c r="I99" s="5">
        <v>0</v>
      </c>
      <c r="J99" s="58">
        <v>1.1918492169828787E-2</v>
      </c>
      <c r="K99" s="59">
        <v>1.0328048084197419E-2</v>
      </c>
      <c r="L99" s="4">
        <v>0</v>
      </c>
      <c r="M99" s="58">
        <v>1.5095219818972905E-2</v>
      </c>
      <c r="N99" s="5">
        <v>5.1026537441769037E-3</v>
      </c>
      <c r="O99" s="58">
        <v>1.6123432666209799E-2</v>
      </c>
      <c r="P99" s="59">
        <v>2.3466993142200226E-2</v>
      </c>
      <c r="Q99" s="4">
        <v>0</v>
      </c>
      <c r="R99" s="5">
        <v>3.6881492931988245E-3</v>
      </c>
      <c r="S99" s="5">
        <v>0</v>
      </c>
      <c r="T99" s="5">
        <v>2.5258874938531117E-3</v>
      </c>
      <c r="U99" s="9">
        <v>0</v>
      </c>
    </row>
    <row r="100" spans="1:21" x14ac:dyDescent="0.25">
      <c r="A100">
        <v>137</v>
      </c>
      <c r="B100" t="s">
        <v>734</v>
      </c>
      <c r="C100" t="s">
        <v>735</v>
      </c>
      <c r="D100">
        <v>24</v>
      </c>
      <c r="E100">
        <v>4.66</v>
      </c>
      <c r="F100" t="s">
        <v>120</v>
      </c>
      <c r="G100" s="4">
        <v>2.5608352505351551E-3</v>
      </c>
      <c r="H100" s="5">
        <v>0</v>
      </c>
      <c r="I100" s="5">
        <v>0</v>
      </c>
      <c r="J100" s="5">
        <v>0</v>
      </c>
      <c r="K100" s="9">
        <v>6.6171145150430838E-4</v>
      </c>
      <c r="L100" s="4">
        <v>0</v>
      </c>
      <c r="M100" s="5">
        <v>0</v>
      </c>
      <c r="N100" s="5">
        <v>0</v>
      </c>
      <c r="O100" s="5">
        <v>0</v>
      </c>
      <c r="P100" s="9">
        <v>0</v>
      </c>
      <c r="Q100" s="4">
        <v>8.9179456462618468E-4</v>
      </c>
      <c r="R100" s="5">
        <v>5.7238523044363392E-4</v>
      </c>
      <c r="S100" s="5">
        <v>2.2730855067586639E-3</v>
      </c>
      <c r="T100" s="5">
        <v>2.4753554676575974E-3</v>
      </c>
      <c r="U100" s="9">
        <v>0</v>
      </c>
    </row>
    <row r="101" spans="1:21" x14ac:dyDescent="0.25">
      <c r="A101">
        <v>83</v>
      </c>
      <c r="B101" t="s">
        <v>567</v>
      </c>
      <c r="C101" t="s">
        <v>568</v>
      </c>
      <c r="D101">
        <v>57</v>
      </c>
      <c r="E101">
        <v>6.89</v>
      </c>
      <c r="F101" t="s">
        <v>120</v>
      </c>
      <c r="G101" s="4">
        <v>0</v>
      </c>
      <c r="H101" s="5">
        <v>0</v>
      </c>
      <c r="I101" s="5">
        <v>0</v>
      </c>
      <c r="J101" s="5">
        <v>0</v>
      </c>
      <c r="K101" s="9">
        <v>0</v>
      </c>
      <c r="L101" s="4">
        <v>0</v>
      </c>
      <c r="M101" s="5">
        <v>0</v>
      </c>
      <c r="N101" s="5">
        <v>0</v>
      </c>
      <c r="O101" s="5">
        <v>0</v>
      </c>
      <c r="P101" s="9">
        <v>0</v>
      </c>
      <c r="Q101" s="4">
        <v>5.1853836933823368E-3</v>
      </c>
      <c r="R101" s="5">
        <v>3.2844656194232426E-3</v>
      </c>
      <c r="S101" s="5">
        <v>3.0618754125360768E-3</v>
      </c>
      <c r="T101" s="5">
        <v>2.4332036811356059E-3</v>
      </c>
      <c r="U101" s="9">
        <v>0</v>
      </c>
    </row>
    <row r="102" spans="1:21" x14ac:dyDescent="0.25">
      <c r="A102">
        <v>95</v>
      </c>
      <c r="B102" t="s">
        <v>615</v>
      </c>
      <c r="C102" t="s">
        <v>616</v>
      </c>
      <c r="D102">
        <v>11</v>
      </c>
      <c r="E102">
        <v>6.52</v>
      </c>
      <c r="F102" t="s">
        <v>120</v>
      </c>
      <c r="G102" s="57">
        <v>1.6599775841880698E-2</v>
      </c>
      <c r="H102" s="58">
        <v>1.4357797444557742E-2</v>
      </c>
      <c r="I102" s="58">
        <v>1.4228184173843333E-2</v>
      </c>
      <c r="J102" s="5">
        <v>8.2660577426244691E-3</v>
      </c>
      <c r="K102" s="9">
        <v>4.3102844716900283E-3</v>
      </c>
      <c r="L102" s="4">
        <v>0</v>
      </c>
      <c r="M102" s="5">
        <v>2.5775729865881109E-3</v>
      </c>
      <c r="N102" s="5">
        <v>5.0250001006537717E-3</v>
      </c>
      <c r="O102" s="5">
        <v>5.6789563443193905E-3</v>
      </c>
      <c r="P102" s="9">
        <v>7.159047874264299E-3</v>
      </c>
      <c r="Q102" s="4">
        <v>1.9457335955480395E-3</v>
      </c>
      <c r="R102" s="5">
        <v>0</v>
      </c>
      <c r="S102" s="5">
        <v>0</v>
      </c>
      <c r="T102" s="5">
        <v>2.3962001728432413E-3</v>
      </c>
      <c r="U102" s="9">
        <v>0</v>
      </c>
    </row>
    <row r="103" spans="1:21" x14ac:dyDescent="0.25">
      <c r="A103">
        <v>237</v>
      </c>
      <c r="B103" t="s">
        <v>1165</v>
      </c>
      <c r="C103" t="s">
        <v>1166</v>
      </c>
      <c r="D103">
        <v>14</v>
      </c>
      <c r="E103">
        <v>9.48</v>
      </c>
      <c r="F103" t="s">
        <v>120</v>
      </c>
      <c r="G103" s="4">
        <v>0</v>
      </c>
      <c r="H103" s="5">
        <v>0</v>
      </c>
      <c r="I103" s="5">
        <v>0</v>
      </c>
      <c r="J103" s="5">
        <v>0</v>
      </c>
      <c r="K103" s="9">
        <v>0</v>
      </c>
      <c r="L103" s="4">
        <v>0</v>
      </c>
      <c r="M103" s="5">
        <v>0</v>
      </c>
      <c r="N103" s="5">
        <v>0</v>
      </c>
      <c r="O103" s="5">
        <v>0</v>
      </c>
      <c r="P103" s="9">
        <v>0</v>
      </c>
      <c r="Q103" s="4">
        <v>0</v>
      </c>
      <c r="R103" s="5">
        <v>0</v>
      </c>
      <c r="S103" s="5">
        <v>0</v>
      </c>
      <c r="T103" s="5">
        <v>2.3812017757733569E-3</v>
      </c>
      <c r="U103" s="9">
        <v>0</v>
      </c>
    </row>
    <row r="104" spans="1:21" x14ac:dyDescent="0.25">
      <c r="A104">
        <v>214</v>
      </c>
      <c r="B104" t="s">
        <v>1062</v>
      </c>
      <c r="C104" t="s">
        <v>1063</v>
      </c>
      <c r="D104">
        <v>17</v>
      </c>
      <c r="E104">
        <v>4.29</v>
      </c>
      <c r="F104" t="s">
        <v>120</v>
      </c>
      <c r="G104" s="4">
        <v>0</v>
      </c>
      <c r="H104" s="5">
        <v>0</v>
      </c>
      <c r="I104" s="5">
        <v>0</v>
      </c>
      <c r="J104" s="5">
        <v>0</v>
      </c>
      <c r="K104" s="9">
        <v>0</v>
      </c>
      <c r="L104" s="4">
        <v>0</v>
      </c>
      <c r="M104" s="5">
        <v>0</v>
      </c>
      <c r="N104" s="5">
        <v>0</v>
      </c>
      <c r="O104" s="5">
        <v>0</v>
      </c>
      <c r="P104" s="9">
        <v>0</v>
      </c>
      <c r="Q104" s="4">
        <v>0</v>
      </c>
      <c r="R104" s="5">
        <v>1.4239138321007214E-3</v>
      </c>
      <c r="S104" s="5">
        <v>0</v>
      </c>
      <c r="T104" s="5">
        <v>2.3506216265558794E-3</v>
      </c>
      <c r="U104" s="9">
        <v>0</v>
      </c>
    </row>
    <row r="105" spans="1:21" x14ac:dyDescent="0.25">
      <c r="A105">
        <v>97</v>
      </c>
      <c r="B105" t="s">
        <v>621</v>
      </c>
      <c r="C105" t="s">
        <v>622</v>
      </c>
      <c r="D105">
        <v>52</v>
      </c>
      <c r="E105">
        <v>6.23</v>
      </c>
      <c r="F105" t="s">
        <v>120</v>
      </c>
      <c r="G105" s="4">
        <v>0</v>
      </c>
      <c r="H105" s="5">
        <v>0</v>
      </c>
      <c r="I105" s="5">
        <v>0</v>
      </c>
      <c r="J105" s="5">
        <v>0</v>
      </c>
      <c r="K105" s="9">
        <v>0</v>
      </c>
      <c r="L105" s="4">
        <v>0</v>
      </c>
      <c r="M105" s="5">
        <v>0</v>
      </c>
      <c r="N105" s="5">
        <v>0</v>
      </c>
      <c r="O105" s="5">
        <v>0</v>
      </c>
      <c r="P105" s="9">
        <v>0</v>
      </c>
      <c r="Q105" s="4">
        <v>3.785482981037406E-3</v>
      </c>
      <c r="R105" s="5">
        <v>2.5478767133462229E-3</v>
      </c>
      <c r="S105" s="5">
        <v>2.3071678875442162E-3</v>
      </c>
      <c r="T105" s="5">
        <v>2.2876567445014773E-3</v>
      </c>
      <c r="U105" s="9">
        <v>0</v>
      </c>
    </row>
    <row r="106" spans="1:21" x14ac:dyDescent="0.25">
      <c r="A106">
        <v>159</v>
      </c>
      <c r="B106" t="s">
        <v>826</v>
      </c>
      <c r="C106" t="s">
        <v>827</v>
      </c>
      <c r="D106">
        <v>50</v>
      </c>
      <c r="E106">
        <v>4.82</v>
      </c>
      <c r="F106" t="s">
        <v>120</v>
      </c>
      <c r="G106" s="4">
        <v>0</v>
      </c>
      <c r="H106" s="5">
        <v>0</v>
      </c>
      <c r="I106" s="5">
        <v>0</v>
      </c>
      <c r="J106" s="5">
        <v>0</v>
      </c>
      <c r="K106" s="9">
        <v>0</v>
      </c>
      <c r="L106" s="4">
        <v>0</v>
      </c>
      <c r="M106" s="5">
        <v>0</v>
      </c>
      <c r="N106" s="5">
        <v>0</v>
      </c>
      <c r="O106" s="5">
        <v>4.1380664534964771E-4</v>
      </c>
      <c r="P106" s="9">
        <v>0</v>
      </c>
      <c r="Q106" s="4">
        <v>0</v>
      </c>
      <c r="R106" s="5">
        <v>1.5870761931355969E-3</v>
      </c>
      <c r="S106" s="5">
        <v>0</v>
      </c>
      <c r="T106" s="5">
        <v>2.2409582477026712E-3</v>
      </c>
      <c r="U106" s="9">
        <v>0</v>
      </c>
    </row>
    <row r="107" spans="1:21" x14ac:dyDescent="0.25">
      <c r="A107">
        <v>61</v>
      </c>
      <c r="B107" t="s">
        <v>467</v>
      </c>
      <c r="C107" t="s">
        <v>468</v>
      </c>
      <c r="D107">
        <v>12</v>
      </c>
      <c r="E107">
        <v>10.119999999999999</v>
      </c>
      <c r="F107" t="s">
        <v>120</v>
      </c>
      <c r="G107" s="4">
        <v>0</v>
      </c>
      <c r="H107" s="5">
        <v>0</v>
      </c>
      <c r="I107" s="5">
        <v>0</v>
      </c>
      <c r="J107" s="58">
        <v>1.3646906068430095E-2</v>
      </c>
      <c r="K107" s="9">
        <v>6.5834384289151018E-3</v>
      </c>
      <c r="L107" s="4">
        <v>0</v>
      </c>
      <c r="M107" s="58">
        <v>1.5434803935970265E-2</v>
      </c>
      <c r="N107" s="58">
        <v>1.0362743190171121E-2</v>
      </c>
      <c r="O107" s="58">
        <v>1.2252212855271054E-2</v>
      </c>
      <c r="P107" s="9">
        <v>0</v>
      </c>
      <c r="Q107" s="4">
        <v>0</v>
      </c>
      <c r="R107" s="5">
        <v>6.741514604231994E-3</v>
      </c>
      <c r="S107" s="5">
        <v>0</v>
      </c>
      <c r="T107" s="5">
        <v>2.2079142635409838E-3</v>
      </c>
      <c r="U107" s="9">
        <v>0</v>
      </c>
    </row>
    <row r="108" spans="1:21" x14ac:dyDescent="0.25">
      <c r="A108">
        <v>17</v>
      </c>
      <c r="B108" t="s">
        <v>228</v>
      </c>
      <c r="C108" t="s">
        <v>229</v>
      </c>
      <c r="D108">
        <v>281</v>
      </c>
      <c r="E108">
        <v>5.95</v>
      </c>
      <c r="F108" t="s">
        <v>120</v>
      </c>
      <c r="G108" s="4">
        <v>2.3801268593695345E-3</v>
      </c>
      <c r="H108" s="5">
        <v>2.0250021127910076E-3</v>
      </c>
      <c r="I108" s="5">
        <v>2.0110292149719353E-3</v>
      </c>
      <c r="J108" s="5">
        <v>2.493593275388058E-3</v>
      </c>
      <c r="K108" s="9">
        <v>3.7118941088805425E-3</v>
      </c>
      <c r="L108" s="4">
        <v>1.8821979001897901E-3</v>
      </c>
      <c r="M108" s="5">
        <v>5.328940471512315E-4</v>
      </c>
      <c r="N108" s="5">
        <v>1.845161224252897E-3</v>
      </c>
      <c r="O108" s="5">
        <v>2.4158268394685808E-3</v>
      </c>
      <c r="P108" s="9">
        <v>2.4945937519996585E-3</v>
      </c>
      <c r="Q108" s="4">
        <v>0</v>
      </c>
      <c r="R108" s="5">
        <v>1.8944746212310002E-3</v>
      </c>
      <c r="S108" s="5">
        <v>0</v>
      </c>
      <c r="T108" s="5">
        <v>2.2067057472059596E-3</v>
      </c>
      <c r="U108" s="9">
        <v>0</v>
      </c>
    </row>
    <row r="109" spans="1:21" x14ac:dyDescent="0.25">
      <c r="A109">
        <v>102</v>
      </c>
      <c r="B109" t="s">
        <v>632</v>
      </c>
      <c r="C109" t="s">
        <v>633</v>
      </c>
      <c r="D109">
        <v>106</v>
      </c>
      <c r="E109">
        <v>4.2300000000000004</v>
      </c>
      <c r="F109" t="s">
        <v>120</v>
      </c>
      <c r="G109" s="4">
        <v>0</v>
      </c>
      <c r="H109" s="5">
        <v>0</v>
      </c>
      <c r="I109" s="5">
        <v>0</v>
      </c>
      <c r="J109" s="5">
        <v>0</v>
      </c>
      <c r="K109" s="9">
        <v>0</v>
      </c>
      <c r="L109" s="4">
        <v>0</v>
      </c>
      <c r="M109" s="5">
        <v>0</v>
      </c>
      <c r="N109" s="5">
        <v>0</v>
      </c>
      <c r="O109" s="5">
        <v>0</v>
      </c>
      <c r="P109" s="9">
        <v>0</v>
      </c>
      <c r="Q109" s="4">
        <v>2.3701684030715026E-3</v>
      </c>
      <c r="R109" s="5">
        <v>1.5572104378976416E-3</v>
      </c>
      <c r="S109" s="5">
        <v>2.0061616989904983E-4</v>
      </c>
      <c r="T109" s="5">
        <v>2.1175002258914297E-3</v>
      </c>
      <c r="U109" s="9">
        <v>0</v>
      </c>
    </row>
    <row r="110" spans="1:21" x14ac:dyDescent="0.25">
      <c r="A110">
        <v>94</v>
      </c>
      <c r="B110" t="s">
        <v>614</v>
      </c>
      <c r="C110" t="s">
        <v>1255</v>
      </c>
      <c r="D110">
        <v>13</v>
      </c>
      <c r="E110">
        <v>4.8499999999999996</v>
      </c>
      <c r="F110" t="s">
        <v>120</v>
      </c>
      <c r="G110" s="4">
        <v>9.3868300105204392E-3</v>
      </c>
      <c r="H110" s="58">
        <v>1.0932780129479965E-2</v>
      </c>
      <c r="I110" s="5">
        <v>0</v>
      </c>
      <c r="J110" s="5">
        <v>5.5862503462568531E-3</v>
      </c>
      <c r="K110" s="9">
        <v>5.4743301028030641E-3</v>
      </c>
      <c r="L110" s="4">
        <v>6.4684406880168507E-3</v>
      </c>
      <c r="M110" s="5">
        <v>9.3029573917818246E-3</v>
      </c>
      <c r="N110" s="5">
        <v>7.313515408597795E-3</v>
      </c>
      <c r="O110" s="5">
        <v>5.4571462612226394E-3</v>
      </c>
      <c r="P110" s="9">
        <v>7.6079054048963238E-3</v>
      </c>
      <c r="Q110" s="4">
        <v>0</v>
      </c>
      <c r="R110" s="5">
        <v>5.2953626046016384E-3</v>
      </c>
      <c r="S110" s="5">
        <v>0</v>
      </c>
      <c r="T110" s="5">
        <v>2.0275539924058199E-3</v>
      </c>
      <c r="U110" s="9">
        <v>0</v>
      </c>
    </row>
    <row r="111" spans="1:21" x14ac:dyDescent="0.25">
      <c r="A111">
        <v>105</v>
      </c>
      <c r="B111" t="s">
        <v>641</v>
      </c>
      <c r="C111" t="s">
        <v>642</v>
      </c>
      <c r="D111">
        <v>13</v>
      </c>
      <c r="E111">
        <v>4.59</v>
      </c>
      <c r="F111" t="s">
        <v>120</v>
      </c>
      <c r="G111" s="4">
        <v>0</v>
      </c>
      <c r="H111" s="5">
        <v>0</v>
      </c>
      <c r="I111" s="5">
        <v>0</v>
      </c>
      <c r="J111" s="5">
        <v>2.0819944099481429E-3</v>
      </c>
      <c r="K111" s="9">
        <v>0</v>
      </c>
      <c r="L111" s="4">
        <v>0</v>
      </c>
      <c r="M111" s="5">
        <v>0</v>
      </c>
      <c r="N111" s="5">
        <v>0</v>
      </c>
      <c r="O111" s="5">
        <v>6.4548629669498652E-3</v>
      </c>
      <c r="P111" s="9">
        <v>2.2908912966983813E-3</v>
      </c>
      <c r="Q111" s="4">
        <v>0</v>
      </c>
      <c r="R111" s="5">
        <v>2.3800568742581027E-3</v>
      </c>
      <c r="S111" s="5">
        <v>0</v>
      </c>
      <c r="T111" s="5">
        <v>2.0275539924058199E-3</v>
      </c>
      <c r="U111" s="9">
        <v>0</v>
      </c>
    </row>
    <row r="112" spans="1:21" x14ac:dyDescent="0.25">
      <c r="A112">
        <v>165</v>
      </c>
      <c r="B112" t="s">
        <v>851</v>
      </c>
      <c r="C112" t="s">
        <v>852</v>
      </c>
      <c r="D112">
        <v>38</v>
      </c>
      <c r="E112">
        <v>6.6</v>
      </c>
      <c r="F112" t="s">
        <v>120</v>
      </c>
      <c r="G112" s="4">
        <v>0</v>
      </c>
      <c r="H112" s="5">
        <v>0</v>
      </c>
      <c r="I112" s="5">
        <v>0</v>
      </c>
      <c r="J112" s="5">
        <v>0</v>
      </c>
      <c r="K112" s="9">
        <v>0</v>
      </c>
      <c r="L112" s="4">
        <v>0</v>
      </c>
      <c r="M112" s="5">
        <v>0</v>
      </c>
      <c r="N112" s="5">
        <v>0</v>
      </c>
      <c r="O112" s="5">
        <v>0</v>
      </c>
      <c r="P112" s="9">
        <v>0</v>
      </c>
      <c r="Q112" s="4">
        <v>1.7232854309282462E-3</v>
      </c>
      <c r="R112" s="5">
        <v>1.3146693654060152E-3</v>
      </c>
      <c r="S112" s="5">
        <v>2.8529709225002579E-3</v>
      </c>
      <c r="T112" s="5">
        <v>1.9082875931188445E-3</v>
      </c>
      <c r="U112" s="9">
        <v>0</v>
      </c>
    </row>
    <row r="113" spans="1:21" x14ac:dyDescent="0.25">
      <c r="A113">
        <v>47</v>
      </c>
      <c r="B113" t="s">
        <v>410</v>
      </c>
      <c r="C113" t="s">
        <v>411</v>
      </c>
      <c r="D113">
        <v>188</v>
      </c>
      <c r="E113">
        <v>6.49</v>
      </c>
      <c r="F113" t="s">
        <v>120</v>
      </c>
      <c r="G113" s="4">
        <v>0</v>
      </c>
      <c r="H113" s="5">
        <v>1.7259188349996266E-4</v>
      </c>
      <c r="I113" s="5">
        <v>0</v>
      </c>
      <c r="J113" s="5">
        <v>1.9179222941474611E-4</v>
      </c>
      <c r="K113" s="9">
        <v>4.2028528535841919E-4</v>
      </c>
      <c r="L113" s="4">
        <v>0</v>
      </c>
      <c r="M113" s="5">
        <v>2.4743782325680212E-4</v>
      </c>
      <c r="N113" s="5">
        <v>0</v>
      </c>
      <c r="O113" s="5">
        <v>7.147186869522248E-5</v>
      </c>
      <c r="P113" s="9">
        <v>0</v>
      </c>
      <c r="Q113" s="4">
        <v>2.6129800950657621E-3</v>
      </c>
      <c r="R113" s="5">
        <v>2.0157659916152705E-3</v>
      </c>
      <c r="S113" s="5">
        <v>3.0677877487604605E-3</v>
      </c>
      <c r="T113" s="5">
        <v>1.8945160149450517E-3</v>
      </c>
      <c r="U113" s="9">
        <v>0</v>
      </c>
    </row>
    <row r="114" spans="1:21" x14ac:dyDescent="0.25">
      <c r="A114">
        <v>111</v>
      </c>
      <c r="B114" t="s">
        <v>664</v>
      </c>
      <c r="C114" t="s">
        <v>665</v>
      </c>
      <c r="D114">
        <v>14</v>
      </c>
      <c r="E114">
        <v>8.6999999999999993</v>
      </c>
      <c r="F114" t="s">
        <v>514</v>
      </c>
      <c r="G114" s="4">
        <v>2.1476863008311193E-3</v>
      </c>
      <c r="H114" s="5">
        <v>4.5093929077406024E-3</v>
      </c>
      <c r="I114" s="5">
        <v>0</v>
      </c>
      <c r="J114" s="5">
        <v>5.2059059725703752E-3</v>
      </c>
      <c r="K114" s="9">
        <v>6.7642027297799348E-3</v>
      </c>
      <c r="L114" s="4">
        <v>0</v>
      </c>
      <c r="M114" s="5">
        <v>3.9689495835352117E-3</v>
      </c>
      <c r="N114" s="5">
        <v>1.9718451525243519E-3</v>
      </c>
      <c r="O114" s="5">
        <v>5.021291820750228E-3</v>
      </c>
      <c r="P114" s="9">
        <v>9.1528129114974936E-3</v>
      </c>
      <c r="Q114" s="4">
        <v>0</v>
      </c>
      <c r="R114" s="5">
        <v>0</v>
      </c>
      <c r="S114" s="5">
        <v>0</v>
      </c>
      <c r="T114" s="5">
        <v>1.8827287072339753E-3</v>
      </c>
      <c r="U114" s="9">
        <v>0</v>
      </c>
    </row>
    <row r="115" spans="1:21" x14ac:dyDescent="0.25">
      <c r="A115">
        <v>28</v>
      </c>
      <c r="B115" t="s">
        <v>294</v>
      </c>
      <c r="C115" t="s">
        <v>295</v>
      </c>
      <c r="D115">
        <v>501</v>
      </c>
      <c r="E115">
        <v>5.77</v>
      </c>
      <c r="F115" t="s">
        <v>120</v>
      </c>
      <c r="G115" s="4">
        <v>1.2267474254060623E-4</v>
      </c>
      <c r="H115" s="5">
        <v>2.6162765180897146E-3</v>
      </c>
      <c r="I115" s="5">
        <v>4.6734245412232599E-4</v>
      </c>
      <c r="J115" s="5">
        <v>1.2341380374014377E-3</v>
      </c>
      <c r="K115" s="9">
        <v>5.359618317140345E-4</v>
      </c>
      <c r="L115" s="4">
        <v>0</v>
      </c>
      <c r="M115" s="5">
        <v>8.5637542127871052E-4</v>
      </c>
      <c r="N115" s="5">
        <v>4.0816433737330066E-4</v>
      </c>
      <c r="O115" s="5">
        <v>9.1991594058188472E-4</v>
      </c>
      <c r="P115" s="9">
        <v>5.5116397756483531E-4</v>
      </c>
      <c r="Q115" s="4">
        <v>0</v>
      </c>
      <c r="R115" s="5">
        <v>1.5111444436156666E-4</v>
      </c>
      <c r="S115" s="5">
        <v>1.1064273465907994E-3</v>
      </c>
      <c r="T115" s="5">
        <v>1.8055759777359144E-3</v>
      </c>
      <c r="U115" s="9">
        <v>0</v>
      </c>
    </row>
    <row r="116" spans="1:21" x14ac:dyDescent="0.25">
      <c r="A116">
        <v>186</v>
      </c>
      <c r="B116" t="s">
        <v>956</v>
      </c>
      <c r="C116" t="s">
        <v>957</v>
      </c>
      <c r="D116">
        <v>15</v>
      </c>
      <c r="E116">
        <v>9.1300000000000008</v>
      </c>
      <c r="F116" t="s">
        <v>120</v>
      </c>
      <c r="G116" s="4">
        <v>0</v>
      </c>
      <c r="H116" s="5">
        <v>0</v>
      </c>
      <c r="I116" s="5">
        <v>2.5485101778742352E-3</v>
      </c>
      <c r="J116" s="5">
        <v>0</v>
      </c>
      <c r="K116" s="9">
        <v>0</v>
      </c>
      <c r="L116" s="4">
        <v>0</v>
      </c>
      <c r="M116" s="5">
        <v>0</v>
      </c>
      <c r="N116" s="5">
        <v>0</v>
      </c>
      <c r="O116" s="5">
        <v>0</v>
      </c>
      <c r="P116" s="9">
        <v>0</v>
      </c>
      <c r="Q116" s="4">
        <v>0</v>
      </c>
      <c r="R116" s="5">
        <v>0</v>
      </c>
      <c r="S116" s="5">
        <v>0</v>
      </c>
      <c r="T116" s="5">
        <v>1.7572134600850435E-3</v>
      </c>
      <c r="U116" s="9">
        <v>0</v>
      </c>
    </row>
    <row r="117" spans="1:21" x14ac:dyDescent="0.25">
      <c r="A117">
        <v>107</v>
      </c>
      <c r="B117" t="s">
        <v>646</v>
      </c>
      <c r="C117" t="s">
        <v>647</v>
      </c>
      <c r="D117">
        <v>65</v>
      </c>
      <c r="E117">
        <v>6.41</v>
      </c>
      <c r="F117" t="s">
        <v>120</v>
      </c>
      <c r="G117" s="4">
        <v>0</v>
      </c>
      <c r="H117" s="5">
        <v>0</v>
      </c>
      <c r="I117" s="5">
        <v>0</v>
      </c>
      <c r="J117" s="5">
        <v>0</v>
      </c>
      <c r="K117" s="9">
        <v>4.851085284997986E-4</v>
      </c>
      <c r="L117" s="4">
        <v>0</v>
      </c>
      <c r="M117" s="5">
        <v>0</v>
      </c>
      <c r="N117" s="5">
        <v>0</v>
      </c>
      <c r="O117" s="5">
        <v>0</v>
      </c>
      <c r="P117" s="9">
        <v>0</v>
      </c>
      <c r="Q117" s="4">
        <v>2.8539347904205669E-3</v>
      </c>
      <c r="R117" s="5">
        <v>2.3611226847081107E-3</v>
      </c>
      <c r="S117" s="5">
        <v>3.3429260393335979E-4</v>
      </c>
      <c r="T117" s="5">
        <v>1.7303922490764009E-3</v>
      </c>
      <c r="U117" s="9">
        <v>0</v>
      </c>
    </row>
    <row r="118" spans="1:21" x14ac:dyDescent="0.25">
      <c r="A118">
        <v>96</v>
      </c>
      <c r="B118" t="s">
        <v>619</v>
      </c>
      <c r="C118" t="s">
        <v>620</v>
      </c>
      <c r="D118">
        <v>80</v>
      </c>
      <c r="E118">
        <v>6.14</v>
      </c>
      <c r="F118" t="s">
        <v>120</v>
      </c>
      <c r="G118" s="4">
        <v>0</v>
      </c>
      <c r="H118" s="5">
        <v>0</v>
      </c>
      <c r="I118" s="5">
        <v>0</v>
      </c>
      <c r="J118" s="5">
        <v>0</v>
      </c>
      <c r="K118" s="9">
        <v>9.8926317259555394E-4</v>
      </c>
      <c r="L118" s="4">
        <v>0</v>
      </c>
      <c r="M118" s="5">
        <v>0</v>
      </c>
      <c r="N118" s="5">
        <v>0</v>
      </c>
      <c r="O118" s="5">
        <v>0</v>
      </c>
      <c r="P118" s="9">
        <v>4.9328323156289111E-4</v>
      </c>
      <c r="Q118" s="4">
        <v>1.9126322645333649E-3</v>
      </c>
      <c r="R118" s="5">
        <v>1.4849643718156235E-3</v>
      </c>
      <c r="S118" s="5">
        <v>1.6296706341726692E-3</v>
      </c>
      <c r="T118" s="5">
        <v>1.7300764285801153E-3</v>
      </c>
      <c r="U118" s="9">
        <v>0</v>
      </c>
    </row>
    <row r="119" spans="1:21" x14ac:dyDescent="0.25">
      <c r="A119">
        <v>108</v>
      </c>
      <c r="B119" t="s">
        <v>648</v>
      </c>
      <c r="C119" t="s">
        <v>649</v>
      </c>
      <c r="D119">
        <v>53</v>
      </c>
      <c r="E119">
        <v>5.21</v>
      </c>
      <c r="F119" t="s">
        <v>120</v>
      </c>
      <c r="G119" s="4">
        <v>0</v>
      </c>
      <c r="H119" s="5">
        <v>0</v>
      </c>
      <c r="I119" s="5">
        <v>0</v>
      </c>
      <c r="J119" s="5">
        <v>0</v>
      </c>
      <c r="K119" s="9">
        <v>2.0881718520779479E-3</v>
      </c>
      <c r="L119" s="4">
        <v>0</v>
      </c>
      <c r="M119" s="5">
        <v>0</v>
      </c>
      <c r="N119" s="5">
        <v>0</v>
      </c>
      <c r="O119" s="5">
        <v>0</v>
      </c>
      <c r="P119" s="9">
        <v>0</v>
      </c>
      <c r="Q119" s="4">
        <v>1.0243174651664356E-3</v>
      </c>
      <c r="R119" s="5">
        <v>2.2802537924714581E-3</v>
      </c>
      <c r="S119" s="5">
        <v>0</v>
      </c>
      <c r="T119" s="5">
        <v>1.6195305236918125E-3</v>
      </c>
      <c r="U119" s="9">
        <v>0</v>
      </c>
    </row>
    <row r="120" spans="1:21" x14ac:dyDescent="0.25">
      <c r="A120">
        <v>114</v>
      </c>
      <c r="B120" t="s">
        <v>670</v>
      </c>
      <c r="C120" t="s">
        <v>671</v>
      </c>
      <c r="D120">
        <v>50</v>
      </c>
      <c r="E120">
        <v>6.04</v>
      </c>
      <c r="F120" t="s">
        <v>120</v>
      </c>
      <c r="G120" s="4">
        <v>0</v>
      </c>
      <c r="H120" s="5">
        <v>0</v>
      </c>
      <c r="I120" s="5">
        <v>0</v>
      </c>
      <c r="J120" s="5">
        <v>0</v>
      </c>
      <c r="K120" s="9">
        <v>0</v>
      </c>
      <c r="L120" s="4">
        <v>0</v>
      </c>
      <c r="M120" s="5">
        <v>0</v>
      </c>
      <c r="N120" s="5">
        <v>0</v>
      </c>
      <c r="O120" s="5">
        <v>0</v>
      </c>
      <c r="P120" s="9">
        <v>0</v>
      </c>
      <c r="Q120" s="4">
        <v>4.5839392462691357E-3</v>
      </c>
      <c r="R120" s="5">
        <v>2.344159559387046E-3</v>
      </c>
      <c r="S120" s="5">
        <v>3.0559599091787432E-3</v>
      </c>
      <c r="T120" s="5">
        <v>1.5814057339706194E-3</v>
      </c>
      <c r="U120" s="9">
        <v>0</v>
      </c>
    </row>
    <row r="121" spans="1:21" x14ac:dyDescent="0.25">
      <c r="A121">
        <v>164</v>
      </c>
      <c r="B121" t="s">
        <v>848</v>
      </c>
      <c r="C121" t="s">
        <v>849</v>
      </c>
      <c r="D121">
        <v>50</v>
      </c>
      <c r="E121">
        <v>4.6900000000000004</v>
      </c>
      <c r="F121" t="s">
        <v>120</v>
      </c>
      <c r="G121" s="4">
        <v>0</v>
      </c>
      <c r="H121" s="5">
        <v>0</v>
      </c>
      <c r="I121" s="5">
        <v>0</v>
      </c>
      <c r="J121" s="5">
        <v>0</v>
      </c>
      <c r="K121" s="9">
        <v>0</v>
      </c>
      <c r="L121" s="4">
        <v>0</v>
      </c>
      <c r="M121" s="5">
        <v>0</v>
      </c>
      <c r="N121" s="5">
        <v>0</v>
      </c>
      <c r="O121" s="5">
        <v>0</v>
      </c>
      <c r="P121" s="9">
        <v>0</v>
      </c>
      <c r="Q121" s="4">
        <v>0</v>
      </c>
      <c r="R121" s="5">
        <v>1.4497037378291249E-3</v>
      </c>
      <c r="S121" s="5">
        <v>0</v>
      </c>
      <c r="T121" s="5">
        <v>1.5799516612525378E-3</v>
      </c>
      <c r="U121" s="9">
        <v>0</v>
      </c>
    </row>
    <row r="122" spans="1:21" x14ac:dyDescent="0.25">
      <c r="A122">
        <v>126</v>
      </c>
      <c r="B122" t="s">
        <v>707</v>
      </c>
      <c r="C122" t="s">
        <v>708</v>
      </c>
      <c r="D122">
        <v>67</v>
      </c>
      <c r="E122">
        <v>8.17</v>
      </c>
      <c r="F122" t="s">
        <v>120</v>
      </c>
      <c r="G122" s="4">
        <v>0</v>
      </c>
      <c r="H122" s="5">
        <v>0</v>
      </c>
      <c r="I122" s="5">
        <v>0</v>
      </c>
      <c r="J122" s="5">
        <v>0</v>
      </c>
      <c r="K122" s="9">
        <v>0</v>
      </c>
      <c r="L122" s="4">
        <v>0</v>
      </c>
      <c r="M122" s="5">
        <v>0</v>
      </c>
      <c r="N122" s="5">
        <v>0</v>
      </c>
      <c r="O122" s="5">
        <v>0</v>
      </c>
      <c r="P122" s="9">
        <v>0</v>
      </c>
      <c r="Q122" s="4">
        <v>9.7738576679512489E-4</v>
      </c>
      <c r="R122" s="5">
        <v>2.0311978499066422E-3</v>
      </c>
      <c r="S122" s="5">
        <v>1.4594065380650768E-3</v>
      </c>
      <c r="T122" s="5">
        <v>1.5777711213855363E-3</v>
      </c>
      <c r="U122" s="9">
        <v>0</v>
      </c>
    </row>
    <row r="123" spans="1:21" x14ac:dyDescent="0.25">
      <c r="A123">
        <v>48</v>
      </c>
      <c r="B123" t="s">
        <v>418</v>
      </c>
      <c r="C123" t="s">
        <v>419</v>
      </c>
      <c r="D123">
        <v>263</v>
      </c>
      <c r="E123">
        <v>5.45</v>
      </c>
      <c r="F123" t="s">
        <v>120</v>
      </c>
      <c r="G123" s="4">
        <v>1.1936288137341465E-4</v>
      </c>
      <c r="H123" s="5">
        <v>3.6026905369642462E-4</v>
      </c>
      <c r="I123" s="5">
        <v>0</v>
      </c>
      <c r="J123" s="5">
        <v>8.9891669695169485E-4</v>
      </c>
      <c r="K123" s="9">
        <v>7.8123627940744882E-4</v>
      </c>
      <c r="L123" s="4">
        <v>0</v>
      </c>
      <c r="M123" s="5">
        <v>0</v>
      </c>
      <c r="N123" s="5">
        <v>0</v>
      </c>
      <c r="O123" s="5">
        <v>5.6258305149714234E-4</v>
      </c>
      <c r="P123" s="9">
        <v>2.2874858757240479E-4</v>
      </c>
      <c r="Q123" s="4">
        <v>9.541870148109024E-4</v>
      </c>
      <c r="R123" s="5">
        <v>7.6534029190848424E-4</v>
      </c>
      <c r="S123" s="5">
        <v>9.1057745725581197E-4</v>
      </c>
      <c r="T123" s="5">
        <v>1.380253024725129E-3</v>
      </c>
      <c r="U123" s="9">
        <v>0</v>
      </c>
    </row>
    <row r="124" spans="1:21" x14ac:dyDescent="0.25">
      <c r="A124">
        <v>211</v>
      </c>
      <c r="B124" t="s">
        <v>1050</v>
      </c>
      <c r="C124" t="s">
        <v>1051</v>
      </c>
      <c r="D124">
        <v>29</v>
      </c>
      <c r="E124">
        <v>5.0599999999999996</v>
      </c>
      <c r="F124" t="s">
        <v>120</v>
      </c>
      <c r="G124" s="4">
        <v>0</v>
      </c>
      <c r="H124" s="5">
        <v>0</v>
      </c>
      <c r="I124" s="5">
        <v>0</v>
      </c>
      <c r="J124" s="5">
        <v>0</v>
      </c>
      <c r="K124" s="9">
        <v>0</v>
      </c>
      <c r="L124" s="4">
        <v>0</v>
      </c>
      <c r="M124" s="5">
        <v>0</v>
      </c>
      <c r="N124" s="5">
        <v>0</v>
      </c>
      <c r="O124" s="5">
        <v>0</v>
      </c>
      <c r="P124" s="9">
        <v>0</v>
      </c>
      <c r="Q124" s="4">
        <v>0</v>
      </c>
      <c r="R124" s="5">
        <v>1.3053161487093948E-3</v>
      </c>
      <c r="S124" s="5">
        <v>0</v>
      </c>
      <c r="T124" s="5">
        <v>1.3657133614662607E-3</v>
      </c>
      <c r="U124" s="9">
        <v>0</v>
      </c>
    </row>
    <row r="125" spans="1:21" x14ac:dyDescent="0.25">
      <c r="A125">
        <v>146</v>
      </c>
      <c r="B125" t="s">
        <v>768</v>
      </c>
      <c r="C125" t="s">
        <v>769</v>
      </c>
      <c r="D125">
        <v>52</v>
      </c>
      <c r="E125">
        <v>7.02</v>
      </c>
      <c r="F125" t="s">
        <v>120</v>
      </c>
      <c r="G125" s="4">
        <v>0</v>
      </c>
      <c r="H125" s="5">
        <v>0</v>
      </c>
      <c r="I125" s="5">
        <v>0</v>
      </c>
      <c r="J125" s="5">
        <v>0</v>
      </c>
      <c r="K125" s="9">
        <v>0</v>
      </c>
      <c r="L125" s="4">
        <v>0</v>
      </c>
      <c r="M125" s="5">
        <v>0</v>
      </c>
      <c r="N125" s="5">
        <v>0</v>
      </c>
      <c r="O125" s="5">
        <v>0</v>
      </c>
      <c r="P125" s="9">
        <v>0</v>
      </c>
      <c r="Q125" s="4">
        <v>2.0995393713729481E-3</v>
      </c>
      <c r="R125" s="5">
        <v>2.2845605720240368E-3</v>
      </c>
      <c r="S125" s="5">
        <v>0</v>
      </c>
      <c r="T125" s="5">
        <v>1.2698514233539478E-3</v>
      </c>
      <c r="U125" s="9">
        <v>0</v>
      </c>
    </row>
    <row r="126" spans="1:21" x14ac:dyDescent="0.25">
      <c r="A126">
        <v>40</v>
      </c>
      <c r="B126" t="s">
        <v>367</v>
      </c>
      <c r="C126" t="s">
        <v>368</v>
      </c>
      <c r="D126">
        <v>38</v>
      </c>
      <c r="E126">
        <v>8.0299999999999994</v>
      </c>
      <c r="F126" t="s">
        <v>120</v>
      </c>
      <c r="G126" s="4">
        <v>6.7947390129059863E-3</v>
      </c>
      <c r="H126" s="5">
        <v>6.2212996290445079E-3</v>
      </c>
      <c r="I126" s="5">
        <v>7.1345600915036708E-3</v>
      </c>
      <c r="J126" s="5">
        <v>5.9844367765724098E-3</v>
      </c>
      <c r="K126" s="59">
        <v>1.7463089958580182E-2</v>
      </c>
      <c r="L126" s="4">
        <v>7.7833564363497454E-3</v>
      </c>
      <c r="M126" s="58">
        <v>1.2718481738652416E-2</v>
      </c>
      <c r="N126" s="5">
        <v>5.7163478006861329E-3</v>
      </c>
      <c r="O126" s="5">
        <v>4.2104439852028042E-3</v>
      </c>
      <c r="P126" s="59">
        <v>1.9258809969163553E-2</v>
      </c>
      <c r="Q126" s="4">
        <v>0</v>
      </c>
      <c r="R126" s="5">
        <v>1.6761758267388365E-3</v>
      </c>
      <c r="S126" s="5">
        <v>0</v>
      </c>
      <c r="T126" s="5">
        <v>1.2184772081328574E-3</v>
      </c>
      <c r="U126" s="9">
        <v>0</v>
      </c>
    </row>
    <row r="127" spans="1:21" x14ac:dyDescent="0.25">
      <c r="A127">
        <v>197</v>
      </c>
      <c r="B127" t="s">
        <v>992</v>
      </c>
      <c r="C127" t="s">
        <v>993</v>
      </c>
      <c r="D127">
        <v>50</v>
      </c>
      <c r="E127">
        <v>4.5199999999999996</v>
      </c>
      <c r="F127" t="s">
        <v>120</v>
      </c>
      <c r="G127" s="4">
        <v>0</v>
      </c>
      <c r="H127" s="5">
        <v>0</v>
      </c>
      <c r="I127" s="5">
        <v>0</v>
      </c>
      <c r="J127" s="5">
        <v>0</v>
      </c>
      <c r="K127" s="9">
        <v>0</v>
      </c>
      <c r="L127" s="4">
        <v>0</v>
      </c>
      <c r="M127" s="5">
        <v>0</v>
      </c>
      <c r="N127" s="5">
        <v>0</v>
      </c>
      <c r="O127" s="5">
        <v>0</v>
      </c>
      <c r="P127" s="9">
        <v>0</v>
      </c>
      <c r="Q127" s="4">
        <v>0</v>
      </c>
      <c r="R127" s="5">
        <v>1.0309321532265229E-3</v>
      </c>
      <c r="S127" s="5">
        <v>0</v>
      </c>
      <c r="T127" s="5">
        <v>1.1853488591454036E-3</v>
      </c>
      <c r="U127" s="9">
        <v>0</v>
      </c>
    </row>
    <row r="128" spans="1:21" x14ac:dyDescent="0.25">
      <c r="A128">
        <v>223</v>
      </c>
      <c r="B128" t="s">
        <v>1107</v>
      </c>
      <c r="C128" t="s">
        <v>1108</v>
      </c>
      <c r="D128">
        <v>50</v>
      </c>
      <c r="E128">
        <v>4.7</v>
      </c>
      <c r="F128" t="s">
        <v>120</v>
      </c>
      <c r="G128" s="4">
        <v>0</v>
      </c>
      <c r="H128" s="5">
        <v>0</v>
      </c>
      <c r="I128" s="5">
        <v>0</v>
      </c>
      <c r="J128" s="5">
        <v>0</v>
      </c>
      <c r="K128" s="9">
        <v>0</v>
      </c>
      <c r="L128" s="4">
        <v>0</v>
      </c>
      <c r="M128" s="5">
        <v>0</v>
      </c>
      <c r="N128" s="5">
        <v>0</v>
      </c>
      <c r="O128" s="5">
        <v>0</v>
      </c>
      <c r="P128" s="9">
        <v>0</v>
      </c>
      <c r="Q128" s="4">
        <v>0</v>
      </c>
      <c r="R128" s="5">
        <v>1.6188596286535488E-3</v>
      </c>
      <c r="S128" s="5">
        <v>0</v>
      </c>
      <c r="T128" s="5">
        <v>1.183981166533242E-3</v>
      </c>
      <c r="U128" s="9">
        <v>0</v>
      </c>
    </row>
    <row r="129" spans="1:21" x14ac:dyDescent="0.25">
      <c r="A129">
        <v>179</v>
      </c>
      <c r="B129" t="s">
        <v>916</v>
      </c>
      <c r="C129" t="s">
        <v>917</v>
      </c>
      <c r="D129">
        <v>48</v>
      </c>
      <c r="E129">
        <v>4.04</v>
      </c>
      <c r="F129" t="s">
        <v>120</v>
      </c>
      <c r="G129" s="4">
        <v>0</v>
      </c>
      <c r="H129" s="5">
        <v>0</v>
      </c>
      <c r="I129" s="5">
        <v>0</v>
      </c>
      <c r="J129" s="5">
        <v>0</v>
      </c>
      <c r="K129" s="9">
        <v>0</v>
      </c>
      <c r="L129" s="4">
        <v>0</v>
      </c>
      <c r="M129" s="5">
        <v>0</v>
      </c>
      <c r="N129" s="5">
        <v>0</v>
      </c>
      <c r="O129" s="5">
        <v>0</v>
      </c>
      <c r="P129" s="9">
        <v>0</v>
      </c>
      <c r="Q129" s="4">
        <v>0</v>
      </c>
      <c r="R129" s="5">
        <v>1.5772570130238521E-3</v>
      </c>
      <c r="S129" s="5">
        <v>0</v>
      </c>
      <c r="T129" s="5">
        <v>1.0996830923574871E-3</v>
      </c>
      <c r="U129" s="9">
        <v>0</v>
      </c>
    </row>
    <row r="130" spans="1:21" x14ac:dyDescent="0.25">
      <c r="A130">
        <v>84</v>
      </c>
      <c r="B130" t="s">
        <v>569</v>
      </c>
      <c r="C130" t="s">
        <v>570</v>
      </c>
      <c r="D130">
        <v>39</v>
      </c>
      <c r="E130">
        <v>7.11</v>
      </c>
      <c r="F130" t="s">
        <v>120</v>
      </c>
      <c r="G130" s="4">
        <v>8.1934791014411142E-3</v>
      </c>
      <c r="H130" s="5">
        <v>5.2524009115258235E-3</v>
      </c>
      <c r="I130" s="5">
        <v>0</v>
      </c>
      <c r="J130" s="5">
        <v>6.5237968942406174E-3</v>
      </c>
      <c r="K130" s="9">
        <v>6.4823030914472777E-3</v>
      </c>
      <c r="L130" s="4">
        <v>3.2535363519616382E-3</v>
      </c>
      <c r="M130" s="5">
        <v>3.3542908967364817E-3</v>
      </c>
      <c r="N130" s="5">
        <v>0</v>
      </c>
      <c r="O130" s="5">
        <v>4.8411472252123987E-3</v>
      </c>
      <c r="P130" s="9">
        <v>6.0837999757009159E-3</v>
      </c>
      <c r="Q130" s="4">
        <v>2.8441309393946713E-3</v>
      </c>
      <c r="R130" s="5">
        <v>5.2338864302759781E-3</v>
      </c>
      <c r="S130" s="5">
        <v>0</v>
      </c>
      <c r="T130" s="5">
        <v>1.019037352403531E-3</v>
      </c>
      <c r="U130" s="9">
        <v>0</v>
      </c>
    </row>
    <row r="131" spans="1:21" x14ac:dyDescent="0.25">
      <c r="A131">
        <v>90</v>
      </c>
      <c r="B131" t="s">
        <v>600</v>
      </c>
      <c r="C131" t="s">
        <v>601</v>
      </c>
      <c r="D131">
        <v>40</v>
      </c>
      <c r="E131">
        <v>5.65</v>
      </c>
      <c r="F131" t="s">
        <v>514</v>
      </c>
      <c r="G131" s="4">
        <v>2.6583142809040415E-3</v>
      </c>
      <c r="H131" s="5">
        <v>2.0072542890195179E-3</v>
      </c>
      <c r="I131" s="5">
        <v>2.9270642041055576E-3</v>
      </c>
      <c r="J131" s="5">
        <v>1.1388831793003309E-3</v>
      </c>
      <c r="K131" s="9">
        <v>6.1251545840250816E-3</v>
      </c>
      <c r="L131" s="4">
        <v>1.0296307368570076E-3</v>
      </c>
      <c r="M131" s="5">
        <v>0</v>
      </c>
      <c r="N131" s="5">
        <v>0</v>
      </c>
      <c r="O131" s="5">
        <v>1.5527919064306714E-3</v>
      </c>
      <c r="P131" s="9">
        <v>5.6909963960500411E-3</v>
      </c>
      <c r="Q131" s="4">
        <v>0</v>
      </c>
      <c r="R131" s="5">
        <v>0</v>
      </c>
      <c r="S131" s="5">
        <v>0</v>
      </c>
      <c r="T131" s="5">
        <v>9.9901419128624867E-4</v>
      </c>
      <c r="U131" s="9">
        <v>0</v>
      </c>
    </row>
    <row r="132" spans="1:21" x14ac:dyDescent="0.25">
      <c r="A132">
        <v>115</v>
      </c>
      <c r="B132" t="s">
        <v>675</v>
      </c>
      <c r="C132" t="s">
        <v>676</v>
      </c>
      <c r="D132">
        <v>13</v>
      </c>
      <c r="E132">
        <v>9.8699999999999992</v>
      </c>
      <c r="F132" t="s">
        <v>120</v>
      </c>
      <c r="G132" s="4">
        <v>0</v>
      </c>
      <c r="H132" s="5">
        <v>0</v>
      </c>
      <c r="I132" s="5">
        <v>0</v>
      </c>
      <c r="J132" s="5">
        <v>9.1118071366074055E-3</v>
      </c>
      <c r="K132" s="9">
        <v>0</v>
      </c>
      <c r="L132" s="4">
        <v>0</v>
      </c>
      <c r="M132" s="5">
        <v>0</v>
      </c>
      <c r="N132" s="5">
        <v>2.1283976132192737E-3</v>
      </c>
      <c r="O132" s="5">
        <v>5.4571462612226394E-3</v>
      </c>
      <c r="P132" s="9">
        <v>3.7532422558979282E-3</v>
      </c>
      <c r="Q132" s="4">
        <v>0</v>
      </c>
      <c r="R132" s="5">
        <v>0</v>
      </c>
      <c r="S132" s="5">
        <v>0</v>
      </c>
      <c r="T132" s="5">
        <v>9.9733146524781484E-4</v>
      </c>
      <c r="U132" s="9">
        <v>0</v>
      </c>
    </row>
    <row r="133" spans="1:21" x14ac:dyDescent="0.25">
      <c r="A133">
        <v>93</v>
      </c>
      <c r="B133" t="s">
        <v>610</v>
      </c>
      <c r="C133" t="s">
        <v>611</v>
      </c>
      <c r="D133">
        <v>48</v>
      </c>
      <c r="E133">
        <v>5.19</v>
      </c>
      <c r="F133" t="s">
        <v>120</v>
      </c>
      <c r="G133" s="4">
        <v>0</v>
      </c>
      <c r="H133" s="5">
        <v>0</v>
      </c>
      <c r="I133" s="5">
        <v>0</v>
      </c>
      <c r="J133" s="5">
        <v>0</v>
      </c>
      <c r="K133" s="9">
        <v>0</v>
      </c>
      <c r="L133" s="4">
        <v>0</v>
      </c>
      <c r="M133" s="5">
        <v>0</v>
      </c>
      <c r="N133" s="5">
        <v>0</v>
      </c>
      <c r="O133" s="5">
        <v>0</v>
      </c>
      <c r="P133" s="9">
        <v>0</v>
      </c>
      <c r="Q133" s="4">
        <v>5.4763306290104051E-3</v>
      </c>
      <c r="R133" s="5">
        <v>1.9384635209486161E-3</v>
      </c>
      <c r="S133" s="5">
        <v>9.0778681839261272E-3</v>
      </c>
      <c r="T133" s="5">
        <v>9.512657958708309E-4</v>
      </c>
      <c r="U133" s="9">
        <v>0</v>
      </c>
    </row>
    <row r="134" spans="1:21" x14ac:dyDescent="0.25">
      <c r="A134">
        <v>169</v>
      </c>
      <c r="B134" t="s">
        <v>869</v>
      </c>
      <c r="C134" t="s">
        <v>870</v>
      </c>
      <c r="D134">
        <v>76</v>
      </c>
      <c r="E134">
        <v>5.37</v>
      </c>
      <c r="F134" t="s">
        <v>120</v>
      </c>
      <c r="G134" s="4">
        <v>0</v>
      </c>
      <c r="H134" s="5">
        <v>0</v>
      </c>
      <c r="I134" s="5">
        <v>0</v>
      </c>
      <c r="J134" s="5">
        <v>0</v>
      </c>
      <c r="K134" s="9">
        <v>0</v>
      </c>
      <c r="L134" s="4">
        <v>0</v>
      </c>
      <c r="M134" s="5">
        <v>0</v>
      </c>
      <c r="N134" s="5">
        <v>0</v>
      </c>
      <c r="O134" s="5">
        <v>0</v>
      </c>
      <c r="P134" s="9">
        <v>0</v>
      </c>
      <c r="Q134" s="4">
        <v>0</v>
      </c>
      <c r="R134" s="5">
        <v>1.3775381072454011E-4</v>
      </c>
      <c r="S134" s="5">
        <v>2.0013493919662198E-3</v>
      </c>
      <c r="T134" s="5">
        <v>8.6980233750407062E-4</v>
      </c>
      <c r="U134" s="9">
        <v>0</v>
      </c>
    </row>
    <row r="135" spans="1:21" x14ac:dyDescent="0.25">
      <c r="A135">
        <v>184</v>
      </c>
      <c r="B135" t="s">
        <v>950</v>
      </c>
      <c r="C135" t="s">
        <v>951</v>
      </c>
      <c r="D135">
        <v>55</v>
      </c>
      <c r="E135">
        <v>6.24</v>
      </c>
      <c r="F135" t="s">
        <v>120</v>
      </c>
      <c r="G135" s="4">
        <v>0</v>
      </c>
      <c r="H135" s="5">
        <v>0</v>
      </c>
      <c r="I135" s="5">
        <v>0</v>
      </c>
      <c r="J135" s="5">
        <v>0</v>
      </c>
      <c r="K135" s="9">
        <v>0</v>
      </c>
      <c r="L135" s="4">
        <v>0</v>
      </c>
      <c r="M135" s="5">
        <v>0</v>
      </c>
      <c r="N135" s="5">
        <v>0</v>
      </c>
      <c r="O135" s="5">
        <v>0</v>
      </c>
      <c r="P135" s="9">
        <v>0</v>
      </c>
      <c r="Q135" s="4">
        <v>1.1906335704595157E-3</v>
      </c>
      <c r="R135" s="5">
        <v>9.372110483877482E-4</v>
      </c>
      <c r="S135" s="5">
        <v>0</v>
      </c>
      <c r="T135" s="5">
        <v>8.3276084487840085E-4</v>
      </c>
      <c r="U135" s="9">
        <v>0</v>
      </c>
    </row>
    <row r="136" spans="1:21" x14ac:dyDescent="0.25">
      <c r="A136">
        <v>176</v>
      </c>
      <c r="B136" t="s">
        <v>902</v>
      </c>
      <c r="C136" t="s">
        <v>903</v>
      </c>
      <c r="D136">
        <v>103</v>
      </c>
      <c r="E136">
        <v>5.07</v>
      </c>
      <c r="F136" t="s">
        <v>120</v>
      </c>
      <c r="G136" s="4">
        <v>0</v>
      </c>
      <c r="H136" s="5">
        <v>0</v>
      </c>
      <c r="I136" s="5">
        <v>0</v>
      </c>
      <c r="J136" s="5">
        <v>0</v>
      </c>
      <c r="K136" s="9">
        <v>0</v>
      </c>
      <c r="L136" s="4">
        <v>0</v>
      </c>
      <c r="M136" s="5">
        <v>0</v>
      </c>
      <c r="N136" s="5">
        <v>0</v>
      </c>
      <c r="O136" s="5">
        <v>0</v>
      </c>
      <c r="P136" s="9">
        <v>0</v>
      </c>
      <c r="Q136" s="4">
        <v>0</v>
      </c>
      <c r="R136" s="5">
        <v>6.6834673650311923E-4</v>
      </c>
      <c r="S136" s="5">
        <v>0</v>
      </c>
      <c r="T136" s="5">
        <v>7.6837854693626256E-4</v>
      </c>
      <c r="U136" s="9">
        <v>0</v>
      </c>
    </row>
    <row r="137" spans="1:21" x14ac:dyDescent="0.25">
      <c r="A137">
        <v>150</v>
      </c>
      <c r="B137" t="s">
        <v>784</v>
      </c>
      <c r="C137" t="s">
        <v>785</v>
      </c>
      <c r="D137">
        <v>79</v>
      </c>
      <c r="E137">
        <v>5.18</v>
      </c>
      <c r="F137" t="s">
        <v>120</v>
      </c>
      <c r="G137" s="4">
        <v>0</v>
      </c>
      <c r="H137" s="5">
        <v>0</v>
      </c>
      <c r="I137" s="5">
        <v>0</v>
      </c>
      <c r="J137" s="5">
        <v>0</v>
      </c>
      <c r="K137" s="9">
        <v>0</v>
      </c>
      <c r="L137" s="4">
        <v>0</v>
      </c>
      <c r="M137" s="5">
        <v>0</v>
      </c>
      <c r="N137" s="5">
        <v>0</v>
      </c>
      <c r="O137" s="5">
        <v>0</v>
      </c>
      <c r="P137" s="9">
        <v>0</v>
      </c>
      <c r="Q137" s="4">
        <v>1.7995659933164431E-3</v>
      </c>
      <c r="R137" s="5">
        <v>9.5833337500183429E-4</v>
      </c>
      <c r="S137" s="5">
        <v>5.4423206664516038E-4</v>
      </c>
      <c r="T137" s="5">
        <v>7.4567397193728855E-4</v>
      </c>
      <c r="U137" s="9">
        <v>0</v>
      </c>
    </row>
    <row r="138" spans="1:21" x14ac:dyDescent="0.25">
      <c r="A138">
        <v>110</v>
      </c>
      <c r="B138" t="s">
        <v>662</v>
      </c>
      <c r="C138" t="s">
        <v>663</v>
      </c>
      <c r="D138">
        <v>19</v>
      </c>
      <c r="E138">
        <v>6.32</v>
      </c>
      <c r="F138" t="s">
        <v>120</v>
      </c>
      <c r="G138" s="4">
        <v>7.2077974050271448E-3</v>
      </c>
      <c r="H138" s="5">
        <v>6.6264476123285808E-3</v>
      </c>
      <c r="I138" s="5">
        <v>6.1622404296959093E-3</v>
      </c>
      <c r="J138" s="5">
        <v>6.2076903439211425E-3</v>
      </c>
      <c r="K138" s="9">
        <v>7.0726143554961261E-3</v>
      </c>
      <c r="L138" s="4">
        <v>0</v>
      </c>
      <c r="M138" s="5">
        <v>0</v>
      </c>
      <c r="N138" s="5">
        <v>0</v>
      </c>
      <c r="O138" s="5">
        <v>4.4164851879130648E-3</v>
      </c>
      <c r="P138" s="9">
        <v>0</v>
      </c>
      <c r="Q138" s="4">
        <v>0</v>
      </c>
      <c r="R138" s="5">
        <v>0</v>
      </c>
      <c r="S138" s="5">
        <v>0</v>
      </c>
      <c r="T138" s="5">
        <v>7.0488909752916117E-4</v>
      </c>
      <c r="U138" s="9">
        <v>0</v>
      </c>
    </row>
    <row r="139" spans="1:21" x14ac:dyDescent="0.25">
      <c r="A139">
        <v>142</v>
      </c>
      <c r="B139" t="s">
        <v>759</v>
      </c>
      <c r="C139" t="s">
        <v>760</v>
      </c>
      <c r="D139">
        <v>57</v>
      </c>
      <c r="E139">
        <v>6.1</v>
      </c>
      <c r="F139" t="s">
        <v>514</v>
      </c>
      <c r="G139" s="4">
        <v>0</v>
      </c>
      <c r="H139" s="5">
        <v>0</v>
      </c>
      <c r="I139" s="5">
        <v>0</v>
      </c>
      <c r="J139" s="5">
        <v>9.4913843303256432E-4</v>
      </c>
      <c r="K139" s="9">
        <v>8.3017428213125579E-4</v>
      </c>
      <c r="L139" s="4">
        <v>0</v>
      </c>
      <c r="M139" s="5">
        <v>1.1323023937074709E-3</v>
      </c>
      <c r="N139" s="5">
        <v>0</v>
      </c>
      <c r="O139" s="5">
        <v>7.3608086465217751E-4</v>
      </c>
      <c r="P139" s="9">
        <v>6.8184129311660952E-4</v>
      </c>
      <c r="Q139" s="4">
        <v>0</v>
      </c>
      <c r="R139" s="5">
        <v>0</v>
      </c>
      <c r="S139" s="5">
        <v>0</v>
      </c>
      <c r="T139" s="5">
        <v>6.9483662250037828E-4</v>
      </c>
      <c r="U139" s="9">
        <v>0</v>
      </c>
    </row>
    <row r="140" spans="1:21" x14ac:dyDescent="0.25">
      <c r="A140">
        <v>229</v>
      </c>
      <c r="B140" t="s">
        <v>1127</v>
      </c>
      <c r="C140" t="s">
        <v>1128</v>
      </c>
      <c r="D140">
        <v>72</v>
      </c>
      <c r="E140">
        <v>6.24</v>
      </c>
      <c r="F140" t="s">
        <v>120</v>
      </c>
      <c r="G140" s="4">
        <v>0</v>
      </c>
      <c r="H140" s="5">
        <v>0</v>
      </c>
      <c r="I140" s="5">
        <v>0</v>
      </c>
      <c r="J140" s="5">
        <v>0</v>
      </c>
      <c r="K140" s="9">
        <v>0</v>
      </c>
      <c r="L140" s="4">
        <v>0</v>
      </c>
      <c r="M140" s="5">
        <v>0</v>
      </c>
      <c r="N140" s="5">
        <v>0</v>
      </c>
      <c r="O140" s="5">
        <v>0</v>
      </c>
      <c r="P140" s="9">
        <v>0</v>
      </c>
      <c r="Q140" s="4">
        <v>0</v>
      </c>
      <c r="R140" s="5">
        <v>5.2575233767461742E-4</v>
      </c>
      <c r="S140" s="5">
        <v>0</v>
      </c>
      <c r="T140" s="5">
        <v>6.4011586120322702E-4</v>
      </c>
      <c r="U140" s="9">
        <v>0</v>
      </c>
    </row>
    <row r="141" spans="1:21" x14ac:dyDescent="0.25">
      <c r="A141">
        <v>213</v>
      </c>
      <c r="B141" t="s">
        <v>1059</v>
      </c>
      <c r="C141" t="s">
        <v>1060</v>
      </c>
      <c r="D141">
        <v>77</v>
      </c>
      <c r="E141">
        <v>4.8600000000000003</v>
      </c>
      <c r="F141" t="s">
        <v>120</v>
      </c>
      <c r="G141" s="4">
        <v>0</v>
      </c>
      <c r="H141" s="5">
        <v>0</v>
      </c>
      <c r="I141" s="5">
        <v>0</v>
      </c>
      <c r="J141" s="5">
        <v>0</v>
      </c>
      <c r="K141" s="9">
        <v>0</v>
      </c>
      <c r="L141" s="4">
        <v>0</v>
      </c>
      <c r="M141" s="5">
        <v>0</v>
      </c>
      <c r="N141" s="5">
        <v>0</v>
      </c>
      <c r="O141" s="5">
        <v>0</v>
      </c>
      <c r="P141" s="9">
        <v>0</v>
      </c>
      <c r="Q141" s="4">
        <v>0</v>
      </c>
      <c r="R141" s="5">
        <v>0</v>
      </c>
      <c r="S141" s="5">
        <v>2.8821418314206625E-4</v>
      </c>
      <c r="T141" s="5">
        <v>5.9666149006265188E-4</v>
      </c>
      <c r="U141" s="9">
        <v>0</v>
      </c>
    </row>
    <row r="142" spans="1:21" x14ac:dyDescent="0.25">
      <c r="A142">
        <v>236</v>
      </c>
      <c r="B142" t="s">
        <v>1156</v>
      </c>
      <c r="C142" t="s">
        <v>1157</v>
      </c>
      <c r="D142">
        <v>23</v>
      </c>
      <c r="E142">
        <v>8.61</v>
      </c>
      <c r="F142" t="s">
        <v>120</v>
      </c>
      <c r="G142" s="4">
        <v>0</v>
      </c>
      <c r="H142" s="5">
        <v>0</v>
      </c>
      <c r="I142" s="5">
        <v>0</v>
      </c>
      <c r="J142" s="5">
        <v>0</v>
      </c>
      <c r="K142" s="9">
        <v>0</v>
      </c>
      <c r="L142" s="4">
        <v>0</v>
      </c>
      <c r="M142" s="5">
        <v>0</v>
      </c>
      <c r="N142" s="5">
        <v>0</v>
      </c>
      <c r="O142" s="5">
        <v>0</v>
      </c>
      <c r="P142" s="9">
        <v>0</v>
      </c>
      <c r="Q142" s="4">
        <v>0</v>
      </c>
      <c r="R142" s="5">
        <v>0</v>
      </c>
      <c r="S142" s="5">
        <v>0</v>
      </c>
      <c r="T142" s="5">
        <v>5.7597763396721323E-4</v>
      </c>
      <c r="U142" s="9">
        <v>0</v>
      </c>
    </row>
    <row r="143" spans="1:21" x14ac:dyDescent="0.25">
      <c r="A143">
        <v>208</v>
      </c>
      <c r="B143" t="s">
        <v>1041</v>
      </c>
      <c r="C143" t="s">
        <v>1042</v>
      </c>
      <c r="D143">
        <v>35</v>
      </c>
      <c r="E143">
        <v>5.36</v>
      </c>
      <c r="F143" t="s">
        <v>120</v>
      </c>
      <c r="G143" s="4">
        <v>0</v>
      </c>
      <c r="H143" s="5">
        <v>0</v>
      </c>
      <c r="I143" s="5">
        <v>0</v>
      </c>
      <c r="J143" s="5">
        <v>0</v>
      </c>
      <c r="K143" s="9">
        <v>0</v>
      </c>
      <c r="L143" s="4">
        <v>0</v>
      </c>
      <c r="M143" s="5">
        <v>0</v>
      </c>
      <c r="N143" s="5">
        <v>0</v>
      </c>
      <c r="O143" s="5">
        <v>0</v>
      </c>
      <c r="P143" s="9">
        <v>0</v>
      </c>
      <c r="Q143" s="4">
        <v>0</v>
      </c>
      <c r="R143" s="5">
        <v>4.4868384064564496E-4</v>
      </c>
      <c r="S143" s="5">
        <v>6.2082912159052523E-4</v>
      </c>
      <c r="T143" s="5">
        <v>5.7398112227374559E-4</v>
      </c>
      <c r="U143" s="9">
        <v>0</v>
      </c>
    </row>
    <row r="144" spans="1:21" x14ac:dyDescent="0.25">
      <c r="A144">
        <v>72</v>
      </c>
      <c r="B144" t="s">
        <v>525</v>
      </c>
      <c r="C144" t="s">
        <v>526</v>
      </c>
      <c r="D144">
        <v>51</v>
      </c>
      <c r="E144">
        <v>7.92</v>
      </c>
      <c r="F144" t="s">
        <v>120</v>
      </c>
      <c r="G144" s="4">
        <v>5.8507296308823759E-4</v>
      </c>
      <c r="H144" s="5">
        <v>2.4767943426734101E-3</v>
      </c>
      <c r="I144" s="5">
        <v>0</v>
      </c>
      <c r="J144" s="5">
        <v>3.9237687263053937E-3</v>
      </c>
      <c r="K144" s="9">
        <v>2.0152778097183117E-3</v>
      </c>
      <c r="L144" s="4">
        <v>0</v>
      </c>
      <c r="M144" s="5">
        <v>2.3713420802581125E-3</v>
      </c>
      <c r="N144" s="5">
        <v>1.321696692939623E-3</v>
      </c>
      <c r="O144" s="5">
        <v>2.6054148213329013E-3</v>
      </c>
      <c r="P144" s="9">
        <v>1.1430868737543158E-3</v>
      </c>
      <c r="Q144" s="4">
        <v>0</v>
      </c>
      <c r="R144" s="5">
        <v>2.1635167687064452E-3</v>
      </c>
      <c r="S144" s="5">
        <v>0</v>
      </c>
      <c r="T144" s="5">
        <v>5.2236036145686209E-4</v>
      </c>
      <c r="U144" s="9">
        <v>0</v>
      </c>
    </row>
    <row r="145" spans="1:21" x14ac:dyDescent="0.25">
      <c r="A145">
        <v>212</v>
      </c>
      <c r="B145" t="s">
        <v>1054</v>
      </c>
      <c r="C145" t="s">
        <v>1055</v>
      </c>
      <c r="D145">
        <v>26</v>
      </c>
      <c r="E145">
        <v>6.59</v>
      </c>
      <c r="F145" t="s">
        <v>120</v>
      </c>
      <c r="G145" s="4">
        <v>0</v>
      </c>
      <c r="H145" s="5">
        <v>0</v>
      </c>
      <c r="I145" s="5">
        <v>0</v>
      </c>
      <c r="J145" s="5">
        <v>0</v>
      </c>
      <c r="K145" s="9">
        <v>0</v>
      </c>
      <c r="L145" s="4">
        <v>0</v>
      </c>
      <c r="M145" s="5">
        <v>0</v>
      </c>
      <c r="N145" s="5">
        <v>0</v>
      </c>
      <c r="O145" s="5">
        <v>0</v>
      </c>
      <c r="P145" s="9">
        <v>0</v>
      </c>
      <c r="Q145" s="4">
        <v>0</v>
      </c>
      <c r="R145" s="5">
        <v>1.3965308737910922E-3</v>
      </c>
      <c r="S145" s="5">
        <v>0</v>
      </c>
      <c r="T145" s="5">
        <v>5.1511126357900244E-4</v>
      </c>
      <c r="U145" s="9">
        <v>0</v>
      </c>
    </row>
    <row r="146" spans="1:21" x14ac:dyDescent="0.25">
      <c r="A146">
        <v>99</v>
      </c>
      <c r="B146" t="s">
        <v>625</v>
      </c>
      <c r="C146" t="s">
        <v>626</v>
      </c>
      <c r="D146">
        <v>26</v>
      </c>
      <c r="E146">
        <v>9.4499999999999993</v>
      </c>
      <c r="F146" t="s">
        <v>120</v>
      </c>
      <c r="G146" s="4">
        <v>3.5114910434747636E-3</v>
      </c>
      <c r="H146" s="5">
        <v>6.0744527650051982E-3</v>
      </c>
      <c r="I146" s="5">
        <v>5.9724482315067912E-3</v>
      </c>
      <c r="J146" s="5">
        <v>1.4069152830486382E-3</v>
      </c>
      <c r="K146" s="9">
        <v>2.4312839006917909E-3</v>
      </c>
      <c r="L146" s="4">
        <v>1.6501730565361054E-3</v>
      </c>
      <c r="M146" s="5">
        <v>0</v>
      </c>
      <c r="N146" s="5">
        <v>2.0822935232715704E-3</v>
      </c>
      <c r="O146" s="5">
        <v>2.1373747063468912E-3</v>
      </c>
      <c r="P146" s="9">
        <v>1.0967632193996598E-3</v>
      </c>
      <c r="Q146" s="4">
        <v>0</v>
      </c>
      <c r="R146" s="5">
        <v>0</v>
      </c>
      <c r="S146" s="5">
        <v>0</v>
      </c>
      <c r="T146" s="5">
        <v>4.9866573262390742E-4</v>
      </c>
      <c r="U146" s="9">
        <v>0</v>
      </c>
    </row>
    <row r="147" spans="1:21" x14ac:dyDescent="0.25">
      <c r="A147">
        <v>85</v>
      </c>
      <c r="B147" t="s">
        <v>571</v>
      </c>
      <c r="C147" t="s">
        <v>572</v>
      </c>
      <c r="D147">
        <v>113</v>
      </c>
      <c r="E147">
        <v>5.03</v>
      </c>
      <c r="F147" t="s">
        <v>120</v>
      </c>
      <c r="G147" s="4">
        <v>0</v>
      </c>
      <c r="H147" s="5">
        <v>0</v>
      </c>
      <c r="I147" s="5">
        <v>0</v>
      </c>
      <c r="J147" s="5">
        <v>1.2056284532224249E-3</v>
      </c>
      <c r="K147" s="9">
        <v>2.1689115572363755E-3</v>
      </c>
      <c r="L147" s="4">
        <v>0</v>
      </c>
      <c r="M147" s="5">
        <v>0</v>
      </c>
      <c r="N147" s="5">
        <v>0</v>
      </c>
      <c r="O147" s="5">
        <v>8.6721013973841755E-4</v>
      </c>
      <c r="P147" s="9">
        <v>4.280551764818035E-4</v>
      </c>
      <c r="Q147" s="4">
        <v>0</v>
      </c>
      <c r="R147" s="5">
        <v>7.7669732757617291E-4</v>
      </c>
      <c r="S147" s="5">
        <v>0</v>
      </c>
      <c r="T147" s="5">
        <v>4.6647862652438331E-4</v>
      </c>
      <c r="U147" s="9">
        <v>0</v>
      </c>
    </row>
    <row r="148" spans="1:21" x14ac:dyDescent="0.25">
      <c r="A148">
        <v>136</v>
      </c>
      <c r="B148" t="s">
        <v>732</v>
      </c>
      <c r="C148" t="s">
        <v>733</v>
      </c>
      <c r="D148">
        <v>65</v>
      </c>
      <c r="E148">
        <v>4.9000000000000004</v>
      </c>
      <c r="F148" t="s">
        <v>514</v>
      </c>
      <c r="G148" s="4">
        <v>0</v>
      </c>
      <c r="H148" s="5">
        <v>1.2208482731902298E-3</v>
      </c>
      <c r="I148" s="5">
        <v>0</v>
      </c>
      <c r="J148" s="5">
        <v>1.8223614273214811E-3</v>
      </c>
      <c r="K148" s="9">
        <v>0</v>
      </c>
      <c r="L148" s="4">
        <v>0</v>
      </c>
      <c r="M148" s="5">
        <v>0</v>
      </c>
      <c r="N148" s="5">
        <v>0</v>
      </c>
      <c r="O148" s="5">
        <v>7.4884561450038519E-4</v>
      </c>
      <c r="P148" s="9">
        <v>0</v>
      </c>
      <c r="Q148" s="4">
        <v>1.178107031367886E-3</v>
      </c>
      <c r="R148" s="5">
        <v>2.4159899111688573E-4</v>
      </c>
      <c r="S148" s="5">
        <v>4.907380155992142E-4</v>
      </c>
      <c r="T148" s="5">
        <v>4.0327376353026923E-4</v>
      </c>
      <c r="U148" s="9">
        <v>0</v>
      </c>
    </row>
    <row r="149" spans="1:21" x14ac:dyDescent="0.25">
      <c r="A149">
        <v>183</v>
      </c>
      <c r="B149" t="s">
        <v>940</v>
      </c>
      <c r="C149" t="s">
        <v>941</v>
      </c>
      <c r="D149">
        <v>86</v>
      </c>
      <c r="E149">
        <v>6.19</v>
      </c>
      <c r="F149" t="s">
        <v>120</v>
      </c>
      <c r="G149" s="4">
        <v>0</v>
      </c>
      <c r="H149" s="5">
        <v>0</v>
      </c>
      <c r="I149" s="5">
        <v>0</v>
      </c>
      <c r="J149" s="5">
        <v>0</v>
      </c>
      <c r="K149" s="9">
        <v>0</v>
      </c>
      <c r="L149" s="4">
        <v>0</v>
      </c>
      <c r="M149" s="5">
        <v>0</v>
      </c>
      <c r="N149" s="5">
        <v>0</v>
      </c>
      <c r="O149" s="5">
        <v>0</v>
      </c>
      <c r="P149" s="9">
        <v>0</v>
      </c>
      <c r="Q149" s="4">
        <v>2.5795606194509813E-4</v>
      </c>
      <c r="R149" s="5">
        <v>0</v>
      </c>
      <c r="S149" s="5">
        <v>1.386946566079581E-3</v>
      </c>
      <c r="T149" s="5">
        <v>3.876374983817093E-4</v>
      </c>
      <c r="U149" s="9">
        <v>0</v>
      </c>
    </row>
    <row r="150" spans="1:21" x14ac:dyDescent="0.25">
      <c r="A150">
        <v>38</v>
      </c>
      <c r="B150" t="s">
        <v>358</v>
      </c>
      <c r="C150" t="s">
        <v>359</v>
      </c>
      <c r="D150">
        <v>282</v>
      </c>
      <c r="E150">
        <v>10.24</v>
      </c>
      <c r="F150" t="s">
        <v>120</v>
      </c>
      <c r="G150" s="4">
        <v>1.4012348694536995E-3</v>
      </c>
      <c r="H150" s="5">
        <v>1.6209792968783726E-3</v>
      </c>
      <c r="I150" s="5">
        <v>1.5209319677618254E-3</v>
      </c>
      <c r="J150" s="5">
        <v>1.0028958644178673E-3</v>
      </c>
      <c r="K150" s="9">
        <v>1.6252435005535649E-3</v>
      </c>
      <c r="L150" s="4">
        <v>1.460469130293628E-4</v>
      </c>
      <c r="M150" s="5">
        <v>7.9364044598236245E-4</v>
      </c>
      <c r="N150" s="5">
        <v>1.1583954523282985E-3</v>
      </c>
      <c r="O150" s="5">
        <v>1.4117779931521496E-3</v>
      </c>
      <c r="P150" s="9">
        <v>1.2268620672321888E-3</v>
      </c>
      <c r="Q150" s="4">
        <v>0</v>
      </c>
      <c r="R150" s="5">
        <v>1.2264614325173861E-4</v>
      </c>
      <c r="S150" s="5">
        <v>7.7053259771873699E-5</v>
      </c>
      <c r="T150" s="5">
        <v>3.5187237804510681E-4</v>
      </c>
      <c r="U150" s="9">
        <v>0</v>
      </c>
    </row>
    <row r="151" spans="1:21" x14ac:dyDescent="0.25">
      <c r="A151">
        <v>191</v>
      </c>
      <c r="B151" t="s">
        <v>971</v>
      </c>
      <c r="C151" t="s">
        <v>972</v>
      </c>
      <c r="D151">
        <v>51</v>
      </c>
      <c r="E151">
        <v>8.9499999999999993</v>
      </c>
      <c r="F151" t="s">
        <v>120</v>
      </c>
      <c r="G151" s="4">
        <v>0</v>
      </c>
      <c r="H151" s="5">
        <v>0</v>
      </c>
      <c r="I151" s="5">
        <v>7.4851998121166705E-4</v>
      </c>
      <c r="J151" s="5">
        <v>0</v>
      </c>
      <c r="K151" s="9">
        <v>0</v>
      </c>
      <c r="L151" s="4">
        <v>0</v>
      </c>
      <c r="M151" s="5">
        <v>0</v>
      </c>
      <c r="N151" s="5">
        <v>0</v>
      </c>
      <c r="O151" s="5">
        <v>0</v>
      </c>
      <c r="P151" s="9">
        <v>0</v>
      </c>
      <c r="Q151" s="4">
        <v>0</v>
      </c>
      <c r="R151" s="5">
        <v>0</v>
      </c>
      <c r="S151" s="5">
        <v>0</v>
      </c>
      <c r="T151" s="5">
        <v>2.626057422167463E-4</v>
      </c>
      <c r="U151" s="9">
        <v>0</v>
      </c>
    </row>
    <row r="152" spans="1:21" x14ac:dyDescent="0.25">
      <c r="A152">
        <v>209</v>
      </c>
      <c r="B152" t="s">
        <v>1044</v>
      </c>
      <c r="C152" t="s">
        <v>1045</v>
      </c>
      <c r="D152">
        <v>103</v>
      </c>
      <c r="E152">
        <v>6.97</v>
      </c>
      <c r="F152" t="s">
        <v>120</v>
      </c>
      <c r="G152" s="4">
        <v>0</v>
      </c>
      <c r="H152" s="5">
        <v>0</v>
      </c>
      <c r="I152" s="5">
        <v>0</v>
      </c>
      <c r="J152" s="5">
        <v>0</v>
      </c>
      <c r="K152" s="9">
        <v>0</v>
      </c>
      <c r="L152" s="4">
        <v>0</v>
      </c>
      <c r="M152" s="5">
        <v>0</v>
      </c>
      <c r="N152" s="5">
        <v>0</v>
      </c>
      <c r="O152" s="5">
        <v>0</v>
      </c>
      <c r="P152" s="9">
        <v>0</v>
      </c>
      <c r="Q152" s="4">
        <v>0</v>
      </c>
      <c r="R152" s="5">
        <v>0</v>
      </c>
      <c r="S152" s="5">
        <v>4.2192044768192598E-4</v>
      </c>
      <c r="T152" s="5">
        <v>2.5864445081844625E-4</v>
      </c>
      <c r="U152" s="9">
        <v>0</v>
      </c>
    </row>
    <row r="153" spans="1:21" x14ac:dyDescent="0.25">
      <c r="A153">
        <v>217</v>
      </c>
      <c r="B153" t="s">
        <v>1072</v>
      </c>
      <c r="C153" t="s">
        <v>1073</v>
      </c>
      <c r="D153">
        <v>53</v>
      </c>
      <c r="E153">
        <v>6.27</v>
      </c>
      <c r="F153" t="s">
        <v>120</v>
      </c>
      <c r="G153" s="4">
        <v>0</v>
      </c>
      <c r="H153" s="5">
        <v>0</v>
      </c>
      <c r="I153" s="5">
        <v>0</v>
      </c>
      <c r="J153" s="5">
        <v>0</v>
      </c>
      <c r="K153" s="9">
        <v>0</v>
      </c>
      <c r="L153" s="4">
        <v>0</v>
      </c>
      <c r="M153" s="5">
        <v>0</v>
      </c>
      <c r="N153" s="5">
        <v>0</v>
      </c>
      <c r="O153" s="5">
        <v>0</v>
      </c>
      <c r="P153" s="9">
        <v>0</v>
      </c>
      <c r="Q153" s="4">
        <v>1.4374788896375015E-3</v>
      </c>
      <c r="R153" s="5">
        <v>0</v>
      </c>
      <c r="S153" s="5">
        <v>4.1872626607432264E-4</v>
      </c>
      <c r="T153" s="5">
        <v>2.5269609156705776E-4</v>
      </c>
      <c r="U153" s="9">
        <v>0</v>
      </c>
    </row>
    <row r="154" spans="1:21" x14ac:dyDescent="0.25">
      <c r="A154">
        <v>202</v>
      </c>
      <c r="B154" t="s">
        <v>1014</v>
      </c>
      <c r="C154" t="s">
        <v>1015</v>
      </c>
      <c r="D154">
        <v>85</v>
      </c>
      <c r="E154">
        <v>4.66</v>
      </c>
      <c r="F154" t="s">
        <v>120</v>
      </c>
      <c r="G154" s="4">
        <v>0</v>
      </c>
      <c r="H154" s="5">
        <v>0</v>
      </c>
      <c r="I154" s="5">
        <v>0</v>
      </c>
      <c r="J154" s="5">
        <v>0</v>
      </c>
      <c r="K154" s="9">
        <v>0</v>
      </c>
      <c r="L154" s="4">
        <v>0</v>
      </c>
      <c r="M154" s="5">
        <v>0</v>
      </c>
      <c r="N154" s="5">
        <v>0</v>
      </c>
      <c r="O154" s="5">
        <v>0</v>
      </c>
      <c r="P154" s="9">
        <v>0</v>
      </c>
      <c r="Q154" s="4">
        <v>0</v>
      </c>
      <c r="R154" s="5">
        <v>5.2615048326936536E-4</v>
      </c>
      <c r="S154" s="5">
        <v>0</v>
      </c>
      <c r="T154" s="5">
        <v>1.5253304762613638E-4</v>
      </c>
      <c r="U154" s="9">
        <v>0</v>
      </c>
    </row>
    <row r="155" spans="1:21" x14ac:dyDescent="0.25">
      <c r="A155">
        <v>143</v>
      </c>
      <c r="B155" t="s">
        <v>761</v>
      </c>
      <c r="C155" t="s">
        <v>762</v>
      </c>
      <c r="D155">
        <v>92</v>
      </c>
      <c r="E155">
        <v>6.33</v>
      </c>
      <c r="F155" t="s">
        <v>514</v>
      </c>
      <c r="G155" s="4">
        <v>0</v>
      </c>
      <c r="H155" s="5">
        <v>0</v>
      </c>
      <c r="I155" s="5">
        <v>0</v>
      </c>
      <c r="J155" s="5">
        <v>0</v>
      </c>
      <c r="K155" s="9">
        <v>0</v>
      </c>
      <c r="L155" s="4">
        <v>0</v>
      </c>
      <c r="M155" s="5">
        <v>0</v>
      </c>
      <c r="N155" s="5">
        <v>0</v>
      </c>
      <c r="O155" s="5">
        <v>0</v>
      </c>
      <c r="P155" s="9">
        <v>0</v>
      </c>
      <c r="Q155" s="4">
        <v>7.1179180842688438E-4</v>
      </c>
      <c r="R155" s="5">
        <v>8.2291670244722716E-4</v>
      </c>
      <c r="S155" s="5">
        <v>2.1231372117123449E-3</v>
      </c>
      <c r="T155" s="5">
        <v>1.4557492231580501E-4</v>
      </c>
      <c r="U155" s="9">
        <v>0</v>
      </c>
    </row>
    <row r="156" spans="1:21" x14ac:dyDescent="0.25">
      <c r="A156">
        <v>162</v>
      </c>
      <c r="B156" t="s">
        <v>841</v>
      </c>
      <c r="C156" t="s">
        <v>842</v>
      </c>
      <c r="D156">
        <v>270</v>
      </c>
      <c r="E156">
        <v>5.94</v>
      </c>
      <c r="F156" t="s">
        <v>120</v>
      </c>
      <c r="G156" s="4">
        <v>0</v>
      </c>
      <c r="H156" s="5">
        <v>0</v>
      </c>
      <c r="I156" s="5">
        <v>0</v>
      </c>
      <c r="J156" s="5">
        <v>0</v>
      </c>
      <c r="K156" s="9">
        <v>5.8565276777028975E-5</v>
      </c>
      <c r="L156" s="4">
        <v>0</v>
      </c>
      <c r="M156" s="5">
        <v>0</v>
      </c>
      <c r="N156" s="5">
        <v>0</v>
      </c>
      <c r="O156" s="5">
        <v>0</v>
      </c>
      <c r="P156" s="9">
        <v>0</v>
      </c>
      <c r="Q156" s="4">
        <v>0</v>
      </c>
      <c r="R156" s="5">
        <v>0</v>
      </c>
      <c r="S156" s="5">
        <v>0</v>
      </c>
      <c r="T156" s="5">
        <v>1.2163280157550538E-4</v>
      </c>
      <c r="U156" s="9">
        <v>0</v>
      </c>
    </row>
    <row r="157" spans="1:21" x14ac:dyDescent="0.25">
      <c r="A157">
        <v>256</v>
      </c>
      <c r="B157" t="s">
        <v>1216</v>
      </c>
      <c r="C157" t="s">
        <v>1217</v>
      </c>
      <c r="D157">
        <v>250</v>
      </c>
      <c r="E157">
        <v>3.82</v>
      </c>
      <c r="F157" t="s">
        <v>120</v>
      </c>
      <c r="G157" s="4">
        <v>0</v>
      </c>
      <c r="H157" s="5">
        <v>0</v>
      </c>
      <c r="I157" s="5">
        <v>0</v>
      </c>
      <c r="J157" s="5">
        <v>0</v>
      </c>
      <c r="K157" s="9">
        <v>0</v>
      </c>
      <c r="L157" s="4">
        <v>0</v>
      </c>
      <c r="M157" s="5">
        <v>0</v>
      </c>
      <c r="N157" s="5">
        <v>0</v>
      </c>
      <c r="O157" s="5">
        <v>0</v>
      </c>
      <c r="P157" s="9">
        <v>0</v>
      </c>
      <c r="Q157" s="4">
        <v>0</v>
      </c>
      <c r="R157" s="5">
        <v>0</v>
      </c>
      <c r="S157" s="5">
        <v>0</v>
      </c>
      <c r="T157" s="5">
        <v>5.3571571412216249E-5</v>
      </c>
      <c r="U157" s="9">
        <v>0</v>
      </c>
    </row>
    <row r="158" spans="1:21" x14ac:dyDescent="0.25">
      <c r="A158">
        <v>155</v>
      </c>
      <c r="B158" t="s">
        <v>813</v>
      </c>
      <c r="C158" t="s">
        <v>814</v>
      </c>
      <c r="D158">
        <v>57</v>
      </c>
      <c r="E158">
        <v>4.95</v>
      </c>
      <c r="F158" t="s">
        <v>514</v>
      </c>
      <c r="G158" s="4">
        <v>0</v>
      </c>
      <c r="H158" s="5">
        <v>0</v>
      </c>
      <c r="I158" s="5">
        <v>0</v>
      </c>
      <c r="J158" s="5">
        <v>0</v>
      </c>
      <c r="K158" s="9">
        <v>0</v>
      </c>
      <c r="L158" s="4">
        <v>0</v>
      </c>
      <c r="M158" s="5">
        <v>0</v>
      </c>
      <c r="N158" s="5">
        <v>0</v>
      </c>
      <c r="O158" s="5">
        <v>0</v>
      </c>
      <c r="P158" s="9">
        <v>0</v>
      </c>
      <c r="Q158" s="4">
        <v>0</v>
      </c>
      <c r="R158" s="5">
        <v>4.8043646837732287E-4</v>
      </c>
      <c r="S158" s="5">
        <v>4.582647201999069E-3</v>
      </c>
      <c r="T158" s="5">
        <v>0</v>
      </c>
      <c r="U158" s="9">
        <v>0</v>
      </c>
    </row>
    <row r="159" spans="1:21" x14ac:dyDescent="0.25">
      <c r="A159">
        <v>138</v>
      </c>
      <c r="B159" t="s">
        <v>737</v>
      </c>
      <c r="C159" t="s">
        <v>738</v>
      </c>
      <c r="D159">
        <v>45</v>
      </c>
      <c r="E159">
        <v>5.87</v>
      </c>
      <c r="F159" t="s">
        <v>120</v>
      </c>
      <c r="G159" s="4">
        <v>0</v>
      </c>
      <c r="H159" s="5">
        <v>0</v>
      </c>
      <c r="I159" s="5">
        <v>0</v>
      </c>
      <c r="J159" s="5">
        <v>0</v>
      </c>
      <c r="K159" s="9">
        <v>0</v>
      </c>
      <c r="L159" s="4">
        <v>0</v>
      </c>
      <c r="M159" s="5">
        <v>0</v>
      </c>
      <c r="N159" s="5">
        <v>0</v>
      </c>
      <c r="O159" s="5">
        <v>0</v>
      </c>
      <c r="P159" s="9">
        <v>0</v>
      </c>
      <c r="Q159" s="4">
        <v>3.150558612974978E-3</v>
      </c>
      <c r="R159" s="5">
        <v>2.9462044768397912E-3</v>
      </c>
      <c r="S159" s="5">
        <v>1.9417626104187968E-3</v>
      </c>
      <c r="T159" s="5">
        <v>0</v>
      </c>
      <c r="U159" s="9">
        <v>0</v>
      </c>
    </row>
    <row r="160" spans="1:21" x14ac:dyDescent="0.25">
      <c r="A160">
        <v>192</v>
      </c>
      <c r="B160" t="s">
        <v>977</v>
      </c>
      <c r="C160" t="s">
        <v>978</v>
      </c>
      <c r="D160">
        <v>24</v>
      </c>
      <c r="E160">
        <v>4.76</v>
      </c>
      <c r="F160" t="s">
        <v>120</v>
      </c>
      <c r="G160" s="4">
        <v>0</v>
      </c>
      <c r="H160" s="5">
        <v>0</v>
      </c>
      <c r="I160" s="5">
        <v>0</v>
      </c>
      <c r="J160" s="5">
        <v>0</v>
      </c>
      <c r="K160" s="9">
        <v>0</v>
      </c>
      <c r="L160" s="4">
        <v>0</v>
      </c>
      <c r="M160" s="5">
        <v>0</v>
      </c>
      <c r="N160" s="5">
        <v>0</v>
      </c>
      <c r="O160" s="5">
        <v>0</v>
      </c>
      <c r="P160" s="9">
        <v>0</v>
      </c>
      <c r="Q160" s="4">
        <v>1.8161371199294531E-3</v>
      </c>
      <c r="R160" s="5">
        <v>0</v>
      </c>
      <c r="S160" s="5">
        <v>1.791430552706986E-3</v>
      </c>
      <c r="T160" s="5">
        <v>0</v>
      </c>
      <c r="U160" s="9">
        <v>0</v>
      </c>
    </row>
    <row r="161" spans="1:21" x14ac:dyDescent="0.25">
      <c r="A161">
        <v>230</v>
      </c>
      <c r="B161" t="s">
        <v>1131</v>
      </c>
      <c r="C161" t="s">
        <v>1132</v>
      </c>
      <c r="D161">
        <v>23</v>
      </c>
      <c r="E161">
        <v>5.85</v>
      </c>
      <c r="F161" t="s">
        <v>120</v>
      </c>
      <c r="G161" s="4">
        <v>0</v>
      </c>
      <c r="H161" s="5">
        <v>0</v>
      </c>
      <c r="I161" s="5">
        <v>0</v>
      </c>
      <c r="J161" s="5">
        <v>0</v>
      </c>
      <c r="K161" s="9">
        <v>0</v>
      </c>
      <c r="L161" s="4">
        <v>0</v>
      </c>
      <c r="M161" s="5">
        <v>0</v>
      </c>
      <c r="N161" s="5">
        <v>0</v>
      </c>
      <c r="O161" s="5">
        <v>0</v>
      </c>
      <c r="P161" s="9">
        <v>0</v>
      </c>
      <c r="Q161" s="4">
        <v>0</v>
      </c>
      <c r="R161" s="5">
        <v>0</v>
      </c>
      <c r="S161" s="5">
        <v>1.4171099514566337E-3</v>
      </c>
      <c r="T161" s="5">
        <v>0</v>
      </c>
      <c r="U161" s="9">
        <v>0</v>
      </c>
    </row>
    <row r="162" spans="1:21" x14ac:dyDescent="0.25">
      <c r="A162">
        <v>240</v>
      </c>
      <c r="B162" t="s">
        <v>1171</v>
      </c>
      <c r="C162" t="s">
        <v>1172</v>
      </c>
      <c r="D162">
        <v>31</v>
      </c>
      <c r="E162">
        <v>7.39</v>
      </c>
      <c r="F162" t="s">
        <v>120</v>
      </c>
      <c r="G162" s="4">
        <v>0</v>
      </c>
      <c r="H162" s="5">
        <v>0</v>
      </c>
      <c r="I162" s="5">
        <v>0</v>
      </c>
      <c r="J162" s="5">
        <v>0</v>
      </c>
      <c r="K162" s="9">
        <v>0</v>
      </c>
      <c r="L162" s="4">
        <v>0</v>
      </c>
      <c r="M162" s="5">
        <v>0</v>
      </c>
      <c r="N162" s="5">
        <v>0</v>
      </c>
      <c r="O162" s="5">
        <v>0</v>
      </c>
      <c r="P162" s="9">
        <v>0</v>
      </c>
      <c r="Q162" s="4">
        <v>0</v>
      </c>
      <c r="R162" s="5">
        <v>3.3771901984080803E-4</v>
      </c>
      <c r="S162" s="5">
        <v>6.8597787126771883E-4</v>
      </c>
      <c r="T162" s="5">
        <v>0</v>
      </c>
      <c r="U162" s="9">
        <v>0</v>
      </c>
    </row>
    <row r="163" spans="1:21" x14ac:dyDescent="0.25">
      <c r="A163">
        <v>149</v>
      </c>
      <c r="B163" t="s">
        <v>777</v>
      </c>
      <c r="C163" t="s">
        <v>778</v>
      </c>
      <c r="D163">
        <v>39</v>
      </c>
      <c r="E163">
        <v>5.52</v>
      </c>
      <c r="F163" t="s">
        <v>120</v>
      </c>
      <c r="G163" s="4">
        <v>0</v>
      </c>
      <c r="H163" s="5">
        <v>0</v>
      </c>
      <c r="I163" s="5">
        <v>0</v>
      </c>
      <c r="J163" s="5">
        <v>0</v>
      </c>
      <c r="K163" s="9">
        <v>0</v>
      </c>
      <c r="L163" s="4">
        <v>0</v>
      </c>
      <c r="M163" s="5">
        <v>0</v>
      </c>
      <c r="N163" s="5">
        <v>0</v>
      </c>
      <c r="O163" s="5">
        <v>0</v>
      </c>
      <c r="P163" s="9">
        <v>0</v>
      </c>
      <c r="Q163" s="4">
        <v>2.5186479375105143E-3</v>
      </c>
      <c r="R163" s="5">
        <v>2.2504307183617311E-3</v>
      </c>
      <c r="S163" s="5">
        <v>5.4526446177690464E-4</v>
      </c>
      <c r="T163" s="5">
        <v>0</v>
      </c>
      <c r="U163" s="9">
        <v>0</v>
      </c>
    </row>
    <row r="164" spans="1:21" x14ac:dyDescent="0.25">
      <c r="A164">
        <v>259</v>
      </c>
      <c r="B164" t="s">
        <v>1227</v>
      </c>
      <c r="C164" t="s">
        <v>1228</v>
      </c>
      <c r="D164">
        <v>105</v>
      </c>
      <c r="E164">
        <v>6.74</v>
      </c>
      <c r="F164" t="s">
        <v>120</v>
      </c>
      <c r="G164" s="4">
        <v>0</v>
      </c>
      <c r="H164" s="5">
        <v>0</v>
      </c>
      <c r="I164" s="5">
        <v>0</v>
      </c>
      <c r="J164" s="5">
        <v>0</v>
      </c>
      <c r="K164" s="9">
        <v>0</v>
      </c>
      <c r="L164" s="4">
        <v>0</v>
      </c>
      <c r="M164" s="5">
        <v>0</v>
      </c>
      <c r="N164" s="5">
        <v>0</v>
      </c>
      <c r="O164" s="5">
        <v>0</v>
      </c>
      <c r="P164" s="9">
        <v>0</v>
      </c>
      <c r="Q164" s="4">
        <v>0</v>
      </c>
      <c r="R164" s="5">
        <v>0</v>
      </c>
      <c r="S164" s="5">
        <v>2.1135706763751526E-4</v>
      </c>
      <c r="T164" s="5">
        <v>0</v>
      </c>
      <c r="U164" s="9">
        <v>0</v>
      </c>
    </row>
    <row r="165" spans="1:21" x14ac:dyDescent="0.25">
      <c r="A165">
        <v>249</v>
      </c>
      <c r="B165" t="s">
        <v>1191</v>
      </c>
      <c r="C165" t="s">
        <v>1192</v>
      </c>
      <c r="D165">
        <v>33</v>
      </c>
      <c r="E165">
        <v>4.3600000000000003</v>
      </c>
      <c r="F165" t="s">
        <v>514</v>
      </c>
      <c r="G165" s="4">
        <v>0</v>
      </c>
      <c r="H165" s="5">
        <v>0</v>
      </c>
      <c r="I165" s="5">
        <v>0</v>
      </c>
      <c r="J165" s="5">
        <v>0</v>
      </c>
      <c r="K165" s="9">
        <v>0</v>
      </c>
      <c r="L165" s="4">
        <v>0</v>
      </c>
      <c r="M165" s="5">
        <v>0</v>
      </c>
      <c r="N165" s="5">
        <v>0</v>
      </c>
      <c r="O165" s="5">
        <v>0</v>
      </c>
      <c r="P165" s="9">
        <v>0</v>
      </c>
      <c r="Q165" s="4">
        <v>0</v>
      </c>
      <c r="R165" s="5">
        <v>1.9035072027390996E-3</v>
      </c>
      <c r="S165" s="5">
        <v>0</v>
      </c>
      <c r="T165" s="5">
        <v>0</v>
      </c>
      <c r="U165" s="9">
        <v>0</v>
      </c>
    </row>
    <row r="166" spans="1:21" x14ac:dyDescent="0.25">
      <c r="A166">
        <v>124</v>
      </c>
      <c r="B166" t="s">
        <v>703</v>
      </c>
      <c r="C166" t="s">
        <v>704</v>
      </c>
      <c r="D166">
        <v>12</v>
      </c>
      <c r="E166">
        <v>6.46</v>
      </c>
      <c r="F166" t="s">
        <v>514</v>
      </c>
      <c r="G166" s="4">
        <v>0</v>
      </c>
      <c r="H166" s="5">
        <v>5.2609583923640367E-3</v>
      </c>
      <c r="I166" s="5">
        <v>0</v>
      </c>
      <c r="J166" s="5">
        <v>3.048316446605383E-3</v>
      </c>
      <c r="K166" s="9">
        <v>1.3177187274831517E-3</v>
      </c>
      <c r="L166" s="4">
        <v>0</v>
      </c>
      <c r="M166" s="5">
        <v>3.1543137127955389E-3</v>
      </c>
      <c r="N166" s="5">
        <v>2.2111499558099914E-3</v>
      </c>
      <c r="O166" s="5">
        <v>5.2057099822927742E-3</v>
      </c>
      <c r="P166" s="9">
        <v>1.584213539132842E-3</v>
      </c>
      <c r="Q166" s="4">
        <v>0</v>
      </c>
      <c r="R166" s="5">
        <v>1.1373027639050156E-3</v>
      </c>
      <c r="S166" s="5">
        <v>0</v>
      </c>
      <c r="T166" s="5">
        <v>0</v>
      </c>
      <c r="U166" s="9">
        <v>0</v>
      </c>
    </row>
    <row r="167" spans="1:21" x14ac:dyDescent="0.25">
      <c r="A167">
        <v>257</v>
      </c>
      <c r="B167" t="s">
        <v>1219</v>
      </c>
      <c r="C167" t="s">
        <v>1220</v>
      </c>
      <c r="D167">
        <v>33</v>
      </c>
      <c r="E167">
        <v>4.3899999999999997</v>
      </c>
      <c r="F167" t="s">
        <v>120</v>
      </c>
      <c r="G167" s="4">
        <v>0</v>
      </c>
      <c r="H167" s="5">
        <v>0</v>
      </c>
      <c r="I167" s="5">
        <v>0</v>
      </c>
      <c r="J167" s="5">
        <v>0</v>
      </c>
      <c r="K167" s="9">
        <v>0</v>
      </c>
      <c r="L167" s="4">
        <v>0</v>
      </c>
      <c r="M167" s="5">
        <v>0</v>
      </c>
      <c r="N167" s="5">
        <v>0</v>
      </c>
      <c r="O167" s="5">
        <v>0</v>
      </c>
      <c r="P167" s="9">
        <v>0</v>
      </c>
      <c r="Q167" s="4">
        <v>0</v>
      </c>
      <c r="R167" s="5">
        <v>8.2712928284001152E-4</v>
      </c>
      <c r="S167" s="5">
        <v>0</v>
      </c>
      <c r="T167" s="5">
        <v>0</v>
      </c>
      <c r="U167" s="9">
        <v>0</v>
      </c>
    </row>
    <row r="168" spans="1:21" x14ac:dyDescent="0.25">
      <c r="A168">
        <v>248</v>
      </c>
      <c r="B168" t="s">
        <v>1187</v>
      </c>
      <c r="C168" t="s">
        <v>1188</v>
      </c>
      <c r="D168">
        <v>35</v>
      </c>
      <c r="E168">
        <v>4.47</v>
      </c>
      <c r="F168" t="s">
        <v>120</v>
      </c>
      <c r="G168" s="4">
        <v>0</v>
      </c>
      <c r="H168" s="5">
        <v>0</v>
      </c>
      <c r="I168" s="5">
        <v>0</v>
      </c>
      <c r="J168" s="5">
        <v>0</v>
      </c>
      <c r="K168" s="9">
        <v>0</v>
      </c>
      <c r="L168" s="4">
        <v>0</v>
      </c>
      <c r="M168" s="5">
        <v>0</v>
      </c>
      <c r="N168" s="5">
        <v>0</v>
      </c>
      <c r="O168" s="5">
        <v>0</v>
      </c>
      <c r="P168" s="9">
        <v>0</v>
      </c>
      <c r="Q168" s="4">
        <v>0</v>
      </c>
      <c r="R168" s="5">
        <v>6.9161528987749324E-4</v>
      </c>
      <c r="S168" s="5">
        <v>0</v>
      </c>
      <c r="T168" s="5">
        <v>0</v>
      </c>
      <c r="U168" s="9">
        <v>0</v>
      </c>
    </row>
    <row r="169" spans="1:21" x14ac:dyDescent="0.25">
      <c r="A169">
        <v>255</v>
      </c>
      <c r="B169" t="s">
        <v>1215</v>
      </c>
      <c r="C169" t="s">
        <v>1260</v>
      </c>
      <c r="D169">
        <v>21</v>
      </c>
      <c r="E169">
        <v>6.55</v>
      </c>
      <c r="F169" t="s">
        <v>514</v>
      </c>
      <c r="G169" s="4">
        <v>0</v>
      </c>
      <c r="H169" s="5">
        <v>0</v>
      </c>
      <c r="I169" s="5">
        <v>0</v>
      </c>
      <c r="J169" s="5">
        <v>0</v>
      </c>
      <c r="K169" s="9">
        <v>0</v>
      </c>
      <c r="L169" s="4">
        <v>0</v>
      </c>
      <c r="M169" s="5">
        <v>0</v>
      </c>
      <c r="N169" s="5">
        <v>0</v>
      </c>
      <c r="O169" s="5">
        <v>0</v>
      </c>
      <c r="P169" s="9">
        <v>0</v>
      </c>
      <c r="Q169" s="4">
        <v>0</v>
      </c>
      <c r="R169" s="5">
        <v>6.5415454907843875E-4</v>
      </c>
      <c r="S169" s="5">
        <v>0</v>
      </c>
      <c r="T169" s="5">
        <v>0</v>
      </c>
      <c r="U169" s="9">
        <v>0</v>
      </c>
    </row>
    <row r="170" spans="1:21" x14ac:dyDescent="0.25">
      <c r="A170">
        <v>205</v>
      </c>
      <c r="B170" t="s">
        <v>1029</v>
      </c>
      <c r="C170" t="s">
        <v>1030</v>
      </c>
      <c r="D170">
        <v>43</v>
      </c>
      <c r="E170">
        <v>7.92</v>
      </c>
      <c r="F170" t="s">
        <v>120</v>
      </c>
      <c r="G170" s="4">
        <v>0</v>
      </c>
      <c r="H170" s="5">
        <v>0</v>
      </c>
      <c r="I170" s="5">
        <v>0</v>
      </c>
      <c r="J170" s="5">
        <v>0</v>
      </c>
      <c r="K170" s="9">
        <v>0</v>
      </c>
      <c r="L170" s="4">
        <v>0</v>
      </c>
      <c r="M170" s="5">
        <v>0</v>
      </c>
      <c r="N170" s="5">
        <v>0</v>
      </c>
      <c r="O170" s="5">
        <v>0</v>
      </c>
      <c r="P170" s="9">
        <v>0</v>
      </c>
      <c r="Q170" s="4">
        <v>1.5229034040761247E-3</v>
      </c>
      <c r="R170" s="5">
        <v>6.3685764412807911E-4</v>
      </c>
      <c r="S170" s="5">
        <v>0</v>
      </c>
      <c r="T170" s="5">
        <v>0</v>
      </c>
      <c r="U170" s="9">
        <v>0</v>
      </c>
    </row>
    <row r="171" spans="1:21" x14ac:dyDescent="0.25">
      <c r="A171">
        <v>75</v>
      </c>
      <c r="B171" t="s">
        <v>535</v>
      </c>
      <c r="C171" t="s">
        <v>536</v>
      </c>
      <c r="D171">
        <v>32</v>
      </c>
      <c r="E171">
        <v>8.07</v>
      </c>
      <c r="F171" t="s">
        <v>120</v>
      </c>
      <c r="G171" s="4">
        <v>3.3435933134671209E-3</v>
      </c>
      <c r="H171" s="5">
        <v>2.9609612850674902E-3</v>
      </c>
      <c r="I171" s="5">
        <v>2.9848749388739163E-3</v>
      </c>
      <c r="J171" s="5">
        <v>6.2683942908491911E-3</v>
      </c>
      <c r="K171" s="9">
        <v>5.925571615662764E-3</v>
      </c>
      <c r="L171" s="4">
        <v>5.94787114342987E-3</v>
      </c>
      <c r="M171" s="5">
        <v>5.906938094264422E-4</v>
      </c>
      <c r="N171" s="5">
        <v>1.6583624668574937E-3</v>
      </c>
      <c r="O171" s="5">
        <v>7.4268165153422439E-3</v>
      </c>
      <c r="P171" s="9">
        <v>4.6116205504621336E-3</v>
      </c>
      <c r="Q171" s="4">
        <v>0</v>
      </c>
      <c r="R171" s="5">
        <v>4.2648853646438093E-4</v>
      </c>
      <c r="S171" s="5">
        <v>0</v>
      </c>
      <c r="T171" s="5">
        <v>0</v>
      </c>
      <c r="U171" s="9">
        <v>0</v>
      </c>
    </row>
    <row r="172" spans="1:21" x14ac:dyDescent="0.25">
      <c r="A172">
        <v>231</v>
      </c>
      <c r="B172" t="s">
        <v>1140</v>
      </c>
      <c r="C172" t="s">
        <v>1141</v>
      </c>
      <c r="D172">
        <v>76</v>
      </c>
      <c r="E172">
        <v>6.98</v>
      </c>
      <c r="F172" t="s">
        <v>120</v>
      </c>
      <c r="G172" s="4">
        <v>0</v>
      </c>
      <c r="H172" s="5">
        <v>0</v>
      </c>
      <c r="I172" s="5">
        <v>0</v>
      </c>
      <c r="J172" s="5">
        <v>0</v>
      </c>
      <c r="K172" s="9">
        <v>0</v>
      </c>
      <c r="L172" s="4">
        <v>0</v>
      </c>
      <c r="M172" s="5">
        <v>0</v>
      </c>
      <c r="N172" s="5">
        <v>0</v>
      </c>
      <c r="O172" s="5">
        <v>0</v>
      </c>
      <c r="P172" s="9">
        <v>0</v>
      </c>
      <c r="Q172" s="4">
        <v>0</v>
      </c>
      <c r="R172" s="5">
        <v>3.8620483670339154E-4</v>
      </c>
      <c r="S172" s="5">
        <v>0</v>
      </c>
      <c r="T172" s="5">
        <v>0</v>
      </c>
      <c r="U172" s="9">
        <v>0</v>
      </c>
    </row>
    <row r="173" spans="1:21" x14ac:dyDescent="0.25">
      <c r="A173">
        <v>226</v>
      </c>
      <c r="B173" t="s">
        <v>1121</v>
      </c>
      <c r="C173" t="s">
        <v>1122</v>
      </c>
      <c r="D173">
        <v>54</v>
      </c>
      <c r="E173">
        <v>5.71</v>
      </c>
      <c r="F173" t="s">
        <v>120</v>
      </c>
      <c r="G173" s="4">
        <v>0</v>
      </c>
      <c r="H173" s="5">
        <v>0</v>
      </c>
      <c r="I173" s="5">
        <v>0</v>
      </c>
      <c r="J173" s="5">
        <v>0</v>
      </c>
      <c r="K173" s="9">
        <v>0</v>
      </c>
      <c r="L173" s="4">
        <v>0</v>
      </c>
      <c r="M173" s="5">
        <v>0</v>
      </c>
      <c r="N173" s="5">
        <v>0</v>
      </c>
      <c r="O173" s="5">
        <v>0</v>
      </c>
      <c r="P173" s="9">
        <v>0</v>
      </c>
      <c r="Q173" s="4">
        <v>0</v>
      </c>
      <c r="R173" s="5">
        <v>2.9081360041847358E-4</v>
      </c>
      <c r="S173" s="5">
        <v>0</v>
      </c>
      <c r="T173" s="5">
        <v>0</v>
      </c>
      <c r="U173" s="9">
        <v>0</v>
      </c>
    </row>
    <row r="174" spans="1:21" x14ac:dyDescent="0.25">
      <c r="A174">
        <v>86</v>
      </c>
      <c r="B174" t="s">
        <v>575</v>
      </c>
      <c r="C174" t="s">
        <v>576</v>
      </c>
      <c r="D174">
        <v>88</v>
      </c>
      <c r="E174">
        <v>5.04</v>
      </c>
      <c r="F174" t="s">
        <v>120</v>
      </c>
      <c r="G174" s="4">
        <v>8.7417474794672953E-4</v>
      </c>
      <c r="H174" s="5">
        <v>0</v>
      </c>
      <c r="I174" s="5">
        <v>1.5476863011168074E-3</v>
      </c>
      <c r="J174" s="5">
        <v>6.2037255609492011E-4</v>
      </c>
      <c r="K174" s="9">
        <v>2.5146277984807557E-3</v>
      </c>
      <c r="L174" s="4">
        <v>4.6801397129863986E-4</v>
      </c>
      <c r="M174" s="5">
        <v>0</v>
      </c>
      <c r="N174" s="5">
        <v>4.5228067277931642E-4</v>
      </c>
      <c r="O174" s="5">
        <v>7.935419471619921E-4</v>
      </c>
      <c r="P174" s="9">
        <v>2.2429957516258542E-3</v>
      </c>
      <c r="Q174" s="4">
        <v>0</v>
      </c>
      <c r="R174" s="5">
        <v>1.1896920017119373E-4</v>
      </c>
      <c r="S174" s="5">
        <v>0</v>
      </c>
      <c r="T174" s="5">
        <v>0</v>
      </c>
      <c r="U174" s="9">
        <v>0</v>
      </c>
    </row>
    <row r="175" spans="1:21" x14ac:dyDescent="0.25">
      <c r="A175">
        <v>104</v>
      </c>
      <c r="B175" t="s">
        <v>639</v>
      </c>
      <c r="C175" t="s">
        <v>640</v>
      </c>
      <c r="D175">
        <v>38</v>
      </c>
      <c r="E175">
        <v>7.42</v>
      </c>
      <c r="F175" t="s">
        <v>120</v>
      </c>
      <c r="G175" s="4">
        <v>3.1908403103924139E-3</v>
      </c>
      <c r="H175" s="5">
        <v>4.5708392641427295E-3</v>
      </c>
      <c r="I175" s="5">
        <v>0</v>
      </c>
      <c r="J175" s="5">
        <v>0</v>
      </c>
      <c r="K175" s="9">
        <v>1.6595818080256269E-3</v>
      </c>
      <c r="L175" s="4">
        <v>5.0073347696297068E-3</v>
      </c>
      <c r="M175" s="5">
        <v>2.4339584668470037E-3</v>
      </c>
      <c r="N175" s="5">
        <v>0</v>
      </c>
      <c r="O175" s="5">
        <v>0</v>
      </c>
      <c r="P175" s="9">
        <v>4.1636794743877938E-3</v>
      </c>
      <c r="Q175" s="4">
        <v>4.0200878470973726E-3</v>
      </c>
      <c r="R175" s="5">
        <v>0</v>
      </c>
      <c r="S175" s="5">
        <v>0</v>
      </c>
      <c r="T175" s="5">
        <v>0</v>
      </c>
      <c r="U175" s="9">
        <v>0</v>
      </c>
    </row>
    <row r="176" spans="1:21" x14ac:dyDescent="0.25">
      <c r="A176">
        <v>145</v>
      </c>
      <c r="B176" t="s">
        <v>766</v>
      </c>
      <c r="C176" t="s">
        <v>767</v>
      </c>
      <c r="D176">
        <v>12</v>
      </c>
      <c r="E176">
        <v>9.48</v>
      </c>
      <c r="F176" t="s">
        <v>120</v>
      </c>
      <c r="G176" s="4">
        <v>0</v>
      </c>
      <c r="H176" s="5">
        <v>0</v>
      </c>
      <c r="I176" s="5">
        <v>0</v>
      </c>
      <c r="J176" s="5">
        <v>0</v>
      </c>
      <c r="K176" s="9">
        <v>7.8983050686355204E-3</v>
      </c>
      <c r="L176" s="4">
        <v>0</v>
      </c>
      <c r="M176" s="58">
        <v>1.5529913230590725E-2</v>
      </c>
      <c r="N176" s="5">
        <v>0</v>
      </c>
      <c r="O176" s="5">
        <v>0</v>
      </c>
      <c r="P176" s="59">
        <v>1.0678281730080409E-2</v>
      </c>
      <c r="Q176" s="4">
        <v>0</v>
      </c>
      <c r="R176" s="5">
        <v>0</v>
      </c>
      <c r="S176" s="5">
        <v>0</v>
      </c>
      <c r="T176" s="5">
        <v>0</v>
      </c>
      <c r="U176" s="9">
        <v>0</v>
      </c>
    </row>
    <row r="177" spans="1:21" x14ac:dyDescent="0.25">
      <c r="A177">
        <v>80</v>
      </c>
      <c r="B177" t="s">
        <v>555</v>
      </c>
      <c r="C177" t="s">
        <v>556</v>
      </c>
      <c r="D177">
        <v>48</v>
      </c>
      <c r="E177">
        <v>4.67</v>
      </c>
      <c r="F177" t="s">
        <v>120</v>
      </c>
      <c r="G177" s="4">
        <v>8.5568751779058223E-3</v>
      </c>
      <c r="H177" s="5">
        <v>9.5221385762519588E-3</v>
      </c>
      <c r="I177" s="5">
        <v>1.1373588530140385E-2</v>
      </c>
      <c r="J177" s="5">
        <v>6.8237755756295829E-3</v>
      </c>
      <c r="K177" s="9">
        <v>6.584271969524616E-3</v>
      </c>
      <c r="L177" s="4">
        <v>7.9304948579064938E-3</v>
      </c>
      <c r="M177" s="5">
        <v>2.6976373007554298E-3</v>
      </c>
      <c r="N177" s="5">
        <v>5.4012705461804035E-3</v>
      </c>
      <c r="O177" s="5">
        <v>9.6113391744119189E-3</v>
      </c>
      <c r="P177" s="9">
        <v>7.8257005800212338E-3</v>
      </c>
      <c r="Q177" s="4">
        <v>0</v>
      </c>
      <c r="R177" s="5">
        <v>0</v>
      </c>
      <c r="S177" s="5">
        <v>0</v>
      </c>
      <c r="T177" s="5">
        <v>0</v>
      </c>
      <c r="U177" s="9">
        <v>0</v>
      </c>
    </row>
    <row r="178" spans="1:21" x14ac:dyDescent="0.25">
      <c r="A178">
        <v>204</v>
      </c>
      <c r="B178" t="s">
        <v>1027</v>
      </c>
      <c r="C178" t="s">
        <v>1028</v>
      </c>
      <c r="D178">
        <v>13</v>
      </c>
      <c r="E178">
        <v>6.07</v>
      </c>
      <c r="F178" t="s">
        <v>514</v>
      </c>
      <c r="G178" s="4">
        <v>2.2952862398077012E-3</v>
      </c>
      <c r="H178" s="5">
        <v>0</v>
      </c>
      <c r="I178" s="5">
        <v>0</v>
      </c>
      <c r="J178" s="5">
        <v>0</v>
      </c>
      <c r="K178" s="9">
        <v>0</v>
      </c>
      <c r="L178" s="4">
        <v>0</v>
      </c>
      <c r="M178" s="5">
        <v>0</v>
      </c>
      <c r="N178" s="5">
        <v>0</v>
      </c>
      <c r="O178" s="5">
        <v>0</v>
      </c>
      <c r="P178" s="9">
        <v>7.5754504522633041E-3</v>
      </c>
      <c r="Q178" s="4">
        <v>0</v>
      </c>
      <c r="R178" s="5">
        <v>0</v>
      </c>
      <c r="S178" s="5">
        <v>0</v>
      </c>
      <c r="T178" s="5">
        <v>0</v>
      </c>
      <c r="U178" s="9">
        <v>0</v>
      </c>
    </row>
    <row r="179" spans="1:21" x14ac:dyDescent="0.25">
      <c r="A179">
        <v>243</v>
      </c>
      <c r="B179" t="s">
        <v>1177</v>
      </c>
      <c r="C179" t="s">
        <v>1178</v>
      </c>
      <c r="D179">
        <v>10</v>
      </c>
      <c r="E179">
        <v>5.88</v>
      </c>
      <c r="F179" t="s">
        <v>514</v>
      </c>
      <c r="G179" s="4">
        <v>0</v>
      </c>
      <c r="H179" s="5">
        <v>0</v>
      </c>
      <c r="I179" s="5">
        <v>0</v>
      </c>
      <c r="J179" s="5">
        <v>0</v>
      </c>
      <c r="K179" s="9">
        <v>0</v>
      </c>
      <c r="L179" s="4">
        <v>0</v>
      </c>
      <c r="M179" s="5">
        <v>0</v>
      </c>
      <c r="N179" s="5">
        <v>0</v>
      </c>
      <c r="O179" s="5">
        <v>0</v>
      </c>
      <c r="P179" s="9">
        <v>4.8967939759828353E-3</v>
      </c>
      <c r="Q179" s="4">
        <v>0</v>
      </c>
      <c r="R179" s="5">
        <v>0</v>
      </c>
      <c r="S179" s="5">
        <v>0</v>
      </c>
      <c r="T179" s="5">
        <v>0</v>
      </c>
      <c r="U179" s="9">
        <v>0</v>
      </c>
    </row>
    <row r="180" spans="1:21" x14ac:dyDescent="0.25">
      <c r="A180">
        <v>131</v>
      </c>
      <c r="B180" t="s">
        <v>720</v>
      </c>
      <c r="C180" t="s">
        <v>721</v>
      </c>
      <c r="D180">
        <v>12</v>
      </c>
      <c r="E180">
        <v>9.5299999999999994</v>
      </c>
      <c r="F180" t="s">
        <v>120</v>
      </c>
      <c r="G180" s="4">
        <v>0</v>
      </c>
      <c r="H180" s="5">
        <v>0</v>
      </c>
      <c r="I180" s="5">
        <v>0</v>
      </c>
      <c r="J180" s="5">
        <v>0</v>
      </c>
      <c r="K180" s="9">
        <v>1.9649287028361364E-3</v>
      </c>
      <c r="L180" s="4">
        <v>0</v>
      </c>
      <c r="M180" s="5">
        <v>1.5078305662023592E-3</v>
      </c>
      <c r="N180" s="5">
        <v>0</v>
      </c>
      <c r="O180" s="5">
        <v>2.2394518857836378E-3</v>
      </c>
      <c r="P180" s="9">
        <v>4.080661646652362E-3</v>
      </c>
      <c r="Q180" s="4">
        <v>0</v>
      </c>
      <c r="R180" s="5">
        <v>0</v>
      </c>
      <c r="S180" s="5">
        <v>0</v>
      </c>
      <c r="T180" s="5">
        <v>0</v>
      </c>
      <c r="U180" s="9">
        <v>0</v>
      </c>
    </row>
    <row r="181" spans="1:21" x14ac:dyDescent="0.25">
      <c r="A181">
        <v>89</v>
      </c>
      <c r="B181" t="s">
        <v>598</v>
      </c>
      <c r="C181" t="s">
        <v>599</v>
      </c>
      <c r="D181">
        <v>15</v>
      </c>
      <c r="E181">
        <v>9.5299999999999994</v>
      </c>
      <c r="F181" t="s">
        <v>120</v>
      </c>
      <c r="G181" s="4">
        <v>0</v>
      </c>
      <c r="H181" s="5">
        <v>4.0912302147167283E-3</v>
      </c>
      <c r="I181" s="5">
        <v>6.3659620820537381E-3</v>
      </c>
      <c r="J181" s="5">
        <v>6.6786050722774494E-3</v>
      </c>
      <c r="K181" s="9">
        <v>1.5881074836103402E-3</v>
      </c>
      <c r="L181" s="4">
        <v>0</v>
      </c>
      <c r="M181" s="5">
        <v>4.3027490960883897E-3</v>
      </c>
      <c r="N181" s="5">
        <v>0</v>
      </c>
      <c r="O181" s="5">
        <v>7.4406585913524143E-3</v>
      </c>
      <c r="P181" s="9">
        <v>4.0306487293489826E-3</v>
      </c>
      <c r="Q181" s="4">
        <v>0</v>
      </c>
      <c r="R181" s="5">
        <v>0</v>
      </c>
      <c r="S181" s="5">
        <v>0</v>
      </c>
      <c r="T181" s="5">
        <v>0</v>
      </c>
      <c r="U181" s="9">
        <v>0</v>
      </c>
    </row>
    <row r="182" spans="1:21" x14ac:dyDescent="0.25">
      <c r="A182">
        <v>127</v>
      </c>
      <c r="B182" t="s">
        <v>709</v>
      </c>
      <c r="C182" t="s">
        <v>1256</v>
      </c>
      <c r="D182">
        <v>8</v>
      </c>
      <c r="E182">
        <v>8.49</v>
      </c>
      <c r="F182" t="s">
        <v>514</v>
      </c>
      <c r="G182" s="4">
        <v>7.8481094503020134E-3</v>
      </c>
      <c r="H182" s="5">
        <v>0</v>
      </c>
      <c r="I182" s="58">
        <v>2.4338888970903871E-2</v>
      </c>
      <c r="J182" s="5">
        <v>4.5686041729336322E-3</v>
      </c>
      <c r="K182" s="9">
        <v>3.9531561824494551E-3</v>
      </c>
      <c r="L182" s="4">
        <v>0</v>
      </c>
      <c r="M182" s="5">
        <v>4.7314705691933094E-3</v>
      </c>
      <c r="N182" s="5">
        <v>0</v>
      </c>
      <c r="O182" s="5">
        <v>3.5203818050232329E-3</v>
      </c>
      <c r="P182" s="9">
        <v>3.8347680103944727E-3</v>
      </c>
      <c r="Q182" s="4">
        <v>0</v>
      </c>
      <c r="R182" s="5">
        <v>0</v>
      </c>
      <c r="S182" s="5">
        <v>0</v>
      </c>
      <c r="T182" s="5">
        <v>0</v>
      </c>
      <c r="U182" s="9">
        <v>0</v>
      </c>
    </row>
    <row r="183" spans="1:21" x14ac:dyDescent="0.25">
      <c r="A183">
        <v>98</v>
      </c>
      <c r="B183" t="s">
        <v>623</v>
      </c>
      <c r="C183" t="s">
        <v>624</v>
      </c>
      <c r="D183">
        <v>16</v>
      </c>
      <c r="E183">
        <v>8.4499999999999993</v>
      </c>
      <c r="F183" t="s">
        <v>120</v>
      </c>
      <c r="G183" s="4">
        <v>5.7061729456464906E-3</v>
      </c>
      <c r="H183" s="5">
        <v>5.9219225701349805E-3</v>
      </c>
      <c r="I183" s="5">
        <v>0</v>
      </c>
      <c r="J183" s="5">
        <v>5.6809794495671015E-3</v>
      </c>
      <c r="K183" s="9">
        <v>3.9385944469637162E-3</v>
      </c>
      <c r="L183" s="4">
        <v>0</v>
      </c>
      <c r="M183" s="5">
        <v>5.2449123138726362E-3</v>
      </c>
      <c r="N183" s="5">
        <v>3.4546875691994681E-3</v>
      </c>
      <c r="O183" s="5">
        <v>4.7955292982968401E-3</v>
      </c>
      <c r="P183" s="9">
        <v>3.6435894100918819E-3</v>
      </c>
      <c r="Q183" s="4">
        <v>0</v>
      </c>
      <c r="R183" s="5">
        <v>0</v>
      </c>
      <c r="S183" s="5">
        <v>0</v>
      </c>
      <c r="T183" s="5">
        <v>0</v>
      </c>
      <c r="U183" s="9">
        <v>0</v>
      </c>
    </row>
    <row r="184" spans="1:21" x14ac:dyDescent="0.25">
      <c r="A184">
        <v>173</v>
      </c>
      <c r="B184" t="s">
        <v>892</v>
      </c>
      <c r="C184" t="s">
        <v>893</v>
      </c>
      <c r="D184">
        <v>11</v>
      </c>
      <c r="E184">
        <v>6.89</v>
      </c>
      <c r="F184" t="s">
        <v>120</v>
      </c>
      <c r="G184" s="4">
        <v>5.5872769102585209E-3</v>
      </c>
      <c r="H184" s="5">
        <v>0</v>
      </c>
      <c r="I184" s="5">
        <v>0</v>
      </c>
      <c r="J184" s="5">
        <v>0</v>
      </c>
      <c r="K184" s="9">
        <v>0</v>
      </c>
      <c r="L184" s="4">
        <v>7.6348562051422866E-3</v>
      </c>
      <c r="M184" s="5">
        <v>0</v>
      </c>
      <c r="N184" s="5">
        <v>0</v>
      </c>
      <c r="O184" s="5">
        <v>2.5602776763805329E-3</v>
      </c>
      <c r="P184" s="9">
        <v>3.5875144113664812E-3</v>
      </c>
      <c r="Q184" s="4">
        <v>0</v>
      </c>
      <c r="R184" s="5">
        <v>0</v>
      </c>
      <c r="S184" s="5">
        <v>0</v>
      </c>
      <c r="T184" s="5">
        <v>0</v>
      </c>
      <c r="U184" s="9">
        <v>0</v>
      </c>
    </row>
    <row r="185" spans="1:21" x14ac:dyDescent="0.25">
      <c r="A185">
        <v>122</v>
      </c>
      <c r="B185" t="s">
        <v>696</v>
      </c>
      <c r="C185" t="s">
        <v>697</v>
      </c>
      <c r="D185">
        <v>11</v>
      </c>
      <c r="E185">
        <v>6.5</v>
      </c>
      <c r="F185" t="s">
        <v>120</v>
      </c>
      <c r="G185" s="4">
        <v>4.2807869728920074E-3</v>
      </c>
      <c r="H185" s="5">
        <v>5.8242304101622025E-3</v>
      </c>
      <c r="I185" s="5">
        <v>0</v>
      </c>
      <c r="J185" s="5">
        <v>1.6375443251898513E-3</v>
      </c>
      <c r="K185" s="9">
        <v>2.8750226781450584E-3</v>
      </c>
      <c r="L185" s="4">
        <v>0</v>
      </c>
      <c r="M185" s="5">
        <v>3.3632880632794965E-3</v>
      </c>
      <c r="N185" s="58">
        <v>8.6919742404165303E-3</v>
      </c>
      <c r="O185" s="5">
        <v>0</v>
      </c>
      <c r="P185" s="9">
        <v>3.4564659035625643E-3</v>
      </c>
      <c r="Q185" s="4">
        <v>0</v>
      </c>
      <c r="R185" s="5">
        <v>0</v>
      </c>
      <c r="S185" s="5">
        <v>0</v>
      </c>
      <c r="T185" s="5">
        <v>0</v>
      </c>
      <c r="U185" s="9">
        <v>0</v>
      </c>
    </row>
    <row r="186" spans="1:21" x14ac:dyDescent="0.25">
      <c r="A186">
        <v>228</v>
      </c>
      <c r="B186" t="s">
        <v>1125</v>
      </c>
      <c r="C186" t="s">
        <v>1126</v>
      </c>
      <c r="D186">
        <v>36</v>
      </c>
      <c r="E186">
        <v>9.15</v>
      </c>
      <c r="F186" t="s">
        <v>514</v>
      </c>
      <c r="G186" s="4">
        <v>0</v>
      </c>
      <c r="H186" s="5">
        <v>0</v>
      </c>
      <c r="I186" s="5">
        <v>0</v>
      </c>
      <c r="J186" s="5">
        <v>0</v>
      </c>
      <c r="K186" s="9">
        <v>4.3923957582771723E-4</v>
      </c>
      <c r="L186" s="4">
        <v>0</v>
      </c>
      <c r="M186" s="5">
        <v>0</v>
      </c>
      <c r="N186" s="5">
        <v>0</v>
      </c>
      <c r="O186" s="5">
        <v>0</v>
      </c>
      <c r="P186" s="9">
        <v>2.7355793299839704E-3</v>
      </c>
      <c r="Q186" s="4">
        <v>0</v>
      </c>
      <c r="R186" s="5">
        <v>0</v>
      </c>
      <c r="S186" s="5">
        <v>0</v>
      </c>
      <c r="T186" s="5">
        <v>0</v>
      </c>
      <c r="U186" s="9">
        <v>0</v>
      </c>
    </row>
    <row r="187" spans="1:21" x14ac:dyDescent="0.25">
      <c r="A187">
        <v>187</v>
      </c>
      <c r="B187" t="s">
        <v>959</v>
      </c>
      <c r="C187" t="s">
        <v>960</v>
      </c>
      <c r="D187">
        <v>53</v>
      </c>
      <c r="E187">
        <v>6.68</v>
      </c>
      <c r="F187" t="s">
        <v>120</v>
      </c>
      <c r="G187" s="4">
        <v>0</v>
      </c>
      <c r="H187" s="5">
        <v>0</v>
      </c>
      <c r="I187" s="5">
        <v>0</v>
      </c>
      <c r="J187" s="5">
        <v>0</v>
      </c>
      <c r="K187" s="9">
        <v>0</v>
      </c>
      <c r="L187" s="4">
        <v>2.3941116552170542E-3</v>
      </c>
      <c r="M187" s="5">
        <v>0</v>
      </c>
      <c r="N187" s="5">
        <v>0</v>
      </c>
      <c r="O187" s="5">
        <v>0</v>
      </c>
      <c r="P187" s="9">
        <v>2.2383792363427899E-3</v>
      </c>
      <c r="Q187" s="4">
        <v>0</v>
      </c>
      <c r="R187" s="5">
        <v>0</v>
      </c>
      <c r="S187" s="5">
        <v>0</v>
      </c>
      <c r="T187" s="5">
        <v>0</v>
      </c>
      <c r="U187" s="9">
        <v>0</v>
      </c>
    </row>
    <row r="188" spans="1:21" x14ac:dyDescent="0.25">
      <c r="A188">
        <v>178</v>
      </c>
      <c r="B188" t="s">
        <v>909</v>
      </c>
      <c r="C188" t="s">
        <v>910</v>
      </c>
      <c r="D188">
        <v>40</v>
      </c>
      <c r="E188">
        <v>8.4499999999999993</v>
      </c>
      <c r="F188" t="s">
        <v>120</v>
      </c>
      <c r="G188" s="4">
        <v>0</v>
      </c>
      <c r="H188" s="5">
        <v>0</v>
      </c>
      <c r="I188" s="5">
        <v>0</v>
      </c>
      <c r="J188" s="5">
        <v>0</v>
      </c>
      <c r="K188" s="9">
        <v>1.3818210999983714E-3</v>
      </c>
      <c r="L188" s="4">
        <v>0</v>
      </c>
      <c r="M188" s="5">
        <v>0</v>
      </c>
      <c r="N188" s="5">
        <v>0</v>
      </c>
      <c r="O188" s="5">
        <v>7.1299744926180738E-4</v>
      </c>
      <c r="P188" s="9">
        <v>1.9762094756399892E-3</v>
      </c>
      <c r="Q188" s="4">
        <v>0</v>
      </c>
      <c r="R188" s="5">
        <v>0</v>
      </c>
      <c r="S188" s="5">
        <v>0</v>
      </c>
      <c r="T188" s="5">
        <v>0</v>
      </c>
      <c r="U188" s="9">
        <v>0</v>
      </c>
    </row>
    <row r="189" spans="1:21" x14ac:dyDescent="0.25">
      <c r="A189">
        <v>139</v>
      </c>
      <c r="B189" t="s">
        <v>739</v>
      </c>
      <c r="C189" t="s">
        <v>740</v>
      </c>
      <c r="D189">
        <v>54</v>
      </c>
      <c r="E189">
        <v>7.24</v>
      </c>
      <c r="F189" t="s">
        <v>120</v>
      </c>
      <c r="G189" s="4">
        <v>0</v>
      </c>
      <c r="H189" s="5">
        <v>0</v>
      </c>
      <c r="I189" s="5">
        <v>2.5448660442847991E-3</v>
      </c>
      <c r="J189" s="5">
        <v>1.0109774988213511E-3</v>
      </c>
      <c r="K189" s="9">
        <v>1.7566756190802483E-3</v>
      </c>
      <c r="L189" s="4">
        <v>0</v>
      </c>
      <c r="M189" s="5">
        <v>0</v>
      </c>
      <c r="N189" s="5">
        <v>0</v>
      </c>
      <c r="O189" s="5">
        <v>7.7697424602174295E-4</v>
      </c>
      <c r="P189" s="9">
        <v>1.831532782660226E-3</v>
      </c>
      <c r="Q189" s="4">
        <v>0</v>
      </c>
      <c r="R189" s="5">
        <v>0</v>
      </c>
      <c r="S189" s="5">
        <v>0</v>
      </c>
      <c r="T189" s="5">
        <v>0</v>
      </c>
      <c r="U189" s="9">
        <v>0</v>
      </c>
    </row>
    <row r="190" spans="1:21" x14ac:dyDescent="0.25">
      <c r="A190">
        <v>203</v>
      </c>
      <c r="B190" t="s">
        <v>1025</v>
      </c>
      <c r="C190" t="s">
        <v>1026</v>
      </c>
      <c r="D190">
        <v>11</v>
      </c>
      <c r="E190">
        <v>11.91</v>
      </c>
      <c r="F190" t="s">
        <v>514</v>
      </c>
      <c r="G190" s="4">
        <v>0</v>
      </c>
      <c r="H190" s="5">
        <v>0</v>
      </c>
      <c r="I190" s="5">
        <v>0</v>
      </c>
      <c r="J190" s="5">
        <v>0</v>
      </c>
      <c r="K190" s="9">
        <v>1.4375113390725292E-3</v>
      </c>
      <c r="L190" s="4">
        <v>0</v>
      </c>
      <c r="M190" s="5">
        <v>0</v>
      </c>
      <c r="N190" s="58">
        <v>9.898056034494708E-3</v>
      </c>
      <c r="O190" s="5">
        <v>0</v>
      </c>
      <c r="P190" s="9">
        <v>1.8049446580047854E-3</v>
      </c>
      <c r="Q190" s="4">
        <v>0</v>
      </c>
      <c r="R190" s="5">
        <v>0</v>
      </c>
      <c r="S190" s="5">
        <v>0</v>
      </c>
      <c r="T190" s="5">
        <v>0</v>
      </c>
      <c r="U190" s="9">
        <v>0</v>
      </c>
    </row>
    <row r="191" spans="1:21" x14ac:dyDescent="0.25">
      <c r="A191">
        <v>125</v>
      </c>
      <c r="B191" t="s">
        <v>705</v>
      </c>
      <c r="C191" t="s">
        <v>706</v>
      </c>
      <c r="D191">
        <v>13</v>
      </c>
      <c r="E191">
        <v>10.02</v>
      </c>
      <c r="F191" t="s">
        <v>120</v>
      </c>
      <c r="G191" s="4">
        <v>0</v>
      </c>
      <c r="H191" s="5">
        <v>2.4322508010608652E-3</v>
      </c>
      <c r="I191" s="5">
        <v>0</v>
      </c>
      <c r="J191" s="5">
        <v>0</v>
      </c>
      <c r="K191" s="9">
        <v>1.2091868940530069E-3</v>
      </c>
      <c r="L191" s="4">
        <v>0</v>
      </c>
      <c r="M191" s="5">
        <v>1.4576586655307945E-3</v>
      </c>
      <c r="N191" s="5">
        <v>0</v>
      </c>
      <c r="O191" s="5">
        <v>0</v>
      </c>
      <c r="P191" s="9">
        <v>1.5272608644655876E-3</v>
      </c>
      <c r="Q191" s="4">
        <v>0</v>
      </c>
      <c r="R191" s="5">
        <v>0</v>
      </c>
      <c r="S191" s="5">
        <v>0</v>
      </c>
      <c r="T191" s="5">
        <v>0</v>
      </c>
      <c r="U191" s="9">
        <v>0</v>
      </c>
    </row>
    <row r="192" spans="1:21" x14ac:dyDescent="0.25">
      <c r="A192">
        <v>133</v>
      </c>
      <c r="B192" t="s">
        <v>726</v>
      </c>
      <c r="C192" t="s">
        <v>727</v>
      </c>
      <c r="D192">
        <v>27</v>
      </c>
      <c r="E192">
        <v>6.49</v>
      </c>
      <c r="F192" t="s">
        <v>514</v>
      </c>
      <c r="G192" s="4">
        <v>3.3281294071742101E-3</v>
      </c>
      <c r="H192" s="5">
        <v>0</v>
      </c>
      <c r="I192" s="5">
        <v>0</v>
      </c>
      <c r="J192" s="5">
        <v>0</v>
      </c>
      <c r="K192" s="9">
        <v>1.756041821799641E-3</v>
      </c>
      <c r="L192" s="4">
        <v>2.3835833038854857E-3</v>
      </c>
      <c r="M192" s="5">
        <v>7.0008155191282021E-4</v>
      </c>
      <c r="N192" s="5">
        <v>0</v>
      </c>
      <c r="O192" s="5">
        <v>4.976559746185862E-4</v>
      </c>
      <c r="P192" s="9">
        <v>1.4394427299128422E-3</v>
      </c>
      <c r="Q192" s="4">
        <v>0</v>
      </c>
      <c r="R192" s="5">
        <v>0</v>
      </c>
      <c r="S192" s="5">
        <v>0</v>
      </c>
      <c r="T192" s="5">
        <v>0</v>
      </c>
      <c r="U192" s="9">
        <v>0</v>
      </c>
    </row>
    <row r="193" spans="1:21" x14ac:dyDescent="0.25">
      <c r="A193">
        <v>210</v>
      </c>
      <c r="B193" t="s">
        <v>1046</v>
      </c>
      <c r="C193" t="s">
        <v>1047</v>
      </c>
      <c r="D193">
        <v>14</v>
      </c>
      <c r="E193">
        <v>9.07</v>
      </c>
      <c r="F193" t="s">
        <v>120</v>
      </c>
      <c r="G193" s="4">
        <v>0</v>
      </c>
      <c r="H193" s="5">
        <v>0</v>
      </c>
      <c r="I193" s="5">
        <v>0</v>
      </c>
      <c r="J193" s="5">
        <v>0</v>
      </c>
      <c r="K193" s="9">
        <v>0</v>
      </c>
      <c r="L193" s="4">
        <v>0</v>
      </c>
      <c r="M193" s="5">
        <v>0</v>
      </c>
      <c r="N193" s="5">
        <v>0</v>
      </c>
      <c r="O193" s="5">
        <v>0</v>
      </c>
      <c r="P193" s="9">
        <v>1.3578973192567218E-3</v>
      </c>
      <c r="Q193" s="4">
        <v>0</v>
      </c>
      <c r="R193" s="5">
        <v>0</v>
      </c>
      <c r="S193" s="5">
        <v>0</v>
      </c>
      <c r="T193" s="5">
        <v>0</v>
      </c>
      <c r="U193" s="9">
        <v>0</v>
      </c>
    </row>
    <row r="194" spans="1:21" x14ac:dyDescent="0.25">
      <c r="A194">
        <v>121</v>
      </c>
      <c r="B194" t="s">
        <v>693</v>
      </c>
      <c r="C194" t="s">
        <v>694</v>
      </c>
      <c r="D194">
        <v>17</v>
      </c>
      <c r="E194">
        <v>9.35</v>
      </c>
      <c r="F194" t="s">
        <v>120</v>
      </c>
      <c r="G194" s="4">
        <v>6.2481251581819946E-3</v>
      </c>
      <c r="H194" s="5">
        <v>3.7686196771637777E-3</v>
      </c>
      <c r="I194" s="5">
        <v>0</v>
      </c>
      <c r="J194" s="5">
        <v>2.1517527858390937E-3</v>
      </c>
      <c r="K194" s="9">
        <v>0</v>
      </c>
      <c r="L194" s="4">
        <v>0</v>
      </c>
      <c r="M194" s="5">
        <v>2.1790311439016849E-3</v>
      </c>
      <c r="N194" s="5">
        <v>3.1884099083276736E-3</v>
      </c>
      <c r="O194" s="5">
        <v>3.3068563688476629E-3</v>
      </c>
      <c r="P194" s="9">
        <v>1.2030644738492463E-3</v>
      </c>
      <c r="Q194" s="4">
        <v>0</v>
      </c>
      <c r="R194" s="5">
        <v>0</v>
      </c>
      <c r="S194" s="5">
        <v>0</v>
      </c>
      <c r="T194" s="5">
        <v>0</v>
      </c>
      <c r="U194" s="9">
        <v>0</v>
      </c>
    </row>
    <row r="195" spans="1:21" x14ac:dyDescent="0.25">
      <c r="A195">
        <v>180</v>
      </c>
      <c r="B195" t="s">
        <v>926</v>
      </c>
      <c r="C195" t="s">
        <v>927</v>
      </c>
      <c r="D195">
        <v>129</v>
      </c>
      <c r="E195">
        <v>4.95</v>
      </c>
      <c r="F195" t="s">
        <v>514</v>
      </c>
      <c r="G195" s="4">
        <v>0</v>
      </c>
      <c r="H195" s="5">
        <v>0</v>
      </c>
      <c r="I195" s="5">
        <v>0</v>
      </c>
      <c r="J195" s="5">
        <v>0</v>
      </c>
      <c r="K195" s="9">
        <v>9.1975093512663357E-4</v>
      </c>
      <c r="L195" s="4">
        <v>0</v>
      </c>
      <c r="M195" s="5">
        <v>0</v>
      </c>
      <c r="N195" s="5">
        <v>0</v>
      </c>
      <c r="O195" s="5">
        <v>0</v>
      </c>
      <c r="P195" s="9">
        <v>5.3677709598535074E-4</v>
      </c>
      <c r="Q195" s="4">
        <v>0</v>
      </c>
      <c r="R195" s="5">
        <v>0</v>
      </c>
      <c r="S195" s="5">
        <v>0</v>
      </c>
      <c r="T195" s="5">
        <v>0</v>
      </c>
      <c r="U195" s="9">
        <v>0</v>
      </c>
    </row>
    <row r="196" spans="1:21" x14ac:dyDescent="0.25">
      <c r="A196">
        <v>161</v>
      </c>
      <c r="B196" t="s">
        <v>833</v>
      </c>
      <c r="C196" t="s">
        <v>834</v>
      </c>
      <c r="D196">
        <v>82</v>
      </c>
      <c r="E196">
        <v>6.05</v>
      </c>
      <c r="F196" t="s">
        <v>120</v>
      </c>
      <c r="G196" s="4">
        <v>0</v>
      </c>
      <c r="H196" s="5">
        <v>0</v>
      </c>
      <c r="I196" s="5">
        <v>4.6619088619650654E-4</v>
      </c>
      <c r="J196" s="5">
        <v>4.4609508974712925E-4</v>
      </c>
      <c r="K196" s="9">
        <v>4.8122218622118334E-4</v>
      </c>
      <c r="L196" s="4">
        <v>0</v>
      </c>
      <c r="M196" s="5">
        <v>0</v>
      </c>
      <c r="N196" s="5">
        <v>0</v>
      </c>
      <c r="O196" s="5">
        <v>7.5963534173622042E-4</v>
      </c>
      <c r="P196" s="9">
        <v>4.7396285009325298E-4</v>
      </c>
      <c r="Q196" s="4">
        <v>0</v>
      </c>
      <c r="R196" s="5">
        <v>0</v>
      </c>
      <c r="S196" s="5">
        <v>0</v>
      </c>
      <c r="T196" s="5">
        <v>0</v>
      </c>
      <c r="U196" s="9">
        <v>0</v>
      </c>
    </row>
    <row r="197" spans="1:21" x14ac:dyDescent="0.25">
      <c r="A197">
        <v>166</v>
      </c>
      <c r="B197" t="s">
        <v>859</v>
      </c>
      <c r="C197" t="s">
        <v>860</v>
      </c>
      <c r="D197">
        <v>309</v>
      </c>
      <c r="E197">
        <v>5.15</v>
      </c>
      <c r="F197" t="s">
        <v>120</v>
      </c>
      <c r="G197" s="4">
        <v>9.6565440509709108E-5</v>
      </c>
      <c r="H197" s="5">
        <v>0</v>
      </c>
      <c r="I197" s="5">
        <v>0</v>
      </c>
      <c r="J197" s="5">
        <v>0</v>
      </c>
      <c r="K197" s="9">
        <v>3.3246786647922179E-4</v>
      </c>
      <c r="L197" s="4">
        <v>0</v>
      </c>
      <c r="M197" s="5">
        <v>0</v>
      </c>
      <c r="N197" s="5">
        <v>0</v>
      </c>
      <c r="O197" s="5">
        <v>0</v>
      </c>
      <c r="P197" s="9">
        <v>3.508351181179588E-4</v>
      </c>
      <c r="Q197" s="4">
        <v>0</v>
      </c>
      <c r="R197" s="5">
        <v>0</v>
      </c>
      <c r="S197" s="5">
        <v>0</v>
      </c>
      <c r="T197" s="5">
        <v>0</v>
      </c>
      <c r="U197" s="9">
        <v>0</v>
      </c>
    </row>
    <row r="198" spans="1:21" x14ac:dyDescent="0.25">
      <c r="A198">
        <v>182</v>
      </c>
      <c r="B198" t="s">
        <v>935</v>
      </c>
      <c r="C198" t="s">
        <v>936</v>
      </c>
      <c r="D198">
        <v>60</v>
      </c>
      <c r="E198">
        <v>9.56</v>
      </c>
      <c r="F198" t="s">
        <v>120</v>
      </c>
      <c r="G198" s="4">
        <v>0</v>
      </c>
      <c r="H198" s="5">
        <v>0</v>
      </c>
      <c r="I198" s="5">
        <v>0</v>
      </c>
      <c r="J198" s="5">
        <v>0</v>
      </c>
      <c r="K198" s="9">
        <v>2.6199049371148481E-4</v>
      </c>
      <c r="L198" s="4">
        <v>0</v>
      </c>
      <c r="M198" s="5">
        <v>0</v>
      </c>
      <c r="N198" s="5">
        <v>0</v>
      </c>
      <c r="O198" s="5">
        <v>0</v>
      </c>
      <c r="P198" s="9">
        <v>3.4086826759061978E-4</v>
      </c>
      <c r="Q198" s="4">
        <v>0</v>
      </c>
      <c r="R198" s="5">
        <v>0</v>
      </c>
      <c r="S198" s="5">
        <v>0</v>
      </c>
      <c r="T198" s="5">
        <v>0</v>
      </c>
      <c r="U198" s="9">
        <v>0</v>
      </c>
    </row>
    <row r="199" spans="1:21" x14ac:dyDescent="0.25">
      <c r="A199">
        <v>141</v>
      </c>
      <c r="B199" t="s">
        <v>747</v>
      </c>
      <c r="C199" t="s">
        <v>748</v>
      </c>
      <c r="D199">
        <v>57</v>
      </c>
      <c r="E199">
        <v>5.07</v>
      </c>
      <c r="F199" t="s">
        <v>120</v>
      </c>
      <c r="G199" s="4">
        <v>0</v>
      </c>
      <c r="H199" s="5">
        <v>0</v>
      </c>
      <c r="I199" s="5">
        <v>0</v>
      </c>
      <c r="J199" s="5">
        <v>6.3257787947319766E-4</v>
      </c>
      <c r="K199" s="9">
        <v>1.1055703710775341E-3</v>
      </c>
      <c r="L199" s="4">
        <v>0</v>
      </c>
      <c r="M199" s="5">
        <v>3.3244846757719869E-4</v>
      </c>
      <c r="N199" s="5">
        <v>2.1528631730766152E-3</v>
      </c>
      <c r="O199" s="5">
        <v>7.3608086465217751E-4</v>
      </c>
      <c r="P199" s="9">
        <v>3.3351863981744044E-4</v>
      </c>
      <c r="Q199" s="4">
        <v>0</v>
      </c>
      <c r="R199" s="5">
        <v>0</v>
      </c>
      <c r="S199" s="5">
        <v>0</v>
      </c>
      <c r="T199" s="5">
        <v>0</v>
      </c>
      <c r="U199" s="9">
        <v>0</v>
      </c>
    </row>
    <row r="200" spans="1:21" x14ac:dyDescent="0.25">
      <c r="A200">
        <v>87</v>
      </c>
      <c r="B200" t="s">
        <v>589</v>
      </c>
      <c r="C200" t="s">
        <v>590</v>
      </c>
      <c r="D200">
        <v>332</v>
      </c>
      <c r="E200">
        <v>6.78</v>
      </c>
      <c r="F200" t="s">
        <v>120</v>
      </c>
      <c r="G200" s="4">
        <v>9.4555535545807386E-5</v>
      </c>
      <c r="H200" s="5">
        <v>0</v>
      </c>
      <c r="I200" s="5">
        <v>2.9524661282073506E-4</v>
      </c>
      <c r="J200" s="5">
        <v>4.1113688050837399E-4</v>
      </c>
      <c r="K200" s="9">
        <v>1.9029866374949928E-4</v>
      </c>
      <c r="L200" s="4">
        <v>0</v>
      </c>
      <c r="M200" s="5">
        <v>0</v>
      </c>
      <c r="N200" s="5">
        <v>7.9921082740120171E-5</v>
      </c>
      <c r="O200" s="5">
        <v>6.1358285142744222E-4</v>
      </c>
      <c r="P200" s="9">
        <v>2.1290897279504018E-4</v>
      </c>
      <c r="Q200" s="4">
        <v>0</v>
      </c>
      <c r="R200" s="5">
        <v>0</v>
      </c>
      <c r="S200" s="5">
        <v>0</v>
      </c>
      <c r="T200" s="5">
        <v>0</v>
      </c>
      <c r="U200" s="9">
        <v>0</v>
      </c>
    </row>
    <row r="201" spans="1:21" x14ac:dyDescent="0.25">
      <c r="A201">
        <v>175</v>
      </c>
      <c r="B201" t="s">
        <v>900</v>
      </c>
      <c r="C201" t="s">
        <v>901</v>
      </c>
      <c r="D201">
        <v>435</v>
      </c>
      <c r="E201">
        <v>9.6</v>
      </c>
      <c r="F201" t="s">
        <v>120</v>
      </c>
      <c r="G201" s="4">
        <v>1.7201308020203644E-4</v>
      </c>
      <c r="H201" s="5">
        <v>0</v>
      </c>
      <c r="I201" s="5">
        <v>0</v>
      </c>
      <c r="J201" s="5">
        <v>0</v>
      </c>
      <c r="K201" s="9">
        <v>9.1034510185747418E-5</v>
      </c>
      <c r="L201" s="4">
        <v>0</v>
      </c>
      <c r="M201" s="5">
        <v>0</v>
      </c>
      <c r="N201" s="5">
        <v>0</v>
      </c>
      <c r="O201" s="5">
        <v>9.6451975368216358E-5</v>
      </c>
      <c r="P201" s="9">
        <v>1.121658605210875E-4</v>
      </c>
      <c r="Q201" s="4">
        <v>0</v>
      </c>
      <c r="R201" s="5">
        <v>0</v>
      </c>
      <c r="S201" s="5">
        <v>0</v>
      </c>
      <c r="T201" s="5">
        <v>0</v>
      </c>
      <c r="U201" s="9">
        <v>0</v>
      </c>
    </row>
    <row r="202" spans="1:21" x14ac:dyDescent="0.25">
      <c r="A202">
        <v>129</v>
      </c>
      <c r="B202" t="s">
        <v>713</v>
      </c>
      <c r="C202" t="s">
        <v>714</v>
      </c>
      <c r="D202">
        <v>248</v>
      </c>
      <c r="E202">
        <v>8.35</v>
      </c>
      <c r="F202" t="s">
        <v>120</v>
      </c>
      <c r="G202" s="4">
        <v>3.6814019004170902E-4</v>
      </c>
      <c r="H202" s="5">
        <v>3.820595206538697E-4</v>
      </c>
      <c r="I202" s="5">
        <v>3.0807327302382481E-4</v>
      </c>
      <c r="J202" s="5">
        <v>7.2633014423743403E-5</v>
      </c>
      <c r="K202" s="9">
        <v>9.5640875381841652E-5</v>
      </c>
      <c r="L202" s="4">
        <v>0</v>
      </c>
      <c r="M202" s="5">
        <v>0</v>
      </c>
      <c r="N202" s="5">
        <v>1.1131383925540696E-4</v>
      </c>
      <c r="O202" s="5">
        <v>3.1126960852015053E-4</v>
      </c>
      <c r="P202" s="9">
        <v>8.0058029185696122E-5</v>
      </c>
      <c r="Q202" s="4">
        <v>0</v>
      </c>
      <c r="R202" s="5">
        <v>0</v>
      </c>
      <c r="S202" s="5">
        <v>0</v>
      </c>
      <c r="T202" s="5">
        <v>0</v>
      </c>
      <c r="U202" s="9">
        <v>0</v>
      </c>
    </row>
    <row r="203" spans="1:21" x14ac:dyDescent="0.25">
      <c r="A203">
        <v>112</v>
      </c>
      <c r="B203" t="s">
        <v>666</v>
      </c>
      <c r="C203" t="s">
        <v>667</v>
      </c>
      <c r="D203">
        <v>12</v>
      </c>
      <c r="E203">
        <v>8.6999999999999993</v>
      </c>
      <c r="F203" t="s">
        <v>120</v>
      </c>
      <c r="G203" s="4">
        <v>0</v>
      </c>
      <c r="H203" s="5">
        <v>0</v>
      </c>
      <c r="I203" s="5">
        <v>0</v>
      </c>
      <c r="J203" s="5">
        <v>3.752705745226743E-3</v>
      </c>
      <c r="K203" s="9">
        <v>0</v>
      </c>
      <c r="L203" s="4">
        <v>0</v>
      </c>
      <c r="M203" s="5">
        <v>0</v>
      </c>
      <c r="N203" s="5">
        <v>0</v>
      </c>
      <c r="O203" s="58">
        <v>1.1662612922967941E-2</v>
      </c>
      <c r="P203" s="9">
        <v>0</v>
      </c>
      <c r="Q203" s="4">
        <v>0</v>
      </c>
      <c r="R203" s="5">
        <v>0</v>
      </c>
      <c r="S203" s="5">
        <v>0</v>
      </c>
      <c r="T203" s="5">
        <v>0</v>
      </c>
      <c r="U203" s="9">
        <v>0</v>
      </c>
    </row>
    <row r="204" spans="1:21" x14ac:dyDescent="0.25">
      <c r="A204">
        <v>144</v>
      </c>
      <c r="B204" t="s">
        <v>763</v>
      </c>
      <c r="C204" t="s">
        <v>764</v>
      </c>
      <c r="D204">
        <v>60</v>
      </c>
      <c r="E204">
        <v>8.16</v>
      </c>
      <c r="F204" t="s">
        <v>120</v>
      </c>
      <c r="G204" s="4">
        <v>0</v>
      </c>
      <c r="H204" s="5">
        <v>0</v>
      </c>
      <c r="I204" s="58">
        <v>1.9217851021117709E-2</v>
      </c>
      <c r="J204" s="5">
        <v>6.8607615642516826E-3</v>
      </c>
      <c r="K204" s="59">
        <v>1.2379180745568213E-2</v>
      </c>
      <c r="L204" s="4">
        <v>0</v>
      </c>
      <c r="M204" s="5">
        <v>2.5202935868861532E-3</v>
      </c>
      <c r="N204" s="5">
        <v>0</v>
      </c>
      <c r="O204" s="5">
        <v>9.0856764748205223E-3</v>
      </c>
      <c r="P204" s="9">
        <v>0</v>
      </c>
      <c r="Q204" s="4">
        <v>0</v>
      </c>
      <c r="R204" s="5">
        <v>0</v>
      </c>
      <c r="S204" s="5">
        <v>0</v>
      </c>
      <c r="T204" s="5">
        <v>0</v>
      </c>
      <c r="U204" s="9">
        <v>0</v>
      </c>
    </row>
    <row r="205" spans="1:21" x14ac:dyDescent="0.25">
      <c r="A205">
        <v>201</v>
      </c>
      <c r="B205" t="s">
        <v>1012</v>
      </c>
      <c r="C205" t="s">
        <v>1013</v>
      </c>
      <c r="D205">
        <v>60</v>
      </c>
      <c r="E205">
        <v>8.16</v>
      </c>
      <c r="F205" t="s">
        <v>514</v>
      </c>
      <c r="G205" s="4">
        <v>0</v>
      </c>
      <c r="H205" s="5">
        <v>0</v>
      </c>
      <c r="I205" s="5">
        <v>0</v>
      </c>
      <c r="J205" s="5">
        <v>0</v>
      </c>
      <c r="K205" s="9">
        <v>3.9531561824494551E-3</v>
      </c>
      <c r="L205" s="4">
        <v>0</v>
      </c>
      <c r="M205" s="5">
        <v>0</v>
      </c>
      <c r="N205" s="5">
        <v>0</v>
      </c>
      <c r="O205" s="5">
        <v>8.9707301844456199E-3</v>
      </c>
      <c r="P205" s="9">
        <v>0</v>
      </c>
      <c r="Q205" s="4">
        <v>0</v>
      </c>
      <c r="R205" s="5">
        <v>0</v>
      </c>
      <c r="S205" s="5">
        <v>0</v>
      </c>
      <c r="T205" s="5">
        <v>0</v>
      </c>
      <c r="U205" s="9">
        <v>0</v>
      </c>
    </row>
    <row r="206" spans="1:21" x14ac:dyDescent="0.25">
      <c r="A206">
        <v>100</v>
      </c>
      <c r="B206" t="s">
        <v>628</v>
      </c>
      <c r="C206" t="s">
        <v>629</v>
      </c>
      <c r="D206">
        <v>13</v>
      </c>
      <c r="E206">
        <v>9.4</v>
      </c>
      <c r="F206" t="s">
        <v>120</v>
      </c>
      <c r="G206" s="57">
        <v>1.053447313042429E-2</v>
      </c>
      <c r="H206" s="5">
        <v>0</v>
      </c>
      <c r="I206" s="5">
        <v>0</v>
      </c>
      <c r="J206" s="5">
        <v>8.4189999221040077E-3</v>
      </c>
      <c r="K206" s="9">
        <v>0</v>
      </c>
      <c r="L206" s="4">
        <v>0</v>
      </c>
      <c r="M206" s="5">
        <v>0</v>
      </c>
      <c r="N206" s="5">
        <v>0</v>
      </c>
      <c r="O206" s="5">
        <v>4.1892717168753981E-3</v>
      </c>
      <c r="P206" s="9">
        <v>0</v>
      </c>
      <c r="Q206" s="4">
        <v>0</v>
      </c>
      <c r="R206" s="5">
        <v>0</v>
      </c>
      <c r="S206" s="5">
        <v>0</v>
      </c>
      <c r="T206" s="5">
        <v>0</v>
      </c>
      <c r="U206" s="9">
        <v>0</v>
      </c>
    </row>
    <row r="207" spans="1:21" x14ac:dyDescent="0.25">
      <c r="A207">
        <v>160</v>
      </c>
      <c r="B207" t="s">
        <v>831</v>
      </c>
      <c r="C207" t="s">
        <v>832</v>
      </c>
      <c r="D207">
        <v>12</v>
      </c>
      <c r="E207">
        <v>8.4600000000000009</v>
      </c>
      <c r="F207" t="s">
        <v>120</v>
      </c>
      <c r="G207" s="4">
        <v>0</v>
      </c>
      <c r="H207" s="5">
        <v>0</v>
      </c>
      <c r="I207" s="5">
        <v>0</v>
      </c>
      <c r="J207" s="5">
        <v>0</v>
      </c>
      <c r="K207" s="9">
        <v>1.3234229030086168E-3</v>
      </c>
      <c r="L207" s="4">
        <v>0</v>
      </c>
      <c r="M207" s="5">
        <v>0</v>
      </c>
      <c r="N207" s="5">
        <v>0</v>
      </c>
      <c r="O207" s="5">
        <v>3.9785147218357715E-3</v>
      </c>
      <c r="P207" s="9">
        <v>0</v>
      </c>
      <c r="Q207" s="4">
        <v>0</v>
      </c>
      <c r="R207" s="5">
        <v>0</v>
      </c>
      <c r="S207" s="5">
        <v>0</v>
      </c>
      <c r="T207" s="5">
        <v>0</v>
      </c>
      <c r="U207" s="9">
        <v>0</v>
      </c>
    </row>
    <row r="208" spans="1:21" x14ac:dyDescent="0.25">
      <c r="A208">
        <v>147</v>
      </c>
      <c r="B208" t="s">
        <v>773</v>
      </c>
      <c r="C208" t="s">
        <v>1257</v>
      </c>
      <c r="D208">
        <v>10</v>
      </c>
      <c r="E208">
        <v>7.04</v>
      </c>
      <c r="F208" t="s">
        <v>120</v>
      </c>
      <c r="G208" s="4">
        <v>0</v>
      </c>
      <c r="H208" s="5">
        <v>0</v>
      </c>
      <c r="I208" s="5">
        <v>0</v>
      </c>
      <c r="J208" s="5">
        <v>1.8043951552883907E-3</v>
      </c>
      <c r="K208" s="9">
        <v>3.1532054352486918E-3</v>
      </c>
      <c r="L208" s="4">
        <v>0</v>
      </c>
      <c r="M208" s="5">
        <v>6.5396832298797863E-3</v>
      </c>
      <c r="N208" s="5">
        <v>0</v>
      </c>
      <c r="O208" s="5">
        <v>3.5526226002927882E-3</v>
      </c>
      <c r="P208" s="9">
        <v>0</v>
      </c>
      <c r="Q208" s="4">
        <v>0</v>
      </c>
      <c r="R208" s="5">
        <v>0</v>
      </c>
      <c r="S208" s="5">
        <v>0</v>
      </c>
      <c r="T208" s="5">
        <v>0</v>
      </c>
      <c r="U208" s="9">
        <v>0</v>
      </c>
    </row>
    <row r="209" spans="1:21" x14ac:dyDescent="0.25">
      <c r="A209">
        <v>207</v>
      </c>
      <c r="B209" t="s">
        <v>1040</v>
      </c>
      <c r="C209" t="s">
        <v>1258</v>
      </c>
      <c r="D209">
        <v>12</v>
      </c>
      <c r="E209">
        <v>8.85</v>
      </c>
      <c r="F209" t="s">
        <v>120</v>
      </c>
      <c r="G209" s="4">
        <v>0</v>
      </c>
      <c r="H209" s="5">
        <v>0</v>
      </c>
      <c r="I209" s="5">
        <v>0</v>
      </c>
      <c r="J209" s="5">
        <v>0</v>
      </c>
      <c r="K209" s="9">
        <v>0</v>
      </c>
      <c r="L209" s="4">
        <v>0</v>
      </c>
      <c r="M209" s="5">
        <v>0</v>
      </c>
      <c r="N209" s="5">
        <v>0</v>
      </c>
      <c r="O209" s="5">
        <v>3.0679881511425072E-3</v>
      </c>
      <c r="P209" s="9">
        <v>0</v>
      </c>
      <c r="Q209" s="4">
        <v>0</v>
      </c>
      <c r="R209" s="5">
        <v>0</v>
      </c>
      <c r="S209" s="5">
        <v>0</v>
      </c>
      <c r="T209" s="5">
        <v>0</v>
      </c>
      <c r="U209" s="9">
        <v>0</v>
      </c>
    </row>
    <row r="210" spans="1:21" x14ac:dyDescent="0.25">
      <c r="A210">
        <v>151</v>
      </c>
      <c r="B210" t="s">
        <v>787</v>
      </c>
      <c r="C210" t="s">
        <v>788</v>
      </c>
      <c r="D210">
        <v>11</v>
      </c>
      <c r="E210">
        <v>9.5299999999999994</v>
      </c>
      <c r="F210" t="s">
        <v>514</v>
      </c>
      <c r="G210" s="4">
        <v>0</v>
      </c>
      <c r="H210" s="5">
        <v>0</v>
      </c>
      <c r="I210" s="5">
        <v>0</v>
      </c>
      <c r="J210" s="5">
        <v>4.0938608129746281E-3</v>
      </c>
      <c r="K210" s="9">
        <v>2.8750226781450584E-3</v>
      </c>
      <c r="L210" s="4">
        <v>0</v>
      </c>
      <c r="M210" s="5">
        <v>1.6449060722207559E-3</v>
      </c>
      <c r="N210" s="5">
        <v>0</v>
      </c>
      <c r="O210" s="5">
        <v>3.0537980260685969E-3</v>
      </c>
      <c r="P210" s="9">
        <v>0</v>
      </c>
      <c r="Q210" s="4">
        <v>0</v>
      </c>
      <c r="R210" s="5">
        <v>0</v>
      </c>
      <c r="S210" s="5">
        <v>0</v>
      </c>
      <c r="T210" s="5">
        <v>0</v>
      </c>
      <c r="U210" s="9">
        <v>0</v>
      </c>
    </row>
    <row r="211" spans="1:21" x14ac:dyDescent="0.25">
      <c r="A211">
        <v>168</v>
      </c>
      <c r="B211" t="s">
        <v>867</v>
      </c>
      <c r="C211" t="s">
        <v>868</v>
      </c>
      <c r="D211">
        <v>41</v>
      </c>
      <c r="E211">
        <v>6.06</v>
      </c>
      <c r="F211" t="s">
        <v>514</v>
      </c>
      <c r="G211" s="4">
        <v>0</v>
      </c>
      <c r="H211" s="5">
        <v>0</v>
      </c>
      <c r="I211" s="5">
        <v>0</v>
      </c>
      <c r="J211" s="5">
        <v>0</v>
      </c>
      <c r="K211" s="9">
        <v>4.8196445529954763E-3</v>
      </c>
      <c r="L211" s="4">
        <v>0</v>
      </c>
      <c r="M211" s="5">
        <v>0</v>
      </c>
      <c r="N211" s="5">
        <v>0</v>
      </c>
      <c r="O211" s="5">
        <v>2.7108167007326416E-3</v>
      </c>
      <c r="P211" s="9">
        <v>0</v>
      </c>
      <c r="Q211" s="4">
        <v>0</v>
      </c>
      <c r="R211" s="5">
        <v>0</v>
      </c>
      <c r="S211" s="5">
        <v>0</v>
      </c>
      <c r="T211" s="5">
        <v>0</v>
      </c>
      <c r="U211" s="9">
        <v>0</v>
      </c>
    </row>
    <row r="212" spans="1:21" x14ac:dyDescent="0.25">
      <c r="A212">
        <v>193</v>
      </c>
      <c r="B212" t="s">
        <v>980</v>
      </c>
      <c r="C212" t="s">
        <v>981</v>
      </c>
      <c r="D212">
        <v>40</v>
      </c>
      <c r="E212">
        <v>6.06</v>
      </c>
      <c r="F212" t="s">
        <v>514</v>
      </c>
      <c r="G212" s="4">
        <v>0</v>
      </c>
      <c r="H212" s="5">
        <v>0</v>
      </c>
      <c r="I212" s="5">
        <v>0</v>
      </c>
      <c r="J212" s="5">
        <v>1.6034404735521812E-3</v>
      </c>
      <c r="K212" s="9">
        <v>5.5316348428388826E-3</v>
      </c>
      <c r="L212" s="4">
        <v>0</v>
      </c>
      <c r="M212" s="5">
        <v>0</v>
      </c>
      <c r="N212" s="5">
        <v>0</v>
      </c>
      <c r="O212" s="5">
        <v>1.9281497939453891E-3</v>
      </c>
      <c r="P212" s="9">
        <v>0</v>
      </c>
      <c r="Q212" s="4">
        <v>0</v>
      </c>
      <c r="R212" s="5">
        <v>0</v>
      </c>
      <c r="S212" s="5">
        <v>0</v>
      </c>
      <c r="T212" s="5">
        <v>0</v>
      </c>
      <c r="U212" s="9">
        <v>0</v>
      </c>
    </row>
    <row r="213" spans="1:21" x14ac:dyDescent="0.25">
      <c r="A213">
        <v>185</v>
      </c>
      <c r="B213" t="s">
        <v>954</v>
      </c>
      <c r="C213" t="s">
        <v>955</v>
      </c>
      <c r="D213">
        <v>14</v>
      </c>
      <c r="E213">
        <v>4.59</v>
      </c>
      <c r="F213" t="s">
        <v>514</v>
      </c>
      <c r="G213" s="4">
        <v>0</v>
      </c>
      <c r="H213" s="5">
        <v>0</v>
      </c>
      <c r="I213" s="5">
        <v>0</v>
      </c>
      <c r="J213" s="5">
        <v>1.3239889861700494E-3</v>
      </c>
      <c r="K213" s="9">
        <v>0</v>
      </c>
      <c r="L213" s="4">
        <v>0</v>
      </c>
      <c r="M213" s="5">
        <v>0</v>
      </c>
      <c r="N213" s="5">
        <v>0</v>
      </c>
      <c r="O213" s="5">
        <v>1.5778224777304322E-3</v>
      </c>
      <c r="P213" s="9">
        <v>0</v>
      </c>
      <c r="Q213" s="4">
        <v>0</v>
      </c>
      <c r="R213" s="5">
        <v>0</v>
      </c>
      <c r="S213" s="5">
        <v>0</v>
      </c>
      <c r="T213" s="5">
        <v>0</v>
      </c>
      <c r="U213" s="9">
        <v>0</v>
      </c>
    </row>
    <row r="214" spans="1:21" x14ac:dyDescent="0.25">
      <c r="A214">
        <v>171</v>
      </c>
      <c r="B214" t="s">
        <v>884</v>
      </c>
      <c r="C214" t="s">
        <v>885</v>
      </c>
      <c r="D214">
        <v>31</v>
      </c>
      <c r="E214">
        <v>8.9</v>
      </c>
      <c r="F214" t="s">
        <v>120</v>
      </c>
      <c r="G214" s="4">
        <v>0</v>
      </c>
      <c r="H214" s="5">
        <v>0</v>
      </c>
      <c r="I214" s="5">
        <v>0</v>
      </c>
      <c r="J214" s="5">
        <v>0</v>
      </c>
      <c r="K214" s="9">
        <v>2.0365341552025609E-3</v>
      </c>
      <c r="L214" s="4">
        <v>0</v>
      </c>
      <c r="M214" s="5">
        <v>0</v>
      </c>
      <c r="N214" s="5">
        <v>0</v>
      </c>
      <c r="O214" s="5">
        <v>1.3534390091991652E-3</v>
      </c>
      <c r="P214" s="9">
        <v>0</v>
      </c>
      <c r="Q214" s="4">
        <v>0</v>
      </c>
      <c r="R214" s="5">
        <v>0</v>
      </c>
      <c r="S214" s="5">
        <v>0</v>
      </c>
      <c r="T214" s="5">
        <v>0</v>
      </c>
      <c r="U214" s="9">
        <v>0</v>
      </c>
    </row>
    <row r="215" spans="1:21" x14ac:dyDescent="0.25">
      <c r="A215">
        <v>156</v>
      </c>
      <c r="B215" t="s">
        <v>815</v>
      </c>
      <c r="C215" t="s">
        <v>816</v>
      </c>
      <c r="D215">
        <v>25</v>
      </c>
      <c r="E215">
        <v>7.19</v>
      </c>
      <c r="F215" t="s">
        <v>120</v>
      </c>
      <c r="G215" s="4">
        <v>0</v>
      </c>
      <c r="H215" s="5">
        <v>0</v>
      </c>
      <c r="I215" s="5">
        <v>0</v>
      </c>
      <c r="J215" s="5">
        <v>1.4631918943705839E-3</v>
      </c>
      <c r="K215" s="9">
        <v>1.2640201783516998E-3</v>
      </c>
      <c r="L215" s="4">
        <v>0</v>
      </c>
      <c r="M215" s="5">
        <v>0</v>
      </c>
      <c r="N215" s="5">
        <v>0</v>
      </c>
      <c r="O215" s="5">
        <v>1.0892106463876033E-3</v>
      </c>
      <c r="P215" s="9">
        <v>0</v>
      </c>
      <c r="Q215" s="4">
        <v>0</v>
      </c>
      <c r="R215" s="5">
        <v>0</v>
      </c>
      <c r="S215" s="5">
        <v>0</v>
      </c>
      <c r="T215" s="5">
        <v>0</v>
      </c>
      <c r="U215" s="9">
        <v>0</v>
      </c>
    </row>
    <row r="216" spans="1:21" x14ac:dyDescent="0.25">
      <c r="A216">
        <v>251</v>
      </c>
      <c r="B216" t="s">
        <v>1195</v>
      </c>
      <c r="C216" t="s">
        <v>1196</v>
      </c>
      <c r="D216">
        <v>55</v>
      </c>
      <c r="E216">
        <v>5.38</v>
      </c>
      <c r="F216" t="s">
        <v>120</v>
      </c>
      <c r="G216" s="4">
        <v>0</v>
      </c>
      <c r="H216" s="5">
        <v>0</v>
      </c>
      <c r="I216" s="5">
        <v>0</v>
      </c>
      <c r="J216" s="5">
        <v>0</v>
      </c>
      <c r="K216" s="9">
        <v>0</v>
      </c>
      <c r="L216" s="4">
        <v>0</v>
      </c>
      <c r="M216" s="5">
        <v>0</v>
      </c>
      <c r="N216" s="5">
        <v>0</v>
      </c>
      <c r="O216" s="5">
        <v>7.6284744154862024E-4</v>
      </c>
      <c r="P216" s="9">
        <v>0</v>
      </c>
      <c r="Q216" s="4">
        <v>0</v>
      </c>
      <c r="R216" s="5">
        <v>0</v>
      </c>
      <c r="S216" s="5">
        <v>0</v>
      </c>
      <c r="T216" s="5">
        <v>0</v>
      </c>
      <c r="U216" s="9">
        <v>0</v>
      </c>
    </row>
    <row r="217" spans="1:21" x14ac:dyDescent="0.25">
      <c r="A217">
        <v>174</v>
      </c>
      <c r="B217" t="s">
        <v>896</v>
      </c>
      <c r="C217" t="s">
        <v>897</v>
      </c>
      <c r="D217">
        <v>102</v>
      </c>
      <c r="E217">
        <v>4.84</v>
      </c>
      <c r="F217" t="s">
        <v>120</v>
      </c>
      <c r="G217" s="4">
        <v>0</v>
      </c>
      <c r="H217" s="5">
        <v>6.1893628145459254E-4</v>
      </c>
      <c r="I217" s="5">
        <v>0</v>
      </c>
      <c r="J217" s="5">
        <v>5.3522338172895057E-4</v>
      </c>
      <c r="K217" s="9">
        <v>0</v>
      </c>
      <c r="L217" s="4">
        <v>0</v>
      </c>
      <c r="M217" s="5">
        <v>0</v>
      </c>
      <c r="N217" s="5">
        <v>0</v>
      </c>
      <c r="O217" s="5">
        <v>6.1700896007608997E-4</v>
      </c>
      <c r="P217" s="9">
        <v>0</v>
      </c>
      <c r="Q217" s="4">
        <v>0</v>
      </c>
      <c r="R217" s="5">
        <v>0</v>
      </c>
      <c r="S217" s="5">
        <v>0</v>
      </c>
      <c r="T217" s="5">
        <v>0</v>
      </c>
      <c r="U217" s="9">
        <v>0</v>
      </c>
    </row>
    <row r="218" spans="1:21" x14ac:dyDescent="0.25">
      <c r="A218">
        <v>194</v>
      </c>
      <c r="B218" t="s">
        <v>982</v>
      </c>
      <c r="C218" t="s">
        <v>983</v>
      </c>
      <c r="D218">
        <v>35</v>
      </c>
      <c r="E218">
        <v>7.27</v>
      </c>
      <c r="F218" t="s">
        <v>120</v>
      </c>
      <c r="G218" s="4">
        <v>0</v>
      </c>
      <c r="H218" s="5">
        <v>0</v>
      </c>
      <c r="I218" s="5">
        <v>0</v>
      </c>
      <c r="J218" s="5">
        <v>0</v>
      </c>
      <c r="K218" s="9">
        <v>0</v>
      </c>
      <c r="L218" s="4">
        <v>0</v>
      </c>
      <c r="M218" s="5">
        <v>0</v>
      </c>
      <c r="N218" s="5">
        <v>0</v>
      </c>
      <c r="O218" s="5">
        <v>3.941015669996645E-4</v>
      </c>
      <c r="P218" s="9">
        <v>0</v>
      </c>
      <c r="Q218" s="4">
        <v>0</v>
      </c>
      <c r="R218" s="5">
        <v>0</v>
      </c>
      <c r="S218" s="5">
        <v>0</v>
      </c>
      <c r="T218" s="5">
        <v>0</v>
      </c>
      <c r="U218" s="9">
        <v>0</v>
      </c>
    </row>
    <row r="219" spans="1:21" x14ac:dyDescent="0.25">
      <c r="A219">
        <v>140</v>
      </c>
      <c r="B219" t="s">
        <v>744</v>
      </c>
      <c r="C219" t="s">
        <v>745</v>
      </c>
      <c r="D219">
        <v>100</v>
      </c>
      <c r="E219">
        <v>5.08</v>
      </c>
      <c r="F219" t="s">
        <v>120</v>
      </c>
      <c r="G219" s="4">
        <v>3.1392437801208055E-4</v>
      </c>
      <c r="H219" s="5">
        <v>0</v>
      </c>
      <c r="I219" s="5">
        <v>3.8227652668113531E-4</v>
      </c>
      <c r="J219" s="5">
        <v>3.6548833383469054E-4</v>
      </c>
      <c r="K219" s="9">
        <v>3.9541041876844192E-4</v>
      </c>
      <c r="L219" s="4">
        <v>0</v>
      </c>
      <c r="M219" s="5">
        <v>0</v>
      </c>
      <c r="N219" s="5">
        <v>0</v>
      </c>
      <c r="O219" s="5">
        <v>3.3948621817041002E-4</v>
      </c>
      <c r="P219" s="9">
        <v>0</v>
      </c>
      <c r="Q219" s="4">
        <v>0</v>
      </c>
      <c r="R219" s="5">
        <v>0</v>
      </c>
      <c r="S219" s="5">
        <v>0</v>
      </c>
      <c r="T219" s="5">
        <v>0</v>
      </c>
      <c r="U219" s="9">
        <v>0</v>
      </c>
    </row>
    <row r="220" spans="1:21" x14ac:dyDescent="0.25">
      <c r="A220">
        <v>200</v>
      </c>
      <c r="B220" t="s">
        <v>1006</v>
      </c>
      <c r="C220" t="s">
        <v>1007</v>
      </c>
      <c r="D220">
        <v>127</v>
      </c>
      <c r="E220">
        <v>6.57</v>
      </c>
      <c r="F220" t="s">
        <v>120</v>
      </c>
      <c r="G220" s="4">
        <v>0</v>
      </c>
      <c r="H220" s="5">
        <v>0</v>
      </c>
      <c r="I220" s="5">
        <v>0</v>
      </c>
      <c r="J220" s="5">
        <v>0</v>
      </c>
      <c r="K220" s="9">
        <v>2.4882286975427159E-4</v>
      </c>
      <c r="L220" s="4">
        <v>0</v>
      </c>
      <c r="M220" s="5">
        <v>0</v>
      </c>
      <c r="N220" s="5">
        <v>0</v>
      </c>
      <c r="O220" s="5">
        <v>3.3036700224546551E-4</v>
      </c>
      <c r="P220" s="9">
        <v>0</v>
      </c>
      <c r="Q220" s="4">
        <v>0</v>
      </c>
      <c r="R220" s="5">
        <v>0</v>
      </c>
      <c r="S220" s="5">
        <v>0</v>
      </c>
      <c r="T220" s="5">
        <v>0</v>
      </c>
      <c r="U220" s="9">
        <v>0</v>
      </c>
    </row>
    <row r="221" spans="1:21" x14ac:dyDescent="0.25">
      <c r="A221">
        <v>216</v>
      </c>
      <c r="B221" t="s">
        <v>1070</v>
      </c>
      <c r="C221" t="s">
        <v>1071</v>
      </c>
      <c r="D221">
        <v>59</v>
      </c>
      <c r="E221">
        <v>7.55</v>
      </c>
      <c r="F221" t="s">
        <v>514</v>
      </c>
      <c r="G221" s="4">
        <v>0</v>
      </c>
      <c r="H221" s="5">
        <v>0</v>
      </c>
      <c r="I221" s="5">
        <v>0</v>
      </c>
      <c r="J221" s="5">
        <v>9.2530143959920275E-4</v>
      </c>
      <c r="K221" s="9">
        <v>2.6643101055405239E-4</v>
      </c>
      <c r="L221" s="4">
        <v>0</v>
      </c>
      <c r="M221" s="5">
        <v>0</v>
      </c>
      <c r="N221" s="5">
        <v>0</v>
      </c>
      <c r="O221" s="5">
        <v>2.2774086974070894E-4</v>
      </c>
      <c r="P221" s="9">
        <v>0</v>
      </c>
      <c r="Q221" s="4">
        <v>0</v>
      </c>
      <c r="R221" s="5">
        <v>0</v>
      </c>
      <c r="S221" s="5">
        <v>0</v>
      </c>
      <c r="T221" s="5">
        <v>0</v>
      </c>
      <c r="U221" s="9">
        <v>0</v>
      </c>
    </row>
    <row r="222" spans="1:21" x14ac:dyDescent="0.25">
      <c r="A222">
        <v>198</v>
      </c>
      <c r="B222" t="s">
        <v>997</v>
      </c>
      <c r="C222" t="s">
        <v>998</v>
      </c>
      <c r="D222">
        <v>61</v>
      </c>
      <c r="E222">
        <v>7.01</v>
      </c>
      <c r="F222" t="s">
        <v>120</v>
      </c>
      <c r="G222" s="4">
        <v>1.4967011004974398E-3</v>
      </c>
      <c r="H222" s="5">
        <v>0</v>
      </c>
      <c r="I222" s="5">
        <v>0</v>
      </c>
      <c r="J222" s="5">
        <v>2.95294878312924E-4</v>
      </c>
      <c r="K222" s="9">
        <v>2.5922335622619383E-4</v>
      </c>
      <c r="L222" s="4">
        <v>0</v>
      </c>
      <c r="M222" s="5">
        <v>0</v>
      </c>
      <c r="N222" s="5">
        <v>0</v>
      </c>
      <c r="O222" s="5">
        <v>2.2027395597871849E-4</v>
      </c>
      <c r="P222" s="9">
        <v>0</v>
      </c>
      <c r="Q222" s="4">
        <v>0</v>
      </c>
      <c r="R222" s="5">
        <v>0</v>
      </c>
      <c r="S222" s="5">
        <v>0</v>
      </c>
      <c r="T222" s="5">
        <v>0</v>
      </c>
      <c r="U222" s="9">
        <v>0</v>
      </c>
    </row>
    <row r="223" spans="1:21" x14ac:dyDescent="0.25">
      <c r="A223">
        <v>221</v>
      </c>
      <c r="B223" t="s">
        <v>1100</v>
      </c>
      <c r="C223" t="s">
        <v>1101</v>
      </c>
      <c r="D223">
        <v>68</v>
      </c>
      <c r="E223">
        <v>7.76</v>
      </c>
      <c r="F223" t="s">
        <v>120</v>
      </c>
      <c r="G223" s="4">
        <v>0</v>
      </c>
      <c r="H223" s="5">
        <v>0</v>
      </c>
      <c r="I223" s="5">
        <v>0</v>
      </c>
      <c r="J223" s="5">
        <v>0</v>
      </c>
      <c r="K223" s="9">
        <v>0</v>
      </c>
      <c r="L223" s="4">
        <v>0</v>
      </c>
      <c r="M223" s="5">
        <v>0</v>
      </c>
      <c r="N223" s="5">
        <v>0</v>
      </c>
      <c r="O223" s="5">
        <v>2.1656386949241225E-4</v>
      </c>
      <c r="P223" s="9">
        <v>0</v>
      </c>
      <c r="Q223" s="4">
        <v>0</v>
      </c>
      <c r="R223" s="5">
        <v>0</v>
      </c>
      <c r="S223" s="5">
        <v>0</v>
      </c>
      <c r="T223" s="5">
        <v>0</v>
      </c>
      <c r="U223" s="9">
        <v>0</v>
      </c>
    </row>
    <row r="224" spans="1:21" x14ac:dyDescent="0.25">
      <c r="A224">
        <v>241</v>
      </c>
      <c r="B224" t="s">
        <v>1173</v>
      </c>
      <c r="C224" t="s">
        <v>1261</v>
      </c>
      <c r="D224">
        <v>72</v>
      </c>
      <c r="E224">
        <v>8.4</v>
      </c>
      <c r="F224" t="s">
        <v>514</v>
      </c>
      <c r="G224" s="4">
        <v>0</v>
      </c>
      <c r="H224" s="5">
        <v>0</v>
      </c>
      <c r="I224" s="5">
        <v>0</v>
      </c>
      <c r="J224" s="5">
        <v>0</v>
      </c>
      <c r="K224" s="9">
        <v>0</v>
      </c>
      <c r="L224" s="4">
        <v>0</v>
      </c>
      <c r="M224" s="5">
        <v>0</v>
      </c>
      <c r="N224" s="5">
        <v>0</v>
      </c>
      <c r="O224" s="5">
        <v>2.0453254340950048E-4</v>
      </c>
      <c r="P224" s="9">
        <v>0</v>
      </c>
      <c r="Q224" s="4">
        <v>0</v>
      </c>
      <c r="R224" s="5">
        <v>0</v>
      </c>
      <c r="S224" s="5">
        <v>0</v>
      </c>
      <c r="T224" s="5">
        <v>0</v>
      </c>
      <c r="U224" s="9">
        <v>0</v>
      </c>
    </row>
    <row r="225" spans="1:21" x14ac:dyDescent="0.25">
      <c r="A225">
        <v>206</v>
      </c>
      <c r="B225" t="s">
        <v>1036</v>
      </c>
      <c r="C225" t="s">
        <v>1037</v>
      </c>
      <c r="D225">
        <v>114</v>
      </c>
      <c r="E225">
        <v>4.66</v>
      </c>
      <c r="F225" t="s">
        <v>120</v>
      </c>
      <c r="G225" s="4">
        <v>0</v>
      </c>
      <c r="H225" s="5">
        <v>0</v>
      </c>
      <c r="I225" s="5">
        <v>0</v>
      </c>
      <c r="J225" s="5">
        <v>5.6018164771529219E-4</v>
      </c>
      <c r="K225" s="9">
        <v>0</v>
      </c>
      <c r="L225" s="4">
        <v>0</v>
      </c>
      <c r="M225" s="5">
        <v>0</v>
      </c>
      <c r="N225" s="5">
        <v>0</v>
      </c>
      <c r="O225" s="5">
        <v>1.1786588872545461E-4</v>
      </c>
      <c r="P225" s="9">
        <v>0</v>
      </c>
      <c r="Q225" s="4">
        <v>0</v>
      </c>
      <c r="R225" s="5">
        <v>0</v>
      </c>
      <c r="S225" s="5">
        <v>0</v>
      </c>
      <c r="T225" s="5">
        <v>0</v>
      </c>
      <c r="U225" s="9">
        <v>0</v>
      </c>
    </row>
    <row r="226" spans="1:21" x14ac:dyDescent="0.25">
      <c r="A226">
        <v>233</v>
      </c>
      <c r="B226" t="s">
        <v>1145</v>
      </c>
      <c r="C226" t="s">
        <v>1146</v>
      </c>
      <c r="D226">
        <v>17</v>
      </c>
      <c r="E226">
        <v>11.19</v>
      </c>
      <c r="F226" t="s">
        <v>514</v>
      </c>
      <c r="G226" s="4">
        <v>0</v>
      </c>
      <c r="H226" s="5">
        <v>0</v>
      </c>
      <c r="I226" s="5">
        <v>0</v>
      </c>
      <c r="J226" s="5">
        <v>0</v>
      </c>
      <c r="K226" s="9">
        <v>0</v>
      </c>
      <c r="L226" s="4">
        <v>0</v>
      </c>
      <c r="M226" s="5">
        <v>0</v>
      </c>
      <c r="N226" s="5">
        <v>5.626081474284509E-3</v>
      </c>
      <c r="O226" s="5">
        <v>0</v>
      </c>
      <c r="P226" s="9">
        <v>0</v>
      </c>
      <c r="Q226" s="4">
        <v>0</v>
      </c>
      <c r="R226" s="5">
        <v>0</v>
      </c>
      <c r="S226" s="5">
        <v>0</v>
      </c>
      <c r="T226" s="5">
        <v>0</v>
      </c>
      <c r="U226" s="9">
        <v>0</v>
      </c>
    </row>
    <row r="227" spans="1:21" x14ac:dyDescent="0.25">
      <c r="A227">
        <v>219</v>
      </c>
      <c r="B227" t="s">
        <v>1090</v>
      </c>
      <c r="C227" t="s">
        <v>1091</v>
      </c>
      <c r="D227">
        <v>24</v>
      </c>
      <c r="E227">
        <v>7.59</v>
      </c>
      <c r="F227" t="s">
        <v>120</v>
      </c>
      <c r="G227" s="4">
        <v>0</v>
      </c>
      <c r="H227" s="5">
        <v>0</v>
      </c>
      <c r="I227" s="5">
        <v>0</v>
      </c>
      <c r="J227" s="5">
        <v>0</v>
      </c>
      <c r="K227" s="9">
        <v>0</v>
      </c>
      <c r="L227" s="4">
        <v>0</v>
      </c>
      <c r="M227" s="5">
        <v>0</v>
      </c>
      <c r="N227" s="5">
        <v>4.5366090158100742E-3</v>
      </c>
      <c r="O227" s="5">
        <v>0</v>
      </c>
      <c r="P227" s="9">
        <v>0</v>
      </c>
      <c r="Q227" s="4">
        <v>0</v>
      </c>
      <c r="R227" s="5">
        <v>0</v>
      </c>
      <c r="S227" s="5">
        <v>0</v>
      </c>
      <c r="T227" s="5">
        <v>0</v>
      </c>
      <c r="U227" s="9">
        <v>0</v>
      </c>
    </row>
    <row r="228" spans="1:21" x14ac:dyDescent="0.25">
      <c r="A228">
        <v>172</v>
      </c>
      <c r="B228" t="s">
        <v>890</v>
      </c>
      <c r="C228" t="s">
        <v>891</v>
      </c>
      <c r="D228">
        <v>53</v>
      </c>
      <c r="E228">
        <v>5.35</v>
      </c>
      <c r="F228" t="s">
        <v>514</v>
      </c>
      <c r="G228" s="4">
        <v>0</v>
      </c>
      <c r="H228" s="5">
        <v>3.6185961640236193E-3</v>
      </c>
      <c r="I228" s="5">
        <v>0</v>
      </c>
      <c r="J228" s="5">
        <v>0</v>
      </c>
      <c r="K228" s="9">
        <v>0</v>
      </c>
      <c r="L228" s="4">
        <v>0</v>
      </c>
      <c r="M228" s="5">
        <v>0</v>
      </c>
      <c r="N228" s="5">
        <v>4.0991110347986387E-3</v>
      </c>
      <c r="O228" s="5">
        <v>0</v>
      </c>
      <c r="P228" s="9">
        <v>0</v>
      </c>
      <c r="Q228" s="4">
        <v>0</v>
      </c>
      <c r="R228" s="5">
        <v>0</v>
      </c>
      <c r="S228" s="5">
        <v>0</v>
      </c>
      <c r="T228" s="5">
        <v>0</v>
      </c>
      <c r="U228" s="9">
        <v>0</v>
      </c>
    </row>
    <row r="229" spans="1:21" x14ac:dyDescent="0.25">
      <c r="A229">
        <v>234</v>
      </c>
      <c r="B229" t="s">
        <v>1147</v>
      </c>
      <c r="C229" t="s">
        <v>1259</v>
      </c>
      <c r="D229">
        <v>14</v>
      </c>
      <c r="E229">
        <v>11.66</v>
      </c>
      <c r="F229" t="s">
        <v>514</v>
      </c>
      <c r="G229" s="4">
        <v>0</v>
      </c>
      <c r="H229" s="5">
        <v>0</v>
      </c>
      <c r="I229" s="5">
        <v>0</v>
      </c>
      <c r="J229" s="5">
        <v>0</v>
      </c>
      <c r="K229" s="9">
        <v>0</v>
      </c>
      <c r="L229" s="4">
        <v>0</v>
      </c>
      <c r="M229" s="5">
        <v>0</v>
      </c>
      <c r="N229" s="5">
        <v>3.8716406029693181E-3</v>
      </c>
      <c r="O229" s="5">
        <v>0</v>
      </c>
      <c r="P229" s="9">
        <v>0</v>
      </c>
      <c r="Q229" s="4">
        <v>0</v>
      </c>
      <c r="R229" s="5">
        <v>0</v>
      </c>
      <c r="S229" s="5">
        <v>0</v>
      </c>
      <c r="T229" s="5">
        <v>0</v>
      </c>
      <c r="U229" s="9">
        <v>0</v>
      </c>
    </row>
    <row r="230" spans="1:21" x14ac:dyDescent="0.25">
      <c r="A230">
        <v>135</v>
      </c>
      <c r="B230" t="s">
        <v>730</v>
      </c>
      <c r="C230" t="s">
        <v>731</v>
      </c>
      <c r="D230">
        <v>56</v>
      </c>
      <c r="E230">
        <v>6.49</v>
      </c>
      <c r="F230" t="s">
        <v>514</v>
      </c>
      <c r="G230" s="4">
        <v>0</v>
      </c>
      <c r="H230" s="5">
        <v>5.8987880953865939E-3</v>
      </c>
      <c r="I230" s="5">
        <v>0</v>
      </c>
      <c r="J230" s="5">
        <v>0</v>
      </c>
      <c r="K230" s="9">
        <v>0</v>
      </c>
      <c r="L230" s="4">
        <v>7.3545052632643406E-4</v>
      </c>
      <c r="M230" s="5">
        <v>0</v>
      </c>
      <c r="N230" s="5">
        <v>3.6510475822458719E-3</v>
      </c>
      <c r="O230" s="5">
        <v>0</v>
      </c>
      <c r="P230" s="9">
        <v>0</v>
      </c>
      <c r="Q230" s="4">
        <v>0</v>
      </c>
      <c r="R230" s="5">
        <v>0</v>
      </c>
      <c r="S230" s="5">
        <v>0</v>
      </c>
      <c r="T230" s="5">
        <v>0</v>
      </c>
      <c r="U230" s="9">
        <v>0</v>
      </c>
    </row>
    <row r="231" spans="1:21" x14ac:dyDescent="0.25">
      <c r="A231">
        <v>215</v>
      </c>
      <c r="B231" t="s">
        <v>1068</v>
      </c>
      <c r="C231" t="s">
        <v>1069</v>
      </c>
      <c r="D231">
        <v>65</v>
      </c>
      <c r="E231">
        <v>7.61</v>
      </c>
      <c r="F231" t="s">
        <v>514</v>
      </c>
      <c r="G231" s="4">
        <v>0</v>
      </c>
      <c r="H231" s="5">
        <v>0</v>
      </c>
      <c r="I231" s="5">
        <v>0</v>
      </c>
      <c r="J231" s="5">
        <v>0</v>
      </c>
      <c r="K231" s="9">
        <v>0</v>
      </c>
      <c r="L231" s="4">
        <v>0</v>
      </c>
      <c r="M231" s="5">
        <v>0</v>
      </c>
      <c r="N231" s="5">
        <v>2.9414117672447518E-3</v>
      </c>
      <c r="O231" s="5">
        <v>0</v>
      </c>
      <c r="P231" s="9">
        <v>0</v>
      </c>
      <c r="Q231" s="4">
        <v>0</v>
      </c>
      <c r="R231" s="5">
        <v>0</v>
      </c>
      <c r="S231" s="5">
        <v>0</v>
      </c>
      <c r="T231" s="5">
        <v>0</v>
      </c>
      <c r="U231" s="9">
        <v>0</v>
      </c>
    </row>
    <row r="232" spans="1:21" x14ac:dyDescent="0.25">
      <c r="A232">
        <v>177</v>
      </c>
      <c r="B232" t="s">
        <v>907</v>
      </c>
      <c r="C232" t="s">
        <v>908</v>
      </c>
      <c r="D232">
        <v>47</v>
      </c>
      <c r="E232">
        <v>4.53</v>
      </c>
      <c r="F232" t="s">
        <v>514</v>
      </c>
      <c r="G232" s="4">
        <v>0</v>
      </c>
      <c r="H232" s="5">
        <v>5.7027371556911182E-3</v>
      </c>
      <c r="I232" s="5">
        <v>0</v>
      </c>
      <c r="J232" s="5">
        <v>0</v>
      </c>
      <c r="K232" s="9">
        <v>0</v>
      </c>
      <c r="L232" s="4">
        <v>0</v>
      </c>
      <c r="M232" s="5">
        <v>0</v>
      </c>
      <c r="N232" s="5">
        <v>2.8811152308332272E-3</v>
      </c>
      <c r="O232" s="5">
        <v>0</v>
      </c>
      <c r="P232" s="9">
        <v>0</v>
      </c>
      <c r="Q232" s="4">
        <v>0</v>
      </c>
      <c r="R232" s="5">
        <v>0</v>
      </c>
      <c r="S232" s="5">
        <v>0</v>
      </c>
      <c r="T232" s="5">
        <v>0</v>
      </c>
      <c r="U232" s="9">
        <v>0</v>
      </c>
    </row>
    <row r="233" spans="1:21" x14ac:dyDescent="0.25">
      <c r="A233">
        <v>196</v>
      </c>
      <c r="B233" t="s">
        <v>990</v>
      </c>
      <c r="C233" t="s">
        <v>991</v>
      </c>
      <c r="D233">
        <v>48</v>
      </c>
      <c r="E233">
        <v>6.29</v>
      </c>
      <c r="F233" t="s">
        <v>514</v>
      </c>
      <c r="G233" s="4">
        <v>0</v>
      </c>
      <c r="H233" s="5">
        <v>0</v>
      </c>
      <c r="I233" s="5">
        <v>0</v>
      </c>
      <c r="J233" s="5">
        <v>0</v>
      </c>
      <c r="K233" s="9">
        <v>0</v>
      </c>
      <c r="L233" s="4">
        <v>0</v>
      </c>
      <c r="M233" s="5">
        <v>0</v>
      </c>
      <c r="N233" s="5">
        <v>2.8447455281519238E-3</v>
      </c>
      <c r="O233" s="5">
        <v>0</v>
      </c>
      <c r="P233" s="9">
        <v>0</v>
      </c>
      <c r="Q233" s="4">
        <v>0</v>
      </c>
      <c r="R233" s="5">
        <v>0</v>
      </c>
      <c r="S233" s="5">
        <v>0</v>
      </c>
      <c r="T233" s="5">
        <v>0</v>
      </c>
      <c r="U233" s="9">
        <v>0</v>
      </c>
    </row>
    <row r="234" spans="1:21" x14ac:dyDescent="0.25">
      <c r="A234">
        <v>224</v>
      </c>
      <c r="B234" t="s">
        <v>1110</v>
      </c>
      <c r="C234" t="s">
        <v>1111</v>
      </c>
      <c r="D234">
        <v>47</v>
      </c>
      <c r="E234">
        <v>7.46</v>
      </c>
      <c r="F234" t="s">
        <v>120</v>
      </c>
      <c r="G234" s="4">
        <v>0</v>
      </c>
      <c r="H234" s="5">
        <v>0</v>
      </c>
      <c r="I234" s="5">
        <v>0</v>
      </c>
      <c r="J234" s="5">
        <v>0</v>
      </c>
      <c r="K234" s="9">
        <v>0</v>
      </c>
      <c r="L234" s="4">
        <v>0</v>
      </c>
      <c r="M234" s="5">
        <v>0</v>
      </c>
      <c r="N234" s="5">
        <v>2.0349656396348227E-3</v>
      </c>
      <c r="O234" s="5">
        <v>0</v>
      </c>
      <c r="P234" s="9">
        <v>0</v>
      </c>
      <c r="Q234" s="4">
        <v>0</v>
      </c>
      <c r="R234" s="5">
        <v>0</v>
      </c>
      <c r="S234" s="5">
        <v>0</v>
      </c>
      <c r="T234" s="5">
        <v>0</v>
      </c>
      <c r="U234" s="9">
        <v>0</v>
      </c>
    </row>
    <row r="235" spans="1:21" x14ac:dyDescent="0.25">
      <c r="A235">
        <v>261</v>
      </c>
      <c r="B235" t="s">
        <v>1238</v>
      </c>
      <c r="C235" t="s">
        <v>1239</v>
      </c>
      <c r="D235">
        <v>18</v>
      </c>
      <c r="E235">
        <v>10.11</v>
      </c>
      <c r="F235" t="s">
        <v>514</v>
      </c>
      <c r="G235" s="4">
        <v>0</v>
      </c>
      <c r="H235" s="5">
        <v>0</v>
      </c>
      <c r="I235" s="5">
        <v>0</v>
      </c>
      <c r="J235" s="5">
        <v>0</v>
      </c>
      <c r="K235" s="9">
        <v>0</v>
      </c>
      <c r="L235" s="4">
        <v>0</v>
      </c>
      <c r="M235" s="5">
        <v>0</v>
      </c>
      <c r="N235" s="5">
        <v>1.5371760539916975E-3</v>
      </c>
      <c r="O235" s="5">
        <v>0</v>
      </c>
      <c r="P235" s="9">
        <v>0</v>
      </c>
      <c r="Q235" s="4">
        <v>0</v>
      </c>
      <c r="R235" s="5">
        <v>0</v>
      </c>
      <c r="S235" s="5">
        <v>0</v>
      </c>
      <c r="T235" s="5">
        <v>0</v>
      </c>
      <c r="U235" s="9">
        <v>0</v>
      </c>
    </row>
    <row r="236" spans="1:21" x14ac:dyDescent="0.25">
      <c r="A236">
        <v>246</v>
      </c>
      <c r="B236" t="s">
        <v>1183</v>
      </c>
      <c r="C236" t="s">
        <v>1184</v>
      </c>
      <c r="D236">
        <v>23</v>
      </c>
      <c r="E236">
        <v>11.32</v>
      </c>
      <c r="F236" t="s">
        <v>514</v>
      </c>
      <c r="G236" s="4">
        <v>0</v>
      </c>
      <c r="H236" s="5">
        <v>0</v>
      </c>
      <c r="I236" s="5">
        <v>0</v>
      </c>
      <c r="J236" s="5">
        <v>0</v>
      </c>
      <c r="K236" s="9">
        <v>0</v>
      </c>
      <c r="L236" s="4">
        <v>0</v>
      </c>
      <c r="M236" s="5">
        <v>0</v>
      </c>
      <c r="N236" s="5">
        <v>1.203007346602198E-3</v>
      </c>
      <c r="O236" s="5">
        <v>0</v>
      </c>
      <c r="P236" s="9">
        <v>0</v>
      </c>
      <c r="Q236" s="4">
        <v>0</v>
      </c>
      <c r="R236" s="5">
        <v>0</v>
      </c>
      <c r="S236" s="5">
        <v>0</v>
      </c>
      <c r="T236" s="5">
        <v>0</v>
      </c>
      <c r="U236" s="9">
        <v>0</v>
      </c>
    </row>
    <row r="237" spans="1:21" x14ac:dyDescent="0.25">
      <c r="A237">
        <v>250</v>
      </c>
      <c r="B237" t="s">
        <v>1193</v>
      </c>
      <c r="C237" t="s">
        <v>1194</v>
      </c>
      <c r="D237">
        <v>37</v>
      </c>
      <c r="E237">
        <v>8.4499999999999993</v>
      </c>
      <c r="F237" t="s">
        <v>514</v>
      </c>
      <c r="G237" s="4">
        <v>0</v>
      </c>
      <c r="H237" s="5">
        <v>0</v>
      </c>
      <c r="I237" s="5">
        <v>0</v>
      </c>
      <c r="J237" s="5">
        <v>0</v>
      </c>
      <c r="K237" s="9">
        <v>0</v>
      </c>
      <c r="L237" s="4">
        <v>0</v>
      </c>
      <c r="M237" s="5">
        <v>0</v>
      </c>
      <c r="N237" s="5">
        <v>7.4781537761758269E-4</v>
      </c>
      <c r="O237" s="5">
        <v>0</v>
      </c>
      <c r="P237" s="9">
        <v>0</v>
      </c>
      <c r="Q237" s="4">
        <v>0</v>
      </c>
      <c r="R237" s="5">
        <v>0</v>
      </c>
      <c r="S237" s="5">
        <v>0</v>
      </c>
      <c r="T237" s="5">
        <v>0</v>
      </c>
      <c r="U237" s="9">
        <v>0</v>
      </c>
    </row>
    <row r="238" spans="1:21" x14ac:dyDescent="0.25">
      <c r="A238">
        <v>262</v>
      </c>
      <c r="B238" t="s">
        <v>1240</v>
      </c>
      <c r="C238" t="s">
        <v>1241</v>
      </c>
      <c r="D238">
        <v>61</v>
      </c>
      <c r="E238">
        <v>5.55</v>
      </c>
      <c r="F238" t="s">
        <v>120</v>
      </c>
      <c r="G238" s="4">
        <v>0</v>
      </c>
      <c r="H238" s="5">
        <v>0</v>
      </c>
      <c r="I238" s="5">
        <v>0</v>
      </c>
      <c r="J238" s="5">
        <v>0</v>
      </c>
      <c r="K238" s="9">
        <v>0</v>
      </c>
      <c r="L238" s="4">
        <v>0</v>
      </c>
      <c r="M238" s="5">
        <v>0</v>
      </c>
      <c r="N238" s="5">
        <v>4.5359293396476322E-4</v>
      </c>
      <c r="O238" s="5">
        <v>0</v>
      </c>
      <c r="P238" s="9">
        <v>0</v>
      </c>
      <c r="Q238" s="4">
        <v>0</v>
      </c>
      <c r="R238" s="5">
        <v>0</v>
      </c>
      <c r="S238" s="5">
        <v>0</v>
      </c>
      <c r="T238" s="5">
        <v>0</v>
      </c>
      <c r="U238" s="9">
        <v>0</v>
      </c>
    </row>
    <row r="239" spans="1:21" x14ac:dyDescent="0.25">
      <c r="A239">
        <v>260</v>
      </c>
      <c r="B239" t="s">
        <v>1229</v>
      </c>
      <c r="C239" t="s">
        <v>1230</v>
      </c>
      <c r="D239">
        <v>76</v>
      </c>
      <c r="E239">
        <v>9.42</v>
      </c>
      <c r="F239" t="s">
        <v>120</v>
      </c>
      <c r="G239" s="4">
        <v>0</v>
      </c>
      <c r="H239" s="5">
        <v>0</v>
      </c>
      <c r="I239" s="5">
        <v>0</v>
      </c>
      <c r="J239" s="5">
        <v>0</v>
      </c>
      <c r="K239" s="9">
        <v>0</v>
      </c>
      <c r="L239" s="4">
        <v>0</v>
      </c>
      <c r="M239" s="5">
        <v>0</v>
      </c>
      <c r="N239" s="5">
        <v>3.6323463335974902E-4</v>
      </c>
      <c r="O239" s="5">
        <v>0</v>
      </c>
      <c r="P239" s="9">
        <v>0</v>
      </c>
      <c r="Q239" s="4">
        <v>0</v>
      </c>
      <c r="R239" s="5">
        <v>0</v>
      </c>
      <c r="S239" s="5">
        <v>0</v>
      </c>
      <c r="T239" s="5">
        <v>0</v>
      </c>
      <c r="U239" s="9">
        <v>0</v>
      </c>
    </row>
    <row r="240" spans="1:21" x14ac:dyDescent="0.25">
      <c r="A240">
        <v>232</v>
      </c>
      <c r="B240" t="s">
        <v>1143</v>
      </c>
      <c r="C240" t="s">
        <v>1144</v>
      </c>
      <c r="D240">
        <v>99</v>
      </c>
      <c r="E240">
        <v>8.48</v>
      </c>
      <c r="F240" t="s">
        <v>514</v>
      </c>
      <c r="G240" s="4">
        <v>0</v>
      </c>
      <c r="H240" s="5">
        <v>0</v>
      </c>
      <c r="I240" s="5">
        <v>0</v>
      </c>
      <c r="J240" s="5">
        <v>0</v>
      </c>
      <c r="K240" s="9">
        <v>0</v>
      </c>
      <c r="L240" s="4">
        <v>0</v>
      </c>
      <c r="M240" s="5">
        <v>0</v>
      </c>
      <c r="N240" s="5">
        <v>2.6801817646181719E-4</v>
      </c>
      <c r="O240" s="5">
        <v>0</v>
      </c>
      <c r="P240" s="9">
        <v>0</v>
      </c>
      <c r="Q240" s="4">
        <v>0</v>
      </c>
      <c r="R240" s="5">
        <v>0</v>
      </c>
      <c r="S240" s="5">
        <v>0</v>
      </c>
      <c r="T240" s="5">
        <v>0</v>
      </c>
      <c r="U240" s="9">
        <v>0</v>
      </c>
    </row>
    <row r="241" spans="1:21" x14ac:dyDescent="0.25">
      <c r="A241">
        <v>222</v>
      </c>
      <c r="B241" t="s">
        <v>1105</v>
      </c>
      <c r="C241" t="s">
        <v>1106</v>
      </c>
      <c r="D241">
        <v>12</v>
      </c>
      <c r="E241">
        <v>9.5299999999999994</v>
      </c>
      <c r="F241" t="s">
        <v>514</v>
      </c>
      <c r="G241" s="4">
        <v>0</v>
      </c>
      <c r="H241" s="5">
        <v>0</v>
      </c>
      <c r="I241" s="5">
        <v>0</v>
      </c>
      <c r="J241" s="5">
        <v>0</v>
      </c>
      <c r="K241" s="9">
        <v>0</v>
      </c>
      <c r="L241" s="4">
        <v>0</v>
      </c>
      <c r="M241" s="5">
        <v>9.4511009508230753E-3</v>
      </c>
      <c r="N241" s="5">
        <v>0</v>
      </c>
      <c r="O241" s="5">
        <v>0</v>
      </c>
      <c r="P241" s="9">
        <v>0</v>
      </c>
      <c r="Q241" s="4">
        <v>0</v>
      </c>
      <c r="R241" s="5">
        <v>0</v>
      </c>
      <c r="S241" s="5">
        <v>0</v>
      </c>
      <c r="T241" s="5">
        <v>0</v>
      </c>
      <c r="U241" s="9">
        <v>0</v>
      </c>
    </row>
    <row r="242" spans="1:21" x14ac:dyDescent="0.25">
      <c r="A242">
        <v>220</v>
      </c>
      <c r="B242" t="s">
        <v>1098</v>
      </c>
      <c r="C242" t="s">
        <v>1099</v>
      </c>
      <c r="D242">
        <v>12</v>
      </c>
      <c r="E242">
        <v>8.85</v>
      </c>
      <c r="F242" t="s">
        <v>514</v>
      </c>
      <c r="G242" s="4">
        <v>0</v>
      </c>
      <c r="H242" s="5">
        <v>0</v>
      </c>
      <c r="I242" s="5">
        <v>0</v>
      </c>
      <c r="J242" s="5">
        <v>5.2537880433174396E-3</v>
      </c>
      <c r="K242" s="9">
        <v>0</v>
      </c>
      <c r="L242" s="4">
        <v>0</v>
      </c>
      <c r="M242" s="5">
        <v>6.031322264809437E-3</v>
      </c>
      <c r="N242" s="5">
        <v>0</v>
      </c>
      <c r="O242" s="5">
        <v>0</v>
      </c>
      <c r="P242" s="9">
        <v>0</v>
      </c>
      <c r="Q242" s="4">
        <v>0</v>
      </c>
      <c r="R242" s="5">
        <v>0</v>
      </c>
      <c r="S242" s="5">
        <v>0</v>
      </c>
      <c r="T242" s="5">
        <v>0</v>
      </c>
      <c r="U242" s="9">
        <v>0</v>
      </c>
    </row>
    <row r="243" spans="1:21" x14ac:dyDescent="0.25">
      <c r="A243">
        <v>148</v>
      </c>
      <c r="B243" t="s">
        <v>775</v>
      </c>
      <c r="C243" t="s">
        <v>776</v>
      </c>
      <c r="D243">
        <v>19</v>
      </c>
      <c r="E243">
        <v>5.3</v>
      </c>
      <c r="F243" t="s">
        <v>514</v>
      </c>
      <c r="G243" s="4">
        <v>7.2017740604446295E-3</v>
      </c>
      <c r="H243" s="5">
        <v>0</v>
      </c>
      <c r="I243" s="5">
        <v>0</v>
      </c>
      <c r="J243" s="5">
        <v>1.9252524925928733E-3</v>
      </c>
      <c r="K243" s="9">
        <v>0</v>
      </c>
      <c r="L243" s="4">
        <v>0</v>
      </c>
      <c r="M243" s="5">
        <v>9.9734540273159608E-4</v>
      </c>
      <c r="N243" s="5">
        <v>0</v>
      </c>
      <c r="O243" s="5">
        <v>0</v>
      </c>
      <c r="P243" s="9">
        <v>0</v>
      </c>
      <c r="Q243" s="4">
        <v>0</v>
      </c>
      <c r="R243" s="5">
        <v>0</v>
      </c>
      <c r="S243" s="5">
        <v>0</v>
      </c>
      <c r="T243" s="5">
        <v>0</v>
      </c>
      <c r="U243" s="9">
        <v>0</v>
      </c>
    </row>
    <row r="244" spans="1:21" x14ac:dyDescent="0.25">
      <c r="A244">
        <v>258</v>
      </c>
      <c r="B244" t="s">
        <v>1225</v>
      </c>
      <c r="C244" t="s">
        <v>1226</v>
      </c>
      <c r="D244">
        <v>78</v>
      </c>
      <c r="E244">
        <v>8.17</v>
      </c>
      <c r="F244" t="s">
        <v>514</v>
      </c>
      <c r="G244" s="4">
        <v>0</v>
      </c>
      <c r="H244" s="5">
        <v>0</v>
      </c>
      <c r="I244" s="5">
        <v>0</v>
      </c>
      <c r="J244" s="5">
        <v>0</v>
      </c>
      <c r="K244" s="9">
        <v>0</v>
      </c>
      <c r="L244" s="4">
        <v>0</v>
      </c>
      <c r="M244" s="5">
        <v>3.6350388272396445E-4</v>
      </c>
      <c r="N244" s="5">
        <v>0</v>
      </c>
      <c r="O244" s="5">
        <v>0</v>
      </c>
      <c r="P244" s="9">
        <v>0</v>
      </c>
      <c r="Q244" s="4">
        <v>0</v>
      </c>
      <c r="R244" s="5">
        <v>0</v>
      </c>
      <c r="S244" s="5">
        <v>0</v>
      </c>
      <c r="T244" s="5">
        <v>0</v>
      </c>
      <c r="U244" s="9">
        <v>0</v>
      </c>
    </row>
    <row r="245" spans="1:21" x14ac:dyDescent="0.25">
      <c r="A245">
        <v>238</v>
      </c>
      <c r="B245" t="s">
        <v>1167</v>
      </c>
      <c r="C245" t="s">
        <v>1168</v>
      </c>
      <c r="D245">
        <v>41</v>
      </c>
      <c r="E245">
        <v>6.51</v>
      </c>
      <c r="F245" t="s">
        <v>514</v>
      </c>
      <c r="G245" s="4">
        <v>0</v>
      </c>
      <c r="H245" s="5">
        <v>0</v>
      </c>
      <c r="I245" s="5">
        <v>0</v>
      </c>
      <c r="J245" s="5">
        <v>0</v>
      </c>
      <c r="K245" s="9">
        <v>6.1717052655161876E-3</v>
      </c>
      <c r="L245" s="4">
        <v>0</v>
      </c>
      <c r="M245" s="5">
        <v>0</v>
      </c>
      <c r="N245" s="5">
        <v>0</v>
      </c>
      <c r="O245" s="5">
        <v>0</v>
      </c>
      <c r="P245" s="9">
        <v>0</v>
      </c>
      <c r="Q245" s="4">
        <v>0</v>
      </c>
      <c r="R245" s="5">
        <v>0</v>
      </c>
      <c r="S245" s="5">
        <v>0</v>
      </c>
      <c r="T245" s="5">
        <v>0</v>
      </c>
      <c r="U245" s="9">
        <v>0</v>
      </c>
    </row>
    <row r="246" spans="1:21" x14ac:dyDescent="0.25">
      <c r="A246">
        <v>152</v>
      </c>
      <c r="B246" t="s">
        <v>789</v>
      </c>
      <c r="C246" t="s">
        <v>790</v>
      </c>
      <c r="D246">
        <v>15</v>
      </c>
      <c r="E246">
        <v>9.09</v>
      </c>
      <c r="F246" t="s">
        <v>120</v>
      </c>
      <c r="G246" s="4">
        <v>0</v>
      </c>
      <c r="H246" s="5">
        <v>0</v>
      </c>
      <c r="I246" s="5">
        <v>0</v>
      </c>
      <c r="J246" s="5">
        <v>1.8535845806380692E-3</v>
      </c>
      <c r="K246" s="9">
        <v>3.1716516268003084E-3</v>
      </c>
      <c r="L246" s="4">
        <v>0</v>
      </c>
      <c r="M246" s="5">
        <v>0</v>
      </c>
      <c r="N246" s="5">
        <v>0</v>
      </c>
      <c r="O246" s="5">
        <v>0</v>
      </c>
      <c r="P246" s="9">
        <v>0</v>
      </c>
      <c r="Q246" s="4">
        <v>0</v>
      </c>
      <c r="R246" s="5">
        <v>0</v>
      </c>
      <c r="S246" s="5">
        <v>0</v>
      </c>
      <c r="T246" s="5">
        <v>0</v>
      </c>
      <c r="U246" s="9">
        <v>0</v>
      </c>
    </row>
    <row r="247" spans="1:21" x14ac:dyDescent="0.25">
      <c r="A247">
        <v>242</v>
      </c>
      <c r="B247" t="s">
        <v>1174</v>
      </c>
      <c r="C247" t="s">
        <v>1175</v>
      </c>
      <c r="D247">
        <v>19</v>
      </c>
      <c r="E247">
        <v>10.029999999999999</v>
      </c>
      <c r="F247" t="s">
        <v>120</v>
      </c>
      <c r="G247" s="4">
        <v>0</v>
      </c>
      <c r="H247" s="5">
        <v>0</v>
      </c>
      <c r="I247" s="5">
        <v>0</v>
      </c>
      <c r="J247" s="5">
        <v>0</v>
      </c>
      <c r="K247" s="9">
        <v>2.0732510086227079E-3</v>
      </c>
      <c r="L247" s="4">
        <v>0</v>
      </c>
      <c r="M247" s="5">
        <v>0</v>
      </c>
      <c r="N247" s="5">
        <v>0</v>
      </c>
      <c r="O247" s="5">
        <v>0</v>
      </c>
      <c r="P247" s="9">
        <v>0</v>
      </c>
      <c r="Q247" s="4">
        <v>0</v>
      </c>
      <c r="R247" s="5">
        <v>0</v>
      </c>
      <c r="S247" s="5">
        <v>0</v>
      </c>
      <c r="T247" s="5">
        <v>0</v>
      </c>
      <c r="U247" s="9">
        <v>0</v>
      </c>
    </row>
    <row r="248" spans="1:21" x14ac:dyDescent="0.25">
      <c r="A248">
        <v>235</v>
      </c>
      <c r="B248" t="s">
        <v>1148</v>
      </c>
      <c r="C248" t="s">
        <v>1149</v>
      </c>
      <c r="D248">
        <v>14</v>
      </c>
      <c r="E248">
        <v>6.51</v>
      </c>
      <c r="F248" t="s">
        <v>120</v>
      </c>
      <c r="G248" s="4">
        <v>0</v>
      </c>
      <c r="H248" s="5">
        <v>0</v>
      </c>
      <c r="I248" s="5">
        <v>0</v>
      </c>
      <c r="J248" s="5">
        <v>0</v>
      </c>
      <c r="K248" s="9">
        <v>1.6942097924783378E-3</v>
      </c>
      <c r="L248" s="4">
        <v>0</v>
      </c>
      <c r="M248" s="5">
        <v>0</v>
      </c>
      <c r="N248" s="5">
        <v>0</v>
      </c>
      <c r="O248" s="5">
        <v>0</v>
      </c>
      <c r="P248" s="9">
        <v>0</v>
      </c>
      <c r="Q248" s="4">
        <v>0</v>
      </c>
      <c r="R248" s="5">
        <v>0</v>
      </c>
      <c r="S248" s="5">
        <v>0</v>
      </c>
      <c r="T248" s="5">
        <v>0</v>
      </c>
      <c r="U248" s="9">
        <v>0</v>
      </c>
    </row>
    <row r="249" spans="1:21" x14ac:dyDescent="0.25">
      <c r="A249">
        <v>167</v>
      </c>
      <c r="B249" t="s">
        <v>863</v>
      </c>
      <c r="C249" t="s">
        <v>864</v>
      </c>
      <c r="D249">
        <v>22</v>
      </c>
      <c r="E249">
        <v>9.3699999999999992</v>
      </c>
      <c r="F249" t="s">
        <v>120</v>
      </c>
      <c r="G249" s="4">
        <v>0</v>
      </c>
      <c r="H249" s="5">
        <v>0</v>
      </c>
      <c r="I249" s="5">
        <v>1.8491089297415335E-3</v>
      </c>
      <c r="J249" s="5">
        <v>0</v>
      </c>
      <c r="K249" s="9">
        <v>1.4406227075409647E-3</v>
      </c>
      <c r="L249" s="4">
        <v>0</v>
      </c>
      <c r="M249" s="5">
        <v>0</v>
      </c>
      <c r="N249" s="5">
        <v>0</v>
      </c>
      <c r="O249" s="5">
        <v>0</v>
      </c>
      <c r="P249" s="9">
        <v>0</v>
      </c>
      <c r="Q249" s="4">
        <v>0</v>
      </c>
      <c r="R249" s="5">
        <v>0</v>
      </c>
      <c r="S249" s="5">
        <v>0</v>
      </c>
      <c r="T249" s="5">
        <v>0</v>
      </c>
      <c r="U249" s="9">
        <v>0</v>
      </c>
    </row>
    <row r="250" spans="1:21" x14ac:dyDescent="0.25">
      <c r="A250">
        <v>245</v>
      </c>
      <c r="B250" t="s">
        <v>1181</v>
      </c>
      <c r="C250" t="s">
        <v>1182</v>
      </c>
      <c r="D250">
        <v>11</v>
      </c>
      <c r="E250">
        <v>9.49</v>
      </c>
      <c r="F250" t="s">
        <v>514</v>
      </c>
      <c r="G250" s="4">
        <v>0</v>
      </c>
      <c r="H250" s="5">
        <v>0</v>
      </c>
      <c r="I250" s="5">
        <v>0</v>
      </c>
      <c r="J250" s="5">
        <v>0</v>
      </c>
      <c r="K250" s="9">
        <v>1.4290390566080991E-3</v>
      </c>
      <c r="L250" s="4">
        <v>0</v>
      </c>
      <c r="M250" s="5">
        <v>0</v>
      </c>
      <c r="N250" s="5">
        <v>0</v>
      </c>
      <c r="O250" s="5">
        <v>0</v>
      </c>
      <c r="P250" s="9">
        <v>0</v>
      </c>
      <c r="Q250" s="4">
        <v>0</v>
      </c>
      <c r="R250" s="5">
        <v>0</v>
      </c>
      <c r="S250" s="5">
        <v>0</v>
      </c>
      <c r="T250" s="5">
        <v>0</v>
      </c>
      <c r="U250" s="9">
        <v>0</v>
      </c>
    </row>
    <row r="251" spans="1:21" x14ac:dyDescent="0.25">
      <c r="A251">
        <v>239</v>
      </c>
      <c r="B251" t="s">
        <v>1169</v>
      </c>
      <c r="C251" t="s">
        <v>1170</v>
      </c>
      <c r="D251">
        <v>32</v>
      </c>
      <c r="E251">
        <v>7.65</v>
      </c>
      <c r="F251" t="s">
        <v>514</v>
      </c>
      <c r="G251" s="4">
        <v>0</v>
      </c>
      <c r="H251" s="5">
        <v>0</v>
      </c>
      <c r="I251" s="5">
        <v>0</v>
      </c>
      <c r="J251" s="5">
        <v>0</v>
      </c>
      <c r="K251" s="9">
        <v>9.8751576433726515E-4</v>
      </c>
      <c r="L251" s="4">
        <v>0</v>
      </c>
      <c r="M251" s="5">
        <v>0</v>
      </c>
      <c r="N251" s="5">
        <v>0</v>
      </c>
      <c r="O251" s="5">
        <v>0</v>
      </c>
      <c r="P251" s="9">
        <v>0</v>
      </c>
      <c r="Q251" s="4">
        <v>0</v>
      </c>
      <c r="R251" s="5">
        <v>0</v>
      </c>
      <c r="S251" s="5">
        <v>0</v>
      </c>
      <c r="T251" s="5">
        <v>0</v>
      </c>
      <c r="U251" s="9">
        <v>0</v>
      </c>
    </row>
    <row r="252" spans="1:21" x14ac:dyDescent="0.25">
      <c r="A252">
        <v>252</v>
      </c>
      <c r="B252" t="s">
        <v>1199</v>
      </c>
      <c r="C252" t="s">
        <v>1200</v>
      </c>
      <c r="D252">
        <v>28</v>
      </c>
      <c r="E252">
        <v>7.88</v>
      </c>
      <c r="F252" t="s">
        <v>120</v>
      </c>
      <c r="G252" s="4">
        <v>0</v>
      </c>
      <c r="H252" s="5">
        <v>0</v>
      </c>
      <c r="I252" s="5">
        <v>0</v>
      </c>
      <c r="J252" s="5">
        <v>0</v>
      </c>
      <c r="K252" s="9">
        <v>5.6140820081032464E-4</v>
      </c>
      <c r="L252" s="4">
        <v>0</v>
      </c>
      <c r="M252" s="5">
        <v>0</v>
      </c>
      <c r="N252" s="5">
        <v>0</v>
      </c>
      <c r="O252" s="5">
        <v>0</v>
      </c>
      <c r="P252" s="9">
        <v>0</v>
      </c>
      <c r="Q252" s="4">
        <v>0</v>
      </c>
      <c r="R252" s="5">
        <v>0</v>
      </c>
      <c r="S252" s="5">
        <v>0</v>
      </c>
      <c r="T252" s="5">
        <v>0</v>
      </c>
      <c r="U252" s="9">
        <v>0</v>
      </c>
    </row>
    <row r="253" spans="1:21" x14ac:dyDescent="0.25">
      <c r="A253">
        <v>254</v>
      </c>
      <c r="B253" t="s">
        <v>1210</v>
      </c>
      <c r="C253" t="s">
        <v>1211</v>
      </c>
      <c r="D253">
        <v>33</v>
      </c>
      <c r="E253">
        <v>8.02</v>
      </c>
      <c r="F253" t="s">
        <v>120</v>
      </c>
      <c r="G253" s="4">
        <v>0</v>
      </c>
      <c r="H253" s="5">
        <v>0</v>
      </c>
      <c r="I253" s="5">
        <v>0</v>
      </c>
      <c r="J253" s="5">
        <v>0</v>
      </c>
      <c r="K253" s="9">
        <v>4.7917044635750972E-4</v>
      </c>
      <c r="L253" s="4">
        <v>0</v>
      </c>
      <c r="M253" s="5">
        <v>0</v>
      </c>
      <c r="N253" s="5">
        <v>0</v>
      </c>
      <c r="O253" s="5">
        <v>0</v>
      </c>
      <c r="P253" s="9">
        <v>0</v>
      </c>
      <c r="Q253" s="4">
        <v>0</v>
      </c>
      <c r="R253" s="5">
        <v>0</v>
      </c>
      <c r="S253" s="5">
        <v>0</v>
      </c>
      <c r="T253" s="5">
        <v>0</v>
      </c>
      <c r="U253" s="9">
        <v>0</v>
      </c>
    </row>
    <row r="254" spans="1:21" x14ac:dyDescent="0.25">
      <c r="A254">
        <v>218</v>
      </c>
      <c r="B254" t="s">
        <v>1083</v>
      </c>
      <c r="C254" t="s">
        <v>1084</v>
      </c>
      <c r="D254">
        <v>84</v>
      </c>
      <c r="E254">
        <v>7.81</v>
      </c>
      <c r="F254" t="s">
        <v>120</v>
      </c>
      <c r="G254" s="4">
        <v>0</v>
      </c>
      <c r="H254" s="5">
        <v>0</v>
      </c>
      <c r="I254" s="5">
        <v>0</v>
      </c>
      <c r="J254" s="5">
        <v>0</v>
      </c>
      <c r="K254" s="9">
        <v>3.7730594721310974E-4</v>
      </c>
      <c r="L254" s="4">
        <v>0</v>
      </c>
      <c r="M254" s="5">
        <v>0</v>
      </c>
      <c r="N254" s="5">
        <v>0</v>
      </c>
      <c r="O254" s="5">
        <v>0</v>
      </c>
      <c r="P254" s="9">
        <v>0</v>
      </c>
      <c r="Q254" s="4">
        <v>0</v>
      </c>
      <c r="R254" s="5">
        <v>0</v>
      </c>
      <c r="S254" s="5">
        <v>0</v>
      </c>
      <c r="T254" s="5">
        <v>0</v>
      </c>
      <c r="U254" s="9">
        <v>0</v>
      </c>
    </row>
    <row r="255" spans="1:21" x14ac:dyDescent="0.25">
      <c r="A255">
        <v>253</v>
      </c>
      <c r="B255" t="s">
        <v>1208</v>
      </c>
      <c r="C255" t="s">
        <v>1209</v>
      </c>
      <c r="D255">
        <v>73</v>
      </c>
      <c r="E255">
        <v>8.69</v>
      </c>
      <c r="F255" t="s">
        <v>514</v>
      </c>
      <c r="G255" s="4">
        <v>0</v>
      </c>
      <c r="H255" s="5">
        <v>0</v>
      </c>
      <c r="I255" s="5">
        <v>0</v>
      </c>
      <c r="J255" s="5">
        <v>0</v>
      </c>
      <c r="K255" s="9">
        <v>2.1533465236560397E-4</v>
      </c>
      <c r="L255" s="4">
        <v>0</v>
      </c>
      <c r="M255" s="5">
        <v>0</v>
      </c>
      <c r="N255" s="5">
        <v>0</v>
      </c>
      <c r="O255" s="5">
        <v>0</v>
      </c>
      <c r="P255" s="9">
        <v>0</v>
      </c>
      <c r="Q255" s="4">
        <v>0</v>
      </c>
      <c r="R255" s="5">
        <v>0</v>
      </c>
      <c r="S255" s="5">
        <v>0</v>
      </c>
      <c r="T255" s="5">
        <v>0</v>
      </c>
      <c r="U255" s="9">
        <v>0</v>
      </c>
    </row>
    <row r="256" spans="1:21" x14ac:dyDescent="0.25">
      <c r="A256">
        <v>134</v>
      </c>
      <c r="B256" t="s">
        <v>728</v>
      </c>
      <c r="C256" t="s">
        <v>729</v>
      </c>
      <c r="D256">
        <v>124</v>
      </c>
      <c r="E256">
        <v>8.42</v>
      </c>
      <c r="F256" t="s">
        <v>514</v>
      </c>
      <c r="G256" s="4">
        <v>0</v>
      </c>
      <c r="H256" s="5">
        <v>0</v>
      </c>
      <c r="I256" s="5">
        <v>0</v>
      </c>
      <c r="J256" s="5">
        <v>0</v>
      </c>
      <c r="K256" s="9">
        <v>1.9015439059704545E-4</v>
      </c>
      <c r="L256" s="4">
        <v>0</v>
      </c>
      <c r="M256" s="5">
        <v>0</v>
      </c>
      <c r="N256" s="5">
        <v>0</v>
      </c>
      <c r="O256" s="5">
        <v>0</v>
      </c>
      <c r="P256" s="9">
        <v>0</v>
      </c>
      <c r="Q256" s="4">
        <v>0</v>
      </c>
      <c r="R256" s="5">
        <v>0</v>
      </c>
      <c r="S256" s="5">
        <v>0</v>
      </c>
      <c r="T256" s="5">
        <v>0</v>
      </c>
      <c r="U256" s="9">
        <v>0</v>
      </c>
    </row>
    <row r="257" spans="1:21" x14ac:dyDescent="0.25">
      <c r="A257">
        <v>263</v>
      </c>
      <c r="B257" t="s">
        <v>1245</v>
      </c>
      <c r="C257" t="s">
        <v>1246</v>
      </c>
      <c r="D257">
        <v>86</v>
      </c>
      <c r="E257">
        <v>7.07</v>
      </c>
      <c r="F257" t="s">
        <v>120</v>
      </c>
      <c r="G257" s="4">
        <v>0</v>
      </c>
      <c r="H257" s="5">
        <v>0</v>
      </c>
      <c r="I257" s="5">
        <v>0</v>
      </c>
      <c r="J257" s="5">
        <v>0</v>
      </c>
      <c r="K257" s="9">
        <v>1.827840653801057E-4</v>
      </c>
      <c r="L257" s="4">
        <v>0</v>
      </c>
      <c r="M257" s="5">
        <v>0</v>
      </c>
      <c r="N257" s="5">
        <v>0</v>
      </c>
      <c r="O257" s="5">
        <v>0</v>
      </c>
      <c r="P257" s="9">
        <v>0</v>
      </c>
      <c r="Q257" s="4">
        <v>0</v>
      </c>
      <c r="R257" s="5">
        <v>0</v>
      </c>
      <c r="S257" s="5">
        <v>0</v>
      </c>
      <c r="T257" s="5">
        <v>0</v>
      </c>
      <c r="U257" s="9">
        <v>0</v>
      </c>
    </row>
    <row r="258" spans="1:21" x14ac:dyDescent="0.25">
      <c r="A258">
        <v>264</v>
      </c>
      <c r="B258" t="s">
        <v>1248</v>
      </c>
      <c r="C258" t="s">
        <v>1249</v>
      </c>
      <c r="D258">
        <v>187</v>
      </c>
      <c r="E258">
        <v>5.85</v>
      </c>
      <c r="F258" t="s">
        <v>120</v>
      </c>
      <c r="G258" s="4">
        <v>0</v>
      </c>
      <c r="H258" s="5">
        <v>0</v>
      </c>
      <c r="I258" s="5">
        <v>0</v>
      </c>
      <c r="J258" s="5">
        <v>0</v>
      </c>
      <c r="K258" s="9">
        <v>8.4559490533678186E-5</v>
      </c>
      <c r="L258" s="4">
        <v>0</v>
      </c>
      <c r="M258" s="5">
        <v>0</v>
      </c>
      <c r="N258" s="5">
        <v>0</v>
      </c>
      <c r="O258" s="5">
        <v>0</v>
      </c>
      <c r="P258" s="9">
        <v>0</v>
      </c>
      <c r="Q258" s="4">
        <v>0</v>
      </c>
      <c r="R258" s="5">
        <v>0</v>
      </c>
      <c r="S258" s="5">
        <v>0</v>
      </c>
      <c r="T258" s="5">
        <v>0</v>
      </c>
      <c r="U258" s="9">
        <v>0</v>
      </c>
    </row>
    <row r="259" spans="1:21" x14ac:dyDescent="0.25">
      <c r="A259">
        <v>188</v>
      </c>
      <c r="B259" t="s">
        <v>964</v>
      </c>
      <c r="C259" t="s">
        <v>965</v>
      </c>
      <c r="D259">
        <v>83</v>
      </c>
      <c r="E259">
        <v>5.43</v>
      </c>
      <c r="F259" t="s">
        <v>514</v>
      </c>
      <c r="G259" s="4">
        <v>3.6226033989922497E-4</v>
      </c>
      <c r="H259" s="5">
        <v>0</v>
      </c>
      <c r="I259" s="5">
        <v>0</v>
      </c>
      <c r="J259" s="5">
        <v>6.5774439682352969E-4</v>
      </c>
      <c r="K259" s="9">
        <v>0</v>
      </c>
      <c r="L259" s="4">
        <v>0</v>
      </c>
      <c r="M259" s="5">
        <v>0</v>
      </c>
      <c r="N259" s="5">
        <v>0</v>
      </c>
      <c r="O259" s="5">
        <v>0</v>
      </c>
      <c r="P259" s="9">
        <v>0</v>
      </c>
      <c r="Q259" s="4">
        <v>0</v>
      </c>
      <c r="R259" s="5">
        <v>0</v>
      </c>
      <c r="S259" s="5">
        <v>0</v>
      </c>
      <c r="T259" s="5">
        <v>0</v>
      </c>
      <c r="U259" s="9">
        <v>0</v>
      </c>
    </row>
    <row r="260" spans="1:21" x14ac:dyDescent="0.25">
      <c r="A260">
        <v>190</v>
      </c>
      <c r="B260" t="s">
        <v>969</v>
      </c>
      <c r="C260" t="s">
        <v>970</v>
      </c>
      <c r="D260">
        <v>99</v>
      </c>
      <c r="E260">
        <v>8.56</v>
      </c>
      <c r="F260" t="s">
        <v>514</v>
      </c>
      <c r="G260" s="4">
        <v>0</v>
      </c>
      <c r="H260" s="5">
        <v>0</v>
      </c>
      <c r="I260" s="5">
        <v>0</v>
      </c>
      <c r="J260" s="5">
        <v>1.8194936946553904E-4</v>
      </c>
      <c r="K260" s="9">
        <v>0</v>
      </c>
      <c r="L260" s="4">
        <v>0</v>
      </c>
      <c r="M260" s="5">
        <v>0</v>
      </c>
      <c r="N260" s="5">
        <v>0</v>
      </c>
      <c r="O260" s="5">
        <v>0</v>
      </c>
      <c r="P260" s="9">
        <v>0</v>
      </c>
      <c r="Q260" s="4">
        <v>0</v>
      </c>
      <c r="R260" s="5">
        <v>0</v>
      </c>
      <c r="S260" s="5">
        <v>0</v>
      </c>
      <c r="T260" s="5">
        <v>0</v>
      </c>
      <c r="U260" s="9">
        <v>0</v>
      </c>
    </row>
    <row r="261" spans="1:21" x14ac:dyDescent="0.25">
      <c r="A261">
        <v>195</v>
      </c>
      <c r="B261" t="s">
        <v>985</v>
      </c>
      <c r="C261" t="s">
        <v>986</v>
      </c>
      <c r="D261">
        <v>11</v>
      </c>
      <c r="E261">
        <v>6.78</v>
      </c>
      <c r="F261" t="s">
        <v>120</v>
      </c>
      <c r="G261" s="57">
        <v>1.1093526376069611E-2</v>
      </c>
      <c r="H261" s="5">
        <v>0</v>
      </c>
      <c r="I261" s="5">
        <v>7.1734590111297526E-3</v>
      </c>
      <c r="J261" s="5">
        <v>0</v>
      </c>
      <c r="K261" s="9">
        <v>0</v>
      </c>
      <c r="L261" s="4">
        <v>0</v>
      </c>
      <c r="M261" s="5">
        <v>0</v>
      </c>
      <c r="N261" s="5">
        <v>0</v>
      </c>
      <c r="O261" s="5">
        <v>0</v>
      </c>
      <c r="P261" s="9">
        <v>0</v>
      </c>
      <c r="Q261" s="4">
        <v>0</v>
      </c>
      <c r="R261" s="5">
        <v>0</v>
      </c>
      <c r="S261" s="5">
        <v>0</v>
      </c>
      <c r="T261" s="5">
        <v>0</v>
      </c>
      <c r="U261" s="9">
        <v>0</v>
      </c>
    </row>
    <row r="262" spans="1:21" x14ac:dyDescent="0.25">
      <c r="A262">
        <v>199</v>
      </c>
      <c r="B262" t="s">
        <v>999</v>
      </c>
      <c r="C262" t="s">
        <v>1000</v>
      </c>
      <c r="D262">
        <v>11</v>
      </c>
      <c r="E262">
        <v>7.07</v>
      </c>
      <c r="F262" t="s">
        <v>120</v>
      </c>
      <c r="G262" s="4">
        <v>5.4460299390123451E-3</v>
      </c>
      <c r="H262" s="5">
        <v>0</v>
      </c>
      <c r="I262" s="5">
        <v>7.1734590111297526E-3</v>
      </c>
      <c r="J262" s="5">
        <v>0</v>
      </c>
      <c r="K262" s="9">
        <v>0</v>
      </c>
      <c r="L262" s="4">
        <v>0</v>
      </c>
      <c r="M262" s="5">
        <v>0</v>
      </c>
      <c r="N262" s="5">
        <v>0</v>
      </c>
      <c r="O262" s="5">
        <v>0</v>
      </c>
      <c r="P262" s="9">
        <v>0</v>
      </c>
      <c r="Q262" s="4">
        <v>0</v>
      </c>
      <c r="R262" s="5">
        <v>0</v>
      </c>
      <c r="S262" s="5">
        <v>0</v>
      </c>
      <c r="T262" s="5">
        <v>0</v>
      </c>
      <c r="U262" s="9">
        <v>0</v>
      </c>
    </row>
    <row r="263" spans="1:21" x14ac:dyDescent="0.25">
      <c r="A263">
        <v>244</v>
      </c>
      <c r="B263" t="s">
        <v>1179</v>
      </c>
      <c r="C263" t="s">
        <v>1180</v>
      </c>
      <c r="D263">
        <v>95</v>
      </c>
      <c r="E263">
        <v>9.7899999999999991</v>
      </c>
      <c r="F263" t="s">
        <v>514</v>
      </c>
      <c r="G263" s="4">
        <v>0</v>
      </c>
      <c r="H263" s="5">
        <v>0</v>
      </c>
      <c r="I263" s="5">
        <v>8.3061104339397123E-4</v>
      </c>
      <c r="J263" s="5">
        <v>0</v>
      </c>
      <c r="K263" s="9">
        <v>0</v>
      </c>
      <c r="L263" s="4">
        <v>0</v>
      </c>
      <c r="M263" s="5">
        <v>0</v>
      </c>
      <c r="N263" s="5">
        <v>0</v>
      </c>
      <c r="O263" s="5">
        <v>0</v>
      </c>
      <c r="P263" s="9">
        <v>0</v>
      </c>
      <c r="Q263" s="4">
        <v>0</v>
      </c>
      <c r="R263" s="5">
        <v>0</v>
      </c>
      <c r="S263" s="5">
        <v>0</v>
      </c>
      <c r="T263" s="5">
        <v>0</v>
      </c>
      <c r="U263" s="9">
        <v>0</v>
      </c>
    </row>
    <row r="264" spans="1:21" x14ac:dyDescent="0.25">
      <c r="A264">
        <v>157</v>
      </c>
      <c r="B264" t="s">
        <v>821</v>
      </c>
      <c r="C264" t="s">
        <v>822</v>
      </c>
      <c r="D264">
        <v>16</v>
      </c>
      <c r="E264">
        <v>4.05</v>
      </c>
      <c r="F264" t="s">
        <v>120</v>
      </c>
      <c r="G264" s="4">
        <v>8.5592594184697359E-3</v>
      </c>
      <c r="H264" s="5">
        <v>0</v>
      </c>
      <c r="I264" s="5">
        <v>0</v>
      </c>
      <c r="J264" s="5">
        <v>0</v>
      </c>
      <c r="K264" s="9">
        <v>0</v>
      </c>
      <c r="L264" s="4">
        <v>0</v>
      </c>
      <c r="M264" s="5">
        <v>0</v>
      </c>
      <c r="N264" s="5">
        <v>0</v>
      </c>
      <c r="O264" s="5">
        <v>0</v>
      </c>
      <c r="P264" s="9">
        <v>0</v>
      </c>
      <c r="Q264" s="4">
        <v>0</v>
      </c>
      <c r="R264" s="5">
        <v>0</v>
      </c>
      <c r="S264" s="5">
        <v>0</v>
      </c>
      <c r="T264" s="5">
        <v>0</v>
      </c>
      <c r="U264" s="9">
        <v>0</v>
      </c>
    </row>
    <row r="265" spans="1:21" x14ac:dyDescent="0.25">
      <c r="A265">
        <v>227</v>
      </c>
      <c r="B265" t="s">
        <v>1123</v>
      </c>
      <c r="C265" t="s">
        <v>1124</v>
      </c>
      <c r="D265">
        <v>17</v>
      </c>
      <c r="E265">
        <v>8.18</v>
      </c>
      <c r="F265" t="s">
        <v>514</v>
      </c>
      <c r="G265" s="4">
        <v>7.139198549528207E-3</v>
      </c>
      <c r="H265" s="5">
        <v>0</v>
      </c>
      <c r="I265" s="5">
        <v>0</v>
      </c>
      <c r="J265" s="5">
        <v>0</v>
      </c>
      <c r="K265" s="9">
        <v>0</v>
      </c>
      <c r="L265" s="4">
        <v>0</v>
      </c>
      <c r="M265" s="5">
        <v>0</v>
      </c>
      <c r="N265" s="5">
        <v>0</v>
      </c>
      <c r="O265" s="5">
        <v>0</v>
      </c>
      <c r="P265" s="9">
        <v>0</v>
      </c>
      <c r="Q265" s="4">
        <v>0</v>
      </c>
      <c r="R265" s="5">
        <v>0</v>
      </c>
      <c r="S265" s="5">
        <v>0</v>
      </c>
      <c r="T265" s="5">
        <v>0</v>
      </c>
      <c r="U265" s="9">
        <v>0</v>
      </c>
    </row>
    <row r="266" spans="1:21" x14ac:dyDescent="0.25">
      <c r="A266">
        <v>225</v>
      </c>
      <c r="B266" t="s">
        <v>1117</v>
      </c>
      <c r="C266" t="s">
        <v>1118</v>
      </c>
      <c r="D266">
        <v>15</v>
      </c>
      <c r="E266">
        <v>7.05</v>
      </c>
      <c r="F266" t="s">
        <v>120</v>
      </c>
      <c r="G266" s="4">
        <v>4.0820772612472113E-3</v>
      </c>
      <c r="H266" s="5">
        <v>0</v>
      </c>
      <c r="I266" s="5">
        <v>0</v>
      </c>
      <c r="J266" s="5">
        <v>0</v>
      </c>
      <c r="K266" s="9">
        <v>0</v>
      </c>
      <c r="L266" s="4">
        <v>0</v>
      </c>
      <c r="M266" s="5">
        <v>0</v>
      </c>
      <c r="N266" s="5">
        <v>0</v>
      </c>
      <c r="O266" s="5">
        <v>0</v>
      </c>
      <c r="P266" s="9">
        <v>0</v>
      </c>
      <c r="Q266" s="4">
        <v>0</v>
      </c>
      <c r="R266" s="5">
        <v>0</v>
      </c>
      <c r="S266" s="5">
        <v>0</v>
      </c>
      <c r="T266" s="5">
        <v>0</v>
      </c>
      <c r="U266" s="9">
        <v>0</v>
      </c>
    </row>
    <row r="267" spans="1:21" x14ac:dyDescent="0.25">
      <c r="A267">
        <v>247</v>
      </c>
      <c r="B267" t="s">
        <v>1185</v>
      </c>
      <c r="C267" t="s">
        <v>1186</v>
      </c>
      <c r="D267">
        <v>28</v>
      </c>
      <c r="E267">
        <v>5.28</v>
      </c>
      <c r="F267" t="s">
        <v>514</v>
      </c>
      <c r="G267" s="4">
        <v>2.1395117617548495E-3</v>
      </c>
      <c r="H267" s="5">
        <v>0</v>
      </c>
      <c r="I267" s="5">
        <v>0</v>
      </c>
      <c r="J267" s="5">
        <v>0</v>
      </c>
      <c r="K267" s="9">
        <v>0</v>
      </c>
      <c r="L267" s="4">
        <v>0</v>
      </c>
      <c r="M267" s="5">
        <v>0</v>
      </c>
      <c r="N267" s="5">
        <v>0</v>
      </c>
      <c r="O267" s="5">
        <v>0</v>
      </c>
      <c r="P267" s="9">
        <v>0</v>
      </c>
      <c r="Q267" s="4">
        <v>0</v>
      </c>
      <c r="R267" s="5">
        <v>0</v>
      </c>
      <c r="S267" s="5">
        <v>0</v>
      </c>
      <c r="T267" s="5">
        <v>0</v>
      </c>
      <c r="U267" s="9">
        <v>0</v>
      </c>
    </row>
  </sheetData>
  <mergeCells count="9">
    <mergeCell ref="AQ21:AU21"/>
    <mergeCell ref="AV21:AZ21"/>
    <mergeCell ref="BA21:BE21"/>
    <mergeCell ref="G1:K1"/>
    <mergeCell ref="L1:P1"/>
    <mergeCell ref="Q1:U1"/>
    <mergeCell ref="Y15:AC15"/>
    <mergeCell ref="AD15:AH15"/>
    <mergeCell ref="AI15:AM15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67"/>
  <sheetViews>
    <sheetView topLeftCell="AE1" zoomScale="70" zoomScaleNormal="70" zoomScalePageLayoutView="150" workbookViewId="0">
      <selection activeCell="BN2" sqref="BN2"/>
    </sheetView>
  </sheetViews>
  <sheetFormatPr defaultColWidth="8.85546875" defaultRowHeight="15" x14ac:dyDescent="0.25"/>
  <cols>
    <col min="1" max="1" width="7.42578125" bestFit="1" customWidth="1"/>
    <col min="2" max="2" width="111.85546875" bestFit="1" customWidth="1"/>
    <col min="3" max="3" width="31.140625" bestFit="1" customWidth="1"/>
    <col min="4" max="4" width="18.7109375" bestFit="1" customWidth="1"/>
    <col min="5" max="5" width="29" bestFit="1" customWidth="1"/>
    <col min="6" max="6" width="8.28515625" bestFit="1" customWidth="1"/>
    <col min="7" max="7" width="19.140625" bestFit="1" customWidth="1"/>
    <col min="8" max="11" width="17" style="1" bestFit="1" customWidth="1"/>
    <col min="12" max="12" width="16.85546875" style="1" bestFit="1" customWidth="1"/>
    <col min="13" max="16" width="17.42578125" bestFit="1" customWidth="1"/>
    <col min="17" max="17" width="17.28515625" bestFit="1" customWidth="1"/>
    <col min="18" max="21" width="19" bestFit="1" customWidth="1"/>
    <col min="22" max="22" width="18.7109375" bestFit="1" customWidth="1"/>
    <col min="25" max="25" width="27.28515625" bestFit="1" customWidth="1"/>
    <col min="26" max="29" width="13.28515625" bestFit="1" customWidth="1"/>
    <col min="30" max="30" width="13" bestFit="1" customWidth="1"/>
    <col min="31" max="34" width="13.7109375" bestFit="1" customWidth="1"/>
    <col min="35" max="35" width="13.42578125" bestFit="1" customWidth="1"/>
    <col min="36" max="39" width="15.140625" bestFit="1" customWidth="1"/>
    <col min="40" max="40" width="14.85546875" bestFit="1" customWidth="1"/>
    <col min="43" max="43" width="27.28515625" bestFit="1" customWidth="1"/>
    <col min="44" max="47" width="13.28515625" bestFit="1" customWidth="1"/>
    <col min="48" max="48" width="13" bestFit="1" customWidth="1"/>
    <col min="49" max="52" width="13.7109375" bestFit="1" customWidth="1"/>
    <col min="53" max="53" width="13.42578125" bestFit="1" customWidth="1"/>
    <col min="54" max="57" width="15.140625" bestFit="1" customWidth="1"/>
    <col min="58" max="58" width="14.85546875" bestFit="1" customWidth="1"/>
    <col min="61" max="61" width="27.28515625" bestFit="1" customWidth="1"/>
    <col min="62" max="65" width="13.28515625" bestFit="1" customWidth="1"/>
    <col min="66" max="66" width="13" bestFit="1" customWidth="1"/>
    <col min="67" max="70" width="13.7109375" bestFit="1" customWidth="1"/>
    <col min="71" max="71" width="13.42578125" bestFit="1" customWidth="1"/>
    <col min="72" max="75" width="15.140625" bestFit="1" customWidth="1"/>
    <col min="76" max="76" width="14.85546875" bestFit="1" customWidth="1"/>
    <col min="79" max="79" width="27.28515625" bestFit="1" customWidth="1"/>
    <col min="80" max="83" width="13.28515625" bestFit="1" customWidth="1"/>
    <col min="84" max="84" width="13" bestFit="1" customWidth="1"/>
    <col min="85" max="88" width="13.7109375" bestFit="1" customWidth="1"/>
    <col min="89" max="89" width="13.42578125" bestFit="1" customWidth="1"/>
    <col min="90" max="93" width="15.140625" bestFit="1" customWidth="1"/>
    <col min="94" max="94" width="14.85546875" bestFit="1" customWidth="1"/>
    <col min="97" max="97" width="27.28515625" bestFit="1" customWidth="1"/>
    <col min="98" max="101" width="13.28515625" bestFit="1" customWidth="1"/>
    <col min="102" max="102" width="13" bestFit="1" customWidth="1"/>
    <col min="103" max="106" width="13.7109375" bestFit="1" customWidth="1"/>
    <col min="107" max="107" width="13.42578125" bestFit="1" customWidth="1"/>
    <col min="108" max="111" width="15.140625" bestFit="1" customWidth="1"/>
    <col min="112" max="112" width="14.85546875" bestFit="1" customWidth="1"/>
    <col min="115" max="115" width="27.28515625" bestFit="1" customWidth="1"/>
    <col min="116" max="119" width="13.28515625" bestFit="1" customWidth="1"/>
    <col min="120" max="120" width="13" bestFit="1" customWidth="1"/>
    <col min="121" max="124" width="13.7109375" bestFit="1" customWidth="1"/>
    <col min="125" max="125" width="13.42578125" bestFit="1" customWidth="1"/>
    <col min="126" max="129" width="15.140625" bestFit="1" customWidth="1"/>
    <col min="130" max="130" width="14.85546875" bestFit="1" customWidth="1"/>
    <col min="133" max="133" width="27.28515625" bestFit="1" customWidth="1"/>
    <col min="134" max="137" width="13.28515625" bestFit="1" customWidth="1"/>
    <col min="138" max="138" width="13" bestFit="1" customWidth="1"/>
    <col min="139" max="142" width="13.7109375" bestFit="1" customWidth="1"/>
    <col min="143" max="143" width="13.42578125" bestFit="1" customWidth="1"/>
    <col min="144" max="147" width="15.140625" bestFit="1" customWidth="1"/>
    <col min="148" max="148" width="14.85546875" customWidth="1"/>
  </cols>
  <sheetData>
    <row r="1" spans="1:148" s="2" customFormat="1" ht="16.5" thickBot="1" x14ac:dyDescent="0.3">
      <c r="H1" s="100" t="s">
        <v>1266</v>
      </c>
      <c r="I1" s="100"/>
      <c r="J1" s="100"/>
      <c r="K1" s="100"/>
      <c r="L1" s="101"/>
      <c r="M1" s="100" t="s">
        <v>1281</v>
      </c>
      <c r="N1" s="100"/>
      <c r="O1" s="100"/>
      <c r="P1" s="100"/>
      <c r="Q1" s="101"/>
      <c r="R1" s="100" t="s">
        <v>1275</v>
      </c>
      <c r="S1" s="100"/>
      <c r="T1" s="100"/>
      <c r="U1" s="100"/>
      <c r="V1" s="101"/>
      <c r="Y1" s="112" t="s">
        <v>1308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Q1" s="113" t="s">
        <v>1307</v>
      </c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I1" s="114" t="s">
        <v>1304</v>
      </c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CA1" s="108" t="s">
        <v>1303</v>
      </c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S1" s="111" t="s">
        <v>1302</v>
      </c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K1" s="110" t="s">
        <v>1306</v>
      </c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C1" s="109" t="s">
        <v>1305</v>
      </c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</row>
    <row r="2" spans="1:148" s="2" customFormat="1" ht="16.5" thickBot="1" x14ac:dyDescent="0.3">
      <c r="H2" s="21">
        <v>21.91704181401883</v>
      </c>
      <c r="I2" s="22">
        <v>21.11901276751912</v>
      </c>
      <c r="J2" s="22">
        <v>17.096982826586338</v>
      </c>
      <c r="K2" s="22">
        <v>36.641167387161126</v>
      </c>
      <c r="L2" s="23">
        <v>42.183150629043517</v>
      </c>
      <c r="M2" s="21">
        <v>15.767467320371852</v>
      </c>
      <c r="N2" s="22">
        <v>35.765021482827734</v>
      </c>
      <c r="O2" s="22">
        <v>24.456293150662315</v>
      </c>
      <c r="P2" s="22">
        <v>47.739138002579033</v>
      </c>
      <c r="Q2" s="23">
        <v>33.74750484931031</v>
      </c>
      <c r="R2" s="21">
        <v>30.548122615964829</v>
      </c>
      <c r="S2" s="22">
        <v>53.68556443276649</v>
      </c>
      <c r="T2" s="22">
        <v>30.690360873493987</v>
      </c>
      <c r="U2" s="22">
        <v>50.506975233416114</v>
      </c>
      <c r="V2" s="23">
        <v>11.424427820479472</v>
      </c>
      <c r="Y2" s="2" t="s">
        <v>18</v>
      </c>
      <c r="Z2" s="26" t="s">
        <v>1</v>
      </c>
      <c r="AA2" s="24" t="s">
        <v>2</v>
      </c>
      <c r="AB2" s="24" t="s">
        <v>3</v>
      </c>
      <c r="AC2" s="24" t="s">
        <v>4</v>
      </c>
      <c r="AD2" s="25" t="s">
        <v>5</v>
      </c>
      <c r="AE2" s="26" t="s">
        <v>1267</v>
      </c>
      <c r="AF2" s="24" t="s">
        <v>1268</v>
      </c>
      <c r="AG2" s="24" t="s">
        <v>1269</v>
      </c>
      <c r="AH2" s="24" t="s">
        <v>1270</v>
      </c>
      <c r="AI2" s="25" t="s">
        <v>1271</v>
      </c>
      <c r="AJ2" s="26" t="s">
        <v>1273</v>
      </c>
      <c r="AK2" s="24" t="s">
        <v>1274</v>
      </c>
      <c r="AL2" s="24" t="s">
        <v>1276</v>
      </c>
      <c r="AM2" s="24" t="s">
        <v>1277</v>
      </c>
      <c r="AN2" s="25" t="s">
        <v>1278</v>
      </c>
      <c r="AQ2" s="2" t="s">
        <v>18</v>
      </c>
      <c r="AR2" s="26" t="s">
        <v>1</v>
      </c>
      <c r="AS2" s="24" t="s">
        <v>2</v>
      </c>
      <c r="AT2" s="24" t="s">
        <v>3</v>
      </c>
      <c r="AU2" s="24" t="s">
        <v>4</v>
      </c>
      <c r="AV2" s="25" t="s">
        <v>5</v>
      </c>
      <c r="AW2" s="26" t="s">
        <v>1267</v>
      </c>
      <c r="AX2" s="24" t="s">
        <v>1268</v>
      </c>
      <c r="AY2" s="24" t="s">
        <v>1269</v>
      </c>
      <c r="AZ2" s="24" t="s">
        <v>1270</v>
      </c>
      <c r="BA2" s="25" t="s">
        <v>1271</v>
      </c>
      <c r="BB2" s="26" t="s">
        <v>1273</v>
      </c>
      <c r="BC2" s="24" t="s">
        <v>1274</v>
      </c>
      <c r="BD2" s="24" t="s">
        <v>1276</v>
      </c>
      <c r="BE2" s="24" t="s">
        <v>1277</v>
      </c>
      <c r="BF2" s="25" t="s">
        <v>1278</v>
      </c>
      <c r="BI2" s="2" t="s">
        <v>18</v>
      </c>
      <c r="BJ2" s="26" t="s">
        <v>1</v>
      </c>
      <c r="BK2" s="24" t="s">
        <v>2</v>
      </c>
      <c r="BL2" s="24" t="s">
        <v>3</v>
      </c>
      <c r="BM2" s="24" t="s">
        <v>4</v>
      </c>
      <c r="BN2" s="25" t="s">
        <v>5</v>
      </c>
      <c r="BO2" s="26" t="s">
        <v>1267</v>
      </c>
      <c r="BP2" s="24" t="s">
        <v>1268</v>
      </c>
      <c r="BQ2" s="24" t="s">
        <v>1269</v>
      </c>
      <c r="BR2" s="24" t="s">
        <v>1270</v>
      </c>
      <c r="BS2" s="25" t="s">
        <v>1271</v>
      </c>
      <c r="BT2" s="26" t="s">
        <v>1273</v>
      </c>
      <c r="BU2" s="24" t="s">
        <v>1274</v>
      </c>
      <c r="BV2" s="24" t="s">
        <v>1276</v>
      </c>
      <c r="BW2" s="24" t="s">
        <v>1277</v>
      </c>
      <c r="BX2" s="25" t="s">
        <v>1278</v>
      </c>
      <c r="CA2" s="2" t="s">
        <v>18</v>
      </c>
      <c r="CB2" s="26" t="s">
        <v>1</v>
      </c>
      <c r="CC2" s="24" t="s">
        <v>2</v>
      </c>
      <c r="CD2" s="24" t="s">
        <v>3</v>
      </c>
      <c r="CE2" s="24" t="s">
        <v>4</v>
      </c>
      <c r="CF2" s="25" t="s">
        <v>5</v>
      </c>
      <c r="CG2" s="26" t="s">
        <v>1267</v>
      </c>
      <c r="CH2" s="24" t="s">
        <v>1268</v>
      </c>
      <c r="CI2" s="24" t="s">
        <v>1269</v>
      </c>
      <c r="CJ2" s="24" t="s">
        <v>1270</v>
      </c>
      <c r="CK2" s="25" t="s">
        <v>1271</v>
      </c>
      <c r="CL2" s="26" t="s">
        <v>1273</v>
      </c>
      <c r="CM2" s="24" t="s">
        <v>1274</v>
      </c>
      <c r="CN2" s="24" t="s">
        <v>1276</v>
      </c>
      <c r="CO2" s="24" t="s">
        <v>1277</v>
      </c>
      <c r="CP2" s="25" t="s">
        <v>1278</v>
      </c>
      <c r="CS2" s="2" t="s">
        <v>18</v>
      </c>
      <c r="CT2" s="26" t="s">
        <v>1</v>
      </c>
      <c r="CU2" s="24" t="s">
        <v>2</v>
      </c>
      <c r="CV2" s="24" t="s">
        <v>3</v>
      </c>
      <c r="CW2" s="24" t="s">
        <v>4</v>
      </c>
      <c r="CX2" s="25" t="s">
        <v>5</v>
      </c>
      <c r="CY2" s="26" t="s">
        <v>1267</v>
      </c>
      <c r="CZ2" s="24" t="s">
        <v>1268</v>
      </c>
      <c r="DA2" s="24" t="s">
        <v>1269</v>
      </c>
      <c r="DB2" s="24" t="s">
        <v>1270</v>
      </c>
      <c r="DC2" s="25" t="s">
        <v>1271</v>
      </c>
      <c r="DD2" s="26" t="s">
        <v>1273</v>
      </c>
      <c r="DE2" s="24" t="s">
        <v>1274</v>
      </c>
      <c r="DF2" s="24" t="s">
        <v>1276</v>
      </c>
      <c r="DG2" s="24" t="s">
        <v>1277</v>
      </c>
      <c r="DH2" s="25" t="s">
        <v>1278</v>
      </c>
      <c r="DK2" s="2" t="s">
        <v>18</v>
      </c>
      <c r="DL2" s="26" t="s">
        <v>1</v>
      </c>
      <c r="DM2" s="24" t="s">
        <v>2</v>
      </c>
      <c r="DN2" s="24" t="s">
        <v>3</v>
      </c>
      <c r="DO2" s="24" t="s">
        <v>4</v>
      </c>
      <c r="DP2" s="25" t="s">
        <v>5</v>
      </c>
      <c r="DQ2" s="26" t="s">
        <v>1267</v>
      </c>
      <c r="DR2" s="24" t="s">
        <v>1268</v>
      </c>
      <c r="DS2" s="24" t="s">
        <v>1269</v>
      </c>
      <c r="DT2" s="24" t="s">
        <v>1270</v>
      </c>
      <c r="DU2" s="25" t="s">
        <v>1271</v>
      </c>
      <c r="DV2" s="26" t="s">
        <v>1273</v>
      </c>
      <c r="DW2" s="24" t="s">
        <v>1274</v>
      </c>
      <c r="DX2" s="24" t="s">
        <v>1276</v>
      </c>
      <c r="DY2" s="24" t="s">
        <v>1277</v>
      </c>
      <c r="DZ2" s="25" t="s">
        <v>1278</v>
      </c>
      <c r="EC2" s="2" t="s">
        <v>18</v>
      </c>
      <c r="ED2" s="26" t="s">
        <v>1</v>
      </c>
      <c r="EE2" s="24" t="s">
        <v>2</v>
      </c>
      <c r="EF2" s="24" t="s">
        <v>3</v>
      </c>
      <c r="EG2" s="24" t="s">
        <v>4</v>
      </c>
      <c r="EH2" s="25" t="s">
        <v>5</v>
      </c>
      <c r="EI2" s="26" t="s">
        <v>1267</v>
      </c>
      <c r="EJ2" s="24" t="s">
        <v>1268</v>
      </c>
      <c r="EK2" s="24" t="s">
        <v>1269</v>
      </c>
      <c r="EL2" s="24" t="s">
        <v>1270</v>
      </c>
      <c r="EM2" s="25" t="s">
        <v>1271</v>
      </c>
      <c r="EN2" s="26" t="s">
        <v>1273</v>
      </c>
      <c r="EO2" s="24" t="s">
        <v>1274</v>
      </c>
      <c r="EP2" s="24" t="s">
        <v>1276</v>
      </c>
      <c r="EQ2" s="24" t="s">
        <v>1277</v>
      </c>
      <c r="ER2" s="25" t="s">
        <v>1278</v>
      </c>
    </row>
    <row r="3" spans="1:148" ht="16.5" thickBot="1" x14ac:dyDescent="0.3">
      <c r="A3" s="2" t="s">
        <v>16</v>
      </c>
      <c r="B3" s="2" t="s">
        <v>17</v>
      </c>
      <c r="C3" s="2" t="s">
        <v>18</v>
      </c>
      <c r="D3" s="2" t="s">
        <v>1301</v>
      </c>
      <c r="E3" s="2" t="s">
        <v>19</v>
      </c>
      <c r="F3" s="2" t="s">
        <v>1254</v>
      </c>
      <c r="G3" s="2" t="s">
        <v>20</v>
      </c>
      <c r="H3" s="26" t="s">
        <v>1</v>
      </c>
      <c r="I3" s="24" t="s">
        <v>2</v>
      </c>
      <c r="J3" s="24" t="s">
        <v>3</v>
      </c>
      <c r="K3" s="24" t="s">
        <v>4</v>
      </c>
      <c r="L3" s="25" t="s">
        <v>5</v>
      </c>
      <c r="M3" s="26" t="s">
        <v>1267</v>
      </c>
      <c r="N3" s="24" t="s">
        <v>1268</v>
      </c>
      <c r="O3" s="24" t="s">
        <v>1269</v>
      </c>
      <c r="P3" s="24" t="s">
        <v>1270</v>
      </c>
      <c r="Q3" s="25" t="s">
        <v>1271</v>
      </c>
      <c r="R3" s="26" t="s">
        <v>1273</v>
      </c>
      <c r="S3" s="24" t="s">
        <v>1274</v>
      </c>
      <c r="T3" s="24" t="s">
        <v>1276</v>
      </c>
      <c r="U3" s="24" t="s">
        <v>1277</v>
      </c>
      <c r="V3" s="25" t="s">
        <v>1278</v>
      </c>
      <c r="Y3" s="67" t="s">
        <v>735</v>
      </c>
      <c r="Z3" s="68">
        <v>2.5608352505351551E-3</v>
      </c>
      <c r="AA3" s="69">
        <v>0</v>
      </c>
      <c r="AB3" s="69">
        <v>0</v>
      </c>
      <c r="AC3" s="69">
        <v>0</v>
      </c>
      <c r="AD3" s="70">
        <v>6.6171145150430838E-4</v>
      </c>
      <c r="AE3" s="68">
        <v>0</v>
      </c>
      <c r="AF3" s="69">
        <v>0</v>
      </c>
      <c r="AG3" s="69">
        <v>0</v>
      </c>
      <c r="AH3" s="69">
        <v>0</v>
      </c>
      <c r="AI3" s="70">
        <v>0</v>
      </c>
      <c r="AJ3" s="71">
        <v>8.9179456462618468E-4</v>
      </c>
      <c r="AK3" s="72">
        <v>5.7238523044363392E-4</v>
      </c>
      <c r="AL3" s="72">
        <v>2.2730855067586639E-3</v>
      </c>
      <c r="AM3" s="72">
        <v>2.4753554676575974E-3</v>
      </c>
      <c r="AN3" s="73">
        <v>0</v>
      </c>
      <c r="AQ3" t="s">
        <v>951</v>
      </c>
      <c r="AR3" s="4">
        <v>0</v>
      </c>
      <c r="AS3" s="5">
        <v>0</v>
      </c>
      <c r="AT3" s="5">
        <v>0</v>
      </c>
      <c r="AU3" s="5">
        <v>0</v>
      </c>
      <c r="AV3" s="9">
        <v>0</v>
      </c>
      <c r="AW3" s="4">
        <v>0</v>
      </c>
      <c r="AX3" s="5">
        <v>0</v>
      </c>
      <c r="AY3" s="5">
        <v>0</v>
      </c>
      <c r="AZ3" s="5">
        <v>0</v>
      </c>
      <c r="BA3" s="9">
        <v>0</v>
      </c>
      <c r="BB3" s="4">
        <v>1.1906335704595157E-3</v>
      </c>
      <c r="BC3" s="5">
        <v>9.372110483877482E-4</v>
      </c>
      <c r="BD3" s="5">
        <v>0</v>
      </c>
      <c r="BE3" s="5">
        <v>8.3276084487840085E-4</v>
      </c>
      <c r="BF3" s="9">
        <v>0</v>
      </c>
      <c r="BI3" t="s">
        <v>626</v>
      </c>
      <c r="BJ3" s="4">
        <v>3.5114910434747636E-3</v>
      </c>
      <c r="BK3" s="5">
        <v>6.0744527650051982E-3</v>
      </c>
      <c r="BL3" s="5">
        <v>5.9724482315067912E-3</v>
      </c>
      <c r="BM3" s="5">
        <v>1.4069152830486382E-3</v>
      </c>
      <c r="BN3" s="9">
        <v>2.4312839006917909E-3</v>
      </c>
      <c r="BO3" s="4">
        <v>1.6501730565361054E-3</v>
      </c>
      <c r="BP3" s="5">
        <v>0</v>
      </c>
      <c r="BQ3" s="5">
        <v>2.0822935232715704E-3</v>
      </c>
      <c r="BR3" s="5">
        <v>2.1373747063468912E-3</v>
      </c>
      <c r="BS3" s="9">
        <v>1.0967632193996598E-3</v>
      </c>
      <c r="BT3" s="4">
        <v>0</v>
      </c>
      <c r="BU3" s="5">
        <v>0</v>
      </c>
      <c r="BV3" s="5">
        <v>0</v>
      </c>
      <c r="BW3" s="5">
        <v>4.9866573262390742E-4</v>
      </c>
      <c r="BX3" s="9">
        <v>0</v>
      </c>
      <c r="CA3" t="s">
        <v>676</v>
      </c>
      <c r="CB3" s="4">
        <v>0</v>
      </c>
      <c r="CC3" s="5">
        <v>0</v>
      </c>
      <c r="CD3" s="5">
        <v>0</v>
      </c>
      <c r="CE3" s="5">
        <v>9.1118071366074055E-3</v>
      </c>
      <c r="CF3" s="9">
        <v>0</v>
      </c>
      <c r="CG3" s="4">
        <v>0</v>
      </c>
      <c r="CH3" s="5">
        <v>0</v>
      </c>
      <c r="CI3" s="5">
        <v>2.1283976132192737E-3</v>
      </c>
      <c r="CJ3" s="5">
        <v>5.4571462612226394E-3</v>
      </c>
      <c r="CK3" s="9">
        <v>3.7532422558979282E-3</v>
      </c>
      <c r="CL3" s="4">
        <v>0</v>
      </c>
      <c r="CM3" s="5">
        <v>0</v>
      </c>
      <c r="CN3" s="5">
        <v>0</v>
      </c>
      <c r="CO3" s="5">
        <v>9.9733146524781484E-4</v>
      </c>
      <c r="CP3" s="9">
        <v>0</v>
      </c>
      <c r="CS3" t="s">
        <v>295</v>
      </c>
      <c r="CT3" s="4">
        <v>1.2267474254060623E-4</v>
      </c>
      <c r="CU3" s="5">
        <v>2.6162765180897146E-3</v>
      </c>
      <c r="CV3" s="5">
        <v>4.6734245412232599E-4</v>
      </c>
      <c r="CW3" s="5">
        <v>1.2341380374014377E-3</v>
      </c>
      <c r="CX3" s="9">
        <v>5.359618317140345E-4</v>
      </c>
      <c r="CY3" s="4">
        <v>0</v>
      </c>
      <c r="CZ3" s="5">
        <v>8.5637542127871052E-4</v>
      </c>
      <c r="DA3" s="5">
        <v>4.0816433737330066E-4</v>
      </c>
      <c r="DB3" s="5">
        <v>9.1991594058188472E-4</v>
      </c>
      <c r="DC3" s="9">
        <v>5.5116397756483531E-4</v>
      </c>
      <c r="DD3" s="4">
        <v>0</v>
      </c>
      <c r="DE3" s="5">
        <v>1.5111444436156666E-4</v>
      </c>
      <c r="DF3" s="5">
        <v>1.1064273465907994E-3</v>
      </c>
      <c r="DG3" s="5">
        <v>1.8055759777359144E-3</v>
      </c>
      <c r="DH3" s="9">
        <v>0</v>
      </c>
      <c r="DK3" t="s">
        <v>171</v>
      </c>
      <c r="DL3" s="4">
        <v>2.7354136066952472E-2</v>
      </c>
      <c r="DM3" s="5">
        <v>1.9435141381611908E-2</v>
      </c>
      <c r="DN3" s="5">
        <v>2.8623508431352768E-2</v>
      </c>
      <c r="DO3" s="5">
        <v>2.0299218802897766E-2</v>
      </c>
      <c r="DP3" s="9">
        <v>2.4970959325296752E-2</v>
      </c>
      <c r="DQ3" s="4">
        <v>1.2239194854515743E-2</v>
      </c>
      <c r="DR3" s="5">
        <v>1.296706643498533E-2</v>
      </c>
      <c r="DS3" s="5">
        <v>2.6685469074635159E-2</v>
      </c>
      <c r="DT3" s="5">
        <v>1.2350309768595915E-2</v>
      </c>
      <c r="DU3" s="9">
        <v>1.9475942731818741E-2</v>
      </c>
      <c r="DV3" s="4">
        <v>2.7201677484246262E-2</v>
      </c>
      <c r="DW3" s="5">
        <v>2.2724822318700488E-2</v>
      </c>
      <c r="DX3" s="5">
        <v>1.6228054349777615E-2</v>
      </c>
      <c r="DY3" s="5">
        <v>1.8550552308908508E-2</v>
      </c>
      <c r="DZ3" s="9">
        <v>2.6247994845231118E-2</v>
      </c>
      <c r="EC3" t="s">
        <v>447</v>
      </c>
      <c r="ED3" s="4">
        <v>7.963453464641751E-3</v>
      </c>
      <c r="EE3" s="5">
        <v>2.2559705029085637E-3</v>
      </c>
      <c r="EF3" s="5">
        <v>0</v>
      </c>
      <c r="EG3" s="5">
        <v>3.9002218758298671E-3</v>
      </c>
      <c r="EH3" s="9">
        <v>2.822730369624452E-3</v>
      </c>
      <c r="EI3" s="4">
        <v>0</v>
      </c>
      <c r="EJ3" s="5">
        <v>0</v>
      </c>
      <c r="EK3" s="5">
        <v>5.8292154419384281E-3</v>
      </c>
      <c r="EL3" s="5">
        <v>2.3374563703710571E-3</v>
      </c>
      <c r="EM3" s="9">
        <v>2.8246214172897108E-3</v>
      </c>
      <c r="EN3" s="4">
        <v>0</v>
      </c>
      <c r="EO3" s="5">
        <v>4.3429099713699678E-3</v>
      </c>
      <c r="EP3" s="5">
        <v>1.0236746015468492E-3</v>
      </c>
      <c r="EQ3" s="5">
        <v>4.3978154332251851E-3</v>
      </c>
      <c r="ER3" s="9">
        <v>4.0234369133830021E-3</v>
      </c>
    </row>
    <row r="4" spans="1:148" x14ac:dyDescent="0.25">
      <c r="A4">
        <v>137</v>
      </c>
      <c r="B4" t="s">
        <v>734</v>
      </c>
      <c r="C4" s="60" t="s">
        <v>735</v>
      </c>
      <c r="D4" s="60" t="s">
        <v>1308</v>
      </c>
      <c r="E4" s="60">
        <v>24</v>
      </c>
      <c r="F4" s="60">
        <v>4.66</v>
      </c>
      <c r="G4" s="60" t="s">
        <v>120</v>
      </c>
      <c r="H4" s="61">
        <v>2.5608352505351551E-3</v>
      </c>
      <c r="I4" s="62">
        <v>0</v>
      </c>
      <c r="J4" s="62">
        <v>0</v>
      </c>
      <c r="K4" s="62">
        <v>0</v>
      </c>
      <c r="L4" s="63">
        <v>6.6171145150430838E-4</v>
      </c>
      <c r="M4" s="61">
        <v>0</v>
      </c>
      <c r="N4" s="62">
        <v>0</v>
      </c>
      <c r="O4" s="62">
        <v>0</v>
      </c>
      <c r="P4" s="62">
        <v>0</v>
      </c>
      <c r="Q4" s="63">
        <v>0</v>
      </c>
      <c r="R4" s="64">
        <v>8.9179456462618468E-4</v>
      </c>
      <c r="S4" s="65">
        <v>5.7238523044363392E-4</v>
      </c>
      <c r="T4" s="65">
        <v>2.2730855067586639E-3</v>
      </c>
      <c r="U4" s="65">
        <v>2.4753554676575974E-3</v>
      </c>
      <c r="V4" s="66">
        <v>0</v>
      </c>
      <c r="Y4" s="67" t="s">
        <v>978</v>
      </c>
      <c r="Z4" s="71">
        <v>0</v>
      </c>
      <c r="AA4" s="72">
        <v>0</v>
      </c>
      <c r="AB4" s="72">
        <v>0</v>
      </c>
      <c r="AC4" s="72">
        <v>0</v>
      </c>
      <c r="AD4" s="73">
        <v>0</v>
      </c>
      <c r="AE4" s="71">
        <v>0</v>
      </c>
      <c r="AF4" s="72">
        <v>0</v>
      </c>
      <c r="AG4" s="72">
        <v>0</v>
      </c>
      <c r="AH4" s="72">
        <v>0</v>
      </c>
      <c r="AI4" s="73">
        <v>0</v>
      </c>
      <c r="AJ4" s="71">
        <v>1.8161371199294531E-3</v>
      </c>
      <c r="AK4" s="72">
        <v>0</v>
      </c>
      <c r="AL4" s="72">
        <v>1.791430552706986E-3</v>
      </c>
      <c r="AM4" s="72">
        <v>0</v>
      </c>
      <c r="AN4" s="73">
        <v>0</v>
      </c>
      <c r="AQ4" t="s">
        <v>603</v>
      </c>
      <c r="AR4" s="4">
        <v>0</v>
      </c>
      <c r="AS4" s="5">
        <v>0</v>
      </c>
      <c r="AT4" s="5">
        <v>0</v>
      </c>
      <c r="AU4" s="5">
        <v>0</v>
      </c>
      <c r="AV4" s="9">
        <v>0</v>
      </c>
      <c r="AW4" s="4">
        <v>0</v>
      </c>
      <c r="AX4" s="5">
        <v>0</v>
      </c>
      <c r="AY4" s="5">
        <v>0</v>
      </c>
      <c r="AZ4" s="5">
        <v>0</v>
      </c>
      <c r="BA4" s="9">
        <v>0</v>
      </c>
      <c r="BB4" s="4">
        <v>6.5510906905301728E-3</v>
      </c>
      <c r="BC4" s="5">
        <v>2.5406496177341818E-3</v>
      </c>
      <c r="BD4" s="5">
        <v>1.9627146547034524E-3</v>
      </c>
      <c r="BE4" s="5">
        <v>2.2794200291324281E-3</v>
      </c>
      <c r="BF4" s="9">
        <v>6.907207732886546E-3</v>
      </c>
      <c r="BI4" t="s">
        <v>562</v>
      </c>
      <c r="BJ4" s="4">
        <v>4.4908122887004345E-3</v>
      </c>
      <c r="BK4" s="5">
        <v>6.4003840108746296E-3</v>
      </c>
      <c r="BL4" s="5">
        <v>2.1208066134330568E-3</v>
      </c>
      <c r="BM4" s="5">
        <v>5.7134994362637087E-3</v>
      </c>
      <c r="BN4" s="9">
        <v>3.8049100274844274E-3</v>
      </c>
      <c r="BO4" s="4">
        <v>0</v>
      </c>
      <c r="BP4" s="5">
        <v>7.0183565377408613E-4</v>
      </c>
      <c r="BQ4" s="5">
        <v>1.4740999705399943E-3</v>
      </c>
      <c r="BR4" s="5">
        <v>2.3309227380652292E-3</v>
      </c>
      <c r="BS4" s="9">
        <v>3.2953916535046622E-3</v>
      </c>
      <c r="BT4" s="4">
        <v>3.6380470208485205E-3</v>
      </c>
      <c r="BU4" s="5">
        <v>3.6988913181097648E-3</v>
      </c>
      <c r="BV4" s="5">
        <v>3.621490298161487E-3</v>
      </c>
      <c r="BW4" s="5">
        <v>2.9337546283349299E-3</v>
      </c>
      <c r="BX4" s="9">
        <v>0</v>
      </c>
      <c r="CA4" t="s">
        <v>624</v>
      </c>
      <c r="CB4" s="4">
        <v>5.7061729456464906E-3</v>
      </c>
      <c r="CC4" s="5">
        <v>5.9219225701349805E-3</v>
      </c>
      <c r="CD4" s="5">
        <v>0</v>
      </c>
      <c r="CE4" s="5">
        <v>5.6809794495671015E-3</v>
      </c>
      <c r="CF4" s="9">
        <v>3.9385944469637162E-3</v>
      </c>
      <c r="CG4" s="4">
        <v>0</v>
      </c>
      <c r="CH4" s="5">
        <v>5.2449123138726362E-3</v>
      </c>
      <c r="CI4" s="5">
        <v>3.4546875691994681E-3</v>
      </c>
      <c r="CJ4" s="5">
        <v>4.7955292982968401E-3</v>
      </c>
      <c r="CK4" s="9">
        <v>3.6435894100918819E-3</v>
      </c>
      <c r="CL4" s="4">
        <v>0</v>
      </c>
      <c r="CM4" s="5">
        <v>0</v>
      </c>
      <c r="CN4" s="5">
        <v>0</v>
      </c>
      <c r="CO4" s="5">
        <v>0</v>
      </c>
      <c r="CP4" s="9">
        <v>0</v>
      </c>
      <c r="CS4" t="s">
        <v>332</v>
      </c>
      <c r="CT4" s="4">
        <v>7.3878637473455992E-3</v>
      </c>
      <c r="CU4" s="5">
        <v>5.5878830688940598E-3</v>
      </c>
      <c r="CV4" s="5">
        <v>6.2810036053945464E-3</v>
      </c>
      <c r="CW4" s="5">
        <v>4.1041781105028976E-3</v>
      </c>
      <c r="CX4" s="9">
        <v>3.5674930823685184E-3</v>
      </c>
      <c r="CY4" s="4">
        <v>1.3285557894929132E-3</v>
      </c>
      <c r="CZ4" s="5">
        <v>0</v>
      </c>
      <c r="DA4" s="5">
        <v>4.8327317769726553E-3</v>
      </c>
      <c r="DB4" s="5">
        <v>2.7068780183983304E-3</v>
      </c>
      <c r="DC4" s="9">
        <v>0</v>
      </c>
      <c r="DD4" s="4">
        <v>2.076633397061595E-2</v>
      </c>
      <c r="DE4" s="5">
        <v>1.4148093274521463E-2</v>
      </c>
      <c r="DF4" s="5">
        <v>2.8723320865635688E-2</v>
      </c>
      <c r="DG4" s="5">
        <v>1.3617190328821513E-2</v>
      </c>
      <c r="DH4" s="9">
        <v>2.0715228382951648E-2</v>
      </c>
      <c r="DK4" t="s">
        <v>470</v>
      </c>
      <c r="DL4" s="4">
        <v>0</v>
      </c>
      <c r="DM4" s="5">
        <v>0</v>
      </c>
      <c r="DN4" s="5">
        <v>0</v>
      </c>
      <c r="DO4" s="5">
        <v>0</v>
      </c>
      <c r="DP4" s="9">
        <v>0</v>
      </c>
      <c r="DQ4" s="4">
        <v>0</v>
      </c>
      <c r="DR4" s="5">
        <v>4.8467184363195254E-4</v>
      </c>
      <c r="DS4" s="5">
        <v>0</v>
      </c>
      <c r="DT4" s="5">
        <v>0</v>
      </c>
      <c r="DU4" s="9">
        <v>0</v>
      </c>
      <c r="DV4" s="4">
        <v>1.0627063608149348E-2</v>
      </c>
      <c r="DW4" s="5">
        <v>6.1771041432814216E-3</v>
      </c>
      <c r="DX4" s="5">
        <v>4.1667587325896456E-3</v>
      </c>
      <c r="DY4" s="5">
        <v>1.2001944485340798E-2</v>
      </c>
      <c r="DZ4" s="9">
        <v>0</v>
      </c>
      <c r="EC4" t="s">
        <v>903</v>
      </c>
      <c r="ED4" s="4">
        <v>0</v>
      </c>
      <c r="EE4" s="5">
        <v>0</v>
      </c>
      <c r="EF4" s="5">
        <v>0</v>
      </c>
      <c r="EG4" s="5">
        <v>0</v>
      </c>
      <c r="EH4" s="9">
        <v>0</v>
      </c>
      <c r="EI4" s="4">
        <v>0</v>
      </c>
      <c r="EJ4" s="5">
        <v>0</v>
      </c>
      <c r="EK4" s="5">
        <v>0</v>
      </c>
      <c r="EL4" s="5">
        <v>0</v>
      </c>
      <c r="EM4" s="9">
        <v>0</v>
      </c>
      <c r="EN4" s="4">
        <v>0</v>
      </c>
      <c r="EO4" s="5">
        <v>6.6834673650311923E-4</v>
      </c>
      <c r="EP4" s="5">
        <v>0</v>
      </c>
      <c r="EQ4" s="5">
        <v>7.6837854693626256E-4</v>
      </c>
      <c r="ER4" s="9">
        <v>0</v>
      </c>
    </row>
    <row r="5" spans="1:148" x14ac:dyDescent="0.25">
      <c r="A5">
        <v>192</v>
      </c>
      <c r="B5" t="s">
        <v>977</v>
      </c>
      <c r="C5" s="60" t="s">
        <v>978</v>
      </c>
      <c r="D5" s="60" t="s">
        <v>1308</v>
      </c>
      <c r="E5" s="60">
        <v>24</v>
      </c>
      <c r="F5" s="60">
        <v>4.76</v>
      </c>
      <c r="G5" s="60" t="s">
        <v>120</v>
      </c>
      <c r="H5" s="64">
        <v>0</v>
      </c>
      <c r="I5" s="65">
        <v>0</v>
      </c>
      <c r="J5" s="65">
        <v>0</v>
      </c>
      <c r="K5" s="65">
        <v>0</v>
      </c>
      <c r="L5" s="66">
        <v>0</v>
      </c>
      <c r="M5" s="64">
        <v>0</v>
      </c>
      <c r="N5" s="65">
        <v>0</v>
      </c>
      <c r="O5" s="65">
        <v>0</v>
      </c>
      <c r="P5" s="65">
        <v>0</v>
      </c>
      <c r="Q5" s="66">
        <v>0</v>
      </c>
      <c r="R5" s="64">
        <v>1.8161371199294531E-3</v>
      </c>
      <c r="S5" s="65">
        <v>0</v>
      </c>
      <c r="T5" s="65">
        <v>1.791430552706986E-3</v>
      </c>
      <c r="U5" s="65">
        <v>0</v>
      </c>
      <c r="V5" s="66">
        <v>0</v>
      </c>
      <c r="Y5" s="67" t="s">
        <v>459</v>
      </c>
      <c r="Z5" s="71">
        <v>0</v>
      </c>
      <c r="AA5" s="72">
        <v>0</v>
      </c>
      <c r="AB5" s="72">
        <v>0</v>
      </c>
      <c r="AC5" s="72">
        <v>9.7482460184381697E-4</v>
      </c>
      <c r="AD5" s="73">
        <v>2.5227031494601823E-3</v>
      </c>
      <c r="AE5" s="71">
        <v>0</v>
      </c>
      <c r="AF5" s="72">
        <v>0</v>
      </c>
      <c r="AG5" s="72">
        <v>2.0342918435017412E-3</v>
      </c>
      <c r="AH5" s="72">
        <v>0</v>
      </c>
      <c r="AI5" s="73">
        <v>0</v>
      </c>
      <c r="AJ5" s="71">
        <v>4.6518885202786915E-3</v>
      </c>
      <c r="AK5" s="72">
        <v>4.2836021905069124E-3</v>
      </c>
      <c r="AL5" s="72">
        <v>1.6181125215898148E-2</v>
      </c>
      <c r="AM5" s="72">
        <v>4.0724403111060603E-3</v>
      </c>
      <c r="AN5" s="73">
        <v>1.2220469045445426E-3</v>
      </c>
      <c r="AQ5" t="s">
        <v>1101</v>
      </c>
      <c r="AR5" s="4">
        <v>0</v>
      </c>
      <c r="AS5" s="5">
        <v>0</v>
      </c>
      <c r="AT5" s="5">
        <v>0</v>
      </c>
      <c r="AU5" s="5">
        <v>0</v>
      </c>
      <c r="AV5" s="9">
        <v>0</v>
      </c>
      <c r="AW5" s="4">
        <v>0</v>
      </c>
      <c r="AX5" s="5">
        <v>0</v>
      </c>
      <c r="AY5" s="5">
        <v>0</v>
      </c>
      <c r="AZ5" s="5">
        <v>2.1656386949241225E-4</v>
      </c>
      <c r="BA5" s="9">
        <v>0</v>
      </c>
      <c r="BB5" s="4">
        <v>0</v>
      </c>
      <c r="BC5" s="5">
        <v>0</v>
      </c>
      <c r="BD5" s="5">
        <v>0</v>
      </c>
      <c r="BE5" s="5">
        <v>0</v>
      </c>
      <c r="BF5" s="9">
        <v>0</v>
      </c>
      <c r="BI5" t="s">
        <v>436</v>
      </c>
      <c r="BJ5" s="4">
        <v>5.2672365652121451E-3</v>
      </c>
      <c r="BK5" s="5">
        <v>9.734636148245988E-3</v>
      </c>
      <c r="BL5" s="5">
        <v>1.0475623930130726E-2</v>
      </c>
      <c r="BM5" s="5">
        <v>8.0518909218834575E-3</v>
      </c>
      <c r="BN5" s="9">
        <v>6.3776358461463296E-3</v>
      </c>
      <c r="BO5" s="4">
        <v>8.143498883880702E-3</v>
      </c>
      <c r="BP5" s="5">
        <v>5.4123047779772683E-3</v>
      </c>
      <c r="BQ5" s="5">
        <v>5.2312218853262241E-3</v>
      </c>
      <c r="BR5" s="5">
        <v>5.3648061898218238E-3</v>
      </c>
      <c r="BS5" s="9">
        <v>4.9446651978920847E-3</v>
      </c>
      <c r="BT5" s="4">
        <v>7.1443463211656108E-3</v>
      </c>
      <c r="BU5" s="5">
        <v>3.9040016748751825E-3</v>
      </c>
      <c r="BV5" s="5">
        <v>8.3662012222893867E-3</v>
      </c>
      <c r="BW5" s="5">
        <v>5.3315348534163642E-3</v>
      </c>
      <c r="BX5" s="9">
        <v>0</v>
      </c>
      <c r="CA5" t="s">
        <v>457</v>
      </c>
      <c r="CB5" s="4">
        <v>7.0651337213894043E-3</v>
      </c>
      <c r="CC5" s="5">
        <v>0</v>
      </c>
      <c r="CD5" s="5">
        <v>0</v>
      </c>
      <c r="CE5" s="5">
        <v>1.1918492169828787E-2</v>
      </c>
      <c r="CF5" s="9">
        <v>1.0328048084197419E-2</v>
      </c>
      <c r="CG5" s="4">
        <v>0</v>
      </c>
      <c r="CH5" s="5">
        <v>1.5095219818972905E-2</v>
      </c>
      <c r="CI5" s="5">
        <v>5.1026537441769037E-3</v>
      </c>
      <c r="CJ5" s="5">
        <v>1.6123432666209799E-2</v>
      </c>
      <c r="CK5" s="9">
        <v>2.3466993142200226E-2</v>
      </c>
      <c r="CL5" s="4">
        <v>0</v>
      </c>
      <c r="CM5" s="5">
        <v>3.6881492931988245E-3</v>
      </c>
      <c r="CN5" s="5">
        <v>0</v>
      </c>
      <c r="CO5" s="5">
        <v>2.5258874938531117E-3</v>
      </c>
      <c r="CP5" s="9">
        <v>0</v>
      </c>
      <c r="CS5" t="s">
        <v>699</v>
      </c>
      <c r="CT5" s="4">
        <v>2.8538579819280051E-3</v>
      </c>
      <c r="CU5" s="5">
        <v>0</v>
      </c>
      <c r="CV5" s="5">
        <v>0</v>
      </c>
      <c r="CW5" s="5">
        <v>0</v>
      </c>
      <c r="CX5" s="9">
        <v>3.5946401706221987E-3</v>
      </c>
      <c r="CY5" s="4">
        <v>0</v>
      </c>
      <c r="CZ5" s="5">
        <v>0</v>
      </c>
      <c r="DA5" s="5">
        <v>0</v>
      </c>
      <c r="DB5" s="5">
        <v>0</v>
      </c>
      <c r="DC5" s="9">
        <v>0</v>
      </c>
      <c r="DD5" s="4">
        <v>4.9092872566826491E-3</v>
      </c>
      <c r="DE5" s="5">
        <v>8.8921603939296611E-3</v>
      </c>
      <c r="DF5" s="5">
        <v>5.9260750333551609E-3</v>
      </c>
      <c r="DG5" s="5">
        <v>6.6117018582665761E-3</v>
      </c>
      <c r="DH5" s="9">
        <v>0</v>
      </c>
      <c r="DK5" t="s">
        <v>303</v>
      </c>
      <c r="DL5" s="4">
        <v>1.4831664874466707E-2</v>
      </c>
      <c r="DM5" s="5">
        <v>1.498384448623071E-2</v>
      </c>
      <c r="DN5" s="5">
        <v>1.5405601074239774E-2</v>
      </c>
      <c r="DO5" s="5">
        <v>1.1018377050998415E-2</v>
      </c>
      <c r="DP5" s="9">
        <v>9.359981355819327E-3</v>
      </c>
      <c r="DQ5" s="4">
        <v>1.8344133364257081E-2</v>
      </c>
      <c r="DR5" s="5">
        <v>9.3209513897635019E-3</v>
      </c>
      <c r="DS5" s="5">
        <v>1.3265474599422985E-2</v>
      </c>
      <c r="DT5" s="5">
        <v>1.3082047349869078E-2</v>
      </c>
      <c r="DU5" s="9">
        <v>1.0138472922404032E-2</v>
      </c>
      <c r="DV5" s="4">
        <v>1.0600775296076432E-2</v>
      </c>
      <c r="DW5" s="5">
        <v>6.0299080249810151E-3</v>
      </c>
      <c r="DX5" s="5">
        <v>3.4430852573719326E-3</v>
      </c>
      <c r="DY5" s="5">
        <v>7.981995730155322E-3</v>
      </c>
      <c r="DZ5" s="9">
        <v>1.6071200418312431E-2</v>
      </c>
      <c r="EC5" t="s">
        <v>941</v>
      </c>
      <c r="ED5" s="4">
        <v>0</v>
      </c>
      <c r="EE5" s="5">
        <v>0</v>
      </c>
      <c r="EF5" s="5">
        <v>0</v>
      </c>
      <c r="EG5" s="5">
        <v>0</v>
      </c>
      <c r="EH5" s="9">
        <v>0</v>
      </c>
      <c r="EI5" s="4">
        <v>0</v>
      </c>
      <c r="EJ5" s="5">
        <v>0</v>
      </c>
      <c r="EK5" s="5">
        <v>0</v>
      </c>
      <c r="EL5" s="5">
        <v>0</v>
      </c>
      <c r="EM5" s="9">
        <v>0</v>
      </c>
      <c r="EN5" s="4">
        <v>2.5795606194509813E-4</v>
      </c>
      <c r="EO5" s="5">
        <v>0</v>
      </c>
      <c r="EP5" s="5">
        <v>1.386946566079581E-3</v>
      </c>
      <c r="EQ5" s="5">
        <v>3.876374983817093E-4</v>
      </c>
      <c r="ER5" s="9">
        <v>0</v>
      </c>
    </row>
    <row r="6" spans="1:148" x14ac:dyDescent="0.25">
      <c r="A6">
        <v>59</v>
      </c>
      <c r="B6" t="s">
        <v>458</v>
      </c>
      <c r="C6" s="60" t="s">
        <v>459</v>
      </c>
      <c r="D6" s="60" t="s">
        <v>1308</v>
      </c>
      <c r="E6" s="60">
        <v>47</v>
      </c>
      <c r="F6" s="60">
        <v>5.31</v>
      </c>
      <c r="G6" s="60" t="s">
        <v>120</v>
      </c>
      <c r="H6" s="64">
        <v>0</v>
      </c>
      <c r="I6" s="65">
        <v>0</v>
      </c>
      <c r="J6" s="65">
        <v>0</v>
      </c>
      <c r="K6" s="65">
        <v>9.7482460184381697E-4</v>
      </c>
      <c r="L6" s="66">
        <v>2.5227031494601823E-3</v>
      </c>
      <c r="M6" s="64">
        <v>0</v>
      </c>
      <c r="N6" s="65">
        <v>0</v>
      </c>
      <c r="O6" s="65">
        <v>2.0342918435017412E-3</v>
      </c>
      <c r="P6" s="65">
        <v>0</v>
      </c>
      <c r="Q6" s="66">
        <v>0</v>
      </c>
      <c r="R6" s="64">
        <v>4.6518885202786915E-3</v>
      </c>
      <c r="S6" s="65">
        <v>4.2836021905069124E-3</v>
      </c>
      <c r="T6" s="65">
        <v>1.6181125215898148E-2</v>
      </c>
      <c r="U6" s="65">
        <v>4.0724403111060603E-3</v>
      </c>
      <c r="V6" s="66">
        <v>1.2220469045445426E-3</v>
      </c>
      <c r="Y6" s="67" t="s">
        <v>1122</v>
      </c>
      <c r="Z6" s="71">
        <v>0</v>
      </c>
      <c r="AA6" s="72">
        <v>0</v>
      </c>
      <c r="AB6" s="72">
        <v>0</v>
      </c>
      <c r="AC6" s="72">
        <v>0</v>
      </c>
      <c r="AD6" s="73">
        <v>0</v>
      </c>
      <c r="AE6" s="71">
        <v>0</v>
      </c>
      <c r="AF6" s="72">
        <v>0</v>
      </c>
      <c r="AG6" s="72">
        <v>0</v>
      </c>
      <c r="AH6" s="72">
        <v>0</v>
      </c>
      <c r="AI6" s="73">
        <v>0</v>
      </c>
      <c r="AJ6" s="71">
        <v>0</v>
      </c>
      <c r="AK6" s="72">
        <v>2.9081360041847358E-4</v>
      </c>
      <c r="AL6" s="72">
        <v>0</v>
      </c>
      <c r="AM6" s="72">
        <v>0</v>
      </c>
      <c r="AN6" s="73">
        <v>0</v>
      </c>
      <c r="AQ6" t="s">
        <v>445</v>
      </c>
      <c r="AR6" s="4">
        <v>8.4345515446529983E-4</v>
      </c>
      <c r="AS6" s="5">
        <v>1.2547325561028272E-4</v>
      </c>
      <c r="AT6" s="5">
        <v>0</v>
      </c>
      <c r="AU6" s="5">
        <v>5.0585503393785008E-4</v>
      </c>
      <c r="AV6" s="9">
        <v>6.2714142775859981E-4</v>
      </c>
      <c r="AW6" s="4">
        <v>1.0070469660833643E-3</v>
      </c>
      <c r="AX6" s="5">
        <v>3.3451997698588886E-4</v>
      </c>
      <c r="AY6" s="5">
        <v>2.6961328441560032E-4</v>
      </c>
      <c r="AZ6" s="5">
        <v>4.9763267347331143E-4</v>
      </c>
      <c r="BA6" s="9">
        <v>6.2736808750475865E-4</v>
      </c>
      <c r="BB6" s="4">
        <v>2.1527540792253244E-4</v>
      </c>
      <c r="BC6" s="5">
        <v>4.3803238645207226E-4</v>
      </c>
      <c r="BD6" s="5">
        <v>7.3384055196853428E-4</v>
      </c>
      <c r="BE6" s="5">
        <v>4.449230794485621E-4</v>
      </c>
      <c r="BF6" s="9">
        <v>4.4704854593144476E-4</v>
      </c>
      <c r="BI6" t="s">
        <v>620</v>
      </c>
      <c r="BJ6" s="4">
        <v>0</v>
      </c>
      <c r="BK6" s="5">
        <v>0</v>
      </c>
      <c r="BL6" s="5">
        <v>0</v>
      </c>
      <c r="BM6" s="5">
        <v>0</v>
      </c>
      <c r="BN6" s="9">
        <v>9.8926317259555394E-4</v>
      </c>
      <c r="BO6" s="4">
        <v>0</v>
      </c>
      <c r="BP6" s="5">
        <v>0</v>
      </c>
      <c r="BQ6" s="5">
        <v>0</v>
      </c>
      <c r="BR6" s="5">
        <v>0</v>
      </c>
      <c r="BS6" s="9">
        <v>4.9328323156289111E-4</v>
      </c>
      <c r="BT6" s="4">
        <v>1.9126322645333649E-3</v>
      </c>
      <c r="BU6" s="5">
        <v>1.4849643718156235E-3</v>
      </c>
      <c r="BV6" s="5">
        <v>1.6296706341726692E-3</v>
      </c>
      <c r="BW6" s="5">
        <v>1.7300764285801153E-3</v>
      </c>
      <c r="BX6" s="9">
        <v>0</v>
      </c>
      <c r="CA6" t="s">
        <v>667</v>
      </c>
      <c r="CB6" s="4">
        <v>0</v>
      </c>
      <c r="CC6" s="5">
        <v>0</v>
      </c>
      <c r="CD6" s="5">
        <v>0</v>
      </c>
      <c r="CE6" s="5">
        <v>3.752705745226743E-3</v>
      </c>
      <c r="CF6" s="9">
        <v>0</v>
      </c>
      <c r="CG6" s="4">
        <v>0</v>
      </c>
      <c r="CH6" s="5">
        <v>0</v>
      </c>
      <c r="CI6" s="5">
        <v>0</v>
      </c>
      <c r="CJ6" s="5">
        <v>1.1662612922967941E-2</v>
      </c>
      <c r="CK6" s="9">
        <v>0</v>
      </c>
      <c r="CL6" s="4">
        <v>0</v>
      </c>
      <c r="CM6" s="5">
        <v>0</v>
      </c>
      <c r="CN6" s="5">
        <v>0</v>
      </c>
      <c r="CO6" s="5">
        <v>0</v>
      </c>
      <c r="CP6" s="9">
        <v>0</v>
      </c>
      <c r="CS6" t="s">
        <v>489</v>
      </c>
      <c r="CT6" s="4">
        <v>0</v>
      </c>
      <c r="CU6" s="5">
        <v>0</v>
      </c>
      <c r="CV6" s="5">
        <v>0</v>
      </c>
      <c r="CW6" s="5">
        <v>0</v>
      </c>
      <c r="CX6" s="9">
        <v>0</v>
      </c>
      <c r="CY6" s="4">
        <v>0</v>
      </c>
      <c r="CZ6" s="5">
        <v>0</v>
      </c>
      <c r="DA6" s="5">
        <v>0</v>
      </c>
      <c r="DB6" s="5">
        <v>0</v>
      </c>
      <c r="DC6" s="9">
        <v>0</v>
      </c>
      <c r="DD6" s="4">
        <v>1.4053711098944139E-2</v>
      </c>
      <c r="DE6" s="5">
        <v>5.4325093834627419E-3</v>
      </c>
      <c r="DF6" s="5">
        <v>7.2429831785462903E-3</v>
      </c>
      <c r="DG6" s="5">
        <v>2.6324929395252507E-3</v>
      </c>
      <c r="DH6" s="9">
        <v>1.2763601003020779E-3</v>
      </c>
      <c r="DK6" t="s">
        <v>816</v>
      </c>
      <c r="DL6" s="4">
        <v>0</v>
      </c>
      <c r="DM6" s="5">
        <v>0</v>
      </c>
      <c r="DN6" s="5">
        <v>0</v>
      </c>
      <c r="DO6" s="5">
        <v>1.4631918943705839E-3</v>
      </c>
      <c r="DP6" s="9">
        <v>1.2640201783516998E-3</v>
      </c>
      <c r="DQ6" s="4">
        <v>0</v>
      </c>
      <c r="DR6" s="5">
        <v>0</v>
      </c>
      <c r="DS6" s="5">
        <v>0</v>
      </c>
      <c r="DT6" s="5">
        <v>1.0892106463876033E-3</v>
      </c>
      <c r="DU6" s="9">
        <v>0</v>
      </c>
      <c r="DV6" s="4">
        <v>0</v>
      </c>
      <c r="DW6" s="5">
        <v>0</v>
      </c>
      <c r="DX6" s="5">
        <v>0</v>
      </c>
      <c r="DY6" s="5">
        <v>0</v>
      </c>
      <c r="DZ6" s="9">
        <v>0</v>
      </c>
      <c r="EC6" t="s">
        <v>210</v>
      </c>
      <c r="ED6" s="4">
        <v>1.7791642964488454E-2</v>
      </c>
      <c r="EE6" s="5">
        <v>1.8751269607721031E-2</v>
      </c>
      <c r="EF6" s="5">
        <v>2.1139004856592748E-2</v>
      </c>
      <c r="EG6" s="5">
        <v>1.2181833558458142E-2</v>
      </c>
      <c r="EH6" s="9">
        <v>1.0045524871358137E-2</v>
      </c>
      <c r="EI6" s="4">
        <v>2.4398834397615435E-2</v>
      </c>
      <c r="EJ6" s="5">
        <v>1.0562547708709421E-2</v>
      </c>
      <c r="EK6" s="5">
        <v>1.5749249029399354E-2</v>
      </c>
      <c r="EL6" s="5">
        <v>1.4136615345545764E-2</v>
      </c>
      <c r="EM6" s="9">
        <v>1.5602660211948336E-2</v>
      </c>
      <c r="EN6" s="4">
        <v>1.0340499071356811E-2</v>
      </c>
      <c r="EO6" s="5">
        <v>6.6480359741436989E-3</v>
      </c>
      <c r="EP6" s="5">
        <v>5.7084494959715052E-3</v>
      </c>
      <c r="EQ6" s="5">
        <v>7.490436337876741E-3</v>
      </c>
      <c r="ER6" s="9">
        <v>2.232065612618411E-2</v>
      </c>
    </row>
    <row r="7" spans="1:148" x14ac:dyDescent="0.25">
      <c r="A7">
        <v>226</v>
      </c>
      <c r="B7" t="s">
        <v>1121</v>
      </c>
      <c r="C7" s="60" t="s">
        <v>1122</v>
      </c>
      <c r="D7" s="60" t="s">
        <v>1308</v>
      </c>
      <c r="E7" s="60">
        <v>54</v>
      </c>
      <c r="F7" s="60">
        <v>5.71</v>
      </c>
      <c r="G7" s="60" t="s">
        <v>120</v>
      </c>
      <c r="H7" s="64">
        <v>0</v>
      </c>
      <c r="I7" s="65">
        <v>0</v>
      </c>
      <c r="J7" s="65">
        <v>0</v>
      </c>
      <c r="K7" s="65">
        <v>0</v>
      </c>
      <c r="L7" s="66">
        <v>0</v>
      </c>
      <c r="M7" s="64">
        <v>0</v>
      </c>
      <c r="N7" s="65">
        <v>0</v>
      </c>
      <c r="O7" s="65">
        <v>0</v>
      </c>
      <c r="P7" s="65">
        <v>0</v>
      </c>
      <c r="Q7" s="66">
        <v>0</v>
      </c>
      <c r="R7" s="64">
        <v>0</v>
      </c>
      <c r="S7" s="65">
        <v>2.9081360041847358E-4</v>
      </c>
      <c r="T7" s="65">
        <v>0</v>
      </c>
      <c r="U7" s="65">
        <v>0</v>
      </c>
      <c r="V7" s="66">
        <v>0</v>
      </c>
      <c r="Y7" s="67" t="s">
        <v>255</v>
      </c>
      <c r="Z7" s="71">
        <v>4.576514799977221E-3</v>
      </c>
      <c r="AA7" s="72">
        <v>7.1726958333805059E-3</v>
      </c>
      <c r="AB7" s="72">
        <v>4.6839900664779168E-4</v>
      </c>
      <c r="AC7" s="72">
        <v>3.1833919387116521E-3</v>
      </c>
      <c r="AD7" s="73">
        <v>6.2533249993597237E-3</v>
      </c>
      <c r="AE7" s="71">
        <v>0</v>
      </c>
      <c r="AF7" s="72">
        <v>1.1625498559448053E-4</v>
      </c>
      <c r="AG7" s="72">
        <v>0</v>
      </c>
      <c r="AH7" s="72">
        <v>4.6963219023071306E-4</v>
      </c>
      <c r="AI7" s="73">
        <v>3.2194483497986967E-3</v>
      </c>
      <c r="AJ7" s="71">
        <v>3.9542178212597819E-3</v>
      </c>
      <c r="AK7" s="72">
        <v>4.2249446361323556E-3</v>
      </c>
      <c r="AL7" s="72">
        <v>3.7949656399761337E-3</v>
      </c>
      <c r="AM7" s="72">
        <v>2.2676704803271893E-3</v>
      </c>
      <c r="AN7" s="73">
        <v>2.6425019549598653E-3</v>
      </c>
      <c r="AQ7" t="s">
        <v>485</v>
      </c>
      <c r="AR7" s="4">
        <v>0</v>
      </c>
      <c r="AS7" s="5">
        <v>0</v>
      </c>
      <c r="AT7" s="5">
        <v>0</v>
      </c>
      <c r="AU7" s="5">
        <v>0</v>
      </c>
      <c r="AV7" s="9">
        <v>0</v>
      </c>
      <c r="AW7" s="4">
        <v>0</v>
      </c>
      <c r="AX7" s="5">
        <v>0</v>
      </c>
      <c r="AY7" s="5">
        <v>0</v>
      </c>
      <c r="AZ7" s="5">
        <v>0</v>
      </c>
      <c r="BA7" s="9">
        <v>0</v>
      </c>
      <c r="BB7" s="4">
        <v>8.4056685602634258E-3</v>
      </c>
      <c r="BC7" s="5">
        <v>5.7940188635879908E-3</v>
      </c>
      <c r="BD7" s="5">
        <v>5.4366934066621304E-3</v>
      </c>
      <c r="BE7" s="5">
        <v>4.7013780690032406E-3</v>
      </c>
      <c r="BF7" s="9">
        <v>2.3147910089394443E-3</v>
      </c>
      <c r="BI7" t="s">
        <v>483</v>
      </c>
      <c r="BJ7" s="4">
        <v>0</v>
      </c>
      <c r="BK7" s="5">
        <v>0</v>
      </c>
      <c r="BL7" s="5">
        <v>0</v>
      </c>
      <c r="BM7" s="5">
        <v>0</v>
      </c>
      <c r="BN7" s="9">
        <v>0</v>
      </c>
      <c r="BO7" s="4">
        <v>0</v>
      </c>
      <c r="BP7" s="5">
        <v>0</v>
      </c>
      <c r="BQ7" s="5">
        <v>0</v>
      </c>
      <c r="BR7" s="5">
        <v>0</v>
      </c>
      <c r="BS7" s="9">
        <v>0</v>
      </c>
      <c r="BT7" s="4">
        <v>6.234340742219624E-3</v>
      </c>
      <c r="BU7" s="5">
        <v>3.869821023494804E-3</v>
      </c>
      <c r="BV7" s="5">
        <v>3.3893411726085821E-3</v>
      </c>
      <c r="BW7" s="5">
        <v>4.0325186182152443E-3</v>
      </c>
      <c r="BX7" s="9">
        <v>0</v>
      </c>
      <c r="CA7" t="s">
        <v>544</v>
      </c>
      <c r="CB7" s="4">
        <v>1.0372804828006878E-2</v>
      </c>
      <c r="CC7" s="5">
        <v>1.8121644016883817E-2</v>
      </c>
      <c r="CD7" s="5">
        <v>1.3413147195390315E-2</v>
      </c>
      <c r="CE7" s="5">
        <v>1.9570199760575873E-2</v>
      </c>
      <c r="CF7" s="9">
        <v>1.1542500371043164E-2</v>
      </c>
      <c r="CG7" s="4">
        <v>1.4707039352891157E-2</v>
      </c>
      <c r="CH7" s="5">
        <v>1.9404202316923372E-2</v>
      </c>
      <c r="CI7" s="5">
        <v>9.3157809128411942E-3</v>
      </c>
      <c r="CJ7" s="5">
        <v>1.6123432666209799E-2</v>
      </c>
      <c r="CK7" s="9">
        <v>1.5937519983581883E-2</v>
      </c>
      <c r="CL7" s="4">
        <v>1.0897786732773919E-2</v>
      </c>
      <c r="CM7" s="5">
        <v>3.2213198815584771E-3</v>
      </c>
      <c r="CN7" s="5">
        <v>0</v>
      </c>
      <c r="CO7" s="5">
        <v>1.0153551030630962E-2</v>
      </c>
      <c r="CP7" s="9">
        <v>0</v>
      </c>
      <c r="CS7" t="s">
        <v>119</v>
      </c>
      <c r="CT7" s="4">
        <v>5.0390350046075746E-3</v>
      </c>
      <c r="CU7" s="5">
        <v>6.216847485031496E-3</v>
      </c>
      <c r="CV7" s="5">
        <v>5.3989973286732553E-3</v>
      </c>
      <c r="CW7" s="5">
        <v>7.1550193256333149E-3</v>
      </c>
      <c r="CX7" s="9">
        <v>6.3399894795704917E-3</v>
      </c>
      <c r="CY7" s="4">
        <v>4.3002434126081651E-3</v>
      </c>
      <c r="CZ7" s="5">
        <v>5.0771947863916716E-3</v>
      </c>
      <c r="DA7" s="5">
        <v>4.468187406440542E-3</v>
      </c>
      <c r="DB7" s="5">
        <v>5.2448431031087107E-3</v>
      </c>
      <c r="DC7" s="9">
        <v>5.1574732948593818E-3</v>
      </c>
      <c r="DD7" s="4">
        <v>2.8117706765224616E-3</v>
      </c>
      <c r="DE7" s="5">
        <v>5.2009065236954454E-3</v>
      </c>
      <c r="DF7" s="5">
        <v>1.2742424762477252E-2</v>
      </c>
      <c r="DG7" s="5">
        <v>1.1921346833389407E-2</v>
      </c>
      <c r="DH7" s="9">
        <v>3.1888596068557276E-3</v>
      </c>
      <c r="DK7" t="s">
        <v>790</v>
      </c>
      <c r="DL7" s="4">
        <v>0</v>
      </c>
      <c r="DM7" s="5">
        <v>0</v>
      </c>
      <c r="DN7" s="5">
        <v>0</v>
      </c>
      <c r="DO7" s="5">
        <v>1.8535845806380692E-3</v>
      </c>
      <c r="DP7" s="9">
        <v>3.1716516268003084E-3</v>
      </c>
      <c r="DQ7" s="4">
        <v>0</v>
      </c>
      <c r="DR7" s="5">
        <v>0</v>
      </c>
      <c r="DS7" s="5">
        <v>0</v>
      </c>
      <c r="DT7" s="5">
        <v>0</v>
      </c>
      <c r="DU7" s="9">
        <v>0</v>
      </c>
      <c r="DV7" s="4">
        <v>0</v>
      </c>
      <c r="DW7" s="5">
        <v>0</v>
      </c>
      <c r="DX7" s="5">
        <v>0</v>
      </c>
      <c r="DY7" s="5">
        <v>0</v>
      </c>
      <c r="DZ7" s="9">
        <v>0</v>
      </c>
      <c r="EC7" t="s">
        <v>400</v>
      </c>
      <c r="ED7" s="4">
        <v>1.1121033436429796E-2</v>
      </c>
      <c r="EE7" s="5">
        <v>1.3961015802334333E-2</v>
      </c>
      <c r="EF7" s="5">
        <v>2.0654426501516134E-2</v>
      </c>
      <c r="EG7" s="5">
        <v>1.0849745847449355E-2</v>
      </c>
      <c r="EH7" s="9">
        <v>9.5722506514132905E-3</v>
      </c>
      <c r="EI7" s="4">
        <v>1.1392206233854037E-2</v>
      </c>
      <c r="EJ7" s="5">
        <v>6.6365732435297057E-3</v>
      </c>
      <c r="EK7" s="5">
        <v>8.9182946007823668E-3</v>
      </c>
      <c r="EL7" s="5">
        <v>1.6293263918876481E-2</v>
      </c>
      <c r="EM7" s="9">
        <v>7.5997916667380691E-3</v>
      </c>
      <c r="EN7" s="4">
        <v>3.1202638931441631E-3</v>
      </c>
      <c r="EO7" s="5">
        <v>3.2083212100119545E-3</v>
      </c>
      <c r="EP7" s="5">
        <v>0</v>
      </c>
      <c r="EQ7" s="5">
        <v>4.4328864358417278E-3</v>
      </c>
      <c r="ER7" s="9">
        <v>1.5279612741891347E-2</v>
      </c>
    </row>
    <row r="8" spans="1:148" x14ac:dyDescent="0.25">
      <c r="A8">
        <v>20</v>
      </c>
      <c r="B8" t="s">
        <v>254</v>
      </c>
      <c r="C8" s="60" t="s">
        <v>255</v>
      </c>
      <c r="D8" s="60" t="s">
        <v>1308</v>
      </c>
      <c r="E8" s="60">
        <v>163</v>
      </c>
      <c r="F8" s="60">
        <v>6.43</v>
      </c>
      <c r="G8" s="60" t="s">
        <v>120</v>
      </c>
      <c r="H8" s="64">
        <v>4.576514799977221E-3</v>
      </c>
      <c r="I8" s="65">
        <v>7.1726958333805059E-3</v>
      </c>
      <c r="J8" s="65">
        <v>4.6839900664779168E-4</v>
      </c>
      <c r="K8" s="65">
        <v>3.1833919387116521E-3</v>
      </c>
      <c r="L8" s="66">
        <v>6.2533249993597237E-3</v>
      </c>
      <c r="M8" s="64">
        <v>0</v>
      </c>
      <c r="N8" s="65">
        <v>1.1625498559448053E-4</v>
      </c>
      <c r="O8" s="65">
        <v>0</v>
      </c>
      <c r="P8" s="65">
        <v>4.6963219023071306E-4</v>
      </c>
      <c r="Q8" s="66">
        <v>3.2194483497986967E-3</v>
      </c>
      <c r="R8" s="64">
        <v>3.9542178212597819E-3</v>
      </c>
      <c r="S8" s="65">
        <v>4.2249446361323556E-3</v>
      </c>
      <c r="T8" s="65">
        <v>3.7949656399761337E-3</v>
      </c>
      <c r="U8" s="65">
        <v>2.2676704803271893E-3</v>
      </c>
      <c r="V8" s="66">
        <v>2.6425019549598653E-3</v>
      </c>
      <c r="Y8" s="67" t="s">
        <v>611</v>
      </c>
      <c r="Z8" s="71">
        <v>0</v>
      </c>
      <c r="AA8" s="72">
        <v>0</v>
      </c>
      <c r="AB8" s="72">
        <v>0</v>
      </c>
      <c r="AC8" s="72">
        <v>0</v>
      </c>
      <c r="AD8" s="73">
        <v>0</v>
      </c>
      <c r="AE8" s="71">
        <v>0</v>
      </c>
      <c r="AF8" s="72">
        <v>0</v>
      </c>
      <c r="AG8" s="72">
        <v>0</v>
      </c>
      <c r="AH8" s="72">
        <v>0</v>
      </c>
      <c r="AI8" s="73">
        <v>0</v>
      </c>
      <c r="AJ8" s="71">
        <v>5.4763306290104051E-3</v>
      </c>
      <c r="AK8" s="72">
        <v>1.9384635209486161E-3</v>
      </c>
      <c r="AL8" s="72">
        <v>9.0778681839261272E-3</v>
      </c>
      <c r="AM8" s="72">
        <v>9.512657958708309E-4</v>
      </c>
      <c r="AN8" s="73">
        <v>0</v>
      </c>
      <c r="AQ8" t="s">
        <v>355</v>
      </c>
      <c r="AR8" s="4">
        <v>1.9290520953207779E-3</v>
      </c>
      <c r="AS8" s="5">
        <v>3.9753053036118112E-3</v>
      </c>
      <c r="AT8" s="5">
        <v>8.3005174206430274E-4</v>
      </c>
      <c r="AU8" s="5">
        <v>7.6427128961517197E-4</v>
      </c>
      <c r="AV8" s="9">
        <v>1.3305780029812832E-3</v>
      </c>
      <c r="AW8" s="4">
        <v>2.9067460582066665E-3</v>
      </c>
      <c r="AX8" s="5">
        <v>1.7709611747108766E-3</v>
      </c>
      <c r="AY8" s="5">
        <v>2.7403475671818993E-3</v>
      </c>
      <c r="AZ8" s="5">
        <v>3.9582303092703178E-3</v>
      </c>
      <c r="BA8" s="9">
        <v>1.0410817922489708E-3</v>
      </c>
      <c r="BB8" s="4">
        <v>3.5603123864178326E-3</v>
      </c>
      <c r="BC8" s="5">
        <v>2.8108997836183637E-3</v>
      </c>
      <c r="BD8" s="5">
        <v>7.6647507903888842E-3</v>
      </c>
      <c r="BE8" s="5">
        <v>2.9145782337760269E-3</v>
      </c>
      <c r="BF8" s="9">
        <v>3.3943181136333322E-3</v>
      </c>
      <c r="BI8" t="s">
        <v>1246</v>
      </c>
      <c r="BJ8" s="4">
        <v>0</v>
      </c>
      <c r="BK8" s="5">
        <v>0</v>
      </c>
      <c r="BL8" s="5">
        <v>0</v>
      </c>
      <c r="BM8" s="5">
        <v>0</v>
      </c>
      <c r="BN8" s="9">
        <v>1.827840653801057E-4</v>
      </c>
      <c r="BO8" s="4">
        <v>0</v>
      </c>
      <c r="BP8" s="5">
        <v>0</v>
      </c>
      <c r="BQ8" s="5">
        <v>0</v>
      </c>
      <c r="BR8" s="5">
        <v>0</v>
      </c>
      <c r="BS8" s="9">
        <v>0</v>
      </c>
      <c r="BT8" s="4">
        <v>0</v>
      </c>
      <c r="BU8" s="5">
        <v>0</v>
      </c>
      <c r="BV8" s="5">
        <v>0</v>
      </c>
      <c r="BW8" s="5">
        <v>0</v>
      </c>
      <c r="BX8" s="9">
        <v>0</v>
      </c>
      <c r="CA8" t="s">
        <v>767</v>
      </c>
      <c r="CB8" s="4">
        <v>0</v>
      </c>
      <c r="CC8" s="5">
        <v>0</v>
      </c>
      <c r="CD8" s="5">
        <v>0</v>
      </c>
      <c r="CE8" s="5">
        <v>0</v>
      </c>
      <c r="CF8" s="9">
        <v>7.8983050686355204E-3</v>
      </c>
      <c r="CG8" s="4">
        <v>0</v>
      </c>
      <c r="CH8" s="5">
        <v>1.5529913230590725E-2</v>
      </c>
      <c r="CI8" s="5">
        <v>0</v>
      </c>
      <c r="CJ8" s="5">
        <v>0</v>
      </c>
      <c r="CK8" s="9">
        <v>1.0678281730080409E-2</v>
      </c>
      <c r="CL8" s="4">
        <v>0</v>
      </c>
      <c r="CM8" s="5">
        <v>0</v>
      </c>
      <c r="CN8" s="5">
        <v>0</v>
      </c>
      <c r="CO8" s="5">
        <v>0</v>
      </c>
      <c r="CP8" s="9">
        <v>0</v>
      </c>
      <c r="CS8" t="s">
        <v>716</v>
      </c>
      <c r="CT8" s="4">
        <v>3.3154134575000128E-3</v>
      </c>
      <c r="CU8" s="5">
        <v>0</v>
      </c>
      <c r="CV8" s="5">
        <v>0</v>
      </c>
      <c r="CW8" s="5">
        <v>0</v>
      </c>
      <c r="CX8" s="9">
        <v>5.2784804772998935E-3</v>
      </c>
      <c r="CY8" s="4">
        <v>0</v>
      </c>
      <c r="CZ8" s="5">
        <v>0</v>
      </c>
      <c r="DA8" s="5">
        <v>0</v>
      </c>
      <c r="DB8" s="5">
        <v>0</v>
      </c>
      <c r="DC8" s="9">
        <v>0</v>
      </c>
      <c r="DD8" s="4">
        <v>0</v>
      </c>
      <c r="DE8" s="5">
        <v>6.3090280520954082E-3</v>
      </c>
      <c r="DF8" s="5">
        <v>0</v>
      </c>
      <c r="DG8" s="5">
        <v>2.9125327366074996E-3</v>
      </c>
      <c r="DH8" s="9">
        <v>0</v>
      </c>
      <c r="DK8" t="s">
        <v>680</v>
      </c>
      <c r="DL8" s="4">
        <v>0</v>
      </c>
      <c r="DM8" s="5">
        <v>0</v>
      </c>
      <c r="DN8" s="5">
        <v>0</v>
      </c>
      <c r="DO8" s="5">
        <v>5.6819470738107116E-3</v>
      </c>
      <c r="DP8" s="9">
        <v>4.9412644500585719E-3</v>
      </c>
      <c r="DQ8" s="4">
        <v>0</v>
      </c>
      <c r="DR8" s="5">
        <v>0</v>
      </c>
      <c r="DS8" s="5">
        <v>0</v>
      </c>
      <c r="DT8" s="5">
        <v>0</v>
      </c>
      <c r="DU8" s="9">
        <v>2.519155455843114E-3</v>
      </c>
      <c r="DV8" s="4">
        <v>0</v>
      </c>
      <c r="DW8" s="5">
        <v>3.9753168157680482E-3</v>
      </c>
      <c r="DX8" s="5">
        <v>1.3870307563711938E-3</v>
      </c>
      <c r="DY8" s="5">
        <v>4.5500890048022751E-3</v>
      </c>
      <c r="DZ8" s="9">
        <v>0</v>
      </c>
      <c r="EC8" t="s">
        <v>273</v>
      </c>
      <c r="ED8" s="4">
        <v>1.1649105904745514E-2</v>
      </c>
      <c r="EE8" s="5">
        <v>1.5507203331713163E-2</v>
      </c>
      <c r="EF8" s="5">
        <v>2.1784409647856728E-2</v>
      </c>
      <c r="EG8" s="5">
        <v>1.1602531836515516E-2</v>
      </c>
      <c r="EH8" s="9">
        <v>1.5031075088012734E-2</v>
      </c>
      <c r="EI8" s="4">
        <v>1.3685033389011732E-2</v>
      </c>
      <c r="EJ8" s="5">
        <v>8.0331452128455817E-3</v>
      </c>
      <c r="EK8" s="5">
        <v>1.0935751342521149E-2</v>
      </c>
      <c r="EL8" s="5">
        <v>2.1128327072740916E-2</v>
      </c>
      <c r="EM8" s="9">
        <v>8.7172357022438675E-3</v>
      </c>
      <c r="EN8" s="4">
        <v>2.7737923021653888E-3</v>
      </c>
      <c r="EO8" s="5">
        <v>2.1358707481510821E-3</v>
      </c>
      <c r="EP8" s="5">
        <v>0</v>
      </c>
      <c r="EQ8" s="5">
        <v>3.2347801781334334E-3</v>
      </c>
      <c r="ER8" s="9">
        <v>1.0285319786774157E-2</v>
      </c>
    </row>
    <row r="9" spans="1:148" x14ac:dyDescent="0.25">
      <c r="A9">
        <v>93</v>
      </c>
      <c r="B9" t="s">
        <v>610</v>
      </c>
      <c r="C9" s="60" t="s">
        <v>611</v>
      </c>
      <c r="D9" s="60" t="s">
        <v>1308</v>
      </c>
      <c r="E9" s="60">
        <v>48</v>
      </c>
      <c r="F9" s="60">
        <v>5.19</v>
      </c>
      <c r="G9" s="60" t="s">
        <v>120</v>
      </c>
      <c r="H9" s="64">
        <v>0</v>
      </c>
      <c r="I9" s="65">
        <v>0</v>
      </c>
      <c r="J9" s="65">
        <v>0</v>
      </c>
      <c r="K9" s="65">
        <v>0</v>
      </c>
      <c r="L9" s="66">
        <v>0</v>
      </c>
      <c r="M9" s="64">
        <v>0</v>
      </c>
      <c r="N9" s="65">
        <v>0</v>
      </c>
      <c r="O9" s="65">
        <v>0</v>
      </c>
      <c r="P9" s="65">
        <v>0</v>
      </c>
      <c r="Q9" s="66">
        <v>0</v>
      </c>
      <c r="R9" s="64">
        <v>5.4763306290104051E-3</v>
      </c>
      <c r="S9" s="65">
        <v>1.9384635209486161E-3</v>
      </c>
      <c r="T9" s="65">
        <v>9.0778681839261272E-3</v>
      </c>
      <c r="U9" s="65">
        <v>9.512657958708309E-4</v>
      </c>
      <c r="V9" s="66">
        <v>0</v>
      </c>
      <c r="Y9" s="67" t="s">
        <v>516</v>
      </c>
      <c r="Z9" s="71">
        <v>1.4432801909181425E-3</v>
      </c>
      <c r="AA9" s="72">
        <v>0</v>
      </c>
      <c r="AB9" s="72">
        <v>2.2091050597023072E-3</v>
      </c>
      <c r="AC9" s="72">
        <v>2.9199316798606974E-3</v>
      </c>
      <c r="AD9" s="73">
        <v>4.6236373757463705E-3</v>
      </c>
      <c r="AE9" s="71">
        <v>0</v>
      </c>
      <c r="AF9" s="72">
        <v>0</v>
      </c>
      <c r="AG9" s="72">
        <v>0</v>
      </c>
      <c r="AH9" s="72">
        <v>2.9062807980322299E-3</v>
      </c>
      <c r="AI9" s="73">
        <v>3.737818734641447E-3</v>
      </c>
      <c r="AJ9" s="71">
        <v>0</v>
      </c>
      <c r="AK9" s="72">
        <v>1.6568227207170005E-3</v>
      </c>
      <c r="AL9" s="72">
        <v>0</v>
      </c>
      <c r="AM9" s="72">
        <v>1.6168684809274322E-3</v>
      </c>
      <c r="AN9" s="73">
        <v>1.1874137349293882E-3</v>
      </c>
      <c r="AQ9" t="s">
        <v>200</v>
      </c>
      <c r="AR9" s="4">
        <v>5.9864625688715624E-3</v>
      </c>
      <c r="AS9" s="5">
        <v>1.2110418469967943E-2</v>
      </c>
      <c r="AT9" s="5">
        <v>4.2034197896704409E-3</v>
      </c>
      <c r="AU9" s="5">
        <v>1.1699006843071983E-2</v>
      </c>
      <c r="AV9" s="9">
        <v>9.7357926449148941E-3</v>
      </c>
      <c r="AW9" s="4">
        <v>1.3948457882895735E-2</v>
      </c>
      <c r="AX9" s="5">
        <v>2.250706117042622E-2</v>
      </c>
      <c r="AY9" s="5">
        <v>8.0550673691989882E-3</v>
      </c>
      <c r="AZ9" s="5">
        <v>9.9632114953833867E-3</v>
      </c>
      <c r="BA9" s="9">
        <v>9.3558259330130192E-3</v>
      </c>
      <c r="BB9" s="4">
        <v>2.9388676868909114E-2</v>
      </c>
      <c r="BC9" s="5">
        <v>1.8680976089990853E-2</v>
      </c>
      <c r="BD9" s="5">
        <v>2.4246914336680744E-2</v>
      </c>
      <c r="BE9" s="5">
        <v>1.6746083275525285E-2</v>
      </c>
      <c r="BF9" s="9">
        <v>1.8773549887561195E-2</v>
      </c>
      <c r="BI9" t="s">
        <v>214</v>
      </c>
      <c r="BJ9" s="4">
        <v>2.5152035479700657E-3</v>
      </c>
      <c r="BK9" s="5">
        <v>4.4244490902894196E-3</v>
      </c>
      <c r="BL9" s="5">
        <v>4.47760830779112E-3</v>
      </c>
      <c r="BM9" s="5">
        <v>3.8646243502851196E-3</v>
      </c>
      <c r="BN9" s="9">
        <v>2.5583305681063091E-3</v>
      </c>
      <c r="BO9" s="4">
        <v>9.4129373531473947E-3</v>
      </c>
      <c r="BP9" s="5">
        <v>4.8265992652649949E-3</v>
      </c>
      <c r="BQ9" s="5">
        <v>4.0241945027716898E-3</v>
      </c>
      <c r="BR9" s="5">
        <v>2.3134629284985615E-3</v>
      </c>
      <c r="BS9" s="9">
        <v>3.5641036585923589E-3</v>
      </c>
      <c r="BT9" s="4">
        <v>7.3015194874742756E-3</v>
      </c>
      <c r="BU9" s="5">
        <v>4.8119420705582897E-3</v>
      </c>
      <c r="BV9" s="5">
        <v>6.6387374596760806E-3</v>
      </c>
      <c r="BW9" s="5">
        <v>5.3712115015858951E-3</v>
      </c>
      <c r="BX9" s="9">
        <v>3.3646834969190717E-3</v>
      </c>
      <c r="CA9" t="s">
        <v>688</v>
      </c>
      <c r="CB9" s="4">
        <v>0</v>
      </c>
      <c r="CC9" s="5">
        <v>0</v>
      </c>
      <c r="CD9" s="5">
        <v>0</v>
      </c>
      <c r="CE9" s="5">
        <v>0</v>
      </c>
      <c r="CF9" s="9">
        <v>0</v>
      </c>
      <c r="CG9" s="4">
        <v>0</v>
      </c>
      <c r="CH9" s="5">
        <v>3.3838504735536298E-3</v>
      </c>
      <c r="CI9" s="5">
        <v>0</v>
      </c>
      <c r="CJ9" s="5">
        <v>4.1408988729600259E-3</v>
      </c>
      <c r="CK9" s="9">
        <v>0</v>
      </c>
      <c r="CL9" s="4">
        <v>0</v>
      </c>
      <c r="CM9" s="5">
        <v>0</v>
      </c>
      <c r="CN9" s="5">
        <v>0</v>
      </c>
      <c r="CO9" s="5">
        <v>2.8543262608178529E-3</v>
      </c>
      <c r="CP9" s="9">
        <v>0</v>
      </c>
      <c r="CS9" t="s">
        <v>595</v>
      </c>
      <c r="CT9" s="4">
        <v>6.9227744979507471E-3</v>
      </c>
      <c r="CU9" s="5">
        <v>0</v>
      </c>
      <c r="CV9" s="5">
        <v>1.0643869833111117E-2</v>
      </c>
      <c r="CW9" s="5">
        <v>0</v>
      </c>
      <c r="CX9" s="9">
        <v>6.4685380760034772E-3</v>
      </c>
      <c r="CY9" s="4">
        <v>0</v>
      </c>
      <c r="CZ9" s="5">
        <v>0</v>
      </c>
      <c r="DA9" s="5">
        <v>0</v>
      </c>
      <c r="DB9" s="5">
        <v>0</v>
      </c>
      <c r="DC9" s="9">
        <v>0</v>
      </c>
      <c r="DD9" s="4">
        <v>1.1906335704595159E-2</v>
      </c>
      <c r="DE9" s="5">
        <v>6.4066992561465806E-3</v>
      </c>
      <c r="DF9" s="5">
        <v>1.4815187583387901E-2</v>
      </c>
      <c r="DG9" s="5">
        <v>1.1397492782507233E-2</v>
      </c>
      <c r="DH9" s="9">
        <v>1.3251179231177586E-2</v>
      </c>
      <c r="DK9" t="s">
        <v>313</v>
      </c>
      <c r="DL9" s="4">
        <v>6.7150984386446901E-3</v>
      </c>
      <c r="DM9" s="5">
        <v>2.0450422725769774E-3</v>
      </c>
      <c r="DN9" s="5">
        <v>1.1651687713498773E-2</v>
      </c>
      <c r="DO9" s="5">
        <v>4.3749490712337849E-3</v>
      </c>
      <c r="DP9" s="9">
        <v>5.2339168584807491E-3</v>
      </c>
      <c r="DQ9" s="4">
        <v>6.8373788440431712E-3</v>
      </c>
      <c r="DR9" s="5">
        <v>2.0622105278793536E-3</v>
      </c>
      <c r="DS9" s="5">
        <v>6.1962756393546424E-3</v>
      </c>
      <c r="DT9" s="5">
        <v>2.6311467094580752E-3</v>
      </c>
      <c r="DU9" s="9">
        <v>6.1682897725831264E-3</v>
      </c>
      <c r="DV9" s="4">
        <v>6.9476737878678722E-3</v>
      </c>
      <c r="DW9" s="5">
        <v>6.2659681174580444E-3</v>
      </c>
      <c r="DX9" s="5">
        <v>0</v>
      </c>
      <c r="DY9" s="5">
        <v>2.8345307137493639E-3</v>
      </c>
      <c r="DZ9" s="9">
        <v>2.9975219556767825E-3</v>
      </c>
      <c r="EC9" t="s">
        <v>556</v>
      </c>
      <c r="ED9" s="4">
        <v>8.5568751779058223E-3</v>
      </c>
      <c r="EE9" s="5">
        <v>9.5221385762519588E-3</v>
      </c>
      <c r="EF9" s="5">
        <v>1.1373588530140385E-2</v>
      </c>
      <c r="EG9" s="5">
        <v>6.8237755756295829E-3</v>
      </c>
      <c r="EH9" s="9">
        <v>6.584271969524616E-3</v>
      </c>
      <c r="EI9" s="4">
        <v>7.9304948579064938E-3</v>
      </c>
      <c r="EJ9" s="5">
        <v>2.6976373007554298E-3</v>
      </c>
      <c r="EK9" s="5">
        <v>5.4012705461804035E-3</v>
      </c>
      <c r="EL9" s="5">
        <v>9.6113391744119189E-3</v>
      </c>
      <c r="EM9" s="9">
        <v>7.8257005800212338E-3</v>
      </c>
      <c r="EN9" s="4">
        <v>0</v>
      </c>
      <c r="EO9" s="5">
        <v>0</v>
      </c>
      <c r="EP9" s="5">
        <v>0</v>
      </c>
      <c r="EQ9" s="5">
        <v>0</v>
      </c>
      <c r="ER9" s="9">
        <v>0</v>
      </c>
    </row>
    <row r="10" spans="1:148" x14ac:dyDescent="0.25">
      <c r="A10">
        <v>70</v>
      </c>
      <c r="B10" t="s">
        <v>515</v>
      </c>
      <c r="C10" s="60" t="s">
        <v>516</v>
      </c>
      <c r="D10" s="60" t="s">
        <v>1308</v>
      </c>
      <c r="E10" s="60">
        <v>53</v>
      </c>
      <c r="F10" s="60">
        <v>8.06</v>
      </c>
      <c r="G10" s="60" t="s">
        <v>120</v>
      </c>
      <c r="H10" s="64">
        <v>1.4432801909181425E-3</v>
      </c>
      <c r="I10" s="65">
        <v>0</v>
      </c>
      <c r="J10" s="65">
        <v>2.2091050597023072E-3</v>
      </c>
      <c r="K10" s="65">
        <v>2.9199316798606974E-3</v>
      </c>
      <c r="L10" s="66">
        <v>4.6236373757463705E-3</v>
      </c>
      <c r="M10" s="64">
        <v>0</v>
      </c>
      <c r="N10" s="65">
        <v>0</v>
      </c>
      <c r="O10" s="65">
        <v>0</v>
      </c>
      <c r="P10" s="65">
        <v>2.9062807980322299E-3</v>
      </c>
      <c r="Q10" s="66">
        <v>3.737818734641447E-3</v>
      </c>
      <c r="R10" s="64">
        <v>0</v>
      </c>
      <c r="S10" s="65">
        <v>1.6568227207170005E-3</v>
      </c>
      <c r="T10" s="65">
        <v>0</v>
      </c>
      <c r="U10" s="65">
        <v>1.6168684809274322E-3</v>
      </c>
      <c r="V10" s="66">
        <v>1.1874137349293882E-3</v>
      </c>
      <c r="Y10" s="67" t="s">
        <v>606</v>
      </c>
      <c r="Z10" s="71">
        <v>0</v>
      </c>
      <c r="AA10" s="72">
        <v>0</v>
      </c>
      <c r="AB10" s="72">
        <v>0</v>
      </c>
      <c r="AC10" s="72">
        <v>0</v>
      </c>
      <c r="AD10" s="73">
        <v>0</v>
      </c>
      <c r="AE10" s="71">
        <v>0</v>
      </c>
      <c r="AF10" s="72">
        <v>0</v>
      </c>
      <c r="AG10" s="72">
        <v>0</v>
      </c>
      <c r="AH10" s="72">
        <v>0</v>
      </c>
      <c r="AI10" s="73">
        <v>0</v>
      </c>
      <c r="AJ10" s="71">
        <v>6.9609229930229057E-3</v>
      </c>
      <c r="AK10" s="72">
        <v>5.7014622164448941E-3</v>
      </c>
      <c r="AL10" s="72">
        <v>0</v>
      </c>
      <c r="AM10" s="72">
        <v>9.5081003810294964E-3</v>
      </c>
      <c r="AN10" s="73">
        <v>1.6300257593573016E-2</v>
      </c>
      <c r="AQ10" t="s">
        <v>242</v>
      </c>
      <c r="AR10" s="4">
        <v>6.432020106056798E-3</v>
      </c>
      <c r="AS10" s="5">
        <v>1.0654691868684216E-2</v>
      </c>
      <c r="AT10" s="5">
        <v>4.9184283319588622E-3</v>
      </c>
      <c r="AU10" s="5">
        <v>5.7647773633931641E-3</v>
      </c>
      <c r="AV10" s="9">
        <v>8.0569446739505116E-3</v>
      </c>
      <c r="AW10" s="4">
        <v>1.3025847848124196E-2</v>
      </c>
      <c r="AX10" s="5">
        <v>1.5592935910906781E-2</v>
      </c>
      <c r="AY10" s="5">
        <v>7.6007901310939695E-3</v>
      </c>
      <c r="AZ10" s="5">
        <v>7.6506427248807995E-3</v>
      </c>
      <c r="BA10" s="9">
        <v>6.0968720167472483E-3</v>
      </c>
      <c r="BB10" s="4">
        <v>1.7015137595867261E-2</v>
      </c>
      <c r="BC10" s="5">
        <v>1.2872334123408366E-2</v>
      </c>
      <c r="BD10" s="5">
        <v>1.1291250333624631E-2</v>
      </c>
      <c r="BE10" s="5">
        <v>9.5179677744289103E-3</v>
      </c>
      <c r="BF10" s="9">
        <v>1.1818501256556457E-2</v>
      </c>
      <c r="BI10" t="s">
        <v>145</v>
      </c>
      <c r="BJ10" s="4">
        <v>6.27134476191216E-3</v>
      </c>
      <c r="BK10" s="5">
        <v>1.0302285896993427E-2</v>
      </c>
      <c r="BL10" s="5">
        <v>7.3154520705649958E-3</v>
      </c>
      <c r="BM10" s="5">
        <v>6.2740801169951441E-3</v>
      </c>
      <c r="BN10" s="9">
        <v>7.3954178419247162E-3</v>
      </c>
      <c r="BO10" s="4">
        <v>5.1859861143320083E-3</v>
      </c>
      <c r="BP10" s="5">
        <v>4.094105617011133E-3</v>
      </c>
      <c r="BQ10" s="5">
        <v>7.7922323279053622E-3</v>
      </c>
      <c r="BR10" s="5">
        <v>3.6346020297390673E-3</v>
      </c>
      <c r="BS10" s="9">
        <v>5.6517815127829288E-3</v>
      </c>
      <c r="BT10" s="4">
        <v>2.7777087472243316E-2</v>
      </c>
      <c r="BU10" s="5">
        <v>1.6811278998015395E-2</v>
      </c>
      <c r="BV10" s="5">
        <v>2.1318529768660398E-2</v>
      </c>
      <c r="BW10" s="5">
        <v>1.0729176901010875E-2</v>
      </c>
      <c r="BX10" s="9">
        <v>1.5227261281044015E-2</v>
      </c>
      <c r="CA10" t="s">
        <v>706</v>
      </c>
      <c r="CB10" s="4">
        <v>0</v>
      </c>
      <c r="CC10" s="5">
        <v>2.4322508010608652E-3</v>
      </c>
      <c r="CD10" s="5">
        <v>0</v>
      </c>
      <c r="CE10" s="5">
        <v>0</v>
      </c>
      <c r="CF10" s="9">
        <v>1.2091868940530069E-3</v>
      </c>
      <c r="CG10" s="4">
        <v>0</v>
      </c>
      <c r="CH10" s="5">
        <v>1.4576586655307945E-3</v>
      </c>
      <c r="CI10" s="5">
        <v>0</v>
      </c>
      <c r="CJ10" s="5">
        <v>0</v>
      </c>
      <c r="CK10" s="9">
        <v>1.5272608644655876E-3</v>
      </c>
      <c r="CL10" s="4">
        <v>0</v>
      </c>
      <c r="CM10" s="5">
        <v>0</v>
      </c>
      <c r="CN10" s="5">
        <v>0</v>
      </c>
      <c r="CO10" s="5">
        <v>0</v>
      </c>
      <c r="CP10" s="9">
        <v>0</v>
      </c>
      <c r="CS10" t="s">
        <v>438</v>
      </c>
      <c r="CT10" s="4">
        <v>1.1083122417245265E-2</v>
      </c>
      <c r="CU10" s="5">
        <v>2.874478219435568E-3</v>
      </c>
      <c r="CV10" s="5">
        <v>1.4116695819925142E-2</v>
      </c>
      <c r="CW10" s="5">
        <v>4.167974569314086E-3</v>
      </c>
      <c r="CX10" s="9">
        <v>6.4654267075350417E-3</v>
      </c>
      <c r="CY10" s="4">
        <v>0</v>
      </c>
      <c r="CZ10" s="5">
        <v>0</v>
      </c>
      <c r="DA10" s="5">
        <v>0</v>
      </c>
      <c r="DB10" s="5">
        <v>1.3387584659530943E-3</v>
      </c>
      <c r="DC10" s="9">
        <v>0</v>
      </c>
      <c r="DD10" s="4">
        <v>1.5913769961344696E-2</v>
      </c>
      <c r="DE10" s="5">
        <v>3.844210627362505E-2</v>
      </c>
      <c r="DF10" s="5">
        <v>2.8579470503381377E-2</v>
      </c>
      <c r="DG10" s="5">
        <v>1.5600168261884007E-2</v>
      </c>
      <c r="DH10" s="9">
        <v>2.941530077467255E-2</v>
      </c>
      <c r="EC10" t="s">
        <v>194</v>
      </c>
      <c r="ED10" s="4">
        <v>2.3063480766645352E-2</v>
      </c>
      <c r="EE10" s="5">
        <v>2.3920925596046031E-2</v>
      </c>
      <c r="EF10" s="5">
        <v>2.5355752157717088E-2</v>
      </c>
      <c r="EG10" s="5">
        <v>1.6298215799222939E-2</v>
      </c>
      <c r="EH10" s="9">
        <v>1.6186407747169229E-2</v>
      </c>
      <c r="EI10" s="4">
        <v>1.9468518995319217E-2</v>
      </c>
      <c r="EJ10" s="5">
        <v>1.2771544257499969E-2</v>
      </c>
      <c r="EK10" s="5">
        <v>1.9603894991919155E-2</v>
      </c>
      <c r="EL10" s="5">
        <v>1.8919823129578149E-2</v>
      </c>
      <c r="EM10" s="9">
        <v>1.8322326618929442E-2</v>
      </c>
      <c r="EN10" s="4">
        <v>1.1967477784709751E-2</v>
      </c>
      <c r="EO10" s="5">
        <v>6.0791565349666678E-3</v>
      </c>
      <c r="EP10" s="5">
        <v>9.8168075448534734E-3</v>
      </c>
      <c r="EQ10" s="5">
        <v>8.4078743091335964E-3</v>
      </c>
      <c r="ER10" s="9">
        <v>2.7679618563454814E-2</v>
      </c>
    </row>
    <row r="11" spans="1:148" x14ac:dyDescent="0.25">
      <c r="A11">
        <v>92</v>
      </c>
      <c r="B11" t="s">
        <v>605</v>
      </c>
      <c r="C11" s="60" t="s">
        <v>606</v>
      </c>
      <c r="D11" s="60" t="s">
        <v>1308</v>
      </c>
      <c r="E11" s="60">
        <v>25</v>
      </c>
      <c r="F11" s="60">
        <v>5.32</v>
      </c>
      <c r="G11" s="60" t="s">
        <v>120</v>
      </c>
      <c r="H11" s="64">
        <v>0</v>
      </c>
      <c r="I11" s="65">
        <v>0</v>
      </c>
      <c r="J11" s="65">
        <v>0</v>
      </c>
      <c r="K11" s="65">
        <v>0</v>
      </c>
      <c r="L11" s="66">
        <v>0</v>
      </c>
      <c r="M11" s="64">
        <v>0</v>
      </c>
      <c r="N11" s="65">
        <v>0</v>
      </c>
      <c r="O11" s="65">
        <v>0</v>
      </c>
      <c r="P11" s="65">
        <v>0</v>
      </c>
      <c r="Q11" s="66">
        <v>0</v>
      </c>
      <c r="R11" s="64">
        <v>6.9609229930229057E-3</v>
      </c>
      <c r="S11" s="65">
        <v>5.7014622164448941E-3</v>
      </c>
      <c r="T11" s="65">
        <v>0</v>
      </c>
      <c r="U11" s="65">
        <v>9.5081003810294964E-3</v>
      </c>
      <c r="V11" s="66">
        <v>1.6300257593573016E-2</v>
      </c>
      <c r="Y11" s="67" t="s">
        <v>1047</v>
      </c>
      <c r="Z11" s="71">
        <v>0</v>
      </c>
      <c r="AA11" s="72">
        <v>0</v>
      </c>
      <c r="AB11" s="72">
        <v>0</v>
      </c>
      <c r="AC11" s="72">
        <v>0</v>
      </c>
      <c r="AD11" s="73">
        <v>0</v>
      </c>
      <c r="AE11" s="71">
        <v>0</v>
      </c>
      <c r="AF11" s="72">
        <v>0</v>
      </c>
      <c r="AG11" s="72">
        <v>0</v>
      </c>
      <c r="AH11" s="72">
        <v>0</v>
      </c>
      <c r="AI11" s="73">
        <v>1.3578973192567218E-3</v>
      </c>
      <c r="AJ11" s="71">
        <v>0</v>
      </c>
      <c r="AK11" s="72">
        <v>0</v>
      </c>
      <c r="AL11" s="72">
        <v>0</v>
      </c>
      <c r="AM11" s="72">
        <v>0</v>
      </c>
      <c r="AN11" s="73">
        <v>0</v>
      </c>
      <c r="AQ11" t="s">
        <v>927</v>
      </c>
      <c r="AR11" s="4">
        <v>0</v>
      </c>
      <c r="AS11" s="5">
        <v>0</v>
      </c>
      <c r="AT11" s="5">
        <v>0</v>
      </c>
      <c r="AU11" s="5">
        <v>0</v>
      </c>
      <c r="AV11" s="9">
        <v>9.1975093512663357E-4</v>
      </c>
      <c r="AW11" s="4">
        <v>0</v>
      </c>
      <c r="AX11" s="5">
        <v>0</v>
      </c>
      <c r="AY11" s="5">
        <v>0</v>
      </c>
      <c r="AZ11" s="5">
        <v>0</v>
      </c>
      <c r="BA11" s="9">
        <v>5.3677709598535074E-4</v>
      </c>
      <c r="BB11" s="4">
        <v>0</v>
      </c>
      <c r="BC11" s="5">
        <v>0</v>
      </c>
      <c r="BD11" s="5">
        <v>0</v>
      </c>
      <c r="BE11" s="5">
        <v>0</v>
      </c>
      <c r="BF11" s="9">
        <v>0</v>
      </c>
      <c r="BI11" t="s">
        <v>188</v>
      </c>
      <c r="BJ11" s="4">
        <v>3.1481061583633735E-3</v>
      </c>
      <c r="BK11" s="5">
        <v>4.3389364600738313E-3</v>
      </c>
      <c r="BL11" s="5">
        <v>2.7299044390621777E-3</v>
      </c>
      <c r="BM11" s="5">
        <v>3.4902502645949261E-3</v>
      </c>
      <c r="BN11" s="9">
        <v>4.2179606672722554E-3</v>
      </c>
      <c r="BO11" s="4">
        <v>2.5233793342627066E-3</v>
      </c>
      <c r="BP11" s="5">
        <v>1.739245534133931E-3</v>
      </c>
      <c r="BQ11" s="5">
        <v>1.4118975001723552E-3</v>
      </c>
      <c r="BR11" s="5">
        <v>2.6892688715964134E-3</v>
      </c>
      <c r="BS11" s="9">
        <v>3.380764494269032E-3</v>
      </c>
      <c r="BT11" s="4">
        <v>1.6959249110361469E-2</v>
      </c>
      <c r="BU11" s="5">
        <v>1.0211893144080058E-2</v>
      </c>
      <c r="BV11" s="5">
        <v>1.2940091274917959E-2</v>
      </c>
      <c r="BW11" s="5">
        <v>1.0296677088499137E-2</v>
      </c>
      <c r="BX11" s="9">
        <v>1.2139086352695269E-2</v>
      </c>
      <c r="CA11" t="s">
        <v>468</v>
      </c>
      <c r="CB11" s="4">
        <v>0</v>
      </c>
      <c r="CC11" s="5">
        <v>0</v>
      </c>
      <c r="CD11" s="5">
        <v>0</v>
      </c>
      <c r="CE11" s="5">
        <v>1.3646906068430095E-2</v>
      </c>
      <c r="CF11" s="9">
        <v>6.5834384289151018E-3</v>
      </c>
      <c r="CG11" s="4">
        <v>0</v>
      </c>
      <c r="CH11" s="5">
        <v>1.5434803935970265E-2</v>
      </c>
      <c r="CI11" s="5">
        <v>1.0362743190171121E-2</v>
      </c>
      <c r="CJ11" s="5">
        <v>1.2252212855271054E-2</v>
      </c>
      <c r="CK11" s="9">
        <v>0</v>
      </c>
      <c r="CL11" s="4">
        <v>0</v>
      </c>
      <c r="CM11" s="5">
        <v>6.741514604231994E-3</v>
      </c>
      <c r="CN11" s="5">
        <v>0</v>
      </c>
      <c r="CO11" s="5">
        <v>2.2079142635409838E-3</v>
      </c>
      <c r="CP11" s="9">
        <v>0</v>
      </c>
      <c r="CS11" t="s">
        <v>957</v>
      </c>
      <c r="CT11" s="4">
        <v>0</v>
      </c>
      <c r="CU11" s="5">
        <v>0</v>
      </c>
      <c r="CV11" s="5">
        <v>2.5485101778742352E-3</v>
      </c>
      <c r="CW11" s="5">
        <v>0</v>
      </c>
      <c r="CX11" s="9">
        <v>0</v>
      </c>
      <c r="CY11" s="4">
        <v>0</v>
      </c>
      <c r="CZ11" s="5">
        <v>0</v>
      </c>
      <c r="DA11" s="5">
        <v>0</v>
      </c>
      <c r="DB11" s="5">
        <v>0</v>
      </c>
      <c r="DC11" s="9">
        <v>0</v>
      </c>
      <c r="DD11" s="4">
        <v>0</v>
      </c>
      <c r="DE11" s="5">
        <v>0</v>
      </c>
      <c r="DF11" s="5">
        <v>0</v>
      </c>
      <c r="DG11" s="5">
        <v>1.7572134600850435E-3</v>
      </c>
      <c r="DH11" s="9">
        <v>0</v>
      </c>
      <c r="EC11" t="s">
        <v>908</v>
      </c>
      <c r="ED11" s="4">
        <v>0</v>
      </c>
      <c r="EE11" s="5">
        <v>5.7027371556911182E-3</v>
      </c>
      <c r="EF11" s="5">
        <v>0</v>
      </c>
      <c r="EG11" s="5">
        <v>0</v>
      </c>
      <c r="EH11" s="9">
        <v>0</v>
      </c>
      <c r="EI11" s="4">
        <v>0</v>
      </c>
      <c r="EJ11" s="5">
        <v>0</v>
      </c>
      <c r="EK11" s="5">
        <v>2.8811152308332272E-3</v>
      </c>
      <c r="EL11" s="5">
        <v>0</v>
      </c>
      <c r="EM11" s="9">
        <v>0</v>
      </c>
      <c r="EN11" s="4">
        <v>0</v>
      </c>
      <c r="EO11" s="5">
        <v>0</v>
      </c>
      <c r="EP11" s="5">
        <v>0</v>
      </c>
      <c r="EQ11" s="5">
        <v>0</v>
      </c>
      <c r="ER11" s="9">
        <v>0</v>
      </c>
    </row>
    <row r="12" spans="1:148" x14ac:dyDescent="0.25">
      <c r="A12">
        <v>210</v>
      </c>
      <c r="B12" t="s">
        <v>1046</v>
      </c>
      <c r="C12" s="60" t="s">
        <v>1047</v>
      </c>
      <c r="D12" s="60" t="s">
        <v>1308</v>
      </c>
      <c r="E12" s="60">
        <v>14</v>
      </c>
      <c r="F12" s="60">
        <v>9.07</v>
      </c>
      <c r="G12" s="60" t="s">
        <v>120</v>
      </c>
      <c r="H12" s="64">
        <v>0</v>
      </c>
      <c r="I12" s="65">
        <v>0</v>
      </c>
      <c r="J12" s="65">
        <v>0</v>
      </c>
      <c r="K12" s="65">
        <v>0</v>
      </c>
      <c r="L12" s="66">
        <v>0</v>
      </c>
      <c r="M12" s="64">
        <v>0</v>
      </c>
      <c r="N12" s="65">
        <v>0</v>
      </c>
      <c r="O12" s="65">
        <v>0</v>
      </c>
      <c r="P12" s="65">
        <v>0</v>
      </c>
      <c r="Q12" s="66">
        <v>1.3578973192567218E-3</v>
      </c>
      <c r="R12" s="64">
        <v>0</v>
      </c>
      <c r="S12" s="65">
        <v>0</v>
      </c>
      <c r="T12" s="65">
        <v>0</v>
      </c>
      <c r="U12" s="65">
        <v>0</v>
      </c>
      <c r="V12" s="66">
        <v>0</v>
      </c>
      <c r="Y12" s="67" t="s">
        <v>778</v>
      </c>
      <c r="Z12" s="71">
        <v>0</v>
      </c>
      <c r="AA12" s="72">
        <v>0</v>
      </c>
      <c r="AB12" s="72">
        <v>0</v>
      </c>
      <c r="AC12" s="72">
        <v>0</v>
      </c>
      <c r="AD12" s="73">
        <v>0</v>
      </c>
      <c r="AE12" s="71">
        <v>0</v>
      </c>
      <c r="AF12" s="72">
        <v>0</v>
      </c>
      <c r="AG12" s="72">
        <v>0</v>
      </c>
      <c r="AH12" s="72">
        <v>0</v>
      </c>
      <c r="AI12" s="73">
        <v>0</v>
      </c>
      <c r="AJ12" s="71">
        <v>2.5186479375105143E-3</v>
      </c>
      <c r="AK12" s="72">
        <v>2.2504307183617311E-3</v>
      </c>
      <c r="AL12" s="72">
        <v>5.4526446177690464E-4</v>
      </c>
      <c r="AM12" s="72">
        <v>0</v>
      </c>
      <c r="AN12" s="73">
        <v>0</v>
      </c>
      <c r="AQ12" t="s">
        <v>572</v>
      </c>
      <c r="AR12" s="4">
        <v>0</v>
      </c>
      <c r="AS12" s="5">
        <v>0</v>
      </c>
      <c r="AT12" s="5">
        <v>0</v>
      </c>
      <c r="AU12" s="5">
        <v>1.2056284532224249E-3</v>
      </c>
      <c r="AV12" s="9">
        <v>2.1689115572363755E-3</v>
      </c>
      <c r="AW12" s="4">
        <v>0</v>
      </c>
      <c r="AX12" s="5">
        <v>0</v>
      </c>
      <c r="AY12" s="5">
        <v>0</v>
      </c>
      <c r="AZ12" s="5">
        <v>8.6721013973841755E-4</v>
      </c>
      <c r="BA12" s="9">
        <v>4.280551764818035E-4</v>
      </c>
      <c r="BB12" s="4">
        <v>0</v>
      </c>
      <c r="BC12" s="5">
        <v>7.7669732757617291E-4</v>
      </c>
      <c r="BD12" s="5">
        <v>0</v>
      </c>
      <c r="BE12" s="5">
        <v>4.6647862652438331E-4</v>
      </c>
      <c r="BF12" s="9">
        <v>0</v>
      </c>
      <c r="BI12" t="s">
        <v>824</v>
      </c>
      <c r="BJ12" s="4">
        <v>0</v>
      </c>
      <c r="BK12" s="5">
        <v>0</v>
      </c>
      <c r="BL12" s="5">
        <v>0</v>
      </c>
      <c r="BM12" s="5">
        <v>0</v>
      </c>
      <c r="BN12" s="9">
        <v>0</v>
      </c>
      <c r="BO12" s="4">
        <v>0</v>
      </c>
      <c r="BP12" s="5">
        <v>0</v>
      </c>
      <c r="BQ12" s="5">
        <v>0</v>
      </c>
      <c r="BR12" s="5">
        <v>0</v>
      </c>
      <c r="BS12" s="9">
        <v>0</v>
      </c>
      <c r="BT12" s="4">
        <v>0</v>
      </c>
      <c r="BU12" s="5">
        <v>1.0337083449592074E-2</v>
      </c>
      <c r="BV12" s="5">
        <v>0</v>
      </c>
      <c r="BW12" s="5">
        <v>1.063697446593684E-2</v>
      </c>
      <c r="BX12" s="9">
        <v>0</v>
      </c>
      <c r="CA12" t="s">
        <v>534</v>
      </c>
      <c r="CB12" s="4">
        <v>9.3868300105204392E-3</v>
      </c>
      <c r="CC12" s="5">
        <v>8.5364921670120133E-3</v>
      </c>
      <c r="CD12" s="5">
        <v>9.0063513972478693E-3</v>
      </c>
      <c r="CE12" s="5">
        <v>1.2598334985312222E-2</v>
      </c>
      <c r="CF12" s="9">
        <v>6.0815562462259365E-3</v>
      </c>
      <c r="CG12" s="4">
        <v>0</v>
      </c>
      <c r="CH12" s="5">
        <v>1.2941639353656408E-2</v>
      </c>
      <c r="CI12" s="5">
        <v>8.3777142152074314E-3</v>
      </c>
      <c r="CJ12" s="5">
        <v>1.1331886664489026E-2</v>
      </c>
      <c r="CK12" s="9">
        <v>1.2138300434038992E-2</v>
      </c>
      <c r="CL12" s="4">
        <v>0</v>
      </c>
      <c r="CM12" s="5">
        <v>6.3520737992668087E-3</v>
      </c>
      <c r="CN12" s="5">
        <v>0</v>
      </c>
      <c r="CO12" s="5">
        <v>6.6191468967755629E-3</v>
      </c>
      <c r="CP12" s="9">
        <v>0</v>
      </c>
      <c r="CS12" t="s">
        <v>218</v>
      </c>
      <c r="CT12" s="4">
        <v>1.8742596023915967E-2</v>
      </c>
      <c r="CU12" s="5">
        <v>2.3351973785804558E-2</v>
      </c>
      <c r="CV12" s="5">
        <v>2.6118631451694085E-2</v>
      </c>
      <c r="CW12" s="5">
        <v>2.1201234050003598E-2</v>
      </c>
      <c r="CX12" s="9">
        <v>2.1458123693246428E-2</v>
      </c>
      <c r="CY12" s="4">
        <v>2.3111718898136707E-2</v>
      </c>
      <c r="CZ12" s="5">
        <v>2.5269168205876932E-2</v>
      </c>
      <c r="DA12" s="5">
        <v>1.8136689809435745E-2</v>
      </c>
      <c r="DB12" s="5">
        <v>1.3022491755665921E-2</v>
      </c>
      <c r="DC12" s="9">
        <v>2.1184660629672832E-2</v>
      </c>
      <c r="DD12" s="4">
        <v>4.6265293373980304E-2</v>
      </c>
      <c r="DE12" s="5">
        <v>2.3929936737933973E-2</v>
      </c>
      <c r="DF12" s="5">
        <v>6.9292558840862509E-2</v>
      </c>
      <c r="DG12" s="5">
        <v>2.1987551794094687E-2</v>
      </c>
      <c r="DH12" s="9">
        <v>0.1090653332727566</v>
      </c>
      <c r="EC12" t="s">
        <v>279</v>
      </c>
      <c r="ED12" s="4">
        <v>1.8033746141997774E-2</v>
      </c>
      <c r="EE12" s="5">
        <v>1.6278792501696296E-2</v>
      </c>
      <c r="EF12" s="5">
        <v>1.7719870088425294E-2</v>
      </c>
      <c r="EG12" s="5">
        <v>1.0359812860430308E-2</v>
      </c>
      <c r="EH12" s="9">
        <v>1.0090423019621007E-2</v>
      </c>
      <c r="EI12" s="4">
        <v>1.9825620189971953E-2</v>
      </c>
      <c r="EJ12" s="5">
        <v>9.7395263645140753E-3</v>
      </c>
      <c r="EK12" s="5">
        <v>1.7391511682207195E-2</v>
      </c>
      <c r="EL12" s="5">
        <v>8.627801226740596E-3</v>
      </c>
      <c r="EM12" s="9">
        <v>1.3869944462082425E-2</v>
      </c>
      <c r="EN12" s="4">
        <v>5.5432305842947616E-3</v>
      </c>
      <c r="EO12" s="5">
        <v>3.6057099962586332E-3</v>
      </c>
      <c r="EP12" s="5">
        <v>2.5107525544684844E-3</v>
      </c>
      <c r="EQ12" s="5">
        <v>3.4575618381971055E-3</v>
      </c>
      <c r="ER12" s="9">
        <v>2.3097367070572351E-2</v>
      </c>
    </row>
    <row r="13" spans="1:148" x14ac:dyDescent="0.25">
      <c r="A13">
        <v>149</v>
      </c>
      <c r="B13" t="s">
        <v>777</v>
      </c>
      <c r="C13" s="60" t="s">
        <v>778</v>
      </c>
      <c r="D13" s="60" t="s">
        <v>1308</v>
      </c>
      <c r="E13" s="60">
        <v>39</v>
      </c>
      <c r="F13" s="60">
        <v>5.52</v>
      </c>
      <c r="G13" s="60" t="s">
        <v>120</v>
      </c>
      <c r="H13" s="64">
        <v>0</v>
      </c>
      <c r="I13" s="65">
        <v>0</v>
      </c>
      <c r="J13" s="65">
        <v>0</v>
      </c>
      <c r="K13" s="65">
        <v>0</v>
      </c>
      <c r="L13" s="66">
        <v>0</v>
      </c>
      <c r="M13" s="64">
        <v>0</v>
      </c>
      <c r="N13" s="65">
        <v>0</v>
      </c>
      <c r="O13" s="65">
        <v>0</v>
      </c>
      <c r="P13" s="65">
        <v>0</v>
      </c>
      <c r="Q13" s="66">
        <v>0</v>
      </c>
      <c r="R13" s="64">
        <v>2.5186479375105143E-3</v>
      </c>
      <c r="S13" s="65">
        <v>2.2504307183617311E-3</v>
      </c>
      <c r="T13" s="65">
        <v>5.4526446177690464E-4</v>
      </c>
      <c r="U13" s="65">
        <v>0</v>
      </c>
      <c r="V13" s="66">
        <v>0</v>
      </c>
      <c r="Y13" s="67" t="s">
        <v>1128</v>
      </c>
      <c r="Z13" s="71">
        <v>0</v>
      </c>
      <c r="AA13" s="72">
        <v>0</v>
      </c>
      <c r="AB13" s="72">
        <v>0</v>
      </c>
      <c r="AC13" s="72">
        <v>0</v>
      </c>
      <c r="AD13" s="73">
        <v>0</v>
      </c>
      <c r="AE13" s="71">
        <v>0</v>
      </c>
      <c r="AF13" s="72">
        <v>0</v>
      </c>
      <c r="AG13" s="72">
        <v>0</v>
      </c>
      <c r="AH13" s="72">
        <v>0</v>
      </c>
      <c r="AI13" s="73">
        <v>0</v>
      </c>
      <c r="AJ13" s="71">
        <v>0</v>
      </c>
      <c r="AK13" s="72">
        <v>5.2575233767461742E-4</v>
      </c>
      <c r="AL13" s="72">
        <v>0</v>
      </c>
      <c r="AM13" s="72">
        <v>6.4011586120322702E-4</v>
      </c>
      <c r="AN13" s="73">
        <v>0</v>
      </c>
      <c r="AQ13" t="s">
        <v>1007</v>
      </c>
      <c r="AR13" s="4">
        <v>0</v>
      </c>
      <c r="AS13" s="5">
        <v>0</v>
      </c>
      <c r="AT13" s="5">
        <v>0</v>
      </c>
      <c r="AU13" s="5">
        <v>0</v>
      </c>
      <c r="AV13" s="9">
        <v>2.4882286975427159E-4</v>
      </c>
      <c r="AW13" s="4">
        <v>0</v>
      </c>
      <c r="AX13" s="5">
        <v>0</v>
      </c>
      <c r="AY13" s="5">
        <v>0</v>
      </c>
      <c r="AZ13" s="5">
        <v>3.3036700224546551E-4</v>
      </c>
      <c r="BA13" s="9">
        <v>0</v>
      </c>
      <c r="BB13" s="4">
        <v>0</v>
      </c>
      <c r="BC13" s="5">
        <v>0</v>
      </c>
      <c r="BD13" s="5">
        <v>0</v>
      </c>
      <c r="BE13" s="5">
        <v>0</v>
      </c>
      <c r="BF13" s="9">
        <v>0</v>
      </c>
      <c r="BI13" t="s">
        <v>411</v>
      </c>
      <c r="BJ13" s="4">
        <v>0</v>
      </c>
      <c r="BK13" s="5">
        <v>1.7259188349996266E-4</v>
      </c>
      <c r="BL13" s="5">
        <v>0</v>
      </c>
      <c r="BM13" s="5">
        <v>1.9179222941474611E-4</v>
      </c>
      <c r="BN13" s="9">
        <v>4.2028528535841919E-4</v>
      </c>
      <c r="BO13" s="4">
        <v>0</v>
      </c>
      <c r="BP13" s="5">
        <v>2.4743782325680212E-4</v>
      </c>
      <c r="BQ13" s="5">
        <v>0</v>
      </c>
      <c r="BR13" s="5">
        <v>7.147186869522248E-5</v>
      </c>
      <c r="BS13" s="9">
        <v>0</v>
      </c>
      <c r="BT13" s="4">
        <v>2.6129800950657621E-3</v>
      </c>
      <c r="BU13" s="5">
        <v>2.0157659916152705E-3</v>
      </c>
      <c r="BV13" s="5">
        <v>3.0677877487604605E-3</v>
      </c>
      <c r="BW13" s="5">
        <v>1.8945160149450517E-3</v>
      </c>
      <c r="BX13" s="9">
        <v>0</v>
      </c>
      <c r="CA13" t="s">
        <v>972</v>
      </c>
      <c r="CB13" s="4">
        <v>0</v>
      </c>
      <c r="CC13" s="5">
        <v>0</v>
      </c>
      <c r="CD13" s="5">
        <v>7.4851998121166705E-4</v>
      </c>
      <c r="CE13" s="5">
        <v>0</v>
      </c>
      <c r="CF13" s="9">
        <v>0</v>
      </c>
      <c r="CG13" s="4">
        <v>0</v>
      </c>
      <c r="CH13" s="5">
        <v>0</v>
      </c>
      <c r="CI13" s="5">
        <v>0</v>
      </c>
      <c r="CJ13" s="5">
        <v>0</v>
      </c>
      <c r="CK13" s="9">
        <v>0</v>
      </c>
      <c r="CL13" s="4">
        <v>0</v>
      </c>
      <c r="CM13" s="5">
        <v>0</v>
      </c>
      <c r="CN13" s="5">
        <v>0</v>
      </c>
      <c r="CO13" s="5">
        <v>2.626057422167463E-4</v>
      </c>
      <c r="CP13" s="9">
        <v>0</v>
      </c>
      <c r="CS13" t="s">
        <v>375</v>
      </c>
      <c r="CT13" s="4">
        <v>6.3401921618294332E-3</v>
      </c>
      <c r="CU13" s="5">
        <v>0</v>
      </c>
      <c r="CV13" s="5">
        <v>3.7832331805077515E-3</v>
      </c>
      <c r="CW13" s="5">
        <v>1.0007215320604645E-3</v>
      </c>
      <c r="CX13" s="9">
        <v>4.3903336748769102E-3</v>
      </c>
      <c r="CY13" s="4">
        <v>0</v>
      </c>
      <c r="CZ13" s="5">
        <v>0</v>
      </c>
      <c r="DA13" s="5">
        <v>0</v>
      </c>
      <c r="DB13" s="5">
        <v>1.7481920535489216E-3</v>
      </c>
      <c r="DC13" s="9">
        <v>0</v>
      </c>
      <c r="DD13" s="4">
        <v>1.3946809043417599E-2</v>
      </c>
      <c r="DE13" s="5">
        <v>1.1936410379749941E-2</v>
      </c>
      <c r="DF13" s="5">
        <v>2.1144675744908813E-2</v>
      </c>
      <c r="DG13" s="5">
        <v>1.4484027122986088E-2</v>
      </c>
      <c r="DH13" s="9">
        <v>1.5399374975236394E-2</v>
      </c>
      <c r="EC13" t="s">
        <v>163</v>
      </c>
      <c r="ED13" s="4">
        <v>3.8257167300733634E-2</v>
      </c>
      <c r="EE13" s="5">
        <v>3.5377563685619319E-2</v>
      </c>
      <c r="EF13" s="5">
        <v>3.873832181957565E-2</v>
      </c>
      <c r="EG13" s="5">
        <v>2.6322056769246982E-2</v>
      </c>
      <c r="EH13" s="9">
        <v>2.1434784940299684E-2</v>
      </c>
      <c r="EI13" s="4">
        <v>3.4616404364294216E-2</v>
      </c>
      <c r="EJ13" s="5">
        <v>1.9351964832230541E-2</v>
      </c>
      <c r="EK13" s="5">
        <v>3.264789880012206E-2</v>
      </c>
      <c r="EL13" s="5">
        <v>2.571076826285322E-2</v>
      </c>
      <c r="EM13" s="9">
        <v>2.7252198747540136E-2</v>
      </c>
      <c r="EN13" s="4">
        <v>1.3410209406294083E-2</v>
      </c>
      <c r="EO13" s="5">
        <v>9.5448915228887651E-3</v>
      </c>
      <c r="EP13" s="5">
        <v>1.217084239680446E-2</v>
      </c>
      <c r="EQ13" s="5">
        <v>1.2513305429031675E-2</v>
      </c>
      <c r="ER13" s="9">
        <v>3.3773929466200475E-2</v>
      </c>
    </row>
    <row r="14" spans="1:148" x14ac:dyDescent="0.25">
      <c r="A14">
        <v>229</v>
      </c>
      <c r="B14" t="s">
        <v>1127</v>
      </c>
      <c r="C14" s="60" t="s">
        <v>1128</v>
      </c>
      <c r="D14" s="60" t="s">
        <v>1308</v>
      </c>
      <c r="E14" s="60">
        <v>72</v>
      </c>
      <c r="F14" s="60">
        <v>6.24</v>
      </c>
      <c r="G14" s="60" t="s">
        <v>120</v>
      </c>
      <c r="H14" s="64">
        <v>0</v>
      </c>
      <c r="I14" s="65">
        <v>0</v>
      </c>
      <c r="J14" s="65">
        <v>0</v>
      </c>
      <c r="K14" s="65">
        <v>0</v>
      </c>
      <c r="L14" s="66">
        <v>0</v>
      </c>
      <c r="M14" s="64">
        <v>0</v>
      </c>
      <c r="N14" s="65">
        <v>0</v>
      </c>
      <c r="O14" s="65">
        <v>0</v>
      </c>
      <c r="P14" s="65">
        <v>0</v>
      </c>
      <c r="Q14" s="66">
        <v>0</v>
      </c>
      <c r="R14" s="64">
        <v>0</v>
      </c>
      <c r="S14" s="65">
        <v>5.2575233767461742E-4</v>
      </c>
      <c r="T14" s="65">
        <v>0</v>
      </c>
      <c r="U14" s="65">
        <v>6.4011586120322702E-4</v>
      </c>
      <c r="V14" s="66">
        <v>0</v>
      </c>
      <c r="Y14" s="67" t="s">
        <v>864</v>
      </c>
      <c r="Z14" s="71">
        <v>0</v>
      </c>
      <c r="AA14" s="72">
        <v>0</v>
      </c>
      <c r="AB14" s="72">
        <v>1.8491089297415335E-3</v>
      </c>
      <c r="AC14" s="72">
        <v>0</v>
      </c>
      <c r="AD14" s="73">
        <v>1.4406227075409647E-3</v>
      </c>
      <c r="AE14" s="71">
        <v>0</v>
      </c>
      <c r="AF14" s="72">
        <v>0</v>
      </c>
      <c r="AG14" s="72">
        <v>0</v>
      </c>
      <c r="AH14" s="72">
        <v>0</v>
      </c>
      <c r="AI14" s="73">
        <v>0</v>
      </c>
      <c r="AJ14" s="71">
        <v>0</v>
      </c>
      <c r="AK14" s="72">
        <v>0</v>
      </c>
      <c r="AL14" s="72">
        <v>0</v>
      </c>
      <c r="AM14" s="72">
        <v>0</v>
      </c>
      <c r="AN14" s="73">
        <v>0</v>
      </c>
      <c r="AQ14" t="s">
        <v>576</v>
      </c>
      <c r="AR14" s="4">
        <v>8.7417474794672953E-4</v>
      </c>
      <c r="AS14" s="5">
        <v>0</v>
      </c>
      <c r="AT14" s="5">
        <v>1.5476863011168074E-3</v>
      </c>
      <c r="AU14" s="5">
        <v>6.2037255609492011E-4</v>
      </c>
      <c r="AV14" s="9">
        <v>2.5146277984807557E-3</v>
      </c>
      <c r="AW14" s="4">
        <v>4.6801397129863986E-4</v>
      </c>
      <c r="AX14" s="5">
        <v>0</v>
      </c>
      <c r="AY14" s="5">
        <v>4.5228067277931642E-4</v>
      </c>
      <c r="AZ14" s="5">
        <v>7.935419471619921E-4</v>
      </c>
      <c r="BA14" s="9">
        <v>2.2429957516258542E-3</v>
      </c>
      <c r="BB14" s="4">
        <v>0</v>
      </c>
      <c r="BC14" s="5">
        <v>1.1896920017119373E-4</v>
      </c>
      <c r="BD14" s="5">
        <v>0</v>
      </c>
      <c r="BE14" s="5">
        <v>0</v>
      </c>
      <c r="BF14" s="9">
        <v>0</v>
      </c>
      <c r="BI14" t="s">
        <v>1228</v>
      </c>
      <c r="BJ14" s="4">
        <v>0</v>
      </c>
      <c r="BK14" s="5">
        <v>0</v>
      </c>
      <c r="BL14" s="5">
        <v>0</v>
      </c>
      <c r="BM14" s="5">
        <v>0</v>
      </c>
      <c r="BN14" s="9">
        <v>0</v>
      </c>
      <c r="BO14" s="4">
        <v>0</v>
      </c>
      <c r="BP14" s="5">
        <v>0</v>
      </c>
      <c r="BQ14" s="5">
        <v>0</v>
      </c>
      <c r="BR14" s="5">
        <v>0</v>
      </c>
      <c r="BS14" s="9">
        <v>0</v>
      </c>
      <c r="BT14" s="4">
        <v>0</v>
      </c>
      <c r="BU14" s="5">
        <v>0</v>
      </c>
      <c r="BV14" s="5">
        <v>2.1135706763751526E-4</v>
      </c>
      <c r="BW14" s="5">
        <v>0</v>
      </c>
      <c r="BX14" s="9">
        <v>0</v>
      </c>
      <c r="CA14" t="s">
        <v>364</v>
      </c>
      <c r="CB14" s="4">
        <v>4.7877663017342484E-3</v>
      </c>
      <c r="CC14" s="5">
        <v>6.6373425292259721E-3</v>
      </c>
      <c r="CD14" s="5">
        <v>6.1622404296959093E-3</v>
      </c>
      <c r="CE14" s="5">
        <v>5.0351625366284606E-3</v>
      </c>
      <c r="CF14" s="9">
        <v>6.8600502073207876E-3</v>
      </c>
      <c r="CG14" s="4">
        <v>6.1364005451544105E-3</v>
      </c>
      <c r="CH14" s="5">
        <v>5.1428848036692079E-3</v>
      </c>
      <c r="CI14" s="5">
        <v>4.2758482013603178E-3</v>
      </c>
      <c r="CJ14" s="5">
        <v>4.7671999433009692E-3</v>
      </c>
      <c r="CK14" s="9">
        <v>4.4027154441395773E-3</v>
      </c>
      <c r="CL14" s="4">
        <v>5.7536515908710138E-3</v>
      </c>
      <c r="CM14" s="5">
        <v>7.7479041616118939E-3</v>
      </c>
      <c r="CN14" s="5">
        <v>7.7316921894052719E-3</v>
      </c>
      <c r="CO14" s="5">
        <v>6.2534159444692997E-3</v>
      </c>
      <c r="CP14" s="9">
        <v>6.6558547810529846E-3</v>
      </c>
      <c r="CS14" t="s">
        <v>1042</v>
      </c>
      <c r="CT14" s="4">
        <v>0</v>
      </c>
      <c r="CU14" s="5">
        <v>0</v>
      </c>
      <c r="CV14" s="5">
        <v>0</v>
      </c>
      <c r="CW14" s="5">
        <v>0</v>
      </c>
      <c r="CX14" s="9">
        <v>0</v>
      </c>
      <c r="CY14" s="4">
        <v>0</v>
      </c>
      <c r="CZ14" s="5">
        <v>0</v>
      </c>
      <c r="DA14" s="5">
        <v>0</v>
      </c>
      <c r="DB14" s="5">
        <v>0</v>
      </c>
      <c r="DC14" s="9">
        <v>0</v>
      </c>
      <c r="DD14" s="4">
        <v>0</v>
      </c>
      <c r="DE14" s="5">
        <v>4.4868384064564496E-4</v>
      </c>
      <c r="DF14" s="5">
        <v>6.2082912159052523E-4</v>
      </c>
      <c r="DG14" s="5">
        <v>5.7398112227374559E-4</v>
      </c>
      <c r="DH14" s="9">
        <v>0</v>
      </c>
      <c r="EC14" t="s">
        <v>397</v>
      </c>
      <c r="ED14" s="4">
        <v>1.0044076390597042E-2</v>
      </c>
      <c r="EE14" s="5">
        <v>9.4235594658104316E-3</v>
      </c>
      <c r="EF14" s="5">
        <v>1.2623918768180318E-2</v>
      </c>
      <c r="EG14" s="5">
        <v>6.4549827112137482E-3</v>
      </c>
      <c r="EH14" s="9">
        <v>7.7753520855476585E-3</v>
      </c>
      <c r="EI14" s="4">
        <v>8.5201709085614453E-3</v>
      </c>
      <c r="EJ14" s="5">
        <v>5.8522422363648111E-3</v>
      </c>
      <c r="EK14" s="5">
        <v>7.248076103579794E-3</v>
      </c>
      <c r="EL14" s="5">
        <v>9.7144724981139494E-3</v>
      </c>
      <c r="EM14" s="9">
        <v>7.4936968142845992E-3</v>
      </c>
      <c r="EN14" s="4">
        <v>4.2162173660937503E-3</v>
      </c>
      <c r="EO14" s="5">
        <v>1.9160830604072563E-3</v>
      </c>
      <c r="EP14" s="5">
        <v>2.803735049114534E-3</v>
      </c>
      <c r="EQ14" s="5">
        <v>2.7643235319081906E-3</v>
      </c>
      <c r="ER14" s="9">
        <v>1.2859487488664228E-2</v>
      </c>
    </row>
    <row r="15" spans="1:148" x14ac:dyDescent="0.25">
      <c r="A15">
        <v>167</v>
      </c>
      <c r="B15" t="s">
        <v>863</v>
      </c>
      <c r="C15" s="60" t="s">
        <v>864</v>
      </c>
      <c r="D15" s="60" t="s">
        <v>1308</v>
      </c>
      <c r="E15" s="60">
        <v>22</v>
      </c>
      <c r="F15" s="60">
        <v>9.3699999999999992</v>
      </c>
      <c r="G15" s="60" t="s">
        <v>120</v>
      </c>
      <c r="H15" s="64">
        <v>0</v>
      </c>
      <c r="I15" s="65">
        <v>0</v>
      </c>
      <c r="J15" s="65">
        <v>1.8491089297415335E-3</v>
      </c>
      <c r="K15" s="65">
        <v>0</v>
      </c>
      <c r="L15" s="66">
        <v>1.4406227075409647E-3</v>
      </c>
      <c r="M15" s="64">
        <v>0</v>
      </c>
      <c r="N15" s="65">
        <v>0</v>
      </c>
      <c r="O15" s="65">
        <v>0</v>
      </c>
      <c r="P15" s="65">
        <v>0</v>
      </c>
      <c r="Q15" s="66">
        <v>0</v>
      </c>
      <c r="R15" s="64">
        <v>0</v>
      </c>
      <c r="S15" s="65">
        <v>0</v>
      </c>
      <c r="T15" s="65">
        <v>0</v>
      </c>
      <c r="U15" s="65">
        <v>0</v>
      </c>
      <c r="V15" s="66">
        <v>0</v>
      </c>
      <c r="Y15" s="67" t="s">
        <v>663</v>
      </c>
      <c r="Z15" s="71">
        <v>7.2077974050271448E-3</v>
      </c>
      <c r="AA15" s="72">
        <v>6.6264476123285808E-3</v>
      </c>
      <c r="AB15" s="72">
        <v>6.1622404296959093E-3</v>
      </c>
      <c r="AC15" s="72">
        <v>6.2076903439211425E-3</v>
      </c>
      <c r="AD15" s="73">
        <v>7.0726143554961261E-3</v>
      </c>
      <c r="AE15" s="71">
        <v>0</v>
      </c>
      <c r="AF15" s="72">
        <v>0</v>
      </c>
      <c r="AG15" s="72">
        <v>0</v>
      </c>
      <c r="AH15" s="72">
        <v>4.4164851879130648E-3</v>
      </c>
      <c r="AI15" s="73">
        <v>0</v>
      </c>
      <c r="AJ15" s="71">
        <v>0</v>
      </c>
      <c r="AK15" s="72">
        <v>0</v>
      </c>
      <c r="AL15" s="72">
        <v>0</v>
      </c>
      <c r="AM15" s="72">
        <v>7.0488909752916117E-4</v>
      </c>
      <c r="AN15" s="73">
        <v>0</v>
      </c>
      <c r="AQ15" t="s">
        <v>342</v>
      </c>
      <c r="AR15" s="4">
        <v>2.4596548512861578E-3</v>
      </c>
      <c r="AS15" s="5">
        <v>2.3598983040369541E-3</v>
      </c>
      <c r="AT15" s="5">
        <v>2.2524603502700039E-3</v>
      </c>
      <c r="AU15" s="5">
        <v>3.8687205217765486E-3</v>
      </c>
      <c r="AV15" s="9">
        <v>7.632234757559018E-3</v>
      </c>
      <c r="AW15" s="4">
        <v>1.705059396108888E-3</v>
      </c>
      <c r="AX15" s="5">
        <v>7.5195991579224094E-4</v>
      </c>
      <c r="AY15" s="5">
        <v>2.185648283029226E-3</v>
      </c>
      <c r="AZ15" s="5">
        <v>4.4270238723500268E-3</v>
      </c>
      <c r="BA15" s="9">
        <v>5.6978075971612667E-3</v>
      </c>
      <c r="BB15" s="4">
        <v>0</v>
      </c>
      <c r="BC15" s="5">
        <v>3.7629033629936921E-3</v>
      </c>
      <c r="BD15" s="5">
        <v>0</v>
      </c>
      <c r="BE15" s="5">
        <v>2.8763245375761672E-3</v>
      </c>
      <c r="BF15" s="9">
        <v>0</v>
      </c>
      <c r="BI15" t="s">
        <v>647</v>
      </c>
      <c r="BJ15" s="4">
        <v>0</v>
      </c>
      <c r="BK15" s="5">
        <v>0</v>
      </c>
      <c r="BL15" s="5">
        <v>0</v>
      </c>
      <c r="BM15" s="5">
        <v>0</v>
      </c>
      <c r="BN15" s="9">
        <v>4.851085284997986E-4</v>
      </c>
      <c r="BO15" s="4">
        <v>0</v>
      </c>
      <c r="BP15" s="5">
        <v>0</v>
      </c>
      <c r="BQ15" s="5">
        <v>0</v>
      </c>
      <c r="BR15" s="5">
        <v>0</v>
      </c>
      <c r="BS15" s="9">
        <v>0</v>
      </c>
      <c r="BT15" s="4">
        <v>2.8539347904205669E-3</v>
      </c>
      <c r="BU15" s="5">
        <v>2.3611226847081107E-3</v>
      </c>
      <c r="BV15" s="5">
        <v>3.3429260393335979E-4</v>
      </c>
      <c r="BW15" s="5">
        <v>1.7303922490764009E-3</v>
      </c>
      <c r="BX15" s="9">
        <v>0</v>
      </c>
      <c r="CA15" t="s">
        <v>631</v>
      </c>
      <c r="CB15" s="4">
        <v>0</v>
      </c>
      <c r="CC15" s="5">
        <v>0</v>
      </c>
      <c r="CD15" s="5">
        <v>2.0634875157727038E-3</v>
      </c>
      <c r="CE15" s="5">
        <v>6.1528255307162156E-3</v>
      </c>
      <c r="CF15" s="9">
        <v>0</v>
      </c>
      <c r="CG15" s="4">
        <v>0</v>
      </c>
      <c r="CH15" s="5">
        <v>0</v>
      </c>
      <c r="CI15" s="5">
        <v>0</v>
      </c>
      <c r="CJ15" s="5">
        <v>5.6271741145941549E-3</v>
      </c>
      <c r="CK15" s="9">
        <v>0</v>
      </c>
      <c r="CL15" s="4">
        <v>0</v>
      </c>
      <c r="CM15" s="5">
        <v>2.1221533003510235E-3</v>
      </c>
      <c r="CN15" s="5">
        <v>0</v>
      </c>
      <c r="CO15" s="5">
        <v>3.0189640601837077E-3</v>
      </c>
      <c r="CP15" s="9">
        <v>0</v>
      </c>
      <c r="CS15" t="s">
        <v>565</v>
      </c>
      <c r="CT15" s="4">
        <v>1.4208914817857197E-3</v>
      </c>
      <c r="CU15" s="5">
        <v>0</v>
      </c>
      <c r="CV15" s="5">
        <v>0</v>
      </c>
      <c r="CW15" s="5">
        <v>0</v>
      </c>
      <c r="CX15" s="9">
        <v>1.1294731949855585E-3</v>
      </c>
      <c r="CY15" s="4">
        <v>0</v>
      </c>
      <c r="CZ15" s="5">
        <v>0</v>
      </c>
      <c r="DA15" s="5">
        <v>0</v>
      </c>
      <c r="DB15" s="5">
        <v>0</v>
      </c>
      <c r="DC15" s="9">
        <v>0</v>
      </c>
      <c r="DD15" s="4">
        <v>8.3190626925718839E-3</v>
      </c>
      <c r="DE15" s="5">
        <v>6.9610489734646327E-3</v>
      </c>
      <c r="DF15" s="5">
        <v>1.0325037624286645E-2</v>
      </c>
      <c r="DG15" s="5">
        <v>7.5506589617427801E-3</v>
      </c>
      <c r="DH15" s="9">
        <v>0</v>
      </c>
      <c r="EC15" t="s">
        <v>264</v>
      </c>
      <c r="ED15" s="4">
        <v>9.879659525874147E-3</v>
      </c>
      <c r="EE15" s="5">
        <v>9.9942718374173584E-3</v>
      </c>
      <c r="EF15" s="5">
        <v>1.856028394509748E-2</v>
      </c>
      <c r="EG15" s="5">
        <v>9.7084607787132366E-3</v>
      </c>
      <c r="EH15" s="9">
        <v>1.2379180745568213E-2</v>
      </c>
      <c r="EI15" s="4">
        <v>9.4905970967514991E-3</v>
      </c>
      <c r="EJ15" s="5">
        <v>7.6173438684958078E-3</v>
      </c>
      <c r="EK15" s="5">
        <v>1.0898906471374675E-2</v>
      </c>
      <c r="EL15" s="5">
        <v>1.3749018464557132E-2</v>
      </c>
      <c r="EM15" s="9">
        <v>1.0229973068657196E-2</v>
      </c>
      <c r="EN15" s="4">
        <v>3.9959194028969178E-3</v>
      </c>
      <c r="EO15" s="5">
        <v>9.8137266510815962E-4</v>
      </c>
      <c r="EP15" s="5">
        <v>1.4640503785869161E-3</v>
      </c>
      <c r="EQ15" s="5">
        <v>3.4097299262103777E-3</v>
      </c>
      <c r="ER15" s="9">
        <v>1.0794480055152753E-2</v>
      </c>
    </row>
    <row r="16" spans="1:148" x14ac:dyDescent="0.25">
      <c r="A16">
        <v>110</v>
      </c>
      <c r="B16" t="s">
        <v>662</v>
      </c>
      <c r="C16" s="60" t="s">
        <v>663</v>
      </c>
      <c r="D16" s="60" t="s">
        <v>1308</v>
      </c>
      <c r="E16" s="60">
        <v>19</v>
      </c>
      <c r="F16" s="60">
        <v>6.32</v>
      </c>
      <c r="G16" s="60" t="s">
        <v>120</v>
      </c>
      <c r="H16" s="64">
        <v>7.2077974050271448E-3</v>
      </c>
      <c r="I16" s="65">
        <v>6.6264476123285808E-3</v>
      </c>
      <c r="J16" s="65">
        <v>6.1622404296959093E-3</v>
      </c>
      <c r="K16" s="65">
        <v>6.2076903439211425E-3</v>
      </c>
      <c r="L16" s="66">
        <v>7.0726143554961261E-3</v>
      </c>
      <c r="M16" s="64">
        <v>0</v>
      </c>
      <c r="N16" s="65">
        <v>0</v>
      </c>
      <c r="O16" s="65">
        <v>0</v>
      </c>
      <c r="P16" s="65">
        <v>4.4164851879130648E-3</v>
      </c>
      <c r="Q16" s="66">
        <v>0</v>
      </c>
      <c r="R16" s="64">
        <v>0</v>
      </c>
      <c r="S16" s="65">
        <v>0</v>
      </c>
      <c r="T16" s="65">
        <v>0</v>
      </c>
      <c r="U16" s="65">
        <v>7.0488909752916117E-4</v>
      </c>
      <c r="V16" s="66">
        <v>0</v>
      </c>
      <c r="Y16" s="67" t="s">
        <v>307</v>
      </c>
      <c r="Z16" s="71">
        <v>1.0493112323384962E-2</v>
      </c>
      <c r="AA16" s="72">
        <v>7.37989290731704E-3</v>
      </c>
      <c r="AB16" s="72">
        <v>8.2575089493294156E-3</v>
      </c>
      <c r="AC16" s="72">
        <v>6.6563990612798635E-3</v>
      </c>
      <c r="AD16" s="73">
        <v>9.3010562213231372E-3</v>
      </c>
      <c r="AE16" s="71">
        <v>0</v>
      </c>
      <c r="AF16" s="72">
        <v>1.4442825498930875E-3</v>
      </c>
      <c r="AG16" s="72">
        <v>6.6465189742109798E-3</v>
      </c>
      <c r="AH16" s="72">
        <v>4.0320348937898124E-3</v>
      </c>
      <c r="AI16" s="73">
        <v>5.9156879364656925E-3</v>
      </c>
      <c r="AJ16" s="71">
        <v>1.0422034429880328E-2</v>
      </c>
      <c r="AK16" s="72">
        <v>1.2966036731762018E-2</v>
      </c>
      <c r="AL16" s="72">
        <v>1.2297612754426734E-2</v>
      </c>
      <c r="AM16" s="72">
        <v>9.2414230571504965E-3</v>
      </c>
      <c r="AN16" s="73">
        <v>0</v>
      </c>
      <c r="AQ16" t="s">
        <v>528</v>
      </c>
      <c r="AR16" s="4">
        <v>0</v>
      </c>
      <c r="AS16" s="5">
        <v>0</v>
      </c>
      <c r="AT16" s="5">
        <v>0</v>
      </c>
      <c r="AU16" s="5">
        <v>0</v>
      </c>
      <c r="AV16" s="9">
        <v>0</v>
      </c>
      <c r="AW16" s="4">
        <v>0</v>
      </c>
      <c r="AX16" s="5">
        <v>0</v>
      </c>
      <c r="AY16" s="5">
        <v>0</v>
      </c>
      <c r="AZ16" s="5">
        <v>0</v>
      </c>
      <c r="BA16" s="9">
        <v>0</v>
      </c>
      <c r="BB16" s="4">
        <v>4.0873782333417383E-3</v>
      </c>
      <c r="BC16" s="5">
        <v>3.0364223493377779E-3</v>
      </c>
      <c r="BD16" s="5">
        <v>5.1368838637797396E-3</v>
      </c>
      <c r="BE16" s="5">
        <v>3.5735538940260829E-3</v>
      </c>
      <c r="BF16" s="9">
        <v>0</v>
      </c>
      <c r="BI16" t="s">
        <v>708</v>
      </c>
      <c r="BJ16" s="4">
        <v>0</v>
      </c>
      <c r="BK16" s="5">
        <v>0</v>
      </c>
      <c r="BL16" s="5">
        <v>0</v>
      </c>
      <c r="BM16" s="5">
        <v>0</v>
      </c>
      <c r="BN16" s="9">
        <v>0</v>
      </c>
      <c r="BO16" s="4">
        <v>0</v>
      </c>
      <c r="BP16" s="5">
        <v>0</v>
      </c>
      <c r="BQ16" s="5">
        <v>0</v>
      </c>
      <c r="BR16" s="5">
        <v>0</v>
      </c>
      <c r="BS16" s="9">
        <v>0</v>
      </c>
      <c r="BT16" s="4">
        <v>9.7738576679512489E-4</v>
      </c>
      <c r="BU16" s="5">
        <v>2.0311978499066422E-3</v>
      </c>
      <c r="BV16" s="5">
        <v>1.4594065380650768E-3</v>
      </c>
      <c r="BW16" s="5">
        <v>1.5777711213855363E-3</v>
      </c>
      <c r="BX16" s="9">
        <v>0</v>
      </c>
      <c r="CA16" t="s">
        <v>139</v>
      </c>
      <c r="CB16" s="4">
        <v>7.2176651627768471E-2</v>
      </c>
      <c r="CC16" s="5">
        <v>7.6207540942855589E-2</v>
      </c>
      <c r="CD16" s="5">
        <v>8.2436612048519778E-2</v>
      </c>
      <c r="CE16" s="5">
        <v>8.1612959728644865E-2</v>
      </c>
      <c r="CF16" s="9">
        <v>8.4499959583529086E-2</v>
      </c>
      <c r="CG16" s="4">
        <v>0.11921881438800926</v>
      </c>
      <c r="CH16" s="5">
        <v>8.9789075881404501E-2</v>
      </c>
      <c r="CI16" s="5">
        <v>9.2434084005101294E-2</v>
      </c>
      <c r="CJ16" s="5">
        <v>8.6036565692505021E-2</v>
      </c>
      <c r="CK16" s="9">
        <v>9.412068010649717E-2</v>
      </c>
      <c r="CL16" s="4">
        <v>3.3619386952171731E-2</v>
      </c>
      <c r="CM16" s="5">
        <v>4.6431632990639814E-2</v>
      </c>
      <c r="CN16" s="5">
        <v>3.2586969105030221E-2</v>
      </c>
      <c r="CO16" s="5">
        <v>7.0249752908197946E-2</v>
      </c>
      <c r="CP16" s="9">
        <v>4.2317837518891767E-2</v>
      </c>
      <c r="EC16" t="s">
        <v>1013</v>
      </c>
      <c r="ED16" s="4">
        <v>0</v>
      </c>
      <c r="EE16" s="5">
        <v>0</v>
      </c>
      <c r="EF16" s="5">
        <v>0</v>
      </c>
      <c r="EG16" s="5">
        <v>0</v>
      </c>
      <c r="EH16" s="9">
        <v>3.9531561824494551E-3</v>
      </c>
      <c r="EI16" s="4">
        <v>0</v>
      </c>
      <c r="EJ16" s="5">
        <v>0</v>
      </c>
      <c r="EK16" s="5">
        <v>0</v>
      </c>
      <c r="EL16" s="5">
        <v>8.9707301844456199E-3</v>
      </c>
      <c r="EM16" s="9">
        <v>0</v>
      </c>
      <c r="EN16" s="4">
        <v>0</v>
      </c>
      <c r="EO16" s="5">
        <v>0</v>
      </c>
      <c r="EP16" s="5">
        <v>0</v>
      </c>
      <c r="EQ16" s="5">
        <v>0</v>
      </c>
      <c r="ER16" s="9">
        <v>0</v>
      </c>
    </row>
    <row r="17" spans="1:148" x14ac:dyDescent="0.25">
      <c r="A17">
        <v>30</v>
      </c>
      <c r="B17" t="s">
        <v>306</v>
      </c>
      <c r="C17" s="60" t="s">
        <v>307</v>
      </c>
      <c r="D17" s="60" t="s">
        <v>1308</v>
      </c>
      <c r="E17" s="60">
        <v>45</v>
      </c>
      <c r="F17" s="60">
        <v>6.56</v>
      </c>
      <c r="G17" s="60" t="s">
        <v>120</v>
      </c>
      <c r="H17" s="64">
        <v>1.0493112323384962E-2</v>
      </c>
      <c r="I17" s="65">
        <v>7.37989290731704E-3</v>
      </c>
      <c r="J17" s="65">
        <v>8.2575089493294156E-3</v>
      </c>
      <c r="K17" s="65">
        <v>6.6563990612798635E-3</v>
      </c>
      <c r="L17" s="66">
        <v>9.3010562213231372E-3</v>
      </c>
      <c r="M17" s="64">
        <v>0</v>
      </c>
      <c r="N17" s="65">
        <v>1.4442825498930875E-3</v>
      </c>
      <c r="O17" s="65">
        <v>6.6465189742109798E-3</v>
      </c>
      <c r="P17" s="65">
        <v>4.0320348937898124E-3</v>
      </c>
      <c r="Q17" s="66">
        <v>5.9156879364656925E-3</v>
      </c>
      <c r="R17" s="64">
        <v>1.0422034429880328E-2</v>
      </c>
      <c r="S17" s="65">
        <v>1.2966036731762018E-2</v>
      </c>
      <c r="T17" s="65">
        <v>1.2297612754426734E-2</v>
      </c>
      <c r="U17" s="65">
        <v>9.2414230571504965E-3</v>
      </c>
      <c r="V17" s="66">
        <v>0</v>
      </c>
      <c r="Y17" s="67" t="s">
        <v>570</v>
      </c>
      <c r="Z17" s="71">
        <v>8.1934791014411142E-3</v>
      </c>
      <c r="AA17" s="72">
        <v>5.2524009115258235E-3</v>
      </c>
      <c r="AB17" s="72">
        <v>0</v>
      </c>
      <c r="AC17" s="72">
        <v>6.5237968942406174E-3</v>
      </c>
      <c r="AD17" s="73">
        <v>6.4823030914472777E-3</v>
      </c>
      <c r="AE17" s="71">
        <v>3.2535363519616382E-3</v>
      </c>
      <c r="AF17" s="72">
        <v>3.3542908967364817E-3</v>
      </c>
      <c r="AG17" s="72">
        <v>0</v>
      </c>
      <c r="AH17" s="72">
        <v>4.8411472252123987E-3</v>
      </c>
      <c r="AI17" s="73">
        <v>6.0837999757009159E-3</v>
      </c>
      <c r="AJ17" s="71">
        <v>2.8441309393946713E-3</v>
      </c>
      <c r="AK17" s="72">
        <v>5.2338864302759781E-3</v>
      </c>
      <c r="AL17" s="72">
        <v>0</v>
      </c>
      <c r="AM17" s="72">
        <v>1.019037352403531E-3</v>
      </c>
      <c r="AN17" s="73">
        <v>0</v>
      </c>
      <c r="AQ17" t="s">
        <v>322</v>
      </c>
      <c r="AR17" s="4">
        <v>3.3041327705094148E-4</v>
      </c>
      <c r="AS17" s="5">
        <v>4.3380127981970037E-3</v>
      </c>
      <c r="AT17" s="5">
        <v>0</v>
      </c>
      <c r="AU17" s="5">
        <v>3.7040723038247966E-3</v>
      </c>
      <c r="AV17" s="9">
        <v>3.8193927075743615E-3</v>
      </c>
      <c r="AW17" s="4">
        <v>4.7030976683829498E-4</v>
      </c>
      <c r="AX17" s="5">
        <v>2.8701451828745338E-3</v>
      </c>
      <c r="AY17" s="5">
        <v>8.9241150997353006E-4</v>
      </c>
      <c r="AZ17" s="5">
        <v>2.3791362866288079E-3</v>
      </c>
      <c r="BA17" s="9">
        <v>1.3255012029865624E-3</v>
      </c>
      <c r="BB17" s="4">
        <v>6.1139994639214795E-3</v>
      </c>
      <c r="BC17" s="5">
        <v>4.9373986779736555E-3</v>
      </c>
      <c r="BD17" s="5">
        <v>3.8153810246585886E-3</v>
      </c>
      <c r="BE17" s="5">
        <v>5.8020291603605506E-3</v>
      </c>
      <c r="BF17" s="9">
        <v>2.2451347668437185E-3</v>
      </c>
      <c r="BI17" t="s">
        <v>723</v>
      </c>
      <c r="BJ17" s="4">
        <v>0</v>
      </c>
      <c r="BK17" s="5">
        <v>0</v>
      </c>
      <c r="BL17" s="5">
        <v>0</v>
      </c>
      <c r="BM17" s="5">
        <v>0</v>
      </c>
      <c r="BN17" s="9">
        <v>0</v>
      </c>
      <c r="BO17" s="4">
        <v>1.9502045213608519E-3</v>
      </c>
      <c r="BP17" s="5">
        <v>0</v>
      </c>
      <c r="BQ17" s="5">
        <v>0</v>
      </c>
      <c r="BR17" s="5">
        <v>0</v>
      </c>
      <c r="BS17" s="9">
        <v>0</v>
      </c>
      <c r="BT17" s="4">
        <v>4.9690627375704212E-3</v>
      </c>
      <c r="BU17" s="5">
        <v>3.1290779027191499E-3</v>
      </c>
      <c r="BV17" s="5">
        <v>4.455095030615668E-3</v>
      </c>
      <c r="BW17" s="5">
        <v>2.9983586083544185E-3</v>
      </c>
      <c r="BX17" s="9">
        <v>0</v>
      </c>
      <c r="CA17" t="s">
        <v>192</v>
      </c>
      <c r="CB17" s="4">
        <v>5.4135984295349014E-2</v>
      </c>
      <c r="CC17" s="5">
        <v>6.8294198430438699E-2</v>
      </c>
      <c r="CD17" s="5">
        <v>4.6094901446855317E-2</v>
      </c>
      <c r="CE17" s="5">
        <v>4.8756604732544263E-2</v>
      </c>
      <c r="CF17" s="9">
        <v>4.8281940689478192E-2</v>
      </c>
      <c r="CG17" s="4">
        <v>7.5159033084533547E-2</v>
      </c>
      <c r="CH17" s="5">
        <v>7.5037502273709381E-2</v>
      </c>
      <c r="CI17" s="5">
        <v>5.6458031417242642E-2</v>
      </c>
      <c r="CJ17" s="5">
        <v>5.8168642206564473E-2</v>
      </c>
      <c r="CK17" s="9">
        <v>4.7667934244584993E-2</v>
      </c>
      <c r="CL17" s="4">
        <v>1.6056229548357E-2</v>
      </c>
      <c r="CM17" s="5">
        <v>2.1253592959634016E-2</v>
      </c>
      <c r="CN17" s="5">
        <v>2.7475849871605687E-2</v>
      </c>
      <c r="CO17" s="5">
        <v>3.4300887709969995E-2</v>
      </c>
      <c r="CP17" s="9">
        <v>4.3703422188373321E-3</v>
      </c>
      <c r="EC17" t="s">
        <v>764</v>
      </c>
      <c r="ED17" s="4">
        <v>0</v>
      </c>
      <c r="EE17" s="5">
        <v>0</v>
      </c>
      <c r="EF17" s="5">
        <v>1.9217851021117709E-2</v>
      </c>
      <c r="EG17" s="5">
        <v>6.8607615642516826E-3</v>
      </c>
      <c r="EH17" s="9">
        <v>1.2379180745568213E-2</v>
      </c>
      <c r="EI17" s="4">
        <v>0</v>
      </c>
      <c r="EJ17" s="5">
        <v>2.5202935868861532E-3</v>
      </c>
      <c r="EK17" s="5">
        <v>0</v>
      </c>
      <c r="EL17" s="5">
        <v>9.0856764748205223E-3</v>
      </c>
      <c r="EM17" s="9">
        <v>0</v>
      </c>
      <c r="EN17" s="4">
        <v>0</v>
      </c>
      <c r="EO17" s="5">
        <v>0</v>
      </c>
      <c r="EP17" s="5">
        <v>0</v>
      </c>
      <c r="EQ17" s="5">
        <v>0</v>
      </c>
      <c r="ER17" s="9">
        <v>0</v>
      </c>
    </row>
    <row r="18" spans="1:148" x14ac:dyDescent="0.25">
      <c r="A18">
        <v>84</v>
      </c>
      <c r="B18" t="s">
        <v>569</v>
      </c>
      <c r="C18" s="60" t="s">
        <v>570</v>
      </c>
      <c r="D18" s="60" t="s">
        <v>1308</v>
      </c>
      <c r="E18" s="60">
        <v>39</v>
      </c>
      <c r="F18" s="60">
        <v>7.11</v>
      </c>
      <c r="G18" s="60" t="s">
        <v>120</v>
      </c>
      <c r="H18" s="64">
        <v>8.1934791014411142E-3</v>
      </c>
      <c r="I18" s="65">
        <v>5.2524009115258235E-3</v>
      </c>
      <c r="J18" s="65">
        <v>0</v>
      </c>
      <c r="K18" s="65">
        <v>6.5237968942406174E-3</v>
      </c>
      <c r="L18" s="66">
        <v>6.4823030914472777E-3</v>
      </c>
      <c r="M18" s="64">
        <v>3.2535363519616382E-3</v>
      </c>
      <c r="N18" s="65">
        <v>3.3542908967364817E-3</v>
      </c>
      <c r="O18" s="65">
        <v>0</v>
      </c>
      <c r="P18" s="65">
        <v>4.8411472252123987E-3</v>
      </c>
      <c r="Q18" s="66">
        <v>6.0837999757009159E-3</v>
      </c>
      <c r="R18" s="64">
        <v>2.8441309393946713E-3</v>
      </c>
      <c r="S18" s="65">
        <v>5.2338864302759781E-3</v>
      </c>
      <c r="T18" s="65">
        <v>0</v>
      </c>
      <c r="U18" s="65">
        <v>1.019037352403531E-3</v>
      </c>
      <c r="V18" s="66">
        <v>0</v>
      </c>
      <c r="Y18" s="67" t="s">
        <v>960</v>
      </c>
      <c r="Z18" s="71">
        <v>0</v>
      </c>
      <c r="AA18" s="72">
        <v>0</v>
      </c>
      <c r="AB18" s="72">
        <v>0</v>
      </c>
      <c r="AC18" s="72">
        <v>0</v>
      </c>
      <c r="AD18" s="73">
        <v>0</v>
      </c>
      <c r="AE18" s="71">
        <v>2.3941116552170542E-3</v>
      </c>
      <c r="AF18" s="72">
        <v>0</v>
      </c>
      <c r="AG18" s="72">
        <v>0</v>
      </c>
      <c r="AH18" s="72">
        <v>0</v>
      </c>
      <c r="AI18" s="73">
        <v>2.2383792363427899E-3</v>
      </c>
      <c r="AJ18" s="71">
        <v>0</v>
      </c>
      <c r="AK18" s="72">
        <v>0</v>
      </c>
      <c r="AL18" s="72">
        <v>0</v>
      </c>
      <c r="AM18" s="72">
        <v>0</v>
      </c>
      <c r="AN18" s="73">
        <v>0</v>
      </c>
      <c r="AQ18" t="s">
        <v>394</v>
      </c>
      <c r="AR18" s="4">
        <v>0</v>
      </c>
      <c r="AS18" s="5">
        <v>0</v>
      </c>
      <c r="AT18" s="5">
        <v>0</v>
      </c>
      <c r="AU18" s="5">
        <v>0</v>
      </c>
      <c r="AV18" s="9">
        <v>0</v>
      </c>
      <c r="AW18" s="4">
        <v>0</v>
      </c>
      <c r="AX18" s="5">
        <v>0</v>
      </c>
      <c r="AY18" s="5">
        <v>0</v>
      </c>
      <c r="AZ18" s="5">
        <v>0</v>
      </c>
      <c r="BA18" s="9">
        <v>0</v>
      </c>
      <c r="BB18" s="4">
        <v>7.132945088877682E-3</v>
      </c>
      <c r="BC18" s="5">
        <v>7.5022332299312178E-3</v>
      </c>
      <c r="BD18" s="5">
        <v>6.9439903662106518E-3</v>
      </c>
      <c r="BE18" s="5">
        <v>8.1841484445051207E-3</v>
      </c>
      <c r="BF18" s="9">
        <v>7.0602112839570274E-3</v>
      </c>
      <c r="BI18" t="s">
        <v>554</v>
      </c>
      <c r="BJ18" s="4">
        <v>0</v>
      </c>
      <c r="BK18" s="5">
        <v>0</v>
      </c>
      <c r="BL18" s="5">
        <v>0</v>
      </c>
      <c r="BM18" s="5">
        <v>0</v>
      </c>
      <c r="BN18" s="9">
        <v>0</v>
      </c>
      <c r="BO18" s="4">
        <v>0</v>
      </c>
      <c r="BP18" s="5">
        <v>0</v>
      </c>
      <c r="BQ18" s="5">
        <v>0</v>
      </c>
      <c r="BR18" s="5">
        <v>0</v>
      </c>
      <c r="BS18" s="9">
        <v>0</v>
      </c>
      <c r="BT18" s="4">
        <v>5.5470654014045913E-3</v>
      </c>
      <c r="BU18" s="5">
        <v>4.1289214364528164E-3</v>
      </c>
      <c r="BV18" s="5">
        <v>3.9737502331121206E-3</v>
      </c>
      <c r="BW18" s="5">
        <v>1.1487911154286338E-3</v>
      </c>
      <c r="BX18" s="9">
        <v>4.1631056279800164E-3</v>
      </c>
      <c r="CA18" t="s">
        <v>453</v>
      </c>
      <c r="CB18" s="4">
        <v>4.3775897363409866E-2</v>
      </c>
      <c r="CC18" s="5">
        <v>5.5782348921660674E-2</v>
      </c>
      <c r="CD18" s="5">
        <v>5.04684253819895E-2</v>
      </c>
      <c r="CE18" s="5">
        <v>3.2586147955908765E-2</v>
      </c>
      <c r="CF18" s="9">
        <v>3.5267101647292486E-2</v>
      </c>
      <c r="CG18" s="4">
        <v>6.0384582657154857E-2</v>
      </c>
      <c r="CH18" s="5">
        <v>6.2477572560588036E-2</v>
      </c>
      <c r="CI18" s="5">
        <v>4.9882642585476332E-2</v>
      </c>
      <c r="CJ18" s="5">
        <v>3.1238726664474376E-2</v>
      </c>
      <c r="CK18" s="9">
        <v>3.7061117937327887E-2</v>
      </c>
      <c r="CL18" s="4">
        <v>1.9421279226971355E-2</v>
      </c>
      <c r="CM18" s="5">
        <v>2.0365890008266257E-2</v>
      </c>
      <c r="CN18" s="5">
        <v>2.6211111138082221E-2</v>
      </c>
      <c r="CO18" s="5">
        <v>2.1901702976952934E-2</v>
      </c>
      <c r="CP18" s="9">
        <v>0</v>
      </c>
      <c r="EC18" t="s">
        <v>1069</v>
      </c>
      <c r="ED18" s="4">
        <v>0</v>
      </c>
      <c r="EE18" s="5">
        <v>0</v>
      </c>
      <c r="EF18" s="5">
        <v>0</v>
      </c>
      <c r="EG18" s="5">
        <v>0</v>
      </c>
      <c r="EH18" s="9">
        <v>0</v>
      </c>
      <c r="EI18" s="4">
        <v>0</v>
      </c>
      <c r="EJ18" s="5">
        <v>0</v>
      </c>
      <c r="EK18" s="5">
        <v>2.9414117672447518E-3</v>
      </c>
      <c r="EL18" s="5">
        <v>0</v>
      </c>
      <c r="EM18" s="9">
        <v>0</v>
      </c>
      <c r="EN18" s="4">
        <v>0</v>
      </c>
      <c r="EO18" s="5">
        <v>0</v>
      </c>
      <c r="EP18" s="5">
        <v>0</v>
      </c>
      <c r="EQ18" s="5">
        <v>0</v>
      </c>
      <c r="ER18" s="9">
        <v>0</v>
      </c>
    </row>
    <row r="19" spans="1:148" x14ac:dyDescent="0.25">
      <c r="A19">
        <v>187</v>
      </c>
      <c r="B19" t="s">
        <v>959</v>
      </c>
      <c r="C19" s="60" t="s">
        <v>960</v>
      </c>
      <c r="D19" s="60" t="s">
        <v>1308</v>
      </c>
      <c r="E19" s="60">
        <v>53</v>
      </c>
      <c r="F19" s="60">
        <v>6.68</v>
      </c>
      <c r="G19" s="60" t="s">
        <v>120</v>
      </c>
      <c r="H19" s="64">
        <v>0</v>
      </c>
      <c r="I19" s="65">
        <v>0</v>
      </c>
      <c r="J19" s="65">
        <v>0</v>
      </c>
      <c r="K19" s="65">
        <v>0</v>
      </c>
      <c r="L19" s="66">
        <v>0</v>
      </c>
      <c r="M19" s="64">
        <v>2.3941116552170542E-3</v>
      </c>
      <c r="N19" s="65">
        <v>0</v>
      </c>
      <c r="O19" s="65">
        <v>0</v>
      </c>
      <c r="P19" s="65">
        <v>0</v>
      </c>
      <c r="Q19" s="66">
        <v>2.2383792363427899E-3</v>
      </c>
      <c r="R19" s="64">
        <v>0</v>
      </c>
      <c r="S19" s="65">
        <v>0</v>
      </c>
      <c r="T19" s="65">
        <v>0</v>
      </c>
      <c r="U19" s="65">
        <v>0</v>
      </c>
      <c r="V19" s="66">
        <v>0</v>
      </c>
      <c r="Y19" s="67" t="s">
        <v>497</v>
      </c>
      <c r="Z19" s="71">
        <v>6.8127394031776032E-3</v>
      </c>
      <c r="AA19" s="72">
        <v>0</v>
      </c>
      <c r="AB19" s="72">
        <v>5.2056162329720485E-3</v>
      </c>
      <c r="AC19" s="72">
        <v>1.2385092292194E-2</v>
      </c>
      <c r="AD19" s="73">
        <v>7.1872937455397419E-3</v>
      </c>
      <c r="AE19" s="71">
        <v>0</v>
      </c>
      <c r="AF19" s="72">
        <v>0</v>
      </c>
      <c r="AG19" s="72">
        <v>1.1107016775686962E-2</v>
      </c>
      <c r="AH19" s="72">
        <v>1.5883928596653694E-2</v>
      </c>
      <c r="AI19" s="73">
        <v>1.8835250889687679E-2</v>
      </c>
      <c r="AJ19" s="71">
        <v>0</v>
      </c>
      <c r="AK19" s="72">
        <v>1.0468334246692267E-2</v>
      </c>
      <c r="AL19" s="72">
        <v>0</v>
      </c>
      <c r="AM19" s="72">
        <v>5.3941661443525695E-3</v>
      </c>
      <c r="AN19" s="73">
        <v>0</v>
      </c>
      <c r="AQ19" t="s">
        <v>738</v>
      </c>
      <c r="AR19" s="4">
        <v>0</v>
      </c>
      <c r="AS19" s="5">
        <v>0</v>
      </c>
      <c r="AT19" s="5">
        <v>0</v>
      </c>
      <c r="AU19" s="5">
        <v>0</v>
      </c>
      <c r="AV19" s="9">
        <v>0</v>
      </c>
      <c r="AW19" s="4">
        <v>0</v>
      </c>
      <c r="AX19" s="5">
        <v>0</v>
      </c>
      <c r="AY19" s="5">
        <v>0</v>
      </c>
      <c r="AZ19" s="5">
        <v>0</v>
      </c>
      <c r="BA19" s="9">
        <v>0</v>
      </c>
      <c r="BB19" s="4">
        <v>3.150558612974978E-3</v>
      </c>
      <c r="BC19" s="5">
        <v>2.9462044768397912E-3</v>
      </c>
      <c r="BD19" s="5">
        <v>1.9417626104187968E-3</v>
      </c>
      <c r="BE19" s="5">
        <v>0</v>
      </c>
      <c r="BF19" s="9">
        <v>0</v>
      </c>
      <c r="BI19" t="s">
        <v>640</v>
      </c>
      <c r="BJ19" s="4">
        <v>3.1908403103924139E-3</v>
      </c>
      <c r="BK19" s="5">
        <v>4.5708392641427295E-3</v>
      </c>
      <c r="BL19" s="5">
        <v>0</v>
      </c>
      <c r="BM19" s="5">
        <v>0</v>
      </c>
      <c r="BN19" s="9">
        <v>1.6595818080256269E-3</v>
      </c>
      <c r="BO19" s="4">
        <v>5.0073347696297068E-3</v>
      </c>
      <c r="BP19" s="5">
        <v>2.4339584668470037E-3</v>
      </c>
      <c r="BQ19" s="5">
        <v>0</v>
      </c>
      <c r="BR19" s="5">
        <v>0</v>
      </c>
      <c r="BS19" s="9">
        <v>4.1636794743877938E-3</v>
      </c>
      <c r="BT19" s="4">
        <v>4.0200878470973726E-3</v>
      </c>
      <c r="BU19" s="5">
        <v>0</v>
      </c>
      <c r="BV19" s="5">
        <v>0</v>
      </c>
      <c r="BW19" s="5">
        <v>0</v>
      </c>
      <c r="BX19" s="9">
        <v>0</v>
      </c>
      <c r="CA19" t="s">
        <v>690</v>
      </c>
      <c r="CB19" s="4">
        <v>0</v>
      </c>
      <c r="CC19" s="5">
        <v>0</v>
      </c>
      <c r="CD19" s="5">
        <v>0</v>
      </c>
      <c r="CE19" s="5">
        <v>1.5214156736742875E-2</v>
      </c>
      <c r="CF19" s="9">
        <v>0</v>
      </c>
      <c r="CG19" s="4">
        <v>0</v>
      </c>
      <c r="CH19" s="5">
        <v>3.4669217259518215E-2</v>
      </c>
      <c r="CI19" s="5">
        <v>0</v>
      </c>
      <c r="CJ19" s="5">
        <v>1.5113057163843667E-2</v>
      </c>
      <c r="CK19" s="9">
        <v>0</v>
      </c>
      <c r="CL19" s="4">
        <v>0</v>
      </c>
      <c r="CM19" s="5">
        <v>1.3491741521609946E-2</v>
      </c>
      <c r="CN19" s="5">
        <v>1.0883791946416506E-2</v>
      </c>
      <c r="CO19" s="5">
        <v>1.6140322737749829E-2</v>
      </c>
      <c r="CP19" s="9">
        <v>0</v>
      </c>
      <c r="EC19" t="s">
        <v>731</v>
      </c>
      <c r="ED19" s="4">
        <v>0</v>
      </c>
      <c r="EE19" s="5">
        <v>5.8987880953865939E-3</v>
      </c>
      <c r="EF19" s="5">
        <v>0</v>
      </c>
      <c r="EG19" s="5">
        <v>0</v>
      </c>
      <c r="EH19" s="9">
        <v>0</v>
      </c>
      <c r="EI19" s="4">
        <v>7.3545052632643406E-4</v>
      </c>
      <c r="EJ19" s="5">
        <v>0</v>
      </c>
      <c r="EK19" s="5">
        <v>3.6510475822458719E-3</v>
      </c>
      <c r="EL19" s="5">
        <v>0</v>
      </c>
      <c r="EM19" s="9">
        <v>0</v>
      </c>
      <c r="EN19" s="4">
        <v>0</v>
      </c>
      <c r="EO19" s="5">
        <v>0</v>
      </c>
      <c r="EP19" s="5">
        <v>0</v>
      </c>
      <c r="EQ19" s="5">
        <v>0</v>
      </c>
      <c r="ER19" s="9">
        <v>0</v>
      </c>
    </row>
    <row r="20" spans="1:148" x14ac:dyDescent="0.25">
      <c r="A20">
        <v>67</v>
      </c>
      <c r="B20" t="s">
        <v>496</v>
      </c>
      <c r="C20" s="60" t="s">
        <v>497</v>
      </c>
      <c r="D20" s="60" t="s">
        <v>1308</v>
      </c>
      <c r="E20" s="60">
        <v>11</v>
      </c>
      <c r="F20" s="60">
        <v>8.7799999999999994</v>
      </c>
      <c r="G20" s="60" t="s">
        <v>120</v>
      </c>
      <c r="H20" s="64">
        <v>6.8127394031776032E-3</v>
      </c>
      <c r="I20" s="65">
        <v>0</v>
      </c>
      <c r="J20" s="65">
        <v>5.2056162329720485E-3</v>
      </c>
      <c r="K20" s="65">
        <v>1.2385092292194E-2</v>
      </c>
      <c r="L20" s="66">
        <v>7.1872937455397419E-3</v>
      </c>
      <c r="M20" s="64">
        <v>0</v>
      </c>
      <c r="N20" s="65">
        <v>0</v>
      </c>
      <c r="O20" s="65">
        <v>1.1107016775686962E-2</v>
      </c>
      <c r="P20" s="65">
        <v>1.5883928596653694E-2</v>
      </c>
      <c r="Q20" s="66">
        <v>1.8835250889687679E-2</v>
      </c>
      <c r="R20" s="64">
        <v>0</v>
      </c>
      <c r="S20" s="65">
        <v>1.0468334246692267E-2</v>
      </c>
      <c r="T20" s="65">
        <v>0</v>
      </c>
      <c r="U20" s="65">
        <v>5.3941661443525695E-3</v>
      </c>
      <c r="V20" s="66">
        <v>0</v>
      </c>
      <c r="Y20" s="67" t="s">
        <v>1166</v>
      </c>
      <c r="Z20" s="71">
        <v>0</v>
      </c>
      <c r="AA20" s="72">
        <v>0</v>
      </c>
      <c r="AB20" s="72">
        <v>0</v>
      </c>
      <c r="AC20" s="72">
        <v>0</v>
      </c>
      <c r="AD20" s="73">
        <v>0</v>
      </c>
      <c r="AE20" s="71">
        <v>0</v>
      </c>
      <c r="AF20" s="72">
        <v>0</v>
      </c>
      <c r="AG20" s="72">
        <v>0</v>
      </c>
      <c r="AH20" s="72">
        <v>0</v>
      </c>
      <c r="AI20" s="73">
        <v>0</v>
      </c>
      <c r="AJ20" s="71">
        <v>0</v>
      </c>
      <c r="AK20" s="72">
        <v>0</v>
      </c>
      <c r="AL20" s="72">
        <v>0</v>
      </c>
      <c r="AM20" s="72">
        <v>2.3812017757733569E-3</v>
      </c>
      <c r="AN20" s="73">
        <v>0</v>
      </c>
      <c r="AQ20" t="s">
        <v>245</v>
      </c>
      <c r="AR20" s="4">
        <v>0</v>
      </c>
      <c r="AS20" s="5">
        <v>0</v>
      </c>
      <c r="AT20" s="5">
        <v>0</v>
      </c>
      <c r="AU20" s="5">
        <v>0</v>
      </c>
      <c r="AV20" s="9">
        <v>0</v>
      </c>
      <c r="AW20" s="4">
        <v>0</v>
      </c>
      <c r="AX20" s="5">
        <v>0</v>
      </c>
      <c r="AY20" s="5">
        <v>0</v>
      </c>
      <c r="AZ20" s="5">
        <v>0</v>
      </c>
      <c r="BA20" s="9">
        <v>5.7580696133556887E-4</v>
      </c>
      <c r="BB20" s="4">
        <v>2.166728097845208E-2</v>
      </c>
      <c r="BC20" s="5">
        <v>1.7732024220505755E-2</v>
      </c>
      <c r="BD20" s="5">
        <v>2.0787769312259455E-2</v>
      </c>
      <c r="BE20" s="5">
        <v>2.3111177643848596E-2</v>
      </c>
      <c r="BF20" s="9">
        <v>1.5089761869638887E-2</v>
      </c>
      <c r="CA20" t="s">
        <v>181</v>
      </c>
      <c r="CB20" s="4">
        <v>4.5033423325198385E-2</v>
      </c>
      <c r="CC20" s="5">
        <v>4.059057081390105E-2</v>
      </c>
      <c r="CD20" s="5">
        <v>4.2155225008607078E-2</v>
      </c>
      <c r="CE20" s="5">
        <v>4.5297955089731244E-2</v>
      </c>
      <c r="CF20" s="9">
        <v>2.2580196810759897E-2</v>
      </c>
      <c r="CG20" s="4">
        <v>5.5289055735398468E-2</v>
      </c>
      <c r="CH20" s="5">
        <v>2.3423328336550104E-2</v>
      </c>
      <c r="CI20" s="5">
        <v>3.8150528117989142E-2</v>
      </c>
      <c r="CJ20" s="5">
        <v>3.4958517545701194E-2</v>
      </c>
      <c r="CK20" s="9">
        <v>2.6619946734091061E-2</v>
      </c>
      <c r="CL20" s="4">
        <v>2.626487341581445E-2</v>
      </c>
      <c r="CM20" s="5">
        <v>1.6932713707930324E-2</v>
      </c>
      <c r="CN20" s="5">
        <v>1.5978310813721152E-2</v>
      </c>
      <c r="CO20" s="5">
        <v>1.9802843741260779E-2</v>
      </c>
      <c r="CP20" s="9">
        <v>2.2785059124635663E-2</v>
      </c>
      <c r="EC20" t="s">
        <v>891</v>
      </c>
      <c r="ED20" s="4">
        <v>0</v>
      </c>
      <c r="EE20" s="5">
        <v>3.6185961640236193E-3</v>
      </c>
      <c r="EF20" s="5">
        <v>0</v>
      </c>
      <c r="EG20" s="5">
        <v>0</v>
      </c>
      <c r="EH20" s="9">
        <v>0</v>
      </c>
      <c r="EI20" s="4">
        <v>0</v>
      </c>
      <c r="EJ20" s="5">
        <v>0</v>
      </c>
      <c r="EK20" s="5">
        <v>4.0991110347986387E-3</v>
      </c>
      <c r="EL20" s="5">
        <v>0</v>
      </c>
      <c r="EM20" s="9">
        <v>0</v>
      </c>
      <c r="EN20" s="4">
        <v>0</v>
      </c>
      <c r="EO20" s="5">
        <v>0</v>
      </c>
      <c r="EP20" s="5">
        <v>0</v>
      </c>
      <c r="EQ20" s="5">
        <v>0</v>
      </c>
      <c r="ER20" s="9">
        <v>0</v>
      </c>
    </row>
    <row r="21" spans="1:148" x14ac:dyDescent="0.25">
      <c r="A21">
        <v>237</v>
      </c>
      <c r="B21" t="s">
        <v>1165</v>
      </c>
      <c r="C21" s="60" t="s">
        <v>1166</v>
      </c>
      <c r="D21" s="60" t="s">
        <v>1308</v>
      </c>
      <c r="E21" s="60">
        <v>14</v>
      </c>
      <c r="F21" s="60">
        <v>9.48</v>
      </c>
      <c r="G21" s="60" t="s">
        <v>120</v>
      </c>
      <c r="H21" s="64">
        <v>0</v>
      </c>
      <c r="I21" s="65">
        <v>0</v>
      </c>
      <c r="J21" s="65">
        <v>0</v>
      </c>
      <c r="K21" s="65">
        <v>0</v>
      </c>
      <c r="L21" s="66">
        <v>0</v>
      </c>
      <c r="M21" s="64">
        <v>0</v>
      </c>
      <c r="N21" s="65">
        <v>0</v>
      </c>
      <c r="O21" s="65">
        <v>0</v>
      </c>
      <c r="P21" s="65">
        <v>0</v>
      </c>
      <c r="Q21" s="66">
        <v>0</v>
      </c>
      <c r="R21" s="64">
        <v>0</v>
      </c>
      <c r="S21" s="65">
        <v>0</v>
      </c>
      <c r="T21" s="65">
        <v>0</v>
      </c>
      <c r="U21" s="65">
        <v>2.3812017757733569E-3</v>
      </c>
      <c r="V21" s="66">
        <v>0</v>
      </c>
      <c r="Y21" s="67" t="s">
        <v>967</v>
      </c>
      <c r="Z21" s="71">
        <v>0</v>
      </c>
      <c r="AA21" s="72">
        <v>0</v>
      </c>
      <c r="AB21" s="72">
        <v>0</v>
      </c>
      <c r="AC21" s="72">
        <v>0</v>
      </c>
      <c r="AD21" s="73">
        <v>0</v>
      </c>
      <c r="AE21" s="71">
        <v>0</v>
      </c>
      <c r="AF21" s="72">
        <v>0</v>
      </c>
      <c r="AG21" s="72">
        <v>0</v>
      </c>
      <c r="AH21" s="72">
        <v>0</v>
      </c>
      <c r="AI21" s="73">
        <v>0</v>
      </c>
      <c r="AJ21" s="71">
        <v>0</v>
      </c>
      <c r="AK21" s="72">
        <v>1.6077948521283491E-3</v>
      </c>
      <c r="AL21" s="72">
        <v>2.866288884331178E-3</v>
      </c>
      <c r="AM21" s="72">
        <v>5.2950111244972897E-3</v>
      </c>
      <c r="AN21" s="73">
        <v>0</v>
      </c>
      <c r="AQ21" t="s">
        <v>285</v>
      </c>
      <c r="AR21" s="4">
        <v>4.7643446521584282E-4</v>
      </c>
      <c r="AS21" s="5">
        <v>8.5705729712445974E-4</v>
      </c>
      <c r="AT21" s="5">
        <v>1.2134619591119063E-3</v>
      </c>
      <c r="AU21" s="5">
        <v>0</v>
      </c>
      <c r="AV21" s="9">
        <v>2.3879499772494106E-3</v>
      </c>
      <c r="AW21" s="4">
        <v>3.3259301914681191E-4</v>
      </c>
      <c r="AX21" s="5">
        <v>0</v>
      </c>
      <c r="AY21" s="5">
        <v>8.4402028201117658E-4</v>
      </c>
      <c r="AZ21" s="5">
        <v>5.9202810265475197E-4</v>
      </c>
      <c r="BA21" s="9">
        <v>1.921830709025454E-3</v>
      </c>
      <c r="BB21" s="4">
        <v>4.905790683705071E-3</v>
      </c>
      <c r="BC21" s="5">
        <v>6.7144671365406165E-3</v>
      </c>
      <c r="BD21" s="5">
        <v>1.0052583353826223E-3</v>
      </c>
      <c r="BE21" s="5">
        <v>8.4999217744017256E-3</v>
      </c>
      <c r="BF21" s="9">
        <v>1.0478367741078957E-2</v>
      </c>
      <c r="CA21" t="s">
        <v>442</v>
      </c>
      <c r="CB21" s="4">
        <v>1.3515595662870966E-2</v>
      </c>
      <c r="CC21" s="5">
        <v>1.0550862727023347E-2</v>
      </c>
      <c r="CD21" s="5">
        <v>1.1877687293784913E-2</v>
      </c>
      <c r="CE21" s="5">
        <v>9.08513376012836E-3</v>
      </c>
      <c r="CF21" s="9">
        <v>6.5870582235904758E-3</v>
      </c>
      <c r="CG21" s="4">
        <v>1.1762831721161012E-2</v>
      </c>
      <c r="CH21" s="5">
        <v>5.7135821832630775E-3</v>
      </c>
      <c r="CI21" s="5">
        <v>8.2932593751856559E-3</v>
      </c>
      <c r="CJ21" s="5">
        <v>8.1582295832283019E-3</v>
      </c>
      <c r="CK21" s="9">
        <v>9.3346640927903044E-3</v>
      </c>
      <c r="CL21" s="4">
        <v>7.8980951928888325E-3</v>
      </c>
      <c r="CM21" s="5">
        <v>5.345810697629373E-3</v>
      </c>
      <c r="CN21" s="5">
        <v>0</v>
      </c>
      <c r="CO21" s="5">
        <v>6.5890705858415799E-3</v>
      </c>
      <c r="CP21" s="9">
        <v>0</v>
      </c>
    </row>
    <row r="22" spans="1:148" x14ac:dyDescent="0.25">
      <c r="A22">
        <v>189</v>
      </c>
      <c r="B22" t="s">
        <v>966</v>
      </c>
      <c r="C22" s="60" t="s">
        <v>967</v>
      </c>
      <c r="D22" s="60" t="s">
        <v>1308</v>
      </c>
      <c r="E22" s="60">
        <v>15</v>
      </c>
      <c r="F22" s="60">
        <v>9.3800000000000008</v>
      </c>
      <c r="G22" s="60" t="s">
        <v>120</v>
      </c>
      <c r="H22" s="64">
        <v>0</v>
      </c>
      <c r="I22" s="65">
        <v>0</v>
      </c>
      <c r="J22" s="65">
        <v>0</v>
      </c>
      <c r="K22" s="65">
        <v>0</v>
      </c>
      <c r="L22" s="66">
        <v>0</v>
      </c>
      <c r="M22" s="64">
        <v>0</v>
      </c>
      <c r="N22" s="65">
        <v>0</v>
      </c>
      <c r="O22" s="65">
        <v>0</v>
      </c>
      <c r="P22" s="65">
        <v>0</v>
      </c>
      <c r="Q22" s="66">
        <v>0</v>
      </c>
      <c r="R22" s="64">
        <v>0</v>
      </c>
      <c r="S22" s="65">
        <v>1.6077948521283491E-3</v>
      </c>
      <c r="T22" s="65">
        <v>2.866288884331178E-3</v>
      </c>
      <c r="U22" s="65">
        <v>5.2950111244972897E-3</v>
      </c>
      <c r="V22" s="66">
        <v>0</v>
      </c>
      <c r="Y22" s="67" t="s">
        <v>658</v>
      </c>
      <c r="Z22" s="71">
        <v>0</v>
      </c>
      <c r="AA22" s="72">
        <v>3.138944560542247E-3</v>
      </c>
      <c r="AB22" s="72">
        <v>3.8195772492322423E-3</v>
      </c>
      <c r="AC22" s="72">
        <v>0</v>
      </c>
      <c r="AD22" s="73">
        <v>0</v>
      </c>
      <c r="AE22" s="71">
        <v>3.3593367302626061E-3</v>
      </c>
      <c r="AF22" s="72">
        <v>0</v>
      </c>
      <c r="AG22" s="72">
        <v>1.104233285413637E-3</v>
      </c>
      <c r="AH22" s="72">
        <v>0</v>
      </c>
      <c r="AI22" s="73">
        <v>0</v>
      </c>
      <c r="AJ22" s="71">
        <v>3.485406355970833E-3</v>
      </c>
      <c r="AK22" s="72">
        <v>1.7889116431158425E-3</v>
      </c>
      <c r="AL22" s="72">
        <v>3.4766337849030057E-3</v>
      </c>
      <c r="AM22" s="72">
        <v>1.5842274993008625E-3</v>
      </c>
      <c r="AN22" s="73">
        <v>1.0491026182509642E-2</v>
      </c>
      <c r="CA22" t="s">
        <v>160</v>
      </c>
      <c r="CB22" s="4">
        <v>0.12279982889273544</v>
      </c>
      <c r="CC22" s="5">
        <v>0.11050805407234458</v>
      </c>
      <c r="CD22" s="5">
        <v>0.11040691364735829</v>
      </c>
      <c r="CE22" s="5">
        <v>0.14257343457146057</v>
      </c>
      <c r="CF22" s="9">
        <v>0.15016542350767134</v>
      </c>
      <c r="CG22" s="4">
        <v>0.17446202764997168</v>
      </c>
      <c r="CH22" s="5">
        <v>0.17081523198434048</v>
      </c>
      <c r="CI22" s="5">
        <v>0.18751525224525908</v>
      </c>
      <c r="CJ22" s="5">
        <v>0.15238963759922095</v>
      </c>
      <c r="CK22" s="9">
        <v>0.16153327927121311</v>
      </c>
      <c r="CL22" s="4">
        <v>5.2754568192798355E-2</v>
      </c>
      <c r="CM22" s="5">
        <v>0.1053935644218346</v>
      </c>
      <c r="CN22" s="5">
        <v>4.6154670566289475E-2</v>
      </c>
      <c r="CO22" s="5">
        <v>8.9676892674209432E-2</v>
      </c>
      <c r="CP22" s="9">
        <v>1.4174369840693131E-2</v>
      </c>
    </row>
    <row r="23" spans="1:148" x14ac:dyDescent="0.25">
      <c r="A23">
        <v>109</v>
      </c>
      <c r="B23" t="s">
        <v>657</v>
      </c>
      <c r="C23" s="60" t="s">
        <v>658</v>
      </c>
      <c r="D23" s="60" t="s">
        <v>1308</v>
      </c>
      <c r="E23" s="60">
        <v>25</v>
      </c>
      <c r="F23" s="60">
        <v>6.52</v>
      </c>
      <c r="G23" s="60" t="s">
        <v>120</v>
      </c>
      <c r="H23" s="64">
        <v>0</v>
      </c>
      <c r="I23" s="65">
        <v>3.138944560542247E-3</v>
      </c>
      <c r="J23" s="65">
        <v>3.8195772492322423E-3</v>
      </c>
      <c r="K23" s="65">
        <v>0</v>
      </c>
      <c r="L23" s="66">
        <v>0</v>
      </c>
      <c r="M23" s="64">
        <v>3.3593367302626061E-3</v>
      </c>
      <c r="N23" s="65">
        <v>0</v>
      </c>
      <c r="O23" s="65">
        <v>1.104233285413637E-3</v>
      </c>
      <c r="P23" s="65">
        <v>0</v>
      </c>
      <c r="Q23" s="66">
        <v>0</v>
      </c>
      <c r="R23" s="64">
        <v>3.485406355970833E-3</v>
      </c>
      <c r="S23" s="65">
        <v>1.7889116431158425E-3</v>
      </c>
      <c r="T23" s="65">
        <v>3.4766337849030057E-3</v>
      </c>
      <c r="U23" s="65">
        <v>1.5842274993008625E-3</v>
      </c>
      <c r="V23" s="66">
        <v>1.0491026182509642E-2</v>
      </c>
      <c r="CA23" t="s">
        <v>262</v>
      </c>
      <c r="CB23" s="4">
        <v>1.7829025814986663E-2</v>
      </c>
      <c r="CC23" s="5">
        <v>2.8819187870131172E-2</v>
      </c>
      <c r="CD23" s="5">
        <v>2.7113648985915905E-2</v>
      </c>
      <c r="CE23" s="5">
        <v>2.6501179482105511E-2</v>
      </c>
      <c r="CF23" s="9">
        <v>2.6805215311508118E-2</v>
      </c>
      <c r="CG23" s="4">
        <v>2.4790832613707181E-2</v>
      </c>
      <c r="CH23" s="5">
        <v>2.9207677134975366E-2</v>
      </c>
      <c r="CI23" s="5">
        <v>3.3813896600585591E-2</v>
      </c>
      <c r="CJ23" s="5">
        <v>2.2794747578240574E-2</v>
      </c>
      <c r="CK23" s="9">
        <v>2.9614193611906581E-2</v>
      </c>
      <c r="CL23" s="4">
        <v>9.9543356234994673E-3</v>
      </c>
      <c r="CM23" s="5">
        <v>1.4444770446605691E-2</v>
      </c>
      <c r="CN23" s="5">
        <v>1.1809204125887479E-2</v>
      </c>
      <c r="CO23" s="5">
        <v>1.6340280316483578E-2</v>
      </c>
      <c r="CP23" s="9">
        <v>0</v>
      </c>
    </row>
    <row r="24" spans="1:148" x14ac:dyDescent="0.25">
      <c r="A24">
        <v>184</v>
      </c>
      <c r="B24" t="s">
        <v>950</v>
      </c>
      <c r="C24" s="74" t="s">
        <v>951</v>
      </c>
      <c r="D24" s="74" t="s">
        <v>1307</v>
      </c>
      <c r="E24" s="74">
        <v>55</v>
      </c>
      <c r="F24" s="74">
        <v>6.24</v>
      </c>
      <c r="G24" s="74" t="s">
        <v>120</v>
      </c>
      <c r="H24" s="75">
        <v>0</v>
      </c>
      <c r="I24" s="76">
        <v>0</v>
      </c>
      <c r="J24" s="76">
        <v>0</v>
      </c>
      <c r="K24" s="76">
        <v>0</v>
      </c>
      <c r="L24" s="77">
        <v>0</v>
      </c>
      <c r="M24" s="75">
        <v>0</v>
      </c>
      <c r="N24" s="76">
        <v>0</v>
      </c>
      <c r="O24" s="76">
        <v>0</v>
      </c>
      <c r="P24" s="76">
        <v>0</v>
      </c>
      <c r="Q24" s="77">
        <v>0</v>
      </c>
      <c r="R24" s="75">
        <v>1.1906335704595157E-3</v>
      </c>
      <c r="S24" s="76">
        <v>9.372110483877482E-4</v>
      </c>
      <c r="T24" s="76">
        <v>0</v>
      </c>
      <c r="U24" s="76">
        <v>8.3276084487840085E-4</v>
      </c>
      <c r="V24" s="77">
        <v>0</v>
      </c>
      <c r="CA24" t="s">
        <v>832</v>
      </c>
      <c r="CB24" s="4">
        <v>0</v>
      </c>
      <c r="CC24" s="5">
        <v>0</v>
      </c>
      <c r="CD24" s="5">
        <v>0</v>
      </c>
      <c r="CE24" s="5">
        <v>0</v>
      </c>
      <c r="CF24" s="9">
        <v>1.3234229030086168E-3</v>
      </c>
      <c r="CG24" s="4">
        <v>0</v>
      </c>
      <c r="CH24" s="5">
        <v>0</v>
      </c>
      <c r="CI24" s="5">
        <v>0</v>
      </c>
      <c r="CJ24" s="5">
        <v>3.9785147218357715E-3</v>
      </c>
      <c r="CK24" s="9">
        <v>0</v>
      </c>
      <c r="CL24" s="4">
        <v>0</v>
      </c>
      <c r="CM24" s="5">
        <v>0</v>
      </c>
      <c r="CN24" s="5">
        <v>0</v>
      </c>
      <c r="CO24" s="5">
        <v>0</v>
      </c>
      <c r="CP24" s="9">
        <v>0</v>
      </c>
    </row>
    <row r="25" spans="1:148" x14ac:dyDescent="0.25">
      <c r="A25">
        <v>91</v>
      </c>
      <c r="B25" t="s">
        <v>602</v>
      </c>
      <c r="C25" s="74" t="s">
        <v>603</v>
      </c>
      <c r="D25" s="74" t="s">
        <v>1307</v>
      </c>
      <c r="E25" s="74">
        <v>55</v>
      </c>
      <c r="F25" s="74">
        <v>5.74</v>
      </c>
      <c r="G25" s="74" t="s">
        <v>120</v>
      </c>
      <c r="H25" s="75">
        <v>0</v>
      </c>
      <c r="I25" s="76">
        <v>0</v>
      </c>
      <c r="J25" s="76">
        <v>0</v>
      </c>
      <c r="K25" s="76">
        <v>0</v>
      </c>
      <c r="L25" s="77">
        <v>0</v>
      </c>
      <c r="M25" s="75">
        <v>0</v>
      </c>
      <c r="N25" s="76">
        <v>0</v>
      </c>
      <c r="O25" s="76">
        <v>0</v>
      </c>
      <c r="P25" s="76">
        <v>0</v>
      </c>
      <c r="Q25" s="77">
        <v>0</v>
      </c>
      <c r="R25" s="75">
        <v>6.5510906905301728E-3</v>
      </c>
      <c r="S25" s="76">
        <v>2.5406496177341818E-3</v>
      </c>
      <c r="T25" s="76">
        <v>1.9627146547034524E-3</v>
      </c>
      <c r="U25" s="76">
        <v>2.2794200291324281E-3</v>
      </c>
      <c r="V25" s="77">
        <v>6.907207732886546E-3</v>
      </c>
      <c r="CA25" t="s">
        <v>542</v>
      </c>
      <c r="CB25" s="4">
        <v>7.6082305941953194E-3</v>
      </c>
      <c r="CC25" s="5">
        <v>1.5791793520359948E-2</v>
      </c>
      <c r="CD25" s="5">
        <v>9.7568806803518572E-3</v>
      </c>
      <c r="CE25" s="5">
        <v>9.1244537459204498E-3</v>
      </c>
      <c r="CF25" s="9">
        <v>1.3832712476135036E-2</v>
      </c>
      <c r="CG25" s="4">
        <v>7.0074774120182535E-3</v>
      </c>
      <c r="CH25" s="5">
        <v>1.2446899172584519E-2</v>
      </c>
      <c r="CI25" s="5">
        <v>3.3167249337149873E-3</v>
      </c>
      <c r="CJ25" s="5">
        <v>6.2477035684766107E-3</v>
      </c>
      <c r="CK25" s="9">
        <v>1.401225130381354E-2</v>
      </c>
      <c r="CL25" s="4">
        <v>0</v>
      </c>
      <c r="CM25" s="5">
        <v>1.717155691330902E-3</v>
      </c>
      <c r="CN25" s="5">
        <v>0</v>
      </c>
      <c r="CO25" s="5">
        <v>4.3987323694299483E-3</v>
      </c>
      <c r="CP25" s="9">
        <v>0</v>
      </c>
    </row>
    <row r="26" spans="1:148" x14ac:dyDescent="0.25">
      <c r="A26">
        <v>221</v>
      </c>
      <c r="B26" t="s">
        <v>1100</v>
      </c>
      <c r="C26" s="74" t="s">
        <v>1101</v>
      </c>
      <c r="D26" s="74" t="s">
        <v>1307</v>
      </c>
      <c r="E26" s="74">
        <v>68</v>
      </c>
      <c r="F26" s="74">
        <v>7.76</v>
      </c>
      <c r="G26" s="74" t="s">
        <v>120</v>
      </c>
      <c r="H26" s="75">
        <v>0</v>
      </c>
      <c r="I26" s="76">
        <v>0</v>
      </c>
      <c r="J26" s="76">
        <v>0</v>
      </c>
      <c r="K26" s="76">
        <v>0</v>
      </c>
      <c r="L26" s="77">
        <v>0</v>
      </c>
      <c r="M26" s="75">
        <v>0</v>
      </c>
      <c r="N26" s="76">
        <v>0</v>
      </c>
      <c r="O26" s="76">
        <v>0</v>
      </c>
      <c r="P26" s="76">
        <v>2.1656386949241225E-4</v>
      </c>
      <c r="Q26" s="77">
        <v>0</v>
      </c>
      <c r="R26" s="75">
        <v>0</v>
      </c>
      <c r="S26" s="76">
        <v>0</v>
      </c>
      <c r="T26" s="76">
        <v>0</v>
      </c>
      <c r="U26" s="76">
        <v>0</v>
      </c>
      <c r="V26" s="77">
        <v>0</v>
      </c>
      <c r="CA26" t="s">
        <v>1099</v>
      </c>
      <c r="CB26" s="4">
        <v>0</v>
      </c>
      <c r="CC26" s="5">
        <v>0</v>
      </c>
      <c r="CD26" s="5">
        <v>0</v>
      </c>
      <c r="CE26" s="5">
        <v>5.2537880433174396E-3</v>
      </c>
      <c r="CF26" s="9">
        <v>0</v>
      </c>
      <c r="CG26" s="4">
        <v>0</v>
      </c>
      <c r="CH26" s="5">
        <v>6.031322264809437E-3</v>
      </c>
      <c r="CI26" s="5">
        <v>0</v>
      </c>
      <c r="CJ26" s="5">
        <v>0</v>
      </c>
      <c r="CK26" s="9">
        <v>0</v>
      </c>
      <c r="CL26" s="4">
        <v>0</v>
      </c>
      <c r="CM26" s="5">
        <v>0</v>
      </c>
      <c r="CN26" s="5">
        <v>0</v>
      </c>
      <c r="CO26" s="5">
        <v>0</v>
      </c>
      <c r="CP26" s="9">
        <v>0</v>
      </c>
    </row>
    <row r="27" spans="1:148" x14ac:dyDescent="0.25">
      <c r="A27">
        <v>54</v>
      </c>
      <c r="B27" t="s">
        <v>444</v>
      </c>
      <c r="C27" s="74" t="s">
        <v>445</v>
      </c>
      <c r="D27" s="74" t="s">
        <v>1307</v>
      </c>
      <c r="E27" s="74">
        <v>252</v>
      </c>
      <c r="F27" s="74">
        <v>5.95</v>
      </c>
      <c r="G27" s="74" t="s">
        <v>120</v>
      </c>
      <c r="H27" s="75">
        <v>8.4345515446529983E-4</v>
      </c>
      <c r="I27" s="76">
        <v>1.2547325561028272E-4</v>
      </c>
      <c r="J27" s="76">
        <v>0</v>
      </c>
      <c r="K27" s="76">
        <v>5.0585503393785008E-4</v>
      </c>
      <c r="L27" s="77">
        <v>6.2714142775859981E-4</v>
      </c>
      <c r="M27" s="75">
        <v>1.0070469660833643E-3</v>
      </c>
      <c r="N27" s="76">
        <v>3.3451997698588886E-4</v>
      </c>
      <c r="O27" s="76">
        <v>2.6961328441560032E-4</v>
      </c>
      <c r="P27" s="76">
        <v>4.9763267347331143E-4</v>
      </c>
      <c r="Q27" s="77">
        <v>6.2736808750475865E-4</v>
      </c>
      <c r="R27" s="75">
        <v>2.1527540792253244E-4</v>
      </c>
      <c r="S27" s="76">
        <v>4.3803238645207226E-4</v>
      </c>
      <c r="T27" s="76">
        <v>7.3384055196853428E-4</v>
      </c>
      <c r="U27" s="76">
        <v>4.449230794485621E-4</v>
      </c>
      <c r="V27" s="77">
        <v>4.4704854593144476E-4</v>
      </c>
      <c r="CA27" t="s">
        <v>1258</v>
      </c>
      <c r="CB27" s="4">
        <v>0</v>
      </c>
      <c r="CC27" s="5">
        <v>0</v>
      </c>
      <c r="CD27" s="5">
        <v>0</v>
      </c>
      <c r="CE27" s="5">
        <v>0</v>
      </c>
      <c r="CF27" s="9">
        <v>0</v>
      </c>
      <c r="CG27" s="4">
        <v>0</v>
      </c>
      <c r="CH27" s="5">
        <v>0</v>
      </c>
      <c r="CI27" s="5">
        <v>0</v>
      </c>
      <c r="CJ27" s="5">
        <v>3.0679881511425072E-3</v>
      </c>
      <c r="CK27" s="9">
        <v>0</v>
      </c>
      <c r="CL27" s="4">
        <v>0</v>
      </c>
      <c r="CM27" s="5">
        <v>0</v>
      </c>
      <c r="CN27" s="5">
        <v>0</v>
      </c>
      <c r="CO27" s="5">
        <v>0</v>
      </c>
      <c r="CP27" s="9">
        <v>0</v>
      </c>
    </row>
    <row r="28" spans="1:148" x14ac:dyDescent="0.25">
      <c r="A28">
        <v>65</v>
      </c>
      <c r="B28" t="s">
        <v>484</v>
      </c>
      <c r="C28" s="74" t="s">
        <v>485</v>
      </c>
      <c r="D28" s="74" t="s">
        <v>1307</v>
      </c>
      <c r="E28" s="74">
        <v>52</v>
      </c>
      <c r="F28" s="74">
        <v>5.16</v>
      </c>
      <c r="G28" s="74" t="s">
        <v>120</v>
      </c>
      <c r="H28" s="75">
        <v>0</v>
      </c>
      <c r="I28" s="76">
        <v>0</v>
      </c>
      <c r="J28" s="76">
        <v>0</v>
      </c>
      <c r="K28" s="76">
        <v>0</v>
      </c>
      <c r="L28" s="77">
        <v>0</v>
      </c>
      <c r="M28" s="75">
        <v>0</v>
      </c>
      <c r="N28" s="76">
        <v>0</v>
      </c>
      <c r="O28" s="76">
        <v>0</v>
      </c>
      <c r="P28" s="76">
        <v>0</v>
      </c>
      <c r="Q28" s="77">
        <v>0</v>
      </c>
      <c r="R28" s="75">
        <v>8.4056685602634258E-3</v>
      </c>
      <c r="S28" s="76">
        <v>5.7940188635879908E-3</v>
      </c>
      <c r="T28" s="76">
        <v>5.4366934066621304E-3</v>
      </c>
      <c r="U28" s="76">
        <v>4.7013780690032406E-3</v>
      </c>
      <c r="V28" s="77">
        <v>2.3147910089394443E-3</v>
      </c>
      <c r="CA28" t="s">
        <v>599</v>
      </c>
      <c r="CB28" s="4">
        <v>0</v>
      </c>
      <c r="CC28" s="5">
        <v>4.0912302147167283E-3</v>
      </c>
      <c r="CD28" s="5">
        <v>6.3659620820537381E-3</v>
      </c>
      <c r="CE28" s="5">
        <v>6.6786050722774494E-3</v>
      </c>
      <c r="CF28" s="9">
        <v>1.5881074836103402E-3</v>
      </c>
      <c r="CG28" s="4">
        <v>0</v>
      </c>
      <c r="CH28" s="5">
        <v>4.3027490960883897E-3</v>
      </c>
      <c r="CI28" s="5">
        <v>0</v>
      </c>
      <c r="CJ28" s="5">
        <v>7.4406585913524143E-3</v>
      </c>
      <c r="CK28" s="9">
        <v>4.0306487293489826E-3</v>
      </c>
      <c r="CL28" s="4">
        <v>0</v>
      </c>
      <c r="CM28" s="5">
        <v>0</v>
      </c>
      <c r="CN28" s="5">
        <v>0</v>
      </c>
      <c r="CO28" s="5">
        <v>0</v>
      </c>
      <c r="CP28" s="9">
        <v>0</v>
      </c>
    </row>
    <row r="29" spans="1:148" x14ac:dyDescent="0.25">
      <c r="A29">
        <v>36</v>
      </c>
      <c r="B29" t="s">
        <v>354</v>
      </c>
      <c r="C29" s="74" t="s">
        <v>355</v>
      </c>
      <c r="D29" s="74" t="s">
        <v>1307</v>
      </c>
      <c r="E29" s="74">
        <v>95</v>
      </c>
      <c r="F29" s="74">
        <v>5.87</v>
      </c>
      <c r="G29" s="74" t="s">
        <v>120</v>
      </c>
      <c r="H29" s="75">
        <v>1.9290520953207779E-3</v>
      </c>
      <c r="I29" s="76">
        <v>3.9753053036118112E-3</v>
      </c>
      <c r="J29" s="76">
        <v>8.3005174206430274E-4</v>
      </c>
      <c r="K29" s="76">
        <v>7.6427128961517197E-4</v>
      </c>
      <c r="L29" s="77">
        <v>1.3305780029812832E-3</v>
      </c>
      <c r="M29" s="75">
        <v>2.9067460582066665E-3</v>
      </c>
      <c r="N29" s="76">
        <v>1.7709611747108766E-3</v>
      </c>
      <c r="O29" s="76">
        <v>2.7403475671818993E-3</v>
      </c>
      <c r="P29" s="76">
        <v>3.9582303092703178E-3</v>
      </c>
      <c r="Q29" s="77">
        <v>1.0410817922489708E-3</v>
      </c>
      <c r="R29" s="75">
        <v>3.5603123864178326E-3</v>
      </c>
      <c r="S29" s="76">
        <v>2.8108997836183637E-3</v>
      </c>
      <c r="T29" s="76">
        <v>7.6647507903888842E-3</v>
      </c>
      <c r="U29" s="76">
        <v>2.9145782337760269E-3</v>
      </c>
      <c r="V29" s="77">
        <v>3.3943181136333322E-3</v>
      </c>
      <c r="CA29" t="s">
        <v>721</v>
      </c>
      <c r="CB29" s="4">
        <v>0</v>
      </c>
      <c r="CC29" s="5">
        <v>0</v>
      </c>
      <c r="CD29" s="5">
        <v>0</v>
      </c>
      <c r="CE29" s="5">
        <v>0</v>
      </c>
      <c r="CF29" s="9">
        <v>1.9649287028361364E-3</v>
      </c>
      <c r="CG29" s="4">
        <v>0</v>
      </c>
      <c r="CH29" s="5">
        <v>1.5078305662023592E-3</v>
      </c>
      <c r="CI29" s="5">
        <v>0</v>
      </c>
      <c r="CJ29" s="5">
        <v>2.2394518857836378E-3</v>
      </c>
      <c r="CK29" s="9">
        <v>4.080661646652362E-3</v>
      </c>
      <c r="CL29" s="4">
        <v>0</v>
      </c>
      <c r="CM29" s="5">
        <v>0</v>
      </c>
      <c r="CN29" s="5">
        <v>0</v>
      </c>
      <c r="CO29" s="5">
        <v>0</v>
      </c>
      <c r="CP29" s="9">
        <v>0</v>
      </c>
    </row>
    <row r="30" spans="1:148" x14ac:dyDescent="0.25">
      <c r="A30">
        <v>13</v>
      </c>
      <c r="B30" t="s">
        <v>199</v>
      </c>
      <c r="C30" s="74" t="s">
        <v>200</v>
      </c>
      <c r="D30" s="74" t="s">
        <v>1307</v>
      </c>
      <c r="E30" s="74">
        <v>56</v>
      </c>
      <c r="F30" s="74">
        <v>8.3800000000000008</v>
      </c>
      <c r="G30" s="74" t="s">
        <v>120</v>
      </c>
      <c r="H30" s="75">
        <v>5.9864625688715624E-3</v>
      </c>
      <c r="I30" s="76">
        <v>1.2110418469967943E-2</v>
      </c>
      <c r="J30" s="76">
        <v>4.2034197896704409E-3</v>
      </c>
      <c r="K30" s="76">
        <v>1.1699006843071983E-2</v>
      </c>
      <c r="L30" s="77">
        <v>9.7357926449148941E-3</v>
      </c>
      <c r="M30" s="75">
        <v>1.3948457882895735E-2</v>
      </c>
      <c r="N30" s="76">
        <v>2.250706117042622E-2</v>
      </c>
      <c r="O30" s="76">
        <v>8.0550673691989882E-3</v>
      </c>
      <c r="P30" s="76">
        <v>9.9632114953833867E-3</v>
      </c>
      <c r="Q30" s="77">
        <v>9.3558259330130192E-3</v>
      </c>
      <c r="R30" s="75">
        <v>2.9388676868909114E-2</v>
      </c>
      <c r="S30" s="76">
        <v>1.8680976089990853E-2</v>
      </c>
      <c r="T30" s="76">
        <v>2.4246914336680744E-2</v>
      </c>
      <c r="U30" s="76">
        <v>1.6746083275525285E-2</v>
      </c>
      <c r="V30" s="77">
        <v>1.8773549887561195E-2</v>
      </c>
      <c r="CA30" t="s">
        <v>788</v>
      </c>
      <c r="CB30" s="4">
        <v>0</v>
      </c>
      <c r="CC30" s="5">
        <v>0</v>
      </c>
      <c r="CD30" s="5">
        <v>0</v>
      </c>
      <c r="CE30" s="5">
        <v>4.0938608129746281E-3</v>
      </c>
      <c r="CF30" s="9">
        <v>2.8750226781450584E-3</v>
      </c>
      <c r="CG30" s="4">
        <v>0</v>
      </c>
      <c r="CH30" s="5">
        <v>1.6449060722207559E-3</v>
      </c>
      <c r="CI30" s="5">
        <v>0</v>
      </c>
      <c r="CJ30" s="5">
        <v>3.0537980260685969E-3</v>
      </c>
      <c r="CK30" s="9">
        <v>0</v>
      </c>
      <c r="CL30" s="4">
        <v>0</v>
      </c>
      <c r="CM30" s="5">
        <v>0</v>
      </c>
      <c r="CN30" s="5">
        <v>0</v>
      </c>
      <c r="CO30" s="5">
        <v>0</v>
      </c>
      <c r="CP30" s="9">
        <v>0</v>
      </c>
    </row>
    <row r="31" spans="1:148" x14ac:dyDescent="0.25">
      <c r="A31">
        <v>18</v>
      </c>
      <c r="B31" t="s">
        <v>241</v>
      </c>
      <c r="C31" s="74" t="s">
        <v>242</v>
      </c>
      <c r="D31" s="74" t="s">
        <v>1307</v>
      </c>
      <c r="E31" s="74">
        <v>52</v>
      </c>
      <c r="F31" s="74">
        <v>5.32</v>
      </c>
      <c r="G31" s="74" t="s">
        <v>120</v>
      </c>
      <c r="H31" s="75">
        <v>6.432020106056798E-3</v>
      </c>
      <c r="I31" s="76">
        <v>1.0654691868684216E-2</v>
      </c>
      <c r="J31" s="76">
        <v>4.9184283319588622E-3</v>
      </c>
      <c r="K31" s="76">
        <v>5.7647773633931641E-3</v>
      </c>
      <c r="L31" s="77">
        <v>8.0569446739505116E-3</v>
      </c>
      <c r="M31" s="75">
        <v>1.3025847848124196E-2</v>
      </c>
      <c r="N31" s="76">
        <v>1.5592935910906781E-2</v>
      </c>
      <c r="O31" s="76">
        <v>7.6007901310939695E-3</v>
      </c>
      <c r="P31" s="76">
        <v>7.6506427248807995E-3</v>
      </c>
      <c r="Q31" s="77">
        <v>6.0968720167472483E-3</v>
      </c>
      <c r="R31" s="75">
        <v>1.7015137595867261E-2</v>
      </c>
      <c r="S31" s="76">
        <v>1.2872334123408366E-2</v>
      </c>
      <c r="T31" s="76">
        <v>1.1291250333624631E-2</v>
      </c>
      <c r="U31" s="76">
        <v>9.5179677744289103E-3</v>
      </c>
      <c r="V31" s="77">
        <v>1.1818501256556457E-2</v>
      </c>
      <c r="CA31" t="s">
        <v>1106</v>
      </c>
      <c r="CB31" s="4">
        <v>0</v>
      </c>
      <c r="CC31" s="5">
        <v>0</v>
      </c>
      <c r="CD31" s="5">
        <v>0</v>
      </c>
      <c r="CE31" s="5">
        <v>0</v>
      </c>
      <c r="CF31" s="9">
        <v>0</v>
      </c>
      <c r="CG31" s="4">
        <v>0</v>
      </c>
      <c r="CH31" s="5">
        <v>9.4511009508230753E-3</v>
      </c>
      <c r="CI31" s="5">
        <v>0</v>
      </c>
      <c r="CJ31" s="5">
        <v>0</v>
      </c>
      <c r="CK31" s="9">
        <v>0</v>
      </c>
      <c r="CL31" s="4">
        <v>0</v>
      </c>
      <c r="CM31" s="5">
        <v>0</v>
      </c>
      <c r="CN31" s="5">
        <v>0</v>
      </c>
      <c r="CO31" s="5">
        <v>0</v>
      </c>
      <c r="CP31" s="9">
        <v>0</v>
      </c>
    </row>
    <row r="32" spans="1:148" x14ac:dyDescent="0.25">
      <c r="A32">
        <v>180</v>
      </c>
      <c r="B32" t="s">
        <v>926</v>
      </c>
      <c r="C32" s="74" t="s">
        <v>927</v>
      </c>
      <c r="D32" s="74" t="s">
        <v>1307</v>
      </c>
      <c r="E32" s="74">
        <v>129</v>
      </c>
      <c r="F32" s="74">
        <v>4.95</v>
      </c>
      <c r="G32" s="74" t="s">
        <v>514</v>
      </c>
      <c r="H32" s="75">
        <v>0</v>
      </c>
      <c r="I32" s="76">
        <v>0</v>
      </c>
      <c r="J32" s="76">
        <v>0</v>
      </c>
      <c r="K32" s="76">
        <v>0</v>
      </c>
      <c r="L32" s="77">
        <v>9.1975093512663357E-4</v>
      </c>
      <c r="M32" s="75">
        <v>0</v>
      </c>
      <c r="N32" s="76">
        <v>0</v>
      </c>
      <c r="O32" s="76">
        <v>0</v>
      </c>
      <c r="P32" s="76">
        <v>0</v>
      </c>
      <c r="Q32" s="77">
        <v>5.3677709598535074E-4</v>
      </c>
      <c r="R32" s="75">
        <v>0</v>
      </c>
      <c r="S32" s="76">
        <v>0</v>
      </c>
      <c r="T32" s="76">
        <v>0</v>
      </c>
      <c r="U32" s="76">
        <v>0</v>
      </c>
      <c r="V32" s="77">
        <v>0</v>
      </c>
      <c r="CA32" t="s">
        <v>665</v>
      </c>
      <c r="CB32" s="4">
        <v>2.1476863008311193E-3</v>
      </c>
      <c r="CC32" s="5">
        <v>4.5093929077406024E-3</v>
      </c>
      <c r="CD32" s="5">
        <v>0</v>
      </c>
      <c r="CE32" s="5">
        <v>5.2059059725703752E-3</v>
      </c>
      <c r="CF32" s="9">
        <v>6.7642027297799348E-3</v>
      </c>
      <c r="CG32" s="4">
        <v>0</v>
      </c>
      <c r="CH32" s="5">
        <v>3.9689495835352117E-3</v>
      </c>
      <c r="CI32" s="5">
        <v>1.9718451525243519E-3</v>
      </c>
      <c r="CJ32" s="5">
        <v>5.021291820750228E-3</v>
      </c>
      <c r="CK32" s="9">
        <v>9.1528129114974936E-3</v>
      </c>
      <c r="CL32" s="4">
        <v>0</v>
      </c>
      <c r="CM32" s="5">
        <v>0</v>
      </c>
      <c r="CN32" s="5">
        <v>0</v>
      </c>
      <c r="CO32" s="5">
        <v>1.8827287072339753E-3</v>
      </c>
      <c r="CP32" s="9">
        <v>0</v>
      </c>
    </row>
    <row r="33" spans="1:94" x14ac:dyDescent="0.25">
      <c r="A33">
        <v>85</v>
      </c>
      <c r="B33" t="s">
        <v>571</v>
      </c>
      <c r="C33" s="74" t="s">
        <v>572</v>
      </c>
      <c r="D33" s="74" t="s">
        <v>1307</v>
      </c>
      <c r="E33" s="74">
        <v>113</v>
      </c>
      <c r="F33" s="74">
        <v>5.03</v>
      </c>
      <c r="G33" s="74" t="s">
        <v>120</v>
      </c>
      <c r="H33" s="75">
        <v>0</v>
      </c>
      <c r="I33" s="76">
        <v>0</v>
      </c>
      <c r="J33" s="76">
        <v>0</v>
      </c>
      <c r="K33" s="76">
        <v>1.2056284532224249E-3</v>
      </c>
      <c r="L33" s="77">
        <v>2.1689115572363755E-3</v>
      </c>
      <c r="M33" s="75">
        <v>0</v>
      </c>
      <c r="N33" s="76">
        <v>0</v>
      </c>
      <c r="O33" s="76">
        <v>0</v>
      </c>
      <c r="P33" s="76">
        <v>8.6721013973841755E-4</v>
      </c>
      <c r="Q33" s="77">
        <v>4.280551764818035E-4</v>
      </c>
      <c r="R33" s="75">
        <v>0</v>
      </c>
      <c r="S33" s="76">
        <v>7.7669732757617291E-4</v>
      </c>
      <c r="T33" s="76">
        <v>0</v>
      </c>
      <c r="U33" s="76">
        <v>4.6647862652438331E-4</v>
      </c>
      <c r="V33" s="77">
        <v>0</v>
      </c>
      <c r="CA33" t="s">
        <v>642</v>
      </c>
      <c r="CB33" s="4">
        <v>0</v>
      </c>
      <c r="CC33" s="5">
        <v>0</v>
      </c>
      <c r="CD33" s="5">
        <v>0</v>
      </c>
      <c r="CE33" s="5">
        <v>2.0819944099481429E-3</v>
      </c>
      <c r="CF33" s="9">
        <v>0</v>
      </c>
      <c r="CG33" s="4">
        <v>0</v>
      </c>
      <c r="CH33" s="5">
        <v>0</v>
      </c>
      <c r="CI33" s="5">
        <v>0</v>
      </c>
      <c r="CJ33" s="5">
        <v>6.4548629669498652E-3</v>
      </c>
      <c r="CK33" s="9">
        <v>2.2908912966983813E-3</v>
      </c>
      <c r="CL33" s="4">
        <v>0</v>
      </c>
      <c r="CM33" s="5">
        <v>2.3800568742581027E-3</v>
      </c>
      <c r="CN33" s="5">
        <v>0</v>
      </c>
      <c r="CO33" s="5">
        <v>2.0275539924058199E-3</v>
      </c>
      <c r="CP33" s="9">
        <v>0</v>
      </c>
    </row>
    <row r="34" spans="1:94" x14ac:dyDescent="0.25">
      <c r="A34">
        <v>200</v>
      </c>
      <c r="B34" t="s">
        <v>1006</v>
      </c>
      <c r="C34" s="74" t="s">
        <v>1007</v>
      </c>
      <c r="D34" s="74" t="s">
        <v>1307</v>
      </c>
      <c r="E34" s="74">
        <v>127</v>
      </c>
      <c r="F34" s="74">
        <v>6.57</v>
      </c>
      <c r="G34" s="74" t="s">
        <v>120</v>
      </c>
      <c r="H34" s="75">
        <v>0</v>
      </c>
      <c r="I34" s="76">
        <v>0</v>
      </c>
      <c r="J34" s="76">
        <v>0</v>
      </c>
      <c r="K34" s="76">
        <v>0</v>
      </c>
      <c r="L34" s="77">
        <v>2.4882286975427159E-4</v>
      </c>
      <c r="M34" s="75">
        <v>0</v>
      </c>
      <c r="N34" s="76">
        <v>0</v>
      </c>
      <c r="O34" s="76">
        <v>0</v>
      </c>
      <c r="P34" s="76">
        <v>3.3036700224546551E-4</v>
      </c>
      <c r="Q34" s="77">
        <v>0</v>
      </c>
      <c r="R34" s="75">
        <v>0</v>
      </c>
      <c r="S34" s="76">
        <v>0</v>
      </c>
      <c r="T34" s="76">
        <v>0</v>
      </c>
      <c r="U34" s="76">
        <v>0</v>
      </c>
      <c r="V34" s="77">
        <v>0</v>
      </c>
      <c r="CA34" t="s">
        <v>955</v>
      </c>
      <c r="CB34" s="4">
        <v>0</v>
      </c>
      <c r="CC34" s="5">
        <v>0</v>
      </c>
      <c r="CD34" s="5">
        <v>0</v>
      </c>
      <c r="CE34" s="5">
        <v>1.3239889861700494E-3</v>
      </c>
      <c r="CF34" s="9">
        <v>0</v>
      </c>
      <c r="CG34" s="4">
        <v>0</v>
      </c>
      <c r="CH34" s="5">
        <v>0</v>
      </c>
      <c r="CI34" s="5">
        <v>0</v>
      </c>
      <c r="CJ34" s="5">
        <v>1.5778224777304322E-3</v>
      </c>
      <c r="CK34" s="9">
        <v>0</v>
      </c>
      <c r="CL34" s="4">
        <v>0</v>
      </c>
      <c r="CM34" s="5">
        <v>0</v>
      </c>
      <c r="CN34" s="5">
        <v>0</v>
      </c>
      <c r="CO34" s="5">
        <v>0</v>
      </c>
      <c r="CP34" s="9">
        <v>0</v>
      </c>
    </row>
    <row r="35" spans="1:94" x14ac:dyDescent="0.25">
      <c r="A35">
        <v>86</v>
      </c>
      <c r="B35" t="s">
        <v>575</v>
      </c>
      <c r="C35" s="74" t="s">
        <v>576</v>
      </c>
      <c r="D35" s="74" t="s">
        <v>1307</v>
      </c>
      <c r="E35" s="74">
        <v>88</v>
      </c>
      <c r="F35" s="74">
        <v>5.04</v>
      </c>
      <c r="G35" s="74" t="s">
        <v>120</v>
      </c>
      <c r="H35" s="75">
        <v>8.7417474794672953E-4</v>
      </c>
      <c r="I35" s="76">
        <v>0</v>
      </c>
      <c r="J35" s="76">
        <v>1.5476863011168074E-3</v>
      </c>
      <c r="K35" s="76">
        <v>6.2037255609492011E-4</v>
      </c>
      <c r="L35" s="77">
        <v>2.5146277984807557E-3</v>
      </c>
      <c r="M35" s="75">
        <v>4.6801397129863986E-4</v>
      </c>
      <c r="N35" s="76">
        <v>0</v>
      </c>
      <c r="O35" s="76">
        <v>4.5228067277931642E-4</v>
      </c>
      <c r="P35" s="76">
        <v>7.935419471619921E-4</v>
      </c>
      <c r="Q35" s="77">
        <v>2.2429957516258542E-3</v>
      </c>
      <c r="R35" s="75">
        <v>0</v>
      </c>
      <c r="S35" s="76">
        <v>1.1896920017119373E-4</v>
      </c>
      <c r="T35" s="76">
        <v>0</v>
      </c>
      <c r="U35" s="76">
        <v>0</v>
      </c>
      <c r="V35" s="77">
        <v>0</v>
      </c>
      <c r="CA35" t="s">
        <v>434</v>
      </c>
      <c r="CB35" s="4">
        <v>3.2215294512466792E-3</v>
      </c>
      <c r="CC35" s="5">
        <v>7.9267427265111556E-3</v>
      </c>
      <c r="CD35" s="5">
        <v>2.7305466191509665E-3</v>
      </c>
      <c r="CE35" s="5">
        <v>1.8836534554748017E-2</v>
      </c>
      <c r="CF35" s="9">
        <v>1.2416457998015268E-2</v>
      </c>
      <c r="CG35" s="4">
        <v>1.3595134042125416E-2</v>
      </c>
      <c r="CH35" s="5">
        <v>1.9982309793928645E-2</v>
      </c>
      <c r="CI35" s="5">
        <v>1.0701048934725163E-2</v>
      </c>
      <c r="CJ35" s="5">
        <v>1.7981403979360339E-2</v>
      </c>
      <c r="CK35" s="9">
        <v>1.4829262440770983E-2</v>
      </c>
      <c r="CL35" s="4">
        <v>0</v>
      </c>
      <c r="CM35" s="5">
        <v>5.0306346882656337E-3</v>
      </c>
      <c r="CN35" s="5">
        <v>4.6065357069608208E-3</v>
      </c>
      <c r="CO35" s="5">
        <v>7.1384122104697799E-3</v>
      </c>
      <c r="CP35" s="9">
        <v>0</v>
      </c>
    </row>
    <row r="36" spans="1:94" x14ac:dyDescent="0.25">
      <c r="A36">
        <v>35</v>
      </c>
      <c r="B36" t="s">
        <v>341</v>
      </c>
      <c r="C36" s="74" t="s">
        <v>342</v>
      </c>
      <c r="D36" s="74" t="s">
        <v>1307</v>
      </c>
      <c r="E36" s="74">
        <v>87</v>
      </c>
      <c r="F36" s="74">
        <v>4.8499999999999996</v>
      </c>
      <c r="G36" s="74" t="s">
        <v>120</v>
      </c>
      <c r="H36" s="75">
        <v>2.4596548512861578E-3</v>
      </c>
      <c r="I36" s="76">
        <v>2.3598983040369541E-3</v>
      </c>
      <c r="J36" s="76">
        <v>2.2524603502700039E-3</v>
      </c>
      <c r="K36" s="76">
        <v>3.8687205217765486E-3</v>
      </c>
      <c r="L36" s="77">
        <v>7.632234757559018E-3</v>
      </c>
      <c r="M36" s="75">
        <v>1.705059396108888E-3</v>
      </c>
      <c r="N36" s="76">
        <v>7.5195991579224094E-4</v>
      </c>
      <c r="O36" s="76">
        <v>2.185648283029226E-3</v>
      </c>
      <c r="P36" s="76">
        <v>4.4270238723500268E-3</v>
      </c>
      <c r="Q36" s="77">
        <v>5.6978075971612667E-3</v>
      </c>
      <c r="R36" s="75">
        <v>0</v>
      </c>
      <c r="S36" s="76">
        <v>3.7629033629936921E-3</v>
      </c>
      <c r="T36" s="76">
        <v>0</v>
      </c>
      <c r="U36" s="76">
        <v>2.8763245375761672E-3</v>
      </c>
      <c r="V36" s="77">
        <v>0</v>
      </c>
      <c r="CA36" t="s">
        <v>1255</v>
      </c>
      <c r="CB36" s="4">
        <v>9.3868300105204392E-3</v>
      </c>
      <c r="CC36" s="5">
        <v>1.0932780129479965E-2</v>
      </c>
      <c r="CD36" s="5">
        <v>0</v>
      </c>
      <c r="CE36" s="5">
        <v>5.5862503462568531E-3</v>
      </c>
      <c r="CF36" s="9">
        <v>5.4743301028030641E-3</v>
      </c>
      <c r="CG36" s="4">
        <v>6.4684406880168507E-3</v>
      </c>
      <c r="CH36" s="5">
        <v>9.3029573917818246E-3</v>
      </c>
      <c r="CI36" s="5">
        <v>7.313515408597795E-3</v>
      </c>
      <c r="CJ36" s="5">
        <v>5.4571462612226394E-3</v>
      </c>
      <c r="CK36" s="9">
        <v>7.6079054048963238E-3</v>
      </c>
      <c r="CL36" s="4">
        <v>0</v>
      </c>
      <c r="CM36" s="5">
        <v>5.2953626046016384E-3</v>
      </c>
      <c r="CN36" s="5">
        <v>0</v>
      </c>
      <c r="CO36" s="5">
        <v>2.0275539924058199E-3</v>
      </c>
      <c r="CP36" s="9">
        <v>0</v>
      </c>
    </row>
    <row r="37" spans="1:94" x14ac:dyDescent="0.25">
      <c r="A37">
        <v>73</v>
      </c>
      <c r="B37" t="s">
        <v>527</v>
      </c>
      <c r="C37" s="74" t="s">
        <v>528</v>
      </c>
      <c r="D37" s="74" t="s">
        <v>1307</v>
      </c>
      <c r="E37" s="74">
        <v>72</v>
      </c>
      <c r="F37" s="74">
        <v>6.8</v>
      </c>
      <c r="G37" s="74" t="s">
        <v>120</v>
      </c>
      <c r="H37" s="75">
        <v>0</v>
      </c>
      <c r="I37" s="76">
        <v>0</v>
      </c>
      <c r="J37" s="76">
        <v>0</v>
      </c>
      <c r="K37" s="76">
        <v>0</v>
      </c>
      <c r="L37" s="77">
        <v>0</v>
      </c>
      <c r="M37" s="75">
        <v>0</v>
      </c>
      <c r="N37" s="76">
        <v>0</v>
      </c>
      <c r="O37" s="76">
        <v>0</v>
      </c>
      <c r="P37" s="76">
        <v>0</v>
      </c>
      <c r="Q37" s="77">
        <v>0</v>
      </c>
      <c r="R37" s="75">
        <v>4.0873782333417383E-3</v>
      </c>
      <c r="S37" s="76">
        <v>3.0364223493377779E-3</v>
      </c>
      <c r="T37" s="76">
        <v>5.1368838637797396E-3</v>
      </c>
      <c r="U37" s="76">
        <v>3.5735538940260829E-3</v>
      </c>
      <c r="V37" s="77">
        <v>0</v>
      </c>
      <c r="CA37" t="s">
        <v>283</v>
      </c>
      <c r="CB37" s="4">
        <v>6.912211833702897E-2</v>
      </c>
      <c r="CC37" s="5">
        <v>8.1750064265155298E-2</v>
      </c>
      <c r="CD37" s="5">
        <v>8.5039470310970755E-2</v>
      </c>
      <c r="CE37" s="5">
        <v>6.0353586171448093E-2</v>
      </c>
      <c r="CF37" s="9">
        <v>6.1060488727669095E-2</v>
      </c>
      <c r="CG37" s="4">
        <v>9.9848494159856457E-2</v>
      </c>
      <c r="CH37" s="5">
        <v>7.628963365632925E-2</v>
      </c>
      <c r="CI37" s="5">
        <v>8.9248843212835591E-2</v>
      </c>
      <c r="CJ37" s="5">
        <v>5.5959598584783964E-2</v>
      </c>
      <c r="CK37" s="9">
        <v>6.9133971318922113E-2</v>
      </c>
      <c r="CL37" s="4">
        <v>5.1645807340144352E-2</v>
      </c>
      <c r="CM37" s="5">
        <v>3.7225674771916351E-2</v>
      </c>
      <c r="CN37" s="5">
        <v>5.1338242965759735E-2</v>
      </c>
      <c r="CO37" s="5">
        <v>2.6199968423420938E-2</v>
      </c>
      <c r="CP37" s="9">
        <v>7.4099596529763848E-2</v>
      </c>
    </row>
    <row r="38" spans="1:94" x14ac:dyDescent="0.25">
      <c r="A38">
        <v>32</v>
      </c>
      <c r="B38" t="s">
        <v>321</v>
      </c>
      <c r="C38" s="74" t="s">
        <v>322</v>
      </c>
      <c r="D38" s="74" t="s">
        <v>1307</v>
      </c>
      <c r="E38" s="74">
        <v>91</v>
      </c>
      <c r="F38" s="74">
        <v>7.25</v>
      </c>
      <c r="G38" s="74" t="s">
        <v>120</v>
      </c>
      <c r="H38" s="75">
        <v>3.3041327705094148E-4</v>
      </c>
      <c r="I38" s="76">
        <v>4.3380127981970037E-3</v>
      </c>
      <c r="J38" s="76">
        <v>0</v>
      </c>
      <c r="K38" s="76">
        <v>3.7040723038247966E-3</v>
      </c>
      <c r="L38" s="77">
        <v>3.8193927075743615E-3</v>
      </c>
      <c r="M38" s="75">
        <v>4.7030976683829498E-4</v>
      </c>
      <c r="N38" s="76">
        <v>2.8701451828745338E-3</v>
      </c>
      <c r="O38" s="76">
        <v>8.9241150997353006E-4</v>
      </c>
      <c r="P38" s="76">
        <v>2.3791362866288079E-3</v>
      </c>
      <c r="Q38" s="77">
        <v>1.3255012029865624E-3</v>
      </c>
      <c r="R38" s="75">
        <v>6.1139994639214795E-3</v>
      </c>
      <c r="S38" s="76">
        <v>4.9373986779736555E-3</v>
      </c>
      <c r="T38" s="76">
        <v>3.8153810246585886E-3</v>
      </c>
      <c r="U38" s="76">
        <v>5.8020291603605506E-3</v>
      </c>
      <c r="V38" s="77">
        <v>2.2451347668437185E-3</v>
      </c>
      <c r="CA38" t="s">
        <v>704</v>
      </c>
      <c r="CB38" s="4">
        <v>0</v>
      </c>
      <c r="CC38" s="5">
        <v>5.2609583923640367E-3</v>
      </c>
      <c r="CD38" s="5">
        <v>0</v>
      </c>
      <c r="CE38" s="5">
        <v>3.048316446605383E-3</v>
      </c>
      <c r="CF38" s="9">
        <v>1.3177187274831517E-3</v>
      </c>
      <c r="CG38" s="4">
        <v>0</v>
      </c>
      <c r="CH38" s="5">
        <v>3.1543137127955389E-3</v>
      </c>
      <c r="CI38" s="5">
        <v>2.2111499558099914E-3</v>
      </c>
      <c r="CJ38" s="5">
        <v>5.2057099822927742E-3</v>
      </c>
      <c r="CK38" s="9">
        <v>1.584213539132842E-3</v>
      </c>
      <c r="CL38" s="4">
        <v>0</v>
      </c>
      <c r="CM38" s="5">
        <v>1.1373027639050156E-3</v>
      </c>
      <c r="CN38" s="5">
        <v>0</v>
      </c>
      <c r="CO38" s="5">
        <v>0</v>
      </c>
      <c r="CP38" s="9">
        <v>0</v>
      </c>
    </row>
    <row r="39" spans="1:94" x14ac:dyDescent="0.25">
      <c r="A39">
        <v>43</v>
      </c>
      <c r="B39" t="s">
        <v>393</v>
      </c>
      <c r="C39" s="74" t="s">
        <v>394</v>
      </c>
      <c r="D39" s="74" t="s">
        <v>1307</v>
      </c>
      <c r="E39" s="74">
        <v>75</v>
      </c>
      <c r="F39" s="74">
        <v>5.37</v>
      </c>
      <c r="G39" s="74" t="s">
        <v>120</v>
      </c>
      <c r="H39" s="75">
        <v>0</v>
      </c>
      <c r="I39" s="76">
        <v>0</v>
      </c>
      <c r="J39" s="76">
        <v>0</v>
      </c>
      <c r="K39" s="76">
        <v>0</v>
      </c>
      <c r="L39" s="77">
        <v>0</v>
      </c>
      <c r="M39" s="75">
        <v>0</v>
      </c>
      <c r="N39" s="76">
        <v>0</v>
      </c>
      <c r="O39" s="76">
        <v>0</v>
      </c>
      <c r="P39" s="76">
        <v>0</v>
      </c>
      <c r="Q39" s="77">
        <v>0</v>
      </c>
      <c r="R39" s="75">
        <v>7.132945088877682E-3</v>
      </c>
      <c r="S39" s="76">
        <v>7.5022332299312178E-3</v>
      </c>
      <c r="T39" s="76">
        <v>6.9439903662106518E-3</v>
      </c>
      <c r="U39" s="76">
        <v>8.1841484445051207E-3</v>
      </c>
      <c r="V39" s="77">
        <v>7.0602112839570274E-3</v>
      </c>
      <c r="CA39" t="s">
        <v>697</v>
      </c>
      <c r="CB39" s="4">
        <v>4.2807869728920074E-3</v>
      </c>
      <c r="CC39" s="5">
        <v>5.8242304101622025E-3</v>
      </c>
      <c r="CD39" s="5">
        <v>0</v>
      </c>
      <c r="CE39" s="5">
        <v>1.6375443251898513E-3</v>
      </c>
      <c r="CF39" s="9">
        <v>2.8750226781450584E-3</v>
      </c>
      <c r="CG39" s="4">
        <v>0</v>
      </c>
      <c r="CH39" s="5">
        <v>3.3632880632794965E-3</v>
      </c>
      <c r="CI39" s="5">
        <v>8.6919742404165303E-3</v>
      </c>
      <c r="CJ39" s="5">
        <v>0</v>
      </c>
      <c r="CK39" s="9">
        <v>3.4564659035625643E-3</v>
      </c>
      <c r="CL39" s="4">
        <v>0</v>
      </c>
      <c r="CM39" s="5">
        <v>0</v>
      </c>
      <c r="CN39" s="5">
        <v>0</v>
      </c>
      <c r="CO39" s="5">
        <v>0</v>
      </c>
      <c r="CP39" s="9">
        <v>0</v>
      </c>
    </row>
    <row r="40" spans="1:94" x14ac:dyDescent="0.25">
      <c r="A40">
        <v>138</v>
      </c>
      <c r="B40" t="s">
        <v>737</v>
      </c>
      <c r="C40" s="74" t="s">
        <v>738</v>
      </c>
      <c r="D40" s="74" t="s">
        <v>1307</v>
      </c>
      <c r="E40" s="74">
        <v>45</v>
      </c>
      <c r="F40" s="74">
        <v>5.87</v>
      </c>
      <c r="G40" s="74" t="s">
        <v>120</v>
      </c>
      <c r="H40" s="75">
        <v>0</v>
      </c>
      <c r="I40" s="76">
        <v>0</v>
      </c>
      <c r="J40" s="76">
        <v>0</v>
      </c>
      <c r="K40" s="76">
        <v>0</v>
      </c>
      <c r="L40" s="77">
        <v>0</v>
      </c>
      <c r="M40" s="75">
        <v>0</v>
      </c>
      <c r="N40" s="76">
        <v>0</v>
      </c>
      <c r="O40" s="76">
        <v>0</v>
      </c>
      <c r="P40" s="76">
        <v>0</v>
      </c>
      <c r="Q40" s="77">
        <v>0</v>
      </c>
      <c r="R40" s="75">
        <v>3.150558612974978E-3</v>
      </c>
      <c r="S40" s="76">
        <v>2.9462044768397912E-3</v>
      </c>
      <c r="T40" s="76">
        <v>1.9417626104187968E-3</v>
      </c>
      <c r="U40" s="76">
        <v>0</v>
      </c>
      <c r="V40" s="77">
        <v>0</v>
      </c>
      <c r="CA40" t="s">
        <v>669</v>
      </c>
      <c r="CB40" s="4">
        <v>0</v>
      </c>
      <c r="CC40" s="5">
        <v>1.0565335698170983E-2</v>
      </c>
      <c r="CD40" s="5">
        <v>0</v>
      </c>
      <c r="CE40" s="5">
        <v>3.7565762422011851E-3</v>
      </c>
      <c r="CF40" s="9">
        <v>3.9415067940608639E-3</v>
      </c>
      <c r="CG40" s="4">
        <v>0</v>
      </c>
      <c r="CH40" s="5">
        <v>1.0113853668491645E-2</v>
      </c>
      <c r="CI40" s="5">
        <v>2.3004860112784105E-3</v>
      </c>
      <c r="CJ40" s="5">
        <v>1.6795889143377282E-3</v>
      </c>
      <c r="CK40" s="9">
        <v>9.9110793279050119E-3</v>
      </c>
      <c r="CL40" s="4">
        <v>0</v>
      </c>
      <c r="CM40" s="5">
        <v>2.0097435651604367E-3</v>
      </c>
      <c r="CN40" s="5">
        <v>0</v>
      </c>
      <c r="CO40" s="5">
        <v>2.7367380354488707E-3</v>
      </c>
      <c r="CP40" s="9">
        <v>0</v>
      </c>
    </row>
    <row r="41" spans="1:94" x14ac:dyDescent="0.25">
      <c r="A41">
        <v>19</v>
      </c>
      <c r="B41" t="s">
        <v>244</v>
      </c>
      <c r="C41" s="74" t="s">
        <v>245</v>
      </c>
      <c r="D41" s="74" t="s">
        <v>1307</v>
      </c>
      <c r="E41" s="74">
        <v>70</v>
      </c>
      <c r="F41" s="74">
        <v>5.7</v>
      </c>
      <c r="G41" s="74" t="s">
        <v>120</v>
      </c>
      <c r="H41" s="75">
        <v>0</v>
      </c>
      <c r="I41" s="76">
        <v>0</v>
      </c>
      <c r="J41" s="76">
        <v>0</v>
      </c>
      <c r="K41" s="76">
        <v>0</v>
      </c>
      <c r="L41" s="77">
        <v>0</v>
      </c>
      <c r="M41" s="75">
        <v>0</v>
      </c>
      <c r="N41" s="76">
        <v>0</v>
      </c>
      <c r="O41" s="76">
        <v>0</v>
      </c>
      <c r="P41" s="76">
        <v>0</v>
      </c>
      <c r="Q41" s="77">
        <v>5.7580696133556887E-4</v>
      </c>
      <c r="R41" s="75">
        <v>2.166728097845208E-2</v>
      </c>
      <c r="S41" s="76">
        <v>1.7732024220505755E-2</v>
      </c>
      <c r="T41" s="76">
        <v>2.0787769312259455E-2</v>
      </c>
      <c r="U41" s="76">
        <v>2.3111177643848596E-2</v>
      </c>
      <c r="V41" s="77">
        <v>1.5089761869638887E-2</v>
      </c>
    </row>
    <row r="42" spans="1:94" x14ac:dyDescent="0.25">
      <c r="A42">
        <v>27</v>
      </c>
      <c r="B42" t="s">
        <v>284</v>
      </c>
      <c r="C42" s="74" t="s">
        <v>285</v>
      </c>
      <c r="D42" s="74" t="s">
        <v>1307</v>
      </c>
      <c r="E42" s="74">
        <v>129</v>
      </c>
      <c r="F42" s="74">
        <v>4.51</v>
      </c>
      <c r="G42" s="74" t="s">
        <v>120</v>
      </c>
      <c r="H42" s="75">
        <v>4.7643446521584282E-4</v>
      </c>
      <c r="I42" s="76">
        <v>8.5705729712445974E-4</v>
      </c>
      <c r="J42" s="76">
        <v>1.2134619591119063E-3</v>
      </c>
      <c r="K42" s="76">
        <v>0</v>
      </c>
      <c r="L42" s="77">
        <v>2.3879499772494106E-3</v>
      </c>
      <c r="M42" s="75">
        <v>3.3259301914681191E-4</v>
      </c>
      <c r="N42" s="76">
        <v>0</v>
      </c>
      <c r="O42" s="76">
        <v>8.4402028201117658E-4</v>
      </c>
      <c r="P42" s="76">
        <v>5.9202810265475197E-4</v>
      </c>
      <c r="Q42" s="77">
        <v>1.921830709025454E-3</v>
      </c>
      <c r="R42" s="75">
        <v>4.905790683705071E-3</v>
      </c>
      <c r="S42" s="76">
        <v>6.7144671365406165E-3</v>
      </c>
      <c r="T42" s="76">
        <v>1.0052583353826223E-3</v>
      </c>
      <c r="U42" s="76">
        <v>8.4999217744017256E-3</v>
      </c>
      <c r="V42" s="77">
        <v>1.0478367741078957E-2</v>
      </c>
    </row>
    <row r="43" spans="1:94" x14ac:dyDescent="0.25">
      <c r="A43">
        <v>99</v>
      </c>
      <c r="B43" t="s">
        <v>625</v>
      </c>
      <c r="C43" s="50" t="s">
        <v>626</v>
      </c>
      <c r="D43" s="50" t="s">
        <v>1304</v>
      </c>
      <c r="E43" s="50">
        <v>26</v>
      </c>
      <c r="F43" s="50">
        <v>9.4499999999999993</v>
      </c>
      <c r="G43" s="50" t="s">
        <v>120</v>
      </c>
      <c r="H43" s="78">
        <v>3.5114910434747636E-3</v>
      </c>
      <c r="I43" s="79">
        <v>6.0744527650051982E-3</v>
      </c>
      <c r="J43" s="79">
        <v>5.9724482315067912E-3</v>
      </c>
      <c r="K43" s="79">
        <v>1.4069152830486382E-3</v>
      </c>
      <c r="L43" s="80">
        <v>2.4312839006917909E-3</v>
      </c>
      <c r="M43" s="78">
        <v>1.6501730565361054E-3</v>
      </c>
      <c r="N43" s="79">
        <v>0</v>
      </c>
      <c r="O43" s="79">
        <v>2.0822935232715704E-3</v>
      </c>
      <c r="P43" s="79">
        <v>2.1373747063468912E-3</v>
      </c>
      <c r="Q43" s="80">
        <v>1.0967632193996598E-3</v>
      </c>
      <c r="R43" s="78">
        <v>0</v>
      </c>
      <c r="S43" s="79">
        <v>0</v>
      </c>
      <c r="T43" s="79">
        <v>0</v>
      </c>
      <c r="U43" s="79">
        <v>4.9866573262390742E-4</v>
      </c>
      <c r="V43" s="80">
        <v>0</v>
      </c>
    </row>
    <row r="44" spans="1:94" x14ac:dyDescent="0.25">
      <c r="A44">
        <v>81</v>
      </c>
      <c r="B44" t="s">
        <v>561</v>
      </c>
      <c r="C44" s="50" t="s">
        <v>562</v>
      </c>
      <c r="D44" s="50" t="s">
        <v>1304</v>
      </c>
      <c r="E44" s="50">
        <v>27</v>
      </c>
      <c r="F44" s="50">
        <v>8.8699999999999992</v>
      </c>
      <c r="G44" s="50" t="s">
        <v>120</v>
      </c>
      <c r="H44" s="78">
        <v>4.4908122887004345E-3</v>
      </c>
      <c r="I44" s="79">
        <v>6.4003840108746296E-3</v>
      </c>
      <c r="J44" s="79">
        <v>2.1208066134330568E-3</v>
      </c>
      <c r="K44" s="79">
        <v>5.7134994362637087E-3</v>
      </c>
      <c r="L44" s="80">
        <v>3.8049100274844274E-3</v>
      </c>
      <c r="M44" s="78">
        <v>0</v>
      </c>
      <c r="N44" s="79">
        <v>7.0183565377408613E-4</v>
      </c>
      <c r="O44" s="79">
        <v>1.4740999705399943E-3</v>
      </c>
      <c r="P44" s="79">
        <v>2.3309227380652292E-3</v>
      </c>
      <c r="Q44" s="80">
        <v>3.2953916535046622E-3</v>
      </c>
      <c r="R44" s="78">
        <v>3.6380470208485205E-3</v>
      </c>
      <c r="S44" s="79">
        <v>3.6988913181097648E-3</v>
      </c>
      <c r="T44" s="79">
        <v>3.621490298161487E-3</v>
      </c>
      <c r="U44" s="79">
        <v>2.9337546283349299E-3</v>
      </c>
      <c r="V44" s="80">
        <v>0</v>
      </c>
    </row>
    <row r="45" spans="1:94" x14ac:dyDescent="0.25">
      <c r="A45">
        <v>51</v>
      </c>
      <c r="B45" t="s">
        <v>435</v>
      </c>
      <c r="C45" s="50" t="s">
        <v>436</v>
      </c>
      <c r="D45" s="50" t="s">
        <v>1304</v>
      </c>
      <c r="E45" s="50">
        <v>26</v>
      </c>
      <c r="F45" s="50">
        <v>8.58</v>
      </c>
      <c r="G45" s="50" t="s">
        <v>120</v>
      </c>
      <c r="H45" s="78">
        <v>5.2672365652121451E-3</v>
      </c>
      <c r="I45" s="79">
        <v>9.734636148245988E-3</v>
      </c>
      <c r="J45" s="79">
        <v>1.0475623930130726E-2</v>
      </c>
      <c r="K45" s="79">
        <v>8.0518909218834575E-3</v>
      </c>
      <c r="L45" s="80">
        <v>6.3776358461463296E-3</v>
      </c>
      <c r="M45" s="78">
        <v>8.143498883880702E-3</v>
      </c>
      <c r="N45" s="79">
        <v>5.4123047779772683E-3</v>
      </c>
      <c r="O45" s="79">
        <v>5.2312218853262241E-3</v>
      </c>
      <c r="P45" s="79">
        <v>5.3648061898218238E-3</v>
      </c>
      <c r="Q45" s="80">
        <v>4.9446651978920847E-3</v>
      </c>
      <c r="R45" s="78">
        <v>7.1443463211656108E-3</v>
      </c>
      <c r="S45" s="79">
        <v>3.9040016748751825E-3</v>
      </c>
      <c r="T45" s="79">
        <v>8.3662012222893867E-3</v>
      </c>
      <c r="U45" s="79">
        <v>5.3315348534163642E-3</v>
      </c>
      <c r="V45" s="80">
        <v>0</v>
      </c>
    </row>
    <row r="46" spans="1:94" x14ac:dyDescent="0.25">
      <c r="A46">
        <v>96</v>
      </c>
      <c r="B46" t="s">
        <v>619</v>
      </c>
      <c r="C46" s="50" t="s">
        <v>620</v>
      </c>
      <c r="D46" s="50" t="s">
        <v>1304</v>
      </c>
      <c r="E46" s="50">
        <v>80</v>
      </c>
      <c r="F46" s="50">
        <v>6.14</v>
      </c>
      <c r="G46" s="50" t="s">
        <v>120</v>
      </c>
      <c r="H46" s="78">
        <v>0</v>
      </c>
      <c r="I46" s="79">
        <v>0</v>
      </c>
      <c r="J46" s="79">
        <v>0</v>
      </c>
      <c r="K46" s="79">
        <v>0</v>
      </c>
      <c r="L46" s="80">
        <v>9.8926317259555394E-4</v>
      </c>
      <c r="M46" s="78">
        <v>0</v>
      </c>
      <c r="N46" s="79">
        <v>0</v>
      </c>
      <c r="O46" s="79">
        <v>0</v>
      </c>
      <c r="P46" s="79">
        <v>0</v>
      </c>
      <c r="Q46" s="80">
        <v>4.9328323156289111E-4</v>
      </c>
      <c r="R46" s="78">
        <v>1.9126322645333649E-3</v>
      </c>
      <c r="S46" s="79">
        <v>1.4849643718156235E-3</v>
      </c>
      <c r="T46" s="79">
        <v>1.6296706341726692E-3</v>
      </c>
      <c r="U46" s="79">
        <v>1.7300764285801153E-3</v>
      </c>
      <c r="V46" s="80">
        <v>0</v>
      </c>
    </row>
    <row r="47" spans="1:94" x14ac:dyDescent="0.25">
      <c r="A47">
        <v>64</v>
      </c>
      <c r="B47" t="s">
        <v>482</v>
      </c>
      <c r="C47" s="50" t="s">
        <v>483</v>
      </c>
      <c r="D47" s="50" t="s">
        <v>1304</v>
      </c>
      <c r="E47" s="50">
        <v>77</v>
      </c>
      <c r="F47" s="50">
        <v>4.59</v>
      </c>
      <c r="G47" s="50" t="s">
        <v>120</v>
      </c>
      <c r="H47" s="78">
        <v>0</v>
      </c>
      <c r="I47" s="79">
        <v>0</v>
      </c>
      <c r="J47" s="79">
        <v>0</v>
      </c>
      <c r="K47" s="79">
        <v>0</v>
      </c>
      <c r="L47" s="80">
        <v>0</v>
      </c>
      <c r="M47" s="78">
        <v>0</v>
      </c>
      <c r="N47" s="79">
        <v>0</v>
      </c>
      <c r="O47" s="79">
        <v>0</v>
      </c>
      <c r="P47" s="79">
        <v>0</v>
      </c>
      <c r="Q47" s="80">
        <v>0</v>
      </c>
      <c r="R47" s="78">
        <v>6.234340742219624E-3</v>
      </c>
      <c r="S47" s="79">
        <v>3.869821023494804E-3</v>
      </c>
      <c r="T47" s="79">
        <v>3.3893411726085821E-3</v>
      </c>
      <c r="U47" s="79">
        <v>4.0325186182152443E-3</v>
      </c>
      <c r="V47" s="80">
        <v>0</v>
      </c>
    </row>
    <row r="48" spans="1:94" x14ac:dyDescent="0.25">
      <c r="A48">
        <v>263</v>
      </c>
      <c r="B48" t="s">
        <v>1245</v>
      </c>
      <c r="C48" s="50" t="s">
        <v>1246</v>
      </c>
      <c r="D48" s="50" t="s">
        <v>1304</v>
      </c>
      <c r="E48" s="50">
        <v>86</v>
      </c>
      <c r="F48" s="50">
        <v>7.07</v>
      </c>
      <c r="G48" s="50" t="s">
        <v>120</v>
      </c>
      <c r="H48" s="78">
        <v>0</v>
      </c>
      <c r="I48" s="79">
        <v>0</v>
      </c>
      <c r="J48" s="79">
        <v>0</v>
      </c>
      <c r="K48" s="79">
        <v>0</v>
      </c>
      <c r="L48" s="80">
        <v>1.827840653801057E-4</v>
      </c>
      <c r="M48" s="78">
        <v>0</v>
      </c>
      <c r="N48" s="79">
        <v>0</v>
      </c>
      <c r="O48" s="79">
        <v>0</v>
      </c>
      <c r="P48" s="79">
        <v>0</v>
      </c>
      <c r="Q48" s="80">
        <v>0</v>
      </c>
      <c r="R48" s="78">
        <v>0</v>
      </c>
      <c r="S48" s="79">
        <v>0</v>
      </c>
      <c r="T48" s="79">
        <v>0</v>
      </c>
      <c r="U48" s="79">
        <v>0</v>
      </c>
      <c r="V48" s="80">
        <v>0</v>
      </c>
    </row>
    <row r="49" spans="1:22" x14ac:dyDescent="0.25">
      <c r="A49">
        <v>15</v>
      </c>
      <c r="B49" t="s">
        <v>213</v>
      </c>
      <c r="C49" s="50" t="s">
        <v>214</v>
      </c>
      <c r="D49" s="50" t="s">
        <v>1304</v>
      </c>
      <c r="E49" s="50">
        <v>139</v>
      </c>
      <c r="F49" s="50">
        <v>6.59</v>
      </c>
      <c r="G49" s="50" t="s">
        <v>120</v>
      </c>
      <c r="H49" s="78">
        <v>2.5152035479700657E-3</v>
      </c>
      <c r="I49" s="79">
        <v>4.4244490902894196E-3</v>
      </c>
      <c r="J49" s="79">
        <v>4.47760830779112E-3</v>
      </c>
      <c r="K49" s="79">
        <v>3.8646243502851196E-3</v>
      </c>
      <c r="L49" s="80">
        <v>2.5583305681063091E-3</v>
      </c>
      <c r="M49" s="78">
        <v>9.4129373531473947E-3</v>
      </c>
      <c r="N49" s="79">
        <v>4.8265992652649949E-3</v>
      </c>
      <c r="O49" s="79">
        <v>4.0241945027716898E-3</v>
      </c>
      <c r="P49" s="79">
        <v>2.3134629284985615E-3</v>
      </c>
      <c r="Q49" s="80">
        <v>3.5641036585923589E-3</v>
      </c>
      <c r="R49" s="78">
        <v>7.3015194874742756E-3</v>
      </c>
      <c r="S49" s="79">
        <v>4.8119420705582897E-3</v>
      </c>
      <c r="T49" s="79">
        <v>6.6387374596760806E-3</v>
      </c>
      <c r="U49" s="79">
        <v>5.3712115015858951E-3</v>
      </c>
      <c r="V49" s="80">
        <v>3.3646834969190717E-3</v>
      </c>
    </row>
    <row r="50" spans="1:22" x14ac:dyDescent="0.25">
      <c r="A50">
        <v>3</v>
      </c>
      <c r="B50" t="s">
        <v>144</v>
      </c>
      <c r="C50" s="50" t="s">
        <v>145</v>
      </c>
      <c r="D50" s="50" t="s">
        <v>1304</v>
      </c>
      <c r="E50" s="50">
        <v>187</v>
      </c>
      <c r="F50" s="50">
        <v>6.34</v>
      </c>
      <c r="G50" s="50" t="s">
        <v>120</v>
      </c>
      <c r="H50" s="78">
        <v>6.27134476191216E-3</v>
      </c>
      <c r="I50" s="79">
        <v>1.0302285896993427E-2</v>
      </c>
      <c r="J50" s="79">
        <v>7.3154520705649958E-3</v>
      </c>
      <c r="K50" s="79">
        <v>6.2740801169951441E-3</v>
      </c>
      <c r="L50" s="80">
        <v>7.3954178419247162E-3</v>
      </c>
      <c r="M50" s="78">
        <v>5.1859861143320083E-3</v>
      </c>
      <c r="N50" s="79">
        <v>4.094105617011133E-3</v>
      </c>
      <c r="O50" s="79">
        <v>7.7922323279053622E-3</v>
      </c>
      <c r="P50" s="79">
        <v>3.6346020297390673E-3</v>
      </c>
      <c r="Q50" s="80">
        <v>5.6517815127829288E-3</v>
      </c>
      <c r="R50" s="78">
        <v>2.7777087472243316E-2</v>
      </c>
      <c r="S50" s="79">
        <v>1.6811278998015395E-2</v>
      </c>
      <c r="T50" s="79">
        <v>2.1318529768660398E-2</v>
      </c>
      <c r="U50" s="79">
        <v>1.0729176901010875E-2</v>
      </c>
      <c r="V50" s="80">
        <v>1.5227261281044015E-2</v>
      </c>
    </row>
    <row r="51" spans="1:22" x14ac:dyDescent="0.25">
      <c r="A51">
        <v>10</v>
      </c>
      <c r="B51" t="s">
        <v>187</v>
      </c>
      <c r="C51" s="50" t="s">
        <v>188</v>
      </c>
      <c r="D51" s="50" t="s">
        <v>1304</v>
      </c>
      <c r="E51" s="50">
        <v>193</v>
      </c>
      <c r="F51" s="50">
        <v>7.08</v>
      </c>
      <c r="G51" s="50" t="s">
        <v>120</v>
      </c>
      <c r="H51" s="78">
        <v>3.1481061583633735E-3</v>
      </c>
      <c r="I51" s="79">
        <v>4.3389364600738313E-3</v>
      </c>
      <c r="J51" s="79">
        <v>2.7299044390621777E-3</v>
      </c>
      <c r="K51" s="79">
        <v>3.4902502645949261E-3</v>
      </c>
      <c r="L51" s="80">
        <v>4.2179606672722554E-3</v>
      </c>
      <c r="M51" s="78">
        <v>2.5233793342627066E-3</v>
      </c>
      <c r="N51" s="79">
        <v>1.739245534133931E-3</v>
      </c>
      <c r="O51" s="79">
        <v>1.4118975001723552E-3</v>
      </c>
      <c r="P51" s="79">
        <v>2.6892688715964134E-3</v>
      </c>
      <c r="Q51" s="80">
        <v>3.380764494269032E-3</v>
      </c>
      <c r="R51" s="78">
        <v>1.6959249110361469E-2</v>
      </c>
      <c r="S51" s="79">
        <v>1.0211893144080058E-2</v>
      </c>
      <c r="T51" s="79">
        <v>1.2940091274917959E-2</v>
      </c>
      <c r="U51" s="79">
        <v>1.0296677088499137E-2</v>
      </c>
      <c r="V51" s="80">
        <v>1.2139086352695269E-2</v>
      </c>
    </row>
    <row r="52" spans="1:22" x14ac:dyDescent="0.25">
      <c r="A52">
        <v>158</v>
      </c>
      <c r="B52" t="s">
        <v>823</v>
      </c>
      <c r="C52" s="50" t="s">
        <v>824</v>
      </c>
      <c r="D52" s="50" t="s">
        <v>1304</v>
      </c>
      <c r="E52" s="50">
        <v>193</v>
      </c>
      <c r="F52" s="50">
        <v>7.28</v>
      </c>
      <c r="G52" s="50" t="s">
        <v>120</v>
      </c>
      <c r="H52" s="78">
        <v>0</v>
      </c>
      <c r="I52" s="79">
        <v>0</v>
      </c>
      <c r="J52" s="79">
        <v>0</v>
      </c>
      <c r="K52" s="79">
        <v>0</v>
      </c>
      <c r="L52" s="80">
        <v>0</v>
      </c>
      <c r="M52" s="78">
        <v>0</v>
      </c>
      <c r="N52" s="79">
        <v>0</v>
      </c>
      <c r="O52" s="79">
        <v>0</v>
      </c>
      <c r="P52" s="79">
        <v>0</v>
      </c>
      <c r="Q52" s="80">
        <v>0</v>
      </c>
      <c r="R52" s="78">
        <v>0</v>
      </c>
      <c r="S52" s="79">
        <v>1.0337083449592074E-2</v>
      </c>
      <c r="T52" s="79">
        <v>0</v>
      </c>
      <c r="U52" s="79">
        <v>1.063697446593684E-2</v>
      </c>
      <c r="V52" s="80">
        <v>0</v>
      </c>
    </row>
    <row r="53" spans="1:22" x14ac:dyDescent="0.25">
      <c r="A53">
        <v>47</v>
      </c>
      <c r="B53" t="s">
        <v>410</v>
      </c>
      <c r="C53" s="50" t="s">
        <v>411</v>
      </c>
      <c r="D53" s="50" t="s">
        <v>1304</v>
      </c>
      <c r="E53" s="50">
        <v>188</v>
      </c>
      <c r="F53" s="50">
        <v>6.49</v>
      </c>
      <c r="G53" s="50" t="s">
        <v>120</v>
      </c>
      <c r="H53" s="78">
        <v>0</v>
      </c>
      <c r="I53" s="79">
        <v>1.7259188349996266E-4</v>
      </c>
      <c r="J53" s="79">
        <v>0</v>
      </c>
      <c r="K53" s="79">
        <v>1.9179222941474611E-4</v>
      </c>
      <c r="L53" s="80">
        <v>4.2028528535841919E-4</v>
      </c>
      <c r="M53" s="78">
        <v>0</v>
      </c>
      <c r="N53" s="79">
        <v>2.4743782325680212E-4</v>
      </c>
      <c r="O53" s="79">
        <v>0</v>
      </c>
      <c r="P53" s="79">
        <v>7.147186869522248E-5</v>
      </c>
      <c r="Q53" s="80">
        <v>0</v>
      </c>
      <c r="R53" s="78">
        <v>2.6129800950657621E-3</v>
      </c>
      <c r="S53" s="79">
        <v>2.0157659916152705E-3</v>
      </c>
      <c r="T53" s="79">
        <v>3.0677877487604605E-3</v>
      </c>
      <c r="U53" s="79">
        <v>1.8945160149450517E-3</v>
      </c>
      <c r="V53" s="80">
        <v>0</v>
      </c>
    </row>
    <row r="54" spans="1:22" x14ac:dyDescent="0.25">
      <c r="A54">
        <v>259</v>
      </c>
      <c r="B54" t="s">
        <v>1227</v>
      </c>
      <c r="C54" s="50" t="s">
        <v>1228</v>
      </c>
      <c r="D54" s="50" t="s">
        <v>1304</v>
      </c>
      <c r="E54" s="50">
        <v>105</v>
      </c>
      <c r="F54" s="50">
        <v>6.74</v>
      </c>
      <c r="G54" s="50" t="s">
        <v>120</v>
      </c>
      <c r="H54" s="78">
        <v>0</v>
      </c>
      <c r="I54" s="79">
        <v>0</v>
      </c>
      <c r="J54" s="79">
        <v>0</v>
      </c>
      <c r="K54" s="79">
        <v>0</v>
      </c>
      <c r="L54" s="80">
        <v>0</v>
      </c>
      <c r="M54" s="78">
        <v>0</v>
      </c>
      <c r="N54" s="79">
        <v>0</v>
      </c>
      <c r="O54" s="79">
        <v>0</v>
      </c>
      <c r="P54" s="79">
        <v>0</v>
      </c>
      <c r="Q54" s="80">
        <v>0</v>
      </c>
      <c r="R54" s="78">
        <v>0</v>
      </c>
      <c r="S54" s="79">
        <v>0</v>
      </c>
      <c r="T54" s="79">
        <v>2.1135706763751526E-4</v>
      </c>
      <c r="U54" s="79">
        <v>0</v>
      </c>
      <c r="V54" s="80">
        <v>0</v>
      </c>
    </row>
    <row r="55" spans="1:22" x14ac:dyDescent="0.25">
      <c r="A55">
        <v>107</v>
      </c>
      <c r="B55" t="s">
        <v>646</v>
      </c>
      <c r="C55" s="50" t="s">
        <v>647</v>
      </c>
      <c r="D55" s="50" t="s">
        <v>1304</v>
      </c>
      <c r="E55" s="50">
        <v>65</v>
      </c>
      <c r="F55" s="50">
        <v>6.41</v>
      </c>
      <c r="G55" s="50" t="s">
        <v>120</v>
      </c>
      <c r="H55" s="78">
        <v>0</v>
      </c>
      <c r="I55" s="79">
        <v>0</v>
      </c>
      <c r="J55" s="79">
        <v>0</v>
      </c>
      <c r="K55" s="79">
        <v>0</v>
      </c>
      <c r="L55" s="80">
        <v>4.851085284997986E-4</v>
      </c>
      <c r="M55" s="78">
        <v>0</v>
      </c>
      <c r="N55" s="79">
        <v>0</v>
      </c>
      <c r="O55" s="79">
        <v>0</v>
      </c>
      <c r="P55" s="79">
        <v>0</v>
      </c>
      <c r="Q55" s="80">
        <v>0</v>
      </c>
      <c r="R55" s="78">
        <v>2.8539347904205669E-3</v>
      </c>
      <c r="S55" s="79">
        <v>2.3611226847081107E-3</v>
      </c>
      <c r="T55" s="79">
        <v>3.3429260393335979E-4</v>
      </c>
      <c r="U55" s="79">
        <v>1.7303922490764009E-3</v>
      </c>
      <c r="V55" s="80">
        <v>0</v>
      </c>
    </row>
    <row r="56" spans="1:22" x14ac:dyDescent="0.25">
      <c r="A56">
        <v>126</v>
      </c>
      <c r="B56" t="s">
        <v>707</v>
      </c>
      <c r="C56" s="50" t="s">
        <v>708</v>
      </c>
      <c r="D56" s="50" t="s">
        <v>1304</v>
      </c>
      <c r="E56" s="50">
        <v>67</v>
      </c>
      <c r="F56" s="50">
        <v>8.17</v>
      </c>
      <c r="G56" s="50" t="s">
        <v>120</v>
      </c>
      <c r="H56" s="78">
        <v>0</v>
      </c>
      <c r="I56" s="79">
        <v>0</v>
      </c>
      <c r="J56" s="79">
        <v>0</v>
      </c>
      <c r="K56" s="79">
        <v>0</v>
      </c>
      <c r="L56" s="80">
        <v>0</v>
      </c>
      <c r="M56" s="78">
        <v>0</v>
      </c>
      <c r="N56" s="79">
        <v>0</v>
      </c>
      <c r="O56" s="79">
        <v>0</v>
      </c>
      <c r="P56" s="79">
        <v>0</v>
      </c>
      <c r="Q56" s="80">
        <v>0</v>
      </c>
      <c r="R56" s="78">
        <v>9.7738576679512489E-4</v>
      </c>
      <c r="S56" s="79">
        <v>2.0311978499066422E-3</v>
      </c>
      <c r="T56" s="79">
        <v>1.4594065380650768E-3</v>
      </c>
      <c r="U56" s="79">
        <v>1.5777711213855363E-3</v>
      </c>
      <c r="V56" s="80">
        <v>0</v>
      </c>
    </row>
    <row r="57" spans="1:22" x14ac:dyDescent="0.25">
      <c r="A57">
        <v>132</v>
      </c>
      <c r="B57" t="s">
        <v>722</v>
      </c>
      <c r="C57" s="50" t="s">
        <v>723</v>
      </c>
      <c r="D57" s="50" t="s">
        <v>1304</v>
      </c>
      <c r="E57" s="50">
        <v>22</v>
      </c>
      <c r="F57" s="50">
        <v>8.48</v>
      </c>
      <c r="G57" s="50" t="s">
        <v>120</v>
      </c>
      <c r="H57" s="78">
        <v>0</v>
      </c>
      <c r="I57" s="79">
        <v>0</v>
      </c>
      <c r="J57" s="79">
        <v>0</v>
      </c>
      <c r="K57" s="79">
        <v>0</v>
      </c>
      <c r="L57" s="80">
        <v>0</v>
      </c>
      <c r="M57" s="78">
        <v>1.9502045213608519E-3</v>
      </c>
      <c r="N57" s="79">
        <v>0</v>
      </c>
      <c r="O57" s="79">
        <v>0</v>
      </c>
      <c r="P57" s="79">
        <v>0</v>
      </c>
      <c r="Q57" s="80">
        <v>0</v>
      </c>
      <c r="R57" s="78">
        <v>4.9690627375704212E-3</v>
      </c>
      <c r="S57" s="79">
        <v>3.1290779027191499E-3</v>
      </c>
      <c r="T57" s="79">
        <v>4.455095030615668E-3</v>
      </c>
      <c r="U57" s="79">
        <v>2.9983586083544185E-3</v>
      </c>
      <c r="V57" s="80">
        <v>0</v>
      </c>
    </row>
    <row r="58" spans="1:22" x14ac:dyDescent="0.25">
      <c r="A58">
        <v>79</v>
      </c>
      <c r="B58" t="s">
        <v>553</v>
      </c>
      <c r="C58" s="50" t="s">
        <v>554</v>
      </c>
      <c r="D58" s="50" t="s">
        <v>1304</v>
      </c>
      <c r="E58" s="50">
        <v>63</v>
      </c>
      <c r="F58" s="50">
        <v>5.27</v>
      </c>
      <c r="G58" s="50" t="s">
        <v>120</v>
      </c>
      <c r="H58" s="78">
        <v>0</v>
      </c>
      <c r="I58" s="79">
        <v>0</v>
      </c>
      <c r="J58" s="79">
        <v>0</v>
      </c>
      <c r="K58" s="79">
        <v>0</v>
      </c>
      <c r="L58" s="80">
        <v>0</v>
      </c>
      <c r="M58" s="78">
        <v>0</v>
      </c>
      <c r="N58" s="79">
        <v>0</v>
      </c>
      <c r="O58" s="79">
        <v>0</v>
      </c>
      <c r="P58" s="79">
        <v>0</v>
      </c>
      <c r="Q58" s="80">
        <v>0</v>
      </c>
      <c r="R58" s="78">
        <v>5.5470654014045913E-3</v>
      </c>
      <c r="S58" s="79">
        <v>4.1289214364528164E-3</v>
      </c>
      <c r="T58" s="79">
        <v>3.9737502331121206E-3</v>
      </c>
      <c r="U58" s="79">
        <v>1.1487911154286338E-3</v>
      </c>
      <c r="V58" s="80">
        <v>4.1631056279800164E-3</v>
      </c>
    </row>
    <row r="59" spans="1:22" x14ac:dyDescent="0.25">
      <c r="A59">
        <v>104</v>
      </c>
      <c r="B59" t="s">
        <v>639</v>
      </c>
      <c r="C59" s="50" t="s">
        <v>640</v>
      </c>
      <c r="D59" s="50" t="s">
        <v>1304</v>
      </c>
      <c r="E59" s="50">
        <v>38</v>
      </c>
      <c r="F59" s="50">
        <v>7.42</v>
      </c>
      <c r="G59" s="50" t="s">
        <v>120</v>
      </c>
      <c r="H59" s="78">
        <v>3.1908403103924139E-3</v>
      </c>
      <c r="I59" s="79">
        <v>4.5708392641427295E-3</v>
      </c>
      <c r="J59" s="79">
        <v>0</v>
      </c>
      <c r="K59" s="79">
        <v>0</v>
      </c>
      <c r="L59" s="80">
        <v>1.6595818080256269E-3</v>
      </c>
      <c r="M59" s="78">
        <v>5.0073347696297068E-3</v>
      </c>
      <c r="N59" s="79">
        <v>2.4339584668470037E-3</v>
      </c>
      <c r="O59" s="79">
        <v>0</v>
      </c>
      <c r="P59" s="79">
        <v>0</v>
      </c>
      <c r="Q59" s="80">
        <v>4.1636794743877938E-3</v>
      </c>
      <c r="R59" s="78">
        <v>4.0200878470973726E-3</v>
      </c>
      <c r="S59" s="79">
        <v>0</v>
      </c>
      <c r="T59" s="79">
        <v>0</v>
      </c>
      <c r="U59" s="79">
        <v>0</v>
      </c>
      <c r="V59" s="80">
        <v>0</v>
      </c>
    </row>
    <row r="60" spans="1:22" x14ac:dyDescent="0.25">
      <c r="A60">
        <v>115</v>
      </c>
      <c r="B60" t="s">
        <v>675</v>
      </c>
      <c r="C60" s="40" t="s">
        <v>676</v>
      </c>
      <c r="D60" s="40" t="s">
        <v>1303</v>
      </c>
      <c r="E60" s="40">
        <v>13</v>
      </c>
      <c r="F60" s="40">
        <v>9.8699999999999992</v>
      </c>
      <c r="G60" s="40" t="s">
        <v>120</v>
      </c>
      <c r="H60" s="81">
        <v>0</v>
      </c>
      <c r="I60" s="82">
        <v>0</v>
      </c>
      <c r="J60" s="82">
        <v>0</v>
      </c>
      <c r="K60" s="82">
        <v>9.1118071366074055E-3</v>
      </c>
      <c r="L60" s="83">
        <v>0</v>
      </c>
      <c r="M60" s="81">
        <v>0</v>
      </c>
      <c r="N60" s="82">
        <v>0</v>
      </c>
      <c r="O60" s="82">
        <v>2.1283976132192737E-3</v>
      </c>
      <c r="P60" s="82">
        <v>5.4571462612226394E-3</v>
      </c>
      <c r="Q60" s="83">
        <v>3.7532422558979282E-3</v>
      </c>
      <c r="R60" s="81">
        <v>0</v>
      </c>
      <c r="S60" s="82">
        <v>0</v>
      </c>
      <c r="T60" s="82">
        <v>0</v>
      </c>
      <c r="U60" s="82">
        <v>9.9733146524781484E-4</v>
      </c>
      <c r="V60" s="83">
        <v>0</v>
      </c>
    </row>
    <row r="61" spans="1:22" x14ac:dyDescent="0.25">
      <c r="A61">
        <v>98</v>
      </c>
      <c r="B61" t="s">
        <v>623</v>
      </c>
      <c r="C61" s="40" t="s">
        <v>624</v>
      </c>
      <c r="D61" s="40" t="s">
        <v>1303</v>
      </c>
      <c r="E61" s="40">
        <v>16</v>
      </c>
      <c r="F61" s="40">
        <v>8.4499999999999993</v>
      </c>
      <c r="G61" s="40" t="s">
        <v>120</v>
      </c>
      <c r="H61" s="81">
        <v>5.7061729456464906E-3</v>
      </c>
      <c r="I61" s="82">
        <v>5.9219225701349805E-3</v>
      </c>
      <c r="J61" s="82">
        <v>0</v>
      </c>
      <c r="K61" s="82">
        <v>5.6809794495671015E-3</v>
      </c>
      <c r="L61" s="83">
        <v>3.9385944469637162E-3</v>
      </c>
      <c r="M61" s="81">
        <v>0</v>
      </c>
      <c r="N61" s="82">
        <v>5.2449123138726362E-3</v>
      </c>
      <c r="O61" s="82">
        <v>3.4546875691994681E-3</v>
      </c>
      <c r="P61" s="82">
        <v>4.7955292982968401E-3</v>
      </c>
      <c r="Q61" s="83">
        <v>3.6435894100918819E-3</v>
      </c>
      <c r="R61" s="81">
        <v>0</v>
      </c>
      <c r="S61" s="82">
        <v>0</v>
      </c>
      <c r="T61" s="82">
        <v>0</v>
      </c>
      <c r="U61" s="82">
        <v>0</v>
      </c>
      <c r="V61" s="83">
        <v>0</v>
      </c>
    </row>
    <row r="62" spans="1:22" x14ac:dyDescent="0.25">
      <c r="A62">
        <v>58</v>
      </c>
      <c r="B62" t="s">
        <v>456</v>
      </c>
      <c r="C62" s="40" t="s">
        <v>457</v>
      </c>
      <c r="D62" s="40" t="s">
        <v>1303</v>
      </c>
      <c r="E62" s="40">
        <v>13</v>
      </c>
      <c r="F62" s="40">
        <v>10</v>
      </c>
      <c r="G62" s="40" t="s">
        <v>120</v>
      </c>
      <c r="H62" s="81">
        <v>7.0651337213894043E-3</v>
      </c>
      <c r="I62" s="82">
        <v>0</v>
      </c>
      <c r="J62" s="82">
        <v>0</v>
      </c>
      <c r="K62" s="82">
        <v>1.1918492169828787E-2</v>
      </c>
      <c r="L62" s="83">
        <v>1.0328048084197419E-2</v>
      </c>
      <c r="M62" s="81">
        <v>0</v>
      </c>
      <c r="N62" s="82">
        <v>1.5095219818972905E-2</v>
      </c>
      <c r="O62" s="82">
        <v>5.1026537441769037E-3</v>
      </c>
      <c r="P62" s="82">
        <v>1.6123432666209799E-2</v>
      </c>
      <c r="Q62" s="83">
        <v>2.3466993142200226E-2</v>
      </c>
      <c r="R62" s="81">
        <v>0</v>
      </c>
      <c r="S62" s="82">
        <v>3.6881492931988245E-3</v>
      </c>
      <c r="T62" s="82">
        <v>0</v>
      </c>
      <c r="U62" s="82">
        <v>2.5258874938531117E-3</v>
      </c>
      <c r="V62" s="83">
        <v>0</v>
      </c>
    </row>
    <row r="63" spans="1:22" x14ac:dyDescent="0.25">
      <c r="A63">
        <v>112</v>
      </c>
      <c r="B63" t="s">
        <v>666</v>
      </c>
      <c r="C63" s="40" t="s">
        <v>667</v>
      </c>
      <c r="D63" s="40" t="s">
        <v>1303</v>
      </c>
      <c r="E63" s="40">
        <v>12</v>
      </c>
      <c r="F63" s="40">
        <v>8.6999999999999993</v>
      </c>
      <c r="G63" s="40" t="s">
        <v>120</v>
      </c>
      <c r="H63" s="81">
        <v>0</v>
      </c>
      <c r="I63" s="82">
        <v>0</v>
      </c>
      <c r="J63" s="82">
        <v>0</v>
      </c>
      <c r="K63" s="82">
        <v>3.752705745226743E-3</v>
      </c>
      <c r="L63" s="83">
        <v>0</v>
      </c>
      <c r="M63" s="81">
        <v>0</v>
      </c>
      <c r="N63" s="82">
        <v>0</v>
      </c>
      <c r="O63" s="82">
        <v>0</v>
      </c>
      <c r="P63" s="82">
        <v>1.1662612922967941E-2</v>
      </c>
      <c r="Q63" s="83">
        <v>0</v>
      </c>
      <c r="R63" s="81">
        <v>0</v>
      </c>
      <c r="S63" s="82">
        <v>0</v>
      </c>
      <c r="T63" s="82">
        <v>0</v>
      </c>
      <c r="U63" s="82">
        <v>0</v>
      </c>
      <c r="V63" s="83">
        <v>0</v>
      </c>
    </row>
    <row r="64" spans="1:22" x14ac:dyDescent="0.25">
      <c r="A64">
        <v>77</v>
      </c>
      <c r="B64" t="s">
        <v>543</v>
      </c>
      <c r="C64" s="40" t="s">
        <v>544</v>
      </c>
      <c r="D64" s="40" t="s">
        <v>1303</v>
      </c>
      <c r="E64" s="40">
        <v>13</v>
      </c>
      <c r="F64" s="40">
        <v>8.4600000000000009</v>
      </c>
      <c r="G64" s="40" t="s">
        <v>120</v>
      </c>
      <c r="H64" s="81">
        <v>1.0372804828006878E-2</v>
      </c>
      <c r="I64" s="82">
        <v>1.8121644016883817E-2</v>
      </c>
      <c r="J64" s="82">
        <v>1.3413147195390315E-2</v>
      </c>
      <c r="K64" s="82">
        <v>1.9570199760575873E-2</v>
      </c>
      <c r="L64" s="83">
        <v>1.1542500371043164E-2</v>
      </c>
      <c r="M64" s="81">
        <v>1.4707039352891157E-2</v>
      </c>
      <c r="N64" s="82">
        <v>1.9404202316923372E-2</v>
      </c>
      <c r="O64" s="82">
        <v>9.3157809128411942E-3</v>
      </c>
      <c r="P64" s="82">
        <v>1.6123432666209799E-2</v>
      </c>
      <c r="Q64" s="83">
        <v>1.5937519983581883E-2</v>
      </c>
      <c r="R64" s="81">
        <v>1.0897786732773919E-2</v>
      </c>
      <c r="S64" s="82">
        <v>3.2213198815584771E-3</v>
      </c>
      <c r="T64" s="82">
        <v>0</v>
      </c>
      <c r="U64" s="82">
        <v>1.0153551030630962E-2</v>
      </c>
      <c r="V64" s="83">
        <v>0</v>
      </c>
    </row>
    <row r="65" spans="1:22" x14ac:dyDescent="0.25">
      <c r="A65">
        <v>145</v>
      </c>
      <c r="B65" t="s">
        <v>766</v>
      </c>
      <c r="C65" s="40" t="s">
        <v>767</v>
      </c>
      <c r="D65" s="40" t="s">
        <v>1303</v>
      </c>
      <c r="E65" s="40">
        <v>12</v>
      </c>
      <c r="F65" s="40">
        <v>9.48</v>
      </c>
      <c r="G65" s="40" t="s">
        <v>120</v>
      </c>
      <c r="H65" s="81">
        <v>0</v>
      </c>
      <c r="I65" s="82">
        <v>0</v>
      </c>
      <c r="J65" s="82">
        <v>0</v>
      </c>
      <c r="K65" s="82">
        <v>0</v>
      </c>
      <c r="L65" s="83">
        <v>7.8983050686355204E-3</v>
      </c>
      <c r="M65" s="81">
        <v>0</v>
      </c>
      <c r="N65" s="82">
        <v>1.5529913230590725E-2</v>
      </c>
      <c r="O65" s="82">
        <v>0</v>
      </c>
      <c r="P65" s="82">
        <v>0</v>
      </c>
      <c r="Q65" s="83">
        <v>1.0678281730080409E-2</v>
      </c>
      <c r="R65" s="81">
        <v>0</v>
      </c>
      <c r="S65" s="82">
        <v>0</v>
      </c>
      <c r="T65" s="82">
        <v>0</v>
      </c>
      <c r="U65" s="82">
        <v>0</v>
      </c>
      <c r="V65" s="83">
        <v>0</v>
      </c>
    </row>
    <row r="66" spans="1:22" x14ac:dyDescent="0.25">
      <c r="A66">
        <v>118</v>
      </c>
      <c r="B66" t="s">
        <v>687</v>
      </c>
      <c r="C66" s="40" t="s">
        <v>688</v>
      </c>
      <c r="D66" s="40" t="s">
        <v>1303</v>
      </c>
      <c r="E66" s="40">
        <v>14</v>
      </c>
      <c r="F66" s="40">
        <v>6.5</v>
      </c>
      <c r="G66" s="40" t="s">
        <v>514</v>
      </c>
      <c r="H66" s="81">
        <v>0</v>
      </c>
      <c r="I66" s="82">
        <v>0</v>
      </c>
      <c r="J66" s="82">
        <v>0</v>
      </c>
      <c r="K66" s="82">
        <v>0</v>
      </c>
      <c r="L66" s="83">
        <v>0</v>
      </c>
      <c r="M66" s="81">
        <v>0</v>
      </c>
      <c r="N66" s="82">
        <v>3.3838504735536298E-3</v>
      </c>
      <c r="O66" s="82">
        <v>0</v>
      </c>
      <c r="P66" s="82">
        <v>4.1408988729600259E-3</v>
      </c>
      <c r="Q66" s="83">
        <v>0</v>
      </c>
      <c r="R66" s="81">
        <v>0</v>
      </c>
      <c r="S66" s="82">
        <v>0</v>
      </c>
      <c r="T66" s="82">
        <v>0</v>
      </c>
      <c r="U66" s="82">
        <v>2.8543262608178529E-3</v>
      </c>
      <c r="V66" s="83">
        <v>0</v>
      </c>
    </row>
    <row r="67" spans="1:22" x14ac:dyDescent="0.25">
      <c r="A67">
        <v>125</v>
      </c>
      <c r="B67" t="s">
        <v>705</v>
      </c>
      <c r="C67" s="40" t="s">
        <v>706</v>
      </c>
      <c r="D67" s="40" t="s">
        <v>1303</v>
      </c>
      <c r="E67" s="40">
        <v>13</v>
      </c>
      <c r="F67" s="40">
        <v>10.02</v>
      </c>
      <c r="G67" s="40" t="s">
        <v>120</v>
      </c>
      <c r="H67" s="81">
        <v>0</v>
      </c>
      <c r="I67" s="82">
        <v>2.4322508010608652E-3</v>
      </c>
      <c r="J67" s="82">
        <v>0</v>
      </c>
      <c r="K67" s="82">
        <v>0</v>
      </c>
      <c r="L67" s="83">
        <v>1.2091868940530069E-3</v>
      </c>
      <c r="M67" s="81">
        <v>0</v>
      </c>
      <c r="N67" s="82">
        <v>1.4576586655307945E-3</v>
      </c>
      <c r="O67" s="82">
        <v>0</v>
      </c>
      <c r="P67" s="82">
        <v>0</v>
      </c>
      <c r="Q67" s="83">
        <v>1.5272608644655876E-3</v>
      </c>
      <c r="R67" s="81">
        <v>0</v>
      </c>
      <c r="S67" s="82">
        <v>0</v>
      </c>
      <c r="T67" s="82">
        <v>0</v>
      </c>
      <c r="U67" s="82">
        <v>0</v>
      </c>
      <c r="V67" s="83">
        <v>0</v>
      </c>
    </row>
    <row r="68" spans="1:22" x14ac:dyDescent="0.25">
      <c r="A68">
        <v>61</v>
      </c>
      <c r="B68" t="s">
        <v>467</v>
      </c>
      <c r="C68" s="40" t="s">
        <v>468</v>
      </c>
      <c r="D68" s="40" t="s">
        <v>1303</v>
      </c>
      <c r="E68" s="40">
        <v>12</v>
      </c>
      <c r="F68" s="40">
        <v>10.119999999999999</v>
      </c>
      <c r="G68" s="40" t="s">
        <v>120</v>
      </c>
      <c r="H68" s="81">
        <v>0</v>
      </c>
      <c r="I68" s="82">
        <v>0</v>
      </c>
      <c r="J68" s="82">
        <v>0</v>
      </c>
      <c r="K68" s="82">
        <v>1.3646906068430095E-2</v>
      </c>
      <c r="L68" s="83">
        <v>6.5834384289151018E-3</v>
      </c>
      <c r="M68" s="81">
        <v>0</v>
      </c>
      <c r="N68" s="82">
        <v>1.5434803935970265E-2</v>
      </c>
      <c r="O68" s="82">
        <v>1.0362743190171121E-2</v>
      </c>
      <c r="P68" s="82">
        <v>1.2252212855271054E-2</v>
      </c>
      <c r="Q68" s="83">
        <v>0</v>
      </c>
      <c r="R68" s="81">
        <v>0</v>
      </c>
      <c r="S68" s="82">
        <v>6.741514604231994E-3</v>
      </c>
      <c r="T68" s="82">
        <v>0</v>
      </c>
      <c r="U68" s="82">
        <v>2.2079142635409838E-3</v>
      </c>
      <c r="V68" s="83">
        <v>0</v>
      </c>
    </row>
    <row r="69" spans="1:22" x14ac:dyDescent="0.25">
      <c r="A69">
        <v>74</v>
      </c>
      <c r="B69" t="s">
        <v>533</v>
      </c>
      <c r="C69" s="40" t="s">
        <v>534</v>
      </c>
      <c r="D69" s="40" t="s">
        <v>1303</v>
      </c>
      <c r="E69" s="40">
        <v>13</v>
      </c>
      <c r="F69" s="40">
        <v>8.6999999999999993</v>
      </c>
      <c r="G69" s="40" t="s">
        <v>120</v>
      </c>
      <c r="H69" s="81">
        <v>9.3868300105204392E-3</v>
      </c>
      <c r="I69" s="82">
        <v>8.5364921670120133E-3</v>
      </c>
      <c r="J69" s="82">
        <v>9.0063513972478693E-3</v>
      </c>
      <c r="K69" s="82">
        <v>1.2598334985312222E-2</v>
      </c>
      <c r="L69" s="83">
        <v>6.0815562462259365E-3</v>
      </c>
      <c r="M69" s="81">
        <v>0</v>
      </c>
      <c r="N69" s="82">
        <v>1.2941639353656408E-2</v>
      </c>
      <c r="O69" s="82">
        <v>8.3777142152074314E-3</v>
      </c>
      <c r="P69" s="82">
        <v>1.1331886664489026E-2</v>
      </c>
      <c r="Q69" s="83">
        <v>1.2138300434038992E-2</v>
      </c>
      <c r="R69" s="81">
        <v>0</v>
      </c>
      <c r="S69" s="82">
        <v>6.3520737992668087E-3</v>
      </c>
      <c r="T69" s="82">
        <v>0</v>
      </c>
      <c r="U69" s="82">
        <v>6.6191468967755629E-3</v>
      </c>
      <c r="V69" s="83">
        <v>0</v>
      </c>
    </row>
    <row r="70" spans="1:22" x14ac:dyDescent="0.25">
      <c r="A70">
        <v>191</v>
      </c>
      <c r="B70" t="s">
        <v>971</v>
      </c>
      <c r="C70" s="40" t="s">
        <v>972</v>
      </c>
      <c r="D70" s="40" t="s">
        <v>1303</v>
      </c>
      <c r="E70" s="40">
        <v>51</v>
      </c>
      <c r="F70" s="40">
        <v>8.9499999999999993</v>
      </c>
      <c r="G70" s="40" t="s">
        <v>120</v>
      </c>
      <c r="H70" s="81">
        <v>0</v>
      </c>
      <c r="I70" s="82">
        <v>0</v>
      </c>
      <c r="J70" s="82">
        <v>7.4851998121166705E-4</v>
      </c>
      <c r="K70" s="82">
        <v>0</v>
      </c>
      <c r="L70" s="83">
        <v>0</v>
      </c>
      <c r="M70" s="81">
        <v>0</v>
      </c>
      <c r="N70" s="82">
        <v>0</v>
      </c>
      <c r="O70" s="82">
        <v>0</v>
      </c>
      <c r="P70" s="82">
        <v>0</v>
      </c>
      <c r="Q70" s="83">
        <v>0</v>
      </c>
      <c r="R70" s="81">
        <v>0</v>
      </c>
      <c r="S70" s="82">
        <v>0</v>
      </c>
      <c r="T70" s="82">
        <v>0</v>
      </c>
      <c r="U70" s="82">
        <v>2.626057422167463E-4</v>
      </c>
      <c r="V70" s="83">
        <v>0</v>
      </c>
    </row>
    <row r="71" spans="1:22" x14ac:dyDescent="0.25">
      <c r="A71">
        <v>39</v>
      </c>
      <c r="B71" t="s">
        <v>363</v>
      </c>
      <c r="C71" s="40" t="s">
        <v>364</v>
      </c>
      <c r="D71" s="40" t="s">
        <v>1303</v>
      </c>
      <c r="E71" s="40">
        <v>38</v>
      </c>
      <c r="F71" s="40">
        <v>6.49</v>
      </c>
      <c r="G71" s="40" t="s">
        <v>120</v>
      </c>
      <c r="H71" s="81">
        <v>4.7877663017342484E-3</v>
      </c>
      <c r="I71" s="82">
        <v>6.6373425292259721E-3</v>
      </c>
      <c r="J71" s="82">
        <v>6.1622404296959093E-3</v>
      </c>
      <c r="K71" s="82">
        <v>5.0351625366284606E-3</v>
      </c>
      <c r="L71" s="83">
        <v>6.8600502073207876E-3</v>
      </c>
      <c r="M71" s="81">
        <v>6.1364005451544105E-3</v>
      </c>
      <c r="N71" s="82">
        <v>5.1428848036692079E-3</v>
      </c>
      <c r="O71" s="82">
        <v>4.2758482013603178E-3</v>
      </c>
      <c r="P71" s="82">
        <v>4.7671999433009692E-3</v>
      </c>
      <c r="Q71" s="83">
        <v>4.4027154441395773E-3</v>
      </c>
      <c r="R71" s="81">
        <v>5.7536515908710138E-3</v>
      </c>
      <c r="S71" s="82">
        <v>7.7479041616118939E-3</v>
      </c>
      <c r="T71" s="82">
        <v>7.7316921894052719E-3</v>
      </c>
      <c r="U71" s="82">
        <v>6.2534159444692997E-3</v>
      </c>
      <c r="V71" s="83">
        <v>6.6558547810529846E-3</v>
      </c>
    </row>
    <row r="72" spans="1:22" x14ac:dyDescent="0.25">
      <c r="A72">
        <v>101</v>
      </c>
      <c r="B72" t="s">
        <v>630</v>
      </c>
      <c r="C72" s="40" t="s">
        <v>631</v>
      </c>
      <c r="D72" s="40" t="s">
        <v>1303</v>
      </c>
      <c r="E72" s="40">
        <v>37</v>
      </c>
      <c r="F72" s="40">
        <v>6.02</v>
      </c>
      <c r="G72" s="40" t="s">
        <v>120</v>
      </c>
      <c r="H72" s="81">
        <v>0</v>
      </c>
      <c r="I72" s="82">
        <v>0</v>
      </c>
      <c r="J72" s="82">
        <v>2.0634875157727038E-3</v>
      </c>
      <c r="K72" s="82">
        <v>6.1528255307162156E-3</v>
      </c>
      <c r="L72" s="83">
        <v>0</v>
      </c>
      <c r="M72" s="81">
        <v>0</v>
      </c>
      <c r="N72" s="82">
        <v>0</v>
      </c>
      <c r="O72" s="82">
        <v>0</v>
      </c>
      <c r="P72" s="82">
        <v>5.6271741145941549E-3</v>
      </c>
      <c r="Q72" s="83">
        <v>0</v>
      </c>
      <c r="R72" s="81">
        <v>0</v>
      </c>
      <c r="S72" s="82">
        <v>2.1221533003510235E-3</v>
      </c>
      <c r="T72" s="82">
        <v>0</v>
      </c>
      <c r="U72" s="82">
        <v>3.0189640601837077E-3</v>
      </c>
      <c r="V72" s="83">
        <v>0</v>
      </c>
    </row>
    <row r="73" spans="1:22" x14ac:dyDescent="0.25">
      <c r="A73">
        <v>2</v>
      </c>
      <c r="B73" t="s">
        <v>138</v>
      </c>
      <c r="C73" s="40" t="s">
        <v>139</v>
      </c>
      <c r="D73" s="40" t="s">
        <v>1303</v>
      </c>
      <c r="E73" s="40">
        <v>36</v>
      </c>
      <c r="F73" s="40">
        <v>8.31</v>
      </c>
      <c r="G73" s="40" t="s">
        <v>120</v>
      </c>
      <c r="H73" s="81">
        <v>7.2176651627768471E-2</v>
      </c>
      <c r="I73" s="82">
        <v>7.6207540942855589E-2</v>
      </c>
      <c r="J73" s="82">
        <v>8.2436612048519778E-2</v>
      </c>
      <c r="K73" s="82">
        <v>8.1612959728644865E-2</v>
      </c>
      <c r="L73" s="83">
        <v>8.4499959583529086E-2</v>
      </c>
      <c r="M73" s="81">
        <v>0.11921881438800926</v>
      </c>
      <c r="N73" s="82">
        <v>8.9789075881404501E-2</v>
      </c>
      <c r="O73" s="82">
        <v>9.2434084005101294E-2</v>
      </c>
      <c r="P73" s="82">
        <v>8.6036565692505021E-2</v>
      </c>
      <c r="Q73" s="83">
        <v>9.412068010649717E-2</v>
      </c>
      <c r="R73" s="81">
        <v>3.3619386952171731E-2</v>
      </c>
      <c r="S73" s="82">
        <v>4.6431632990639814E-2</v>
      </c>
      <c r="T73" s="82">
        <v>3.2586969105030221E-2</v>
      </c>
      <c r="U73" s="82">
        <v>7.0249752908197946E-2</v>
      </c>
      <c r="V73" s="83">
        <v>4.2317837518891767E-2</v>
      </c>
    </row>
    <row r="74" spans="1:22" x14ac:dyDescent="0.25">
      <c r="A74">
        <v>11</v>
      </c>
      <c r="B74" t="s">
        <v>191</v>
      </c>
      <c r="C74" s="40" t="s">
        <v>192</v>
      </c>
      <c r="D74" s="40" t="s">
        <v>1303</v>
      </c>
      <c r="E74" s="40">
        <v>36</v>
      </c>
      <c r="F74" s="40">
        <v>7.66</v>
      </c>
      <c r="G74" s="40" t="s">
        <v>120</v>
      </c>
      <c r="H74" s="81">
        <v>5.4135984295349014E-2</v>
      </c>
      <c r="I74" s="82">
        <v>6.8294198430438699E-2</v>
      </c>
      <c r="J74" s="82">
        <v>4.6094901446855317E-2</v>
      </c>
      <c r="K74" s="82">
        <v>4.8756604732544263E-2</v>
      </c>
      <c r="L74" s="83">
        <v>4.8281940689478192E-2</v>
      </c>
      <c r="M74" s="81">
        <v>7.5159033084533547E-2</v>
      </c>
      <c r="N74" s="82">
        <v>7.5037502273709381E-2</v>
      </c>
      <c r="O74" s="82">
        <v>5.6458031417242642E-2</v>
      </c>
      <c r="P74" s="82">
        <v>5.8168642206564473E-2</v>
      </c>
      <c r="Q74" s="83">
        <v>4.7667934244584993E-2</v>
      </c>
      <c r="R74" s="81">
        <v>1.6056229548357E-2</v>
      </c>
      <c r="S74" s="82">
        <v>2.1253592959634016E-2</v>
      </c>
      <c r="T74" s="82">
        <v>2.7475849871605687E-2</v>
      </c>
      <c r="U74" s="82">
        <v>3.4300887709969995E-2</v>
      </c>
      <c r="V74" s="83">
        <v>4.3703422188373321E-3</v>
      </c>
    </row>
    <row r="75" spans="1:22" x14ac:dyDescent="0.25">
      <c r="A75">
        <v>56</v>
      </c>
      <c r="B75" t="s">
        <v>452</v>
      </c>
      <c r="C75" s="40" t="s">
        <v>453</v>
      </c>
      <c r="D75" s="40" t="s">
        <v>1303</v>
      </c>
      <c r="E75" s="40">
        <v>41</v>
      </c>
      <c r="F75" s="40">
        <v>7.95</v>
      </c>
      <c r="G75" s="40" t="s">
        <v>120</v>
      </c>
      <c r="H75" s="81">
        <v>4.3775897363409866E-2</v>
      </c>
      <c r="I75" s="82">
        <v>5.5782348921660674E-2</v>
      </c>
      <c r="J75" s="82">
        <v>5.04684253819895E-2</v>
      </c>
      <c r="K75" s="82">
        <v>3.2586147955908765E-2</v>
      </c>
      <c r="L75" s="83">
        <v>3.5267101647292486E-2</v>
      </c>
      <c r="M75" s="81">
        <v>6.0384582657154857E-2</v>
      </c>
      <c r="N75" s="82">
        <v>6.2477572560588036E-2</v>
      </c>
      <c r="O75" s="82">
        <v>4.9882642585476332E-2</v>
      </c>
      <c r="P75" s="82">
        <v>3.1238726664474376E-2</v>
      </c>
      <c r="Q75" s="83">
        <v>3.7061117937327887E-2</v>
      </c>
      <c r="R75" s="81">
        <v>1.9421279226971355E-2</v>
      </c>
      <c r="S75" s="82">
        <v>2.0365890008266257E-2</v>
      </c>
      <c r="T75" s="82">
        <v>2.6211111138082221E-2</v>
      </c>
      <c r="U75" s="82">
        <v>2.1901702976952934E-2</v>
      </c>
      <c r="V75" s="83">
        <v>0</v>
      </c>
    </row>
    <row r="76" spans="1:22" x14ac:dyDescent="0.25">
      <c r="A76">
        <v>119</v>
      </c>
      <c r="B76" t="s">
        <v>689</v>
      </c>
      <c r="C76" s="40" t="s">
        <v>690</v>
      </c>
      <c r="D76" s="40" t="s">
        <v>1303</v>
      </c>
      <c r="E76" s="40">
        <v>36</v>
      </c>
      <c r="F76" s="40">
        <v>7.41</v>
      </c>
      <c r="G76" s="40" t="s">
        <v>120</v>
      </c>
      <c r="H76" s="81">
        <v>0</v>
      </c>
      <c r="I76" s="82">
        <v>0</v>
      </c>
      <c r="J76" s="82">
        <v>0</v>
      </c>
      <c r="K76" s="82">
        <v>1.5214156736742875E-2</v>
      </c>
      <c r="L76" s="83">
        <v>0</v>
      </c>
      <c r="M76" s="81">
        <v>0</v>
      </c>
      <c r="N76" s="82">
        <v>3.4669217259518215E-2</v>
      </c>
      <c r="O76" s="82">
        <v>0</v>
      </c>
      <c r="P76" s="82">
        <v>1.5113057163843667E-2</v>
      </c>
      <c r="Q76" s="83">
        <v>0</v>
      </c>
      <c r="R76" s="81">
        <v>0</v>
      </c>
      <c r="S76" s="82">
        <v>1.3491741521609946E-2</v>
      </c>
      <c r="T76" s="82">
        <v>1.0883791946416506E-2</v>
      </c>
      <c r="U76" s="82">
        <v>1.6140322737749829E-2</v>
      </c>
      <c r="V76" s="83">
        <v>0</v>
      </c>
    </row>
    <row r="77" spans="1:22" x14ac:dyDescent="0.25">
      <c r="A77">
        <v>8</v>
      </c>
      <c r="B77" t="s">
        <v>180</v>
      </c>
      <c r="C77" s="40" t="s">
        <v>181</v>
      </c>
      <c r="D77" s="40" t="s">
        <v>1303</v>
      </c>
      <c r="E77" s="40">
        <v>49</v>
      </c>
      <c r="F77" s="40">
        <v>6.77</v>
      </c>
      <c r="G77" s="40" t="s">
        <v>120</v>
      </c>
      <c r="H77" s="81">
        <v>4.5033423325198385E-2</v>
      </c>
      <c r="I77" s="82">
        <v>4.059057081390105E-2</v>
      </c>
      <c r="J77" s="82">
        <v>4.2155225008607078E-2</v>
      </c>
      <c r="K77" s="82">
        <v>4.5297955089731244E-2</v>
      </c>
      <c r="L77" s="83">
        <v>2.2580196810759897E-2</v>
      </c>
      <c r="M77" s="81">
        <v>5.5289055735398468E-2</v>
      </c>
      <c r="N77" s="82">
        <v>2.3423328336550104E-2</v>
      </c>
      <c r="O77" s="82">
        <v>3.8150528117989142E-2</v>
      </c>
      <c r="P77" s="82">
        <v>3.4958517545701194E-2</v>
      </c>
      <c r="Q77" s="83">
        <v>2.6619946734091061E-2</v>
      </c>
      <c r="R77" s="81">
        <v>2.626487341581445E-2</v>
      </c>
      <c r="S77" s="82">
        <v>1.6932713707930324E-2</v>
      </c>
      <c r="T77" s="82">
        <v>1.5978310813721152E-2</v>
      </c>
      <c r="U77" s="82">
        <v>1.9802843741260779E-2</v>
      </c>
      <c r="V77" s="83">
        <v>2.2785059124635663E-2</v>
      </c>
    </row>
    <row r="78" spans="1:22" x14ac:dyDescent="0.25">
      <c r="A78">
        <v>53</v>
      </c>
      <c r="B78" t="s">
        <v>441</v>
      </c>
      <c r="C78" s="40" t="s">
        <v>442</v>
      </c>
      <c r="D78" s="40" t="s">
        <v>1303</v>
      </c>
      <c r="E78" s="40">
        <v>18</v>
      </c>
      <c r="F78" s="40">
        <v>4.87</v>
      </c>
      <c r="G78" s="40" t="s">
        <v>120</v>
      </c>
      <c r="H78" s="81">
        <v>1.3515595662870966E-2</v>
      </c>
      <c r="I78" s="82">
        <v>1.0550862727023347E-2</v>
      </c>
      <c r="J78" s="82">
        <v>1.1877687293784913E-2</v>
      </c>
      <c r="K78" s="82">
        <v>9.08513376012836E-3</v>
      </c>
      <c r="L78" s="83">
        <v>6.5870582235904758E-3</v>
      </c>
      <c r="M78" s="81">
        <v>1.1762831721161012E-2</v>
      </c>
      <c r="N78" s="82">
        <v>5.7135821832630775E-3</v>
      </c>
      <c r="O78" s="82">
        <v>8.2932593751856559E-3</v>
      </c>
      <c r="P78" s="82">
        <v>8.1582295832283019E-3</v>
      </c>
      <c r="Q78" s="83">
        <v>9.3346640927903044E-3</v>
      </c>
      <c r="R78" s="81">
        <v>7.8980951928888325E-3</v>
      </c>
      <c r="S78" s="82">
        <v>5.345810697629373E-3</v>
      </c>
      <c r="T78" s="82">
        <v>0</v>
      </c>
      <c r="U78" s="82">
        <v>6.5890705858415799E-3</v>
      </c>
      <c r="V78" s="83">
        <v>0</v>
      </c>
    </row>
    <row r="79" spans="1:22" x14ac:dyDescent="0.25">
      <c r="A79">
        <v>5</v>
      </c>
      <c r="B79" t="s">
        <v>159</v>
      </c>
      <c r="C79" s="40" t="s">
        <v>160</v>
      </c>
      <c r="D79" s="40" t="s">
        <v>1303</v>
      </c>
      <c r="E79" s="40">
        <v>12</v>
      </c>
      <c r="F79" s="40">
        <v>5.68</v>
      </c>
      <c r="G79" s="40" t="s">
        <v>120</v>
      </c>
      <c r="H79" s="81">
        <v>0.12279982889273544</v>
      </c>
      <c r="I79" s="82">
        <v>0.11050805407234458</v>
      </c>
      <c r="J79" s="82">
        <v>0.11040691364735829</v>
      </c>
      <c r="K79" s="82">
        <v>0.14257343457146057</v>
      </c>
      <c r="L79" s="83">
        <v>0.15016542350767134</v>
      </c>
      <c r="M79" s="81">
        <v>0.17446202764997168</v>
      </c>
      <c r="N79" s="82">
        <v>0.17081523198434048</v>
      </c>
      <c r="O79" s="82">
        <v>0.18751525224525908</v>
      </c>
      <c r="P79" s="82">
        <v>0.15238963759922095</v>
      </c>
      <c r="Q79" s="83">
        <v>0.16153327927121311</v>
      </c>
      <c r="R79" s="81">
        <v>5.2754568192798355E-2</v>
      </c>
      <c r="S79" s="82">
        <v>0.1053935644218346</v>
      </c>
      <c r="T79" s="82">
        <v>4.6154670566289475E-2</v>
      </c>
      <c r="U79" s="82">
        <v>8.9676892674209432E-2</v>
      </c>
      <c r="V79" s="83">
        <v>1.4174369840693131E-2</v>
      </c>
    </row>
    <row r="80" spans="1:22" x14ac:dyDescent="0.25">
      <c r="A80">
        <v>21</v>
      </c>
      <c r="B80" t="s">
        <v>261</v>
      </c>
      <c r="C80" s="40" t="s">
        <v>262</v>
      </c>
      <c r="D80" s="40" t="s">
        <v>1303</v>
      </c>
      <c r="E80" s="40">
        <v>23</v>
      </c>
      <c r="F80" s="40">
        <v>9.0500000000000007</v>
      </c>
      <c r="G80" s="40" t="s">
        <v>120</v>
      </c>
      <c r="H80" s="81">
        <v>1.7829025814986663E-2</v>
      </c>
      <c r="I80" s="82">
        <v>2.8819187870131172E-2</v>
      </c>
      <c r="J80" s="82">
        <v>2.7113648985915905E-2</v>
      </c>
      <c r="K80" s="82">
        <v>2.6501179482105511E-2</v>
      </c>
      <c r="L80" s="83">
        <v>2.6805215311508118E-2</v>
      </c>
      <c r="M80" s="81">
        <v>2.4790832613707181E-2</v>
      </c>
      <c r="N80" s="82">
        <v>2.9207677134975366E-2</v>
      </c>
      <c r="O80" s="82">
        <v>3.3813896600585591E-2</v>
      </c>
      <c r="P80" s="82">
        <v>2.2794747578240574E-2</v>
      </c>
      <c r="Q80" s="83">
        <v>2.9614193611906581E-2</v>
      </c>
      <c r="R80" s="81">
        <v>9.9543356234994673E-3</v>
      </c>
      <c r="S80" s="82">
        <v>1.4444770446605691E-2</v>
      </c>
      <c r="T80" s="82">
        <v>1.1809204125887479E-2</v>
      </c>
      <c r="U80" s="82">
        <v>1.6340280316483578E-2</v>
      </c>
      <c r="V80" s="83">
        <v>0</v>
      </c>
    </row>
    <row r="81" spans="1:22" x14ac:dyDescent="0.25">
      <c r="A81">
        <v>160</v>
      </c>
      <c r="B81" t="s">
        <v>831</v>
      </c>
      <c r="C81" s="40" t="s">
        <v>832</v>
      </c>
      <c r="D81" s="40" t="s">
        <v>1303</v>
      </c>
      <c r="E81" s="40">
        <v>12</v>
      </c>
      <c r="F81" s="40">
        <v>8.4600000000000009</v>
      </c>
      <c r="G81" s="40" t="s">
        <v>120</v>
      </c>
      <c r="H81" s="81">
        <v>0</v>
      </c>
      <c r="I81" s="82">
        <v>0</v>
      </c>
      <c r="J81" s="82">
        <v>0</v>
      </c>
      <c r="K81" s="82">
        <v>0</v>
      </c>
      <c r="L81" s="83">
        <v>1.3234229030086168E-3</v>
      </c>
      <c r="M81" s="81">
        <v>0</v>
      </c>
      <c r="N81" s="82">
        <v>0</v>
      </c>
      <c r="O81" s="82">
        <v>0</v>
      </c>
      <c r="P81" s="82">
        <v>3.9785147218357715E-3</v>
      </c>
      <c r="Q81" s="83">
        <v>0</v>
      </c>
      <c r="R81" s="81">
        <v>0</v>
      </c>
      <c r="S81" s="82">
        <v>0</v>
      </c>
      <c r="T81" s="82">
        <v>0</v>
      </c>
      <c r="U81" s="82">
        <v>0</v>
      </c>
      <c r="V81" s="83">
        <v>0</v>
      </c>
    </row>
    <row r="82" spans="1:22" x14ac:dyDescent="0.25">
      <c r="A82">
        <v>76</v>
      </c>
      <c r="B82" t="s">
        <v>541</v>
      </c>
      <c r="C82" s="40" t="s">
        <v>542</v>
      </c>
      <c r="D82" s="40" t="s">
        <v>1303</v>
      </c>
      <c r="E82" s="40">
        <v>12</v>
      </c>
      <c r="F82" s="40">
        <v>8.4600000000000009</v>
      </c>
      <c r="G82" s="40" t="s">
        <v>514</v>
      </c>
      <c r="H82" s="81">
        <v>7.6082305941953194E-3</v>
      </c>
      <c r="I82" s="82">
        <v>1.5791793520359948E-2</v>
      </c>
      <c r="J82" s="82">
        <v>9.7568806803518572E-3</v>
      </c>
      <c r="K82" s="82">
        <v>9.1244537459204498E-3</v>
      </c>
      <c r="L82" s="83">
        <v>1.3832712476135036E-2</v>
      </c>
      <c r="M82" s="81">
        <v>7.0074774120182535E-3</v>
      </c>
      <c r="N82" s="82">
        <v>1.2446899172584519E-2</v>
      </c>
      <c r="O82" s="82">
        <v>3.3167249337149873E-3</v>
      </c>
      <c r="P82" s="82">
        <v>6.2477035684766107E-3</v>
      </c>
      <c r="Q82" s="83">
        <v>1.401225130381354E-2</v>
      </c>
      <c r="R82" s="81">
        <v>0</v>
      </c>
      <c r="S82" s="82">
        <v>1.717155691330902E-3</v>
      </c>
      <c r="T82" s="82">
        <v>0</v>
      </c>
      <c r="U82" s="82">
        <v>4.3987323694299483E-3</v>
      </c>
      <c r="V82" s="83">
        <v>0</v>
      </c>
    </row>
    <row r="83" spans="1:22" x14ac:dyDescent="0.25">
      <c r="A83">
        <v>220</v>
      </c>
      <c r="B83" t="s">
        <v>1098</v>
      </c>
      <c r="C83" s="40" t="s">
        <v>1099</v>
      </c>
      <c r="D83" s="40" t="s">
        <v>1303</v>
      </c>
      <c r="E83" s="40">
        <v>12</v>
      </c>
      <c r="F83" s="40">
        <v>8.85</v>
      </c>
      <c r="G83" s="40" t="s">
        <v>514</v>
      </c>
      <c r="H83" s="81">
        <v>0</v>
      </c>
      <c r="I83" s="82">
        <v>0</v>
      </c>
      <c r="J83" s="82">
        <v>0</v>
      </c>
      <c r="K83" s="82">
        <v>5.2537880433174396E-3</v>
      </c>
      <c r="L83" s="83">
        <v>0</v>
      </c>
      <c r="M83" s="81">
        <v>0</v>
      </c>
      <c r="N83" s="82">
        <v>6.031322264809437E-3</v>
      </c>
      <c r="O83" s="82">
        <v>0</v>
      </c>
      <c r="P83" s="82">
        <v>0</v>
      </c>
      <c r="Q83" s="83">
        <v>0</v>
      </c>
      <c r="R83" s="81">
        <v>0</v>
      </c>
      <c r="S83" s="82">
        <v>0</v>
      </c>
      <c r="T83" s="82">
        <v>0</v>
      </c>
      <c r="U83" s="82">
        <v>0</v>
      </c>
      <c r="V83" s="83">
        <v>0</v>
      </c>
    </row>
    <row r="84" spans="1:22" x14ac:dyDescent="0.25">
      <c r="A84">
        <v>207</v>
      </c>
      <c r="B84" t="s">
        <v>1040</v>
      </c>
      <c r="C84" s="40" t="s">
        <v>1258</v>
      </c>
      <c r="D84" s="40" t="s">
        <v>1303</v>
      </c>
      <c r="E84" s="40">
        <v>12</v>
      </c>
      <c r="F84" s="40">
        <v>8.85</v>
      </c>
      <c r="G84" s="40" t="s">
        <v>120</v>
      </c>
      <c r="H84" s="81">
        <v>0</v>
      </c>
      <c r="I84" s="82">
        <v>0</v>
      </c>
      <c r="J84" s="82">
        <v>0</v>
      </c>
      <c r="K84" s="82">
        <v>0</v>
      </c>
      <c r="L84" s="83">
        <v>0</v>
      </c>
      <c r="M84" s="81">
        <v>0</v>
      </c>
      <c r="N84" s="82">
        <v>0</v>
      </c>
      <c r="O84" s="82">
        <v>0</v>
      </c>
      <c r="P84" s="82">
        <v>3.0679881511425072E-3</v>
      </c>
      <c r="Q84" s="83">
        <v>0</v>
      </c>
      <c r="R84" s="81">
        <v>0</v>
      </c>
      <c r="S84" s="82">
        <v>0</v>
      </c>
      <c r="T84" s="82">
        <v>0</v>
      </c>
      <c r="U84" s="82">
        <v>0</v>
      </c>
      <c r="V84" s="83">
        <v>0</v>
      </c>
    </row>
    <row r="85" spans="1:22" x14ac:dyDescent="0.25">
      <c r="A85">
        <v>89</v>
      </c>
      <c r="B85" t="s">
        <v>598</v>
      </c>
      <c r="C85" s="40" t="s">
        <v>599</v>
      </c>
      <c r="D85" s="40" t="s">
        <v>1303</v>
      </c>
      <c r="E85" s="40">
        <v>15</v>
      </c>
      <c r="F85" s="40">
        <v>9.5299999999999994</v>
      </c>
      <c r="G85" s="40" t="s">
        <v>120</v>
      </c>
      <c r="H85" s="81">
        <v>0</v>
      </c>
      <c r="I85" s="82">
        <v>4.0912302147167283E-3</v>
      </c>
      <c r="J85" s="82">
        <v>6.3659620820537381E-3</v>
      </c>
      <c r="K85" s="82">
        <v>6.6786050722774494E-3</v>
      </c>
      <c r="L85" s="83">
        <v>1.5881074836103402E-3</v>
      </c>
      <c r="M85" s="81">
        <v>0</v>
      </c>
      <c r="N85" s="82">
        <v>4.3027490960883897E-3</v>
      </c>
      <c r="O85" s="82">
        <v>0</v>
      </c>
      <c r="P85" s="82">
        <v>7.4406585913524143E-3</v>
      </c>
      <c r="Q85" s="83">
        <v>4.0306487293489826E-3</v>
      </c>
      <c r="R85" s="81">
        <v>0</v>
      </c>
      <c r="S85" s="82">
        <v>0</v>
      </c>
      <c r="T85" s="82">
        <v>0</v>
      </c>
      <c r="U85" s="82">
        <v>0</v>
      </c>
      <c r="V85" s="83">
        <v>0</v>
      </c>
    </row>
    <row r="86" spans="1:22" x14ac:dyDescent="0.25">
      <c r="A86">
        <v>131</v>
      </c>
      <c r="B86" t="s">
        <v>720</v>
      </c>
      <c r="C86" s="40" t="s">
        <v>721</v>
      </c>
      <c r="D86" s="40" t="s">
        <v>1303</v>
      </c>
      <c r="E86" s="40">
        <v>12</v>
      </c>
      <c r="F86" s="40">
        <v>9.5299999999999994</v>
      </c>
      <c r="G86" s="40" t="s">
        <v>120</v>
      </c>
      <c r="H86" s="81">
        <v>0</v>
      </c>
      <c r="I86" s="82">
        <v>0</v>
      </c>
      <c r="J86" s="82">
        <v>0</v>
      </c>
      <c r="K86" s="82">
        <v>0</v>
      </c>
      <c r="L86" s="83">
        <v>1.9649287028361364E-3</v>
      </c>
      <c r="M86" s="81">
        <v>0</v>
      </c>
      <c r="N86" s="82">
        <v>1.5078305662023592E-3</v>
      </c>
      <c r="O86" s="82">
        <v>0</v>
      </c>
      <c r="P86" s="82">
        <v>2.2394518857836378E-3</v>
      </c>
      <c r="Q86" s="83">
        <v>4.080661646652362E-3</v>
      </c>
      <c r="R86" s="81">
        <v>0</v>
      </c>
      <c r="S86" s="82">
        <v>0</v>
      </c>
      <c r="T86" s="82">
        <v>0</v>
      </c>
      <c r="U86" s="82">
        <v>0</v>
      </c>
      <c r="V86" s="83">
        <v>0</v>
      </c>
    </row>
    <row r="87" spans="1:22" x14ac:dyDescent="0.25">
      <c r="A87">
        <v>151</v>
      </c>
      <c r="B87" t="s">
        <v>787</v>
      </c>
      <c r="C87" s="40" t="s">
        <v>788</v>
      </c>
      <c r="D87" s="40" t="s">
        <v>1303</v>
      </c>
      <c r="E87" s="40">
        <v>11</v>
      </c>
      <c r="F87" s="40">
        <v>9.5299999999999994</v>
      </c>
      <c r="G87" s="40" t="s">
        <v>514</v>
      </c>
      <c r="H87" s="81">
        <v>0</v>
      </c>
      <c r="I87" s="82">
        <v>0</v>
      </c>
      <c r="J87" s="82">
        <v>0</v>
      </c>
      <c r="K87" s="82">
        <v>4.0938608129746281E-3</v>
      </c>
      <c r="L87" s="83">
        <v>2.8750226781450584E-3</v>
      </c>
      <c r="M87" s="81">
        <v>0</v>
      </c>
      <c r="N87" s="82">
        <v>1.6449060722207559E-3</v>
      </c>
      <c r="O87" s="82">
        <v>0</v>
      </c>
      <c r="P87" s="82">
        <v>3.0537980260685969E-3</v>
      </c>
      <c r="Q87" s="83">
        <v>0</v>
      </c>
      <c r="R87" s="81">
        <v>0</v>
      </c>
      <c r="S87" s="82">
        <v>0</v>
      </c>
      <c r="T87" s="82">
        <v>0</v>
      </c>
      <c r="U87" s="82">
        <v>0</v>
      </c>
      <c r="V87" s="83">
        <v>0</v>
      </c>
    </row>
    <row r="88" spans="1:22" x14ac:dyDescent="0.25">
      <c r="A88">
        <v>222</v>
      </c>
      <c r="B88" t="s">
        <v>1105</v>
      </c>
      <c r="C88" s="40" t="s">
        <v>1106</v>
      </c>
      <c r="D88" s="40" t="s">
        <v>1303</v>
      </c>
      <c r="E88" s="40">
        <v>12</v>
      </c>
      <c r="F88" s="40">
        <v>9.5299999999999994</v>
      </c>
      <c r="G88" s="40" t="s">
        <v>514</v>
      </c>
      <c r="H88" s="81">
        <v>0</v>
      </c>
      <c r="I88" s="82">
        <v>0</v>
      </c>
      <c r="J88" s="82">
        <v>0</v>
      </c>
      <c r="K88" s="82">
        <v>0</v>
      </c>
      <c r="L88" s="83">
        <v>0</v>
      </c>
      <c r="M88" s="81">
        <v>0</v>
      </c>
      <c r="N88" s="82">
        <v>9.4511009508230753E-3</v>
      </c>
      <c r="O88" s="82">
        <v>0</v>
      </c>
      <c r="P88" s="82">
        <v>0</v>
      </c>
      <c r="Q88" s="83">
        <v>0</v>
      </c>
      <c r="R88" s="81">
        <v>0</v>
      </c>
      <c r="S88" s="82">
        <v>0</v>
      </c>
      <c r="T88" s="82">
        <v>0</v>
      </c>
      <c r="U88" s="82">
        <v>0</v>
      </c>
      <c r="V88" s="83">
        <v>0</v>
      </c>
    </row>
    <row r="89" spans="1:22" x14ac:dyDescent="0.25">
      <c r="A89">
        <v>111</v>
      </c>
      <c r="B89" t="s">
        <v>664</v>
      </c>
      <c r="C89" s="40" t="s">
        <v>665</v>
      </c>
      <c r="D89" s="40" t="s">
        <v>1303</v>
      </c>
      <c r="E89" s="40">
        <v>14</v>
      </c>
      <c r="F89" s="40">
        <v>8.6999999999999993</v>
      </c>
      <c r="G89" s="40" t="s">
        <v>514</v>
      </c>
      <c r="H89" s="81">
        <v>2.1476863008311193E-3</v>
      </c>
      <c r="I89" s="82">
        <v>4.5093929077406024E-3</v>
      </c>
      <c r="J89" s="82">
        <v>0</v>
      </c>
      <c r="K89" s="82">
        <v>5.2059059725703752E-3</v>
      </c>
      <c r="L89" s="83">
        <v>6.7642027297799348E-3</v>
      </c>
      <c r="M89" s="81">
        <v>0</v>
      </c>
      <c r="N89" s="82">
        <v>3.9689495835352117E-3</v>
      </c>
      <c r="O89" s="82">
        <v>1.9718451525243519E-3</v>
      </c>
      <c r="P89" s="82">
        <v>5.021291820750228E-3</v>
      </c>
      <c r="Q89" s="83">
        <v>9.1528129114974936E-3</v>
      </c>
      <c r="R89" s="81">
        <v>0</v>
      </c>
      <c r="S89" s="82">
        <v>0</v>
      </c>
      <c r="T89" s="82">
        <v>0</v>
      </c>
      <c r="U89" s="82">
        <v>1.8827287072339753E-3</v>
      </c>
      <c r="V89" s="83">
        <v>0</v>
      </c>
    </row>
    <row r="90" spans="1:22" x14ac:dyDescent="0.25">
      <c r="A90">
        <v>105</v>
      </c>
      <c r="B90" t="s">
        <v>641</v>
      </c>
      <c r="C90" s="40" t="s">
        <v>642</v>
      </c>
      <c r="D90" s="40" t="s">
        <v>1303</v>
      </c>
      <c r="E90" s="40">
        <v>13</v>
      </c>
      <c r="F90" s="40">
        <v>4.59</v>
      </c>
      <c r="G90" s="40" t="s">
        <v>120</v>
      </c>
      <c r="H90" s="81">
        <v>0</v>
      </c>
      <c r="I90" s="82">
        <v>0</v>
      </c>
      <c r="J90" s="82">
        <v>0</v>
      </c>
      <c r="K90" s="82">
        <v>2.0819944099481429E-3</v>
      </c>
      <c r="L90" s="83">
        <v>0</v>
      </c>
      <c r="M90" s="81">
        <v>0</v>
      </c>
      <c r="N90" s="82">
        <v>0</v>
      </c>
      <c r="O90" s="82">
        <v>0</v>
      </c>
      <c r="P90" s="82">
        <v>6.4548629669498652E-3</v>
      </c>
      <c r="Q90" s="83">
        <v>2.2908912966983813E-3</v>
      </c>
      <c r="R90" s="81">
        <v>0</v>
      </c>
      <c r="S90" s="82">
        <v>2.3800568742581027E-3</v>
      </c>
      <c r="T90" s="82">
        <v>0</v>
      </c>
      <c r="U90" s="82">
        <v>2.0275539924058199E-3</v>
      </c>
      <c r="V90" s="83">
        <v>0</v>
      </c>
    </row>
    <row r="91" spans="1:22" x14ac:dyDescent="0.25">
      <c r="A91">
        <v>185</v>
      </c>
      <c r="B91" t="s">
        <v>954</v>
      </c>
      <c r="C91" s="40" t="s">
        <v>955</v>
      </c>
      <c r="D91" s="40" t="s">
        <v>1303</v>
      </c>
      <c r="E91" s="40">
        <v>14</v>
      </c>
      <c r="F91" s="40">
        <v>4.59</v>
      </c>
      <c r="G91" s="40" t="s">
        <v>514</v>
      </c>
      <c r="H91" s="81">
        <v>0</v>
      </c>
      <c r="I91" s="82">
        <v>0</v>
      </c>
      <c r="J91" s="82">
        <v>0</v>
      </c>
      <c r="K91" s="82">
        <v>1.3239889861700494E-3</v>
      </c>
      <c r="L91" s="83">
        <v>0</v>
      </c>
      <c r="M91" s="81">
        <v>0</v>
      </c>
      <c r="N91" s="82">
        <v>0</v>
      </c>
      <c r="O91" s="82">
        <v>0</v>
      </c>
      <c r="P91" s="82">
        <v>1.5778224777304322E-3</v>
      </c>
      <c r="Q91" s="83">
        <v>0</v>
      </c>
      <c r="R91" s="81">
        <v>0</v>
      </c>
      <c r="S91" s="82">
        <v>0</v>
      </c>
      <c r="T91" s="82">
        <v>0</v>
      </c>
      <c r="U91" s="82">
        <v>0</v>
      </c>
      <c r="V91" s="83">
        <v>0</v>
      </c>
    </row>
    <row r="92" spans="1:22" x14ac:dyDescent="0.25">
      <c r="A92">
        <v>50</v>
      </c>
      <c r="B92" t="s">
        <v>433</v>
      </c>
      <c r="C92" s="40" t="s">
        <v>434</v>
      </c>
      <c r="D92" s="40" t="s">
        <v>1303</v>
      </c>
      <c r="E92" s="40">
        <v>14</v>
      </c>
      <c r="F92" s="40">
        <v>4.59</v>
      </c>
      <c r="G92" s="40" t="s">
        <v>120</v>
      </c>
      <c r="H92" s="81">
        <v>3.2215294512466792E-3</v>
      </c>
      <c r="I92" s="82">
        <v>7.9267427265111556E-3</v>
      </c>
      <c r="J92" s="82">
        <v>2.7305466191509665E-3</v>
      </c>
      <c r="K92" s="82">
        <v>1.8836534554748017E-2</v>
      </c>
      <c r="L92" s="83">
        <v>1.2416457998015268E-2</v>
      </c>
      <c r="M92" s="81">
        <v>1.3595134042125416E-2</v>
      </c>
      <c r="N92" s="82">
        <v>1.9982309793928645E-2</v>
      </c>
      <c r="O92" s="82">
        <v>1.0701048934725163E-2</v>
      </c>
      <c r="P92" s="82">
        <v>1.7981403979360339E-2</v>
      </c>
      <c r="Q92" s="83">
        <v>1.4829262440770983E-2</v>
      </c>
      <c r="R92" s="81">
        <v>0</v>
      </c>
      <c r="S92" s="82">
        <v>5.0306346882656337E-3</v>
      </c>
      <c r="T92" s="82">
        <v>4.6065357069608208E-3</v>
      </c>
      <c r="U92" s="82">
        <v>7.1384122104697799E-3</v>
      </c>
      <c r="V92" s="83">
        <v>0</v>
      </c>
    </row>
    <row r="93" spans="1:22" x14ac:dyDescent="0.25">
      <c r="A93">
        <v>94</v>
      </c>
      <c r="B93" t="s">
        <v>614</v>
      </c>
      <c r="C93" s="40" t="s">
        <v>1255</v>
      </c>
      <c r="D93" s="40" t="s">
        <v>1303</v>
      </c>
      <c r="E93" s="40">
        <v>13</v>
      </c>
      <c r="F93" s="40">
        <v>4.8499999999999996</v>
      </c>
      <c r="G93" s="40" t="s">
        <v>120</v>
      </c>
      <c r="H93" s="81">
        <v>9.3868300105204392E-3</v>
      </c>
      <c r="I93" s="82">
        <v>1.0932780129479965E-2</v>
      </c>
      <c r="J93" s="82">
        <v>0</v>
      </c>
      <c r="K93" s="82">
        <v>5.5862503462568531E-3</v>
      </c>
      <c r="L93" s="83">
        <v>5.4743301028030641E-3</v>
      </c>
      <c r="M93" s="81">
        <v>6.4684406880168507E-3</v>
      </c>
      <c r="N93" s="82">
        <v>9.3029573917818246E-3</v>
      </c>
      <c r="O93" s="82">
        <v>7.313515408597795E-3</v>
      </c>
      <c r="P93" s="82">
        <v>5.4571462612226394E-3</v>
      </c>
      <c r="Q93" s="83">
        <v>7.6079054048963238E-3</v>
      </c>
      <c r="R93" s="81">
        <v>0</v>
      </c>
      <c r="S93" s="82">
        <v>5.2953626046016384E-3</v>
      </c>
      <c r="T93" s="82">
        <v>0</v>
      </c>
      <c r="U93" s="82">
        <v>2.0275539924058199E-3</v>
      </c>
      <c r="V93" s="83">
        <v>0</v>
      </c>
    </row>
    <row r="94" spans="1:22" x14ac:dyDescent="0.25">
      <c r="A94">
        <v>26</v>
      </c>
      <c r="B94" t="s">
        <v>282</v>
      </c>
      <c r="C94" s="40" t="s">
        <v>283</v>
      </c>
      <c r="D94" s="40" t="s">
        <v>1303</v>
      </c>
      <c r="E94" s="40">
        <v>11</v>
      </c>
      <c r="F94" s="40">
        <v>7.34</v>
      </c>
      <c r="G94" s="40" t="s">
        <v>120</v>
      </c>
      <c r="H94" s="81">
        <v>6.912211833702897E-2</v>
      </c>
      <c r="I94" s="82">
        <v>8.1750064265155298E-2</v>
      </c>
      <c r="J94" s="82">
        <v>8.5039470310970755E-2</v>
      </c>
      <c r="K94" s="82">
        <v>6.0353586171448093E-2</v>
      </c>
      <c r="L94" s="83">
        <v>6.1060488727669095E-2</v>
      </c>
      <c r="M94" s="81">
        <v>9.9848494159856457E-2</v>
      </c>
      <c r="N94" s="82">
        <v>7.628963365632925E-2</v>
      </c>
      <c r="O94" s="82">
        <v>8.9248843212835591E-2</v>
      </c>
      <c r="P94" s="82">
        <v>5.5959598584783964E-2</v>
      </c>
      <c r="Q94" s="83">
        <v>6.9133971318922113E-2</v>
      </c>
      <c r="R94" s="81">
        <v>5.1645807340144352E-2</v>
      </c>
      <c r="S94" s="82">
        <v>3.7225674771916351E-2</v>
      </c>
      <c r="T94" s="82">
        <v>5.1338242965759735E-2</v>
      </c>
      <c r="U94" s="82">
        <v>2.6199968423420938E-2</v>
      </c>
      <c r="V94" s="83">
        <v>7.4099596529763848E-2</v>
      </c>
    </row>
    <row r="95" spans="1:22" x14ac:dyDescent="0.25">
      <c r="A95">
        <v>124</v>
      </c>
      <c r="B95" t="s">
        <v>703</v>
      </c>
      <c r="C95" s="40" t="s">
        <v>704</v>
      </c>
      <c r="D95" s="40" t="s">
        <v>1303</v>
      </c>
      <c r="E95" s="40">
        <v>12</v>
      </c>
      <c r="F95" s="40">
        <v>6.46</v>
      </c>
      <c r="G95" s="40" t="s">
        <v>514</v>
      </c>
      <c r="H95" s="81">
        <v>0</v>
      </c>
      <c r="I95" s="82">
        <v>5.2609583923640367E-3</v>
      </c>
      <c r="J95" s="82">
        <v>0</v>
      </c>
      <c r="K95" s="82">
        <v>3.048316446605383E-3</v>
      </c>
      <c r="L95" s="83">
        <v>1.3177187274831517E-3</v>
      </c>
      <c r="M95" s="81">
        <v>0</v>
      </c>
      <c r="N95" s="82">
        <v>3.1543137127955389E-3</v>
      </c>
      <c r="O95" s="82">
        <v>2.2111499558099914E-3</v>
      </c>
      <c r="P95" s="82">
        <v>5.2057099822927742E-3</v>
      </c>
      <c r="Q95" s="83">
        <v>1.584213539132842E-3</v>
      </c>
      <c r="R95" s="81">
        <v>0</v>
      </c>
      <c r="S95" s="82">
        <v>1.1373027639050156E-3</v>
      </c>
      <c r="T95" s="82">
        <v>0</v>
      </c>
      <c r="U95" s="82">
        <v>0</v>
      </c>
      <c r="V95" s="83">
        <v>0</v>
      </c>
    </row>
    <row r="96" spans="1:22" x14ac:dyDescent="0.25">
      <c r="A96">
        <v>122</v>
      </c>
      <c r="B96" t="s">
        <v>696</v>
      </c>
      <c r="C96" s="40" t="s">
        <v>697</v>
      </c>
      <c r="D96" s="40" t="s">
        <v>1303</v>
      </c>
      <c r="E96" s="40">
        <v>11</v>
      </c>
      <c r="F96" s="40">
        <v>6.5</v>
      </c>
      <c r="G96" s="40" t="s">
        <v>120</v>
      </c>
      <c r="H96" s="81">
        <v>4.2807869728920074E-3</v>
      </c>
      <c r="I96" s="82">
        <v>5.8242304101622025E-3</v>
      </c>
      <c r="J96" s="82">
        <v>0</v>
      </c>
      <c r="K96" s="82">
        <v>1.6375443251898513E-3</v>
      </c>
      <c r="L96" s="83">
        <v>2.8750226781450584E-3</v>
      </c>
      <c r="M96" s="81">
        <v>0</v>
      </c>
      <c r="N96" s="82">
        <v>3.3632880632794965E-3</v>
      </c>
      <c r="O96" s="82">
        <v>8.6919742404165303E-3</v>
      </c>
      <c r="P96" s="82">
        <v>0</v>
      </c>
      <c r="Q96" s="83">
        <v>3.4564659035625643E-3</v>
      </c>
      <c r="R96" s="81">
        <v>0</v>
      </c>
      <c r="S96" s="82">
        <v>0</v>
      </c>
      <c r="T96" s="82">
        <v>0</v>
      </c>
      <c r="U96" s="82">
        <v>0</v>
      </c>
      <c r="V96" s="83">
        <v>0</v>
      </c>
    </row>
    <row r="97" spans="1:22" x14ac:dyDescent="0.25">
      <c r="A97">
        <v>113</v>
      </c>
      <c r="B97" t="s">
        <v>668</v>
      </c>
      <c r="C97" s="40" t="s">
        <v>669</v>
      </c>
      <c r="D97" s="40" t="s">
        <v>1303</v>
      </c>
      <c r="E97" s="40">
        <v>12</v>
      </c>
      <c r="F97" s="40">
        <v>4.72</v>
      </c>
      <c r="G97" s="40" t="s">
        <v>120</v>
      </c>
      <c r="H97" s="81">
        <v>0</v>
      </c>
      <c r="I97" s="82">
        <v>1.0565335698170983E-2</v>
      </c>
      <c r="J97" s="82">
        <v>0</v>
      </c>
      <c r="K97" s="82">
        <v>3.7565762422011851E-3</v>
      </c>
      <c r="L97" s="83">
        <v>3.9415067940608639E-3</v>
      </c>
      <c r="M97" s="81">
        <v>0</v>
      </c>
      <c r="N97" s="82">
        <v>1.0113853668491645E-2</v>
      </c>
      <c r="O97" s="82">
        <v>2.3004860112784105E-3</v>
      </c>
      <c r="P97" s="82">
        <v>1.6795889143377282E-3</v>
      </c>
      <c r="Q97" s="83">
        <v>9.9110793279050119E-3</v>
      </c>
      <c r="R97" s="81">
        <v>0</v>
      </c>
      <c r="S97" s="82">
        <v>2.0097435651604367E-3</v>
      </c>
      <c r="T97" s="82">
        <v>0</v>
      </c>
      <c r="U97" s="82">
        <v>2.7367380354488707E-3</v>
      </c>
      <c r="V97" s="83">
        <v>0</v>
      </c>
    </row>
    <row r="98" spans="1:22" x14ac:dyDescent="0.25">
      <c r="A98">
        <v>28</v>
      </c>
      <c r="B98" t="s">
        <v>294</v>
      </c>
      <c r="C98" s="42" t="s">
        <v>295</v>
      </c>
      <c r="D98" s="42" t="s">
        <v>1302</v>
      </c>
      <c r="E98" s="42">
        <v>501</v>
      </c>
      <c r="F98" s="42">
        <v>5.77</v>
      </c>
      <c r="G98" s="42" t="s">
        <v>120</v>
      </c>
      <c r="H98" s="84">
        <v>1.2267474254060623E-4</v>
      </c>
      <c r="I98" s="85">
        <v>2.6162765180897146E-3</v>
      </c>
      <c r="J98" s="85">
        <v>4.6734245412232599E-4</v>
      </c>
      <c r="K98" s="85">
        <v>1.2341380374014377E-3</v>
      </c>
      <c r="L98" s="86">
        <v>5.359618317140345E-4</v>
      </c>
      <c r="M98" s="84">
        <v>0</v>
      </c>
      <c r="N98" s="85">
        <v>8.5637542127871052E-4</v>
      </c>
      <c r="O98" s="85">
        <v>4.0816433737330066E-4</v>
      </c>
      <c r="P98" s="85">
        <v>9.1991594058188472E-4</v>
      </c>
      <c r="Q98" s="86">
        <v>5.5116397756483531E-4</v>
      </c>
      <c r="R98" s="84">
        <v>0</v>
      </c>
      <c r="S98" s="85">
        <v>1.5111444436156666E-4</v>
      </c>
      <c r="T98" s="85">
        <v>1.1064273465907994E-3</v>
      </c>
      <c r="U98" s="85">
        <v>1.8055759777359144E-3</v>
      </c>
      <c r="V98" s="86">
        <v>0</v>
      </c>
    </row>
    <row r="99" spans="1:22" x14ac:dyDescent="0.25">
      <c r="A99">
        <v>34</v>
      </c>
      <c r="B99" t="s">
        <v>331</v>
      </c>
      <c r="C99" s="42" t="s">
        <v>332</v>
      </c>
      <c r="D99" s="42" t="s">
        <v>1302</v>
      </c>
      <c r="E99" s="42">
        <v>31</v>
      </c>
      <c r="F99" s="42">
        <v>5.5</v>
      </c>
      <c r="G99" s="42" t="s">
        <v>120</v>
      </c>
      <c r="H99" s="84">
        <v>7.3878637473455992E-3</v>
      </c>
      <c r="I99" s="85">
        <v>5.5878830688940598E-3</v>
      </c>
      <c r="J99" s="85">
        <v>6.2810036053945464E-3</v>
      </c>
      <c r="K99" s="85">
        <v>4.1041781105028976E-3</v>
      </c>
      <c r="L99" s="86">
        <v>3.5674930823685184E-3</v>
      </c>
      <c r="M99" s="84">
        <v>1.3285557894929132E-3</v>
      </c>
      <c r="N99" s="85">
        <v>0</v>
      </c>
      <c r="O99" s="85">
        <v>4.8327317769726553E-3</v>
      </c>
      <c r="P99" s="85">
        <v>2.7068780183983304E-3</v>
      </c>
      <c r="Q99" s="86">
        <v>0</v>
      </c>
      <c r="R99" s="84">
        <v>2.076633397061595E-2</v>
      </c>
      <c r="S99" s="85">
        <v>1.4148093274521463E-2</v>
      </c>
      <c r="T99" s="85">
        <v>2.8723320865635688E-2</v>
      </c>
      <c r="U99" s="85">
        <v>1.3617190328821513E-2</v>
      </c>
      <c r="V99" s="86">
        <v>2.0715228382951648E-2</v>
      </c>
    </row>
    <row r="100" spans="1:22" x14ac:dyDescent="0.25">
      <c r="A100">
        <v>123</v>
      </c>
      <c r="B100" t="s">
        <v>698</v>
      </c>
      <c r="C100" s="42" t="s">
        <v>699</v>
      </c>
      <c r="D100" s="42" t="s">
        <v>1302</v>
      </c>
      <c r="E100" s="42">
        <v>11</v>
      </c>
      <c r="F100" s="42">
        <v>6.6</v>
      </c>
      <c r="G100" s="42" t="s">
        <v>120</v>
      </c>
      <c r="H100" s="84">
        <v>2.8538579819280051E-3</v>
      </c>
      <c r="I100" s="85">
        <v>0</v>
      </c>
      <c r="J100" s="85">
        <v>0</v>
      </c>
      <c r="K100" s="85">
        <v>0</v>
      </c>
      <c r="L100" s="86">
        <v>3.5946401706221987E-3</v>
      </c>
      <c r="M100" s="84">
        <v>0</v>
      </c>
      <c r="N100" s="85">
        <v>0</v>
      </c>
      <c r="O100" s="85">
        <v>0</v>
      </c>
      <c r="P100" s="85">
        <v>0</v>
      </c>
      <c r="Q100" s="86">
        <v>0</v>
      </c>
      <c r="R100" s="84">
        <v>4.9092872566826491E-3</v>
      </c>
      <c r="S100" s="85">
        <v>8.8921603939296611E-3</v>
      </c>
      <c r="T100" s="85">
        <v>5.9260750333551609E-3</v>
      </c>
      <c r="U100" s="85">
        <v>6.6117018582665761E-3</v>
      </c>
      <c r="V100" s="86">
        <v>0</v>
      </c>
    </row>
    <row r="101" spans="1:22" x14ac:dyDescent="0.25">
      <c r="A101">
        <v>66</v>
      </c>
      <c r="B101" t="s">
        <v>488</v>
      </c>
      <c r="C101" s="42" t="s">
        <v>489</v>
      </c>
      <c r="D101" s="42" t="s">
        <v>1302</v>
      </c>
      <c r="E101" s="42">
        <v>45</v>
      </c>
      <c r="F101" s="42">
        <v>5.05</v>
      </c>
      <c r="G101" s="42" t="s">
        <v>120</v>
      </c>
      <c r="H101" s="84">
        <v>0</v>
      </c>
      <c r="I101" s="85">
        <v>0</v>
      </c>
      <c r="J101" s="85">
        <v>0</v>
      </c>
      <c r="K101" s="85">
        <v>0</v>
      </c>
      <c r="L101" s="86">
        <v>0</v>
      </c>
      <c r="M101" s="84">
        <v>0</v>
      </c>
      <c r="N101" s="85">
        <v>0</v>
      </c>
      <c r="O101" s="85">
        <v>0</v>
      </c>
      <c r="P101" s="85">
        <v>0</v>
      </c>
      <c r="Q101" s="86">
        <v>0</v>
      </c>
      <c r="R101" s="84">
        <v>1.4053711098944139E-2</v>
      </c>
      <c r="S101" s="85">
        <v>5.4325093834627419E-3</v>
      </c>
      <c r="T101" s="85">
        <v>7.2429831785462903E-3</v>
      </c>
      <c r="U101" s="85">
        <v>2.6324929395252507E-3</v>
      </c>
      <c r="V101" s="86">
        <v>1.2763601003020779E-3</v>
      </c>
    </row>
    <row r="102" spans="1:22" x14ac:dyDescent="0.25">
      <c r="A102">
        <v>1</v>
      </c>
      <c r="B102" t="s">
        <v>118</v>
      </c>
      <c r="C102" s="42" t="s">
        <v>119</v>
      </c>
      <c r="D102" s="42" t="s">
        <v>1302</v>
      </c>
      <c r="E102" s="42">
        <v>516</v>
      </c>
      <c r="F102" s="42">
        <v>7.04</v>
      </c>
      <c r="G102" s="42" t="s">
        <v>120</v>
      </c>
      <c r="H102" s="84">
        <v>5.0390350046075746E-3</v>
      </c>
      <c r="I102" s="85">
        <v>6.216847485031496E-3</v>
      </c>
      <c r="J102" s="85">
        <v>5.3989973286732553E-3</v>
      </c>
      <c r="K102" s="85">
        <v>7.1550193256333149E-3</v>
      </c>
      <c r="L102" s="86">
        <v>6.3399894795704917E-3</v>
      </c>
      <c r="M102" s="84">
        <v>4.3002434126081651E-3</v>
      </c>
      <c r="N102" s="85">
        <v>5.0771947863916716E-3</v>
      </c>
      <c r="O102" s="85">
        <v>4.468187406440542E-3</v>
      </c>
      <c r="P102" s="85">
        <v>5.2448431031087107E-3</v>
      </c>
      <c r="Q102" s="86">
        <v>5.1574732948593818E-3</v>
      </c>
      <c r="R102" s="84">
        <v>2.8117706765224616E-3</v>
      </c>
      <c r="S102" s="85">
        <v>5.2009065236954454E-3</v>
      </c>
      <c r="T102" s="85">
        <v>1.2742424762477252E-2</v>
      </c>
      <c r="U102" s="85">
        <v>1.1921346833389407E-2</v>
      </c>
      <c r="V102" s="86">
        <v>3.1888596068557276E-3</v>
      </c>
    </row>
    <row r="103" spans="1:22" x14ac:dyDescent="0.25">
      <c r="A103">
        <v>130</v>
      </c>
      <c r="B103" t="s">
        <v>715</v>
      </c>
      <c r="C103" s="42" t="s">
        <v>716</v>
      </c>
      <c r="D103" s="42" t="s">
        <v>1302</v>
      </c>
      <c r="E103" s="42">
        <v>9</v>
      </c>
      <c r="F103" s="42">
        <v>9.17</v>
      </c>
      <c r="G103" s="42" t="s">
        <v>120</v>
      </c>
      <c r="H103" s="84">
        <v>3.3154134575000128E-3</v>
      </c>
      <c r="I103" s="85">
        <v>0</v>
      </c>
      <c r="J103" s="85">
        <v>0</v>
      </c>
      <c r="K103" s="85">
        <v>0</v>
      </c>
      <c r="L103" s="86">
        <v>5.2784804772998935E-3</v>
      </c>
      <c r="M103" s="84">
        <v>0</v>
      </c>
      <c r="N103" s="85">
        <v>0</v>
      </c>
      <c r="O103" s="85">
        <v>0</v>
      </c>
      <c r="P103" s="85">
        <v>0</v>
      </c>
      <c r="Q103" s="86">
        <v>0</v>
      </c>
      <c r="R103" s="84">
        <v>0</v>
      </c>
      <c r="S103" s="85">
        <v>6.3090280520954082E-3</v>
      </c>
      <c r="T103" s="85">
        <v>0</v>
      </c>
      <c r="U103" s="85">
        <v>2.9125327366074996E-3</v>
      </c>
      <c r="V103" s="86">
        <v>0</v>
      </c>
    </row>
    <row r="104" spans="1:22" x14ac:dyDescent="0.25">
      <c r="A104">
        <v>88</v>
      </c>
      <c r="B104" t="s">
        <v>594</v>
      </c>
      <c r="C104" s="42" t="s">
        <v>595</v>
      </c>
      <c r="D104" s="42" t="s">
        <v>1302</v>
      </c>
      <c r="E104" s="42">
        <v>11</v>
      </c>
      <c r="F104" s="42">
        <v>4.3600000000000003</v>
      </c>
      <c r="G104" s="42" t="s">
        <v>120</v>
      </c>
      <c r="H104" s="84">
        <v>6.9227744979507471E-3</v>
      </c>
      <c r="I104" s="85">
        <v>0</v>
      </c>
      <c r="J104" s="85">
        <v>1.0643869833111117E-2</v>
      </c>
      <c r="K104" s="85">
        <v>0</v>
      </c>
      <c r="L104" s="86">
        <v>6.4685380760034772E-3</v>
      </c>
      <c r="M104" s="84">
        <v>0</v>
      </c>
      <c r="N104" s="85">
        <v>0</v>
      </c>
      <c r="O104" s="85">
        <v>0</v>
      </c>
      <c r="P104" s="85">
        <v>0</v>
      </c>
      <c r="Q104" s="86">
        <v>0</v>
      </c>
      <c r="R104" s="84">
        <v>1.1906335704595159E-2</v>
      </c>
      <c r="S104" s="85">
        <v>6.4066992561465806E-3</v>
      </c>
      <c r="T104" s="85">
        <v>1.4815187583387901E-2</v>
      </c>
      <c r="U104" s="85">
        <v>1.1397492782507233E-2</v>
      </c>
      <c r="V104" s="86">
        <v>1.3251179231177586E-2</v>
      </c>
    </row>
    <row r="105" spans="1:22" x14ac:dyDescent="0.25">
      <c r="A105">
        <v>52</v>
      </c>
      <c r="B105" t="s">
        <v>437</v>
      </c>
      <c r="C105" s="42" t="s">
        <v>438</v>
      </c>
      <c r="D105" s="42" t="s">
        <v>1302</v>
      </c>
      <c r="E105" s="42">
        <v>11</v>
      </c>
      <c r="F105" s="42">
        <v>5.04</v>
      </c>
      <c r="G105" s="42" t="s">
        <v>120</v>
      </c>
      <c r="H105" s="84">
        <v>1.1083122417245265E-2</v>
      </c>
      <c r="I105" s="85">
        <v>2.874478219435568E-3</v>
      </c>
      <c r="J105" s="85">
        <v>1.4116695819925142E-2</v>
      </c>
      <c r="K105" s="85">
        <v>4.167974569314086E-3</v>
      </c>
      <c r="L105" s="86">
        <v>6.4654267075350417E-3</v>
      </c>
      <c r="M105" s="84">
        <v>0</v>
      </c>
      <c r="N105" s="85">
        <v>0</v>
      </c>
      <c r="O105" s="85">
        <v>0</v>
      </c>
      <c r="P105" s="85">
        <v>1.3387584659530943E-3</v>
      </c>
      <c r="Q105" s="86">
        <v>0</v>
      </c>
      <c r="R105" s="84">
        <v>1.5913769961344696E-2</v>
      </c>
      <c r="S105" s="85">
        <v>3.844210627362505E-2</v>
      </c>
      <c r="T105" s="85">
        <v>2.8579470503381377E-2</v>
      </c>
      <c r="U105" s="85">
        <v>1.5600168261884007E-2</v>
      </c>
      <c r="V105" s="86">
        <v>2.941530077467255E-2</v>
      </c>
    </row>
    <row r="106" spans="1:22" x14ac:dyDescent="0.25">
      <c r="A106">
        <v>186</v>
      </c>
      <c r="B106" t="s">
        <v>956</v>
      </c>
      <c r="C106" s="42" t="s">
        <v>957</v>
      </c>
      <c r="D106" s="42" t="s">
        <v>1302</v>
      </c>
      <c r="E106" s="42">
        <v>15</v>
      </c>
      <c r="F106" s="42">
        <v>9.1300000000000008</v>
      </c>
      <c r="G106" s="42" t="s">
        <v>120</v>
      </c>
      <c r="H106" s="84">
        <v>0</v>
      </c>
      <c r="I106" s="85">
        <v>0</v>
      </c>
      <c r="J106" s="85">
        <v>2.5485101778742352E-3</v>
      </c>
      <c r="K106" s="85">
        <v>0</v>
      </c>
      <c r="L106" s="86">
        <v>0</v>
      </c>
      <c r="M106" s="84">
        <v>0</v>
      </c>
      <c r="N106" s="85">
        <v>0</v>
      </c>
      <c r="O106" s="85">
        <v>0</v>
      </c>
      <c r="P106" s="85">
        <v>0</v>
      </c>
      <c r="Q106" s="86">
        <v>0</v>
      </c>
      <c r="R106" s="84">
        <v>0</v>
      </c>
      <c r="S106" s="85">
        <v>0</v>
      </c>
      <c r="T106" s="85">
        <v>0</v>
      </c>
      <c r="U106" s="85">
        <v>1.7572134600850435E-3</v>
      </c>
      <c r="V106" s="86">
        <v>0</v>
      </c>
    </row>
    <row r="107" spans="1:22" x14ac:dyDescent="0.25">
      <c r="A107">
        <v>16</v>
      </c>
      <c r="B107" t="s">
        <v>217</v>
      </c>
      <c r="C107" s="42" t="s">
        <v>218</v>
      </c>
      <c r="D107" s="42" t="s">
        <v>1302</v>
      </c>
      <c r="E107" s="42">
        <v>21</v>
      </c>
      <c r="F107" s="42">
        <v>4.79</v>
      </c>
      <c r="G107" s="42" t="s">
        <v>120</v>
      </c>
      <c r="H107" s="84">
        <v>1.8742596023915967E-2</v>
      </c>
      <c r="I107" s="85">
        <v>2.3351973785804558E-2</v>
      </c>
      <c r="J107" s="85">
        <v>2.6118631451694085E-2</v>
      </c>
      <c r="K107" s="85">
        <v>2.1201234050003598E-2</v>
      </c>
      <c r="L107" s="86">
        <v>2.1458123693246428E-2</v>
      </c>
      <c r="M107" s="84">
        <v>2.3111718898136707E-2</v>
      </c>
      <c r="N107" s="85">
        <v>2.5269168205876932E-2</v>
      </c>
      <c r="O107" s="85">
        <v>1.8136689809435745E-2</v>
      </c>
      <c r="P107" s="85">
        <v>1.3022491755665921E-2</v>
      </c>
      <c r="Q107" s="86">
        <v>2.1184660629672832E-2</v>
      </c>
      <c r="R107" s="84">
        <v>4.6265293373980304E-2</v>
      </c>
      <c r="S107" s="85">
        <v>2.3929936737933973E-2</v>
      </c>
      <c r="T107" s="85">
        <v>6.9292558840862509E-2</v>
      </c>
      <c r="U107" s="85">
        <v>2.1987551794094687E-2</v>
      </c>
      <c r="V107" s="86">
        <v>0.1090653332727566</v>
      </c>
    </row>
    <row r="108" spans="1:22" x14ac:dyDescent="0.25">
      <c r="A108">
        <v>41</v>
      </c>
      <c r="B108" t="s">
        <v>374</v>
      </c>
      <c r="C108" s="42" t="s">
        <v>375</v>
      </c>
      <c r="D108" s="42" t="s">
        <v>1302</v>
      </c>
      <c r="E108" s="42">
        <v>36</v>
      </c>
      <c r="F108" s="42">
        <v>5.42</v>
      </c>
      <c r="G108" s="42" t="s">
        <v>120</v>
      </c>
      <c r="H108" s="84">
        <v>6.3401921618294332E-3</v>
      </c>
      <c r="I108" s="85">
        <v>0</v>
      </c>
      <c r="J108" s="85">
        <v>3.7832331805077515E-3</v>
      </c>
      <c r="K108" s="85">
        <v>1.0007215320604645E-3</v>
      </c>
      <c r="L108" s="86">
        <v>4.3903336748769102E-3</v>
      </c>
      <c r="M108" s="84">
        <v>0</v>
      </c>
      <c r="N108" s="85">
        <v>0</v>
      </c>
      <c r="O108" s="85">
        <v>0</v>
      </c>
      <c r="P108" s="85">
        <v>1.7481920535489216E-3</v>
      </c>
      <c r="Q108" s="86">
        <v>0</v>
      </c>
      <c r="R108" s="84">
        <v>1.3946809043417599E-2</v>
      </c>
      <c r="S108" s="85">
        <v>1.1936410379749941E-2</v>
      </c>
      <c r="T108" s="85">
        <v>2.1144675744908813E-2</v>
      </c>
      <c r="U108" s="85">
        <v>1.4484027122986088E-2</v>
      </c>
      <c r="V108" s="86">
        <v>1.5399374975236394E-2</v>
      </c>
    </row>
    <row r="109" spans="1:22" x14ac:dyDescent="0.25">
      <c r="A109">
        <v>208</v>
      </c>
      <c r="B109" t="s">
        <v>1041</v>
      </c>
      <c r="C109" s="42" t="s">
        <v>1042</v>
      </c>
      <c r="D109" s="42" t="s">
        <v>1302</v>
      </c>
      <c r="E109" s="42">
        <v>35</v>
      </c>
      <c r="F109" s="42">
        <v>5.36</v>
      </c>
      <c r="G109" s="42" t="s">
        <v>120</v>
      </c>
      <c r="H109" s="84">
        <v>0</v>
      </c>
      <c r="I109" s="85">
        <v>0</v>
      </c>
      <c r="J109" s="85">
        <v>0</v>
      </c>
      <c r="K109" s="85">
        <v>0</v>
      </c>
      <c r="L109" s="86">
        <v>0</v>
      </c>
      <c r="M109" s="84">
        <v>0</v>
      </c>
      <c r="N109" s="85">
        <v>0</v>
      </c>
      <c r="O109" s="85">
        <v>0</v>
      </c>
      <c r="P109" s="85">
        <v>0</v>
      </c>
      <c r="Q109" s="86">
        <v>0</v>
      </c>
      <c r="R109" s="84">
        <v>0</v>
      </c>
      <c r="S109" s="85">
        <v>4.4868384064564496E-4</v>
      </c>
      <c r="T109" s="85">
        <v>6.2082912159052523E-4</v>
      </c>
      <c r="U109" s="85">
        <v>5.7398112227374559E-4</v>
      </c>
      <c r="V109" s="86">
        <v>0</v>
      </c>
    </row>
    <row r="110" spans="1:22" x14ac:dyDescent="0.25">
      <c r="A110">
        <v>82</v>
      </c>
      <c r="B110" t="s">
        <v>564</v>
      </c>
      <c r="C110" s="42" t="s">
        <v>565</v>
      </c>
      <c r="D110" s="42" t="s">
        <v>1302</v>
      </c>
      <c r="E110" s="42">
        <v>21</v>
      </c>
      <c r="F110" s="42">
        <v>5.92</v>
      </c>
      <c r="G110" s="42" t="s">
        <v>120</v>
      </c>
      <c r="H110" s="84">
        <v>1.4208914817857197E-3</v>
      </c>
      <c r="I110" s="85">
        <v>0</v>
      </c>
      <c r="J110" s="85">
        <v>0</v>
      </c>
      <c r="K110" s="85">
        <v>0</v>
      </c>
      <c r="L110" s="86">
        <v>1.1294731949855585E-3</v>
      </c>
      <c r="M110" s="84">
        <v>0</v>
      </c>
      <c r="N110" s="85">
        <v>0</v>
      </c>
      <c r="O110" s="85">
        <v>0</v>
      </c>
      <c r="P110" s="85">
        <v>0</v>
      </c>
      <c r="Q110" s="86">
        <v>0</v>
      </c>
      <c r="R110" s="84">
        <v>8.3190626925718839E-3</v>
      </c>
      <c r="S110" s="85">
        <v>6.9610489734646327E-3</v>
      </c>
      <c r="T110" s="85">
        <v>1.0325037624286645E-2</v>
      </c>
      <c r="U110" s="85">
        <v>7.5506589617427801E-3</v>
      </c>
      <c r="V110" s="86">
        <v>0</v>
      </c>
    </row>
    <row r="111" spans="1:22" x14ac:dyDescent="0.25">
      <c r="A111">
        <v>7</v>
      </c>
      <c r="B111" t="s">
        <v>170</v>
      </c>
      <c r="C111" s="41" t="s">
        <v>171</v>
      </c>
      <c r="D111" s="41" t="s">
        <v>1306</v>
      </c>
      <c r="E111" s="41">
        <v>69</v>
      </c>
      <c r="F111" s="41">
        <v>6.21</v>
      </c>
      <c r="G111" s="41" t="s">
        <v>120</v>
      </c>
      <c r="H111" s="87">
        <v>2.7354136066952472E-2</v>
      </c>
      <c r="I111" s="88">
        <v>1.9435141381611908E-2</v>
      </c>
      <c r="J111" s="88">
        <v>2.8623508431352768E-2</v>
      </c>
      <c r="K111" s="88">
        <v>2.0299218802897766E-2</v>
      </c>
      <c r="L111" s="89">
        <v>2.4970959325296752E-2</v>
      </c>
      <c r="M111" s="87">
        <v>1.2239194854515743E-2</v>
      </c>
      <c r="N111" s="88">
        <v>1.296706643498533E-2</v>
      </c>
      <c r="O111" s="88">
        <v>2.6685469074635159E-2</v>
      </c>
      <c r="P111" s="88">
        <v>1.2350309768595915E-2</v>
      </c>
      <c r="Q111" s="89">
        <v>1.9475942731818741E-2</v>
      </c>
      <c r="R111" s="87">
        <v>2.7201677484246262E-2</v>
      </c>
      <c r="S111" s="88">
        <v>2.2724822318700488E-2</v>
      </c>
      <c r="T111" s="88">
        <v>1.6228054349777615E-2</v>
      </c>
      <c r="U111" s="88">
        <v>1.8550552308908508E-2</v>
      </c>
      <c r="V111" s="89">
        <v>2.6247994845231118E-2</v>
      </c>
    </row>
    <row r="112" spans="1:22" x14ac:dyDescent="0.25">
      <c r="A112">
        <v>62</v>
      </c>
      <c r="B112" t="s">
        <v>469</v>
      </c>
      <c r="C112" s="41" t="s">
        <v>470</v>
      </c>
      <c r="D112" s="41" t="s">
        <v>1306</v>
      </c>
      <c r="E112" s="41">
        <v>39</v>
      </c>
      <c r="F112" s="41">
        <v>6.15</v>
      </c>
      <c r="G112" s="41" t="s">
        <v>120</v>
      </c>
      <c r="H112" s="87">
        <v>0</v>
      </c>
      <c r="I112" s="88">
        <v>0</v>
      </c>
      <c r="J112" s="88">
        <v>0</v>
      </c>
      <c r="K112" s="88">
        <v>0</v>
      </c>
      <c r="L112" s="89">
        <v>0</v>
      </c>
      <c r="M112" s="87">
        <v>0</v>
      </c>
      <c r="N112" s="88">
        <v>4.8467184363195254E-4</v>
      </c>
      <c r="O112" s="88">
        <v>0</v>
      </c>
      <c r="P112" s="88">
        <v>0</v>
      </c>
      <c r="Q112" s="89">
        <v>0</v>
      </c>
      <c r="R112" s="87">
        <v>1.0627063608149348E-2</v>
      </c>
      <c r="S112" s="88">
        <v>6.1771041432814216E-3</v>
      </c>
      <c r="T112" s="88">
        <v>4.1667587325896456E-3</v>
      </c>
      <c r="U112" s="88">
        <v>1.2001944485340798E-2</v>
      </c>
      <c r="V112" s="89">
        <v>0</v>
      </c>
    </row>
    <row r="113" spans="1:22" x14ac:dyDescent="0.25">
      <c r="A113">
        <v>29</v>
      </c>
      <c r="B113" t="s">
        <v>302</v>
      </c>
      <c r="C113" s="41" t="s">
        <v>303</v>
      </c>
      <c r="D113" s="41" t="s">
        <v>1306</v>
      </c>
      <c r="E113" s="41">
        <v>38</v>
      </c>
      <c r="F113" s="41">
        <v>5.15</v>
      </c>
      <c r="G113" s="41" t="s">
        <v>120</v>
      </c>
      <c r="H113" s="87">
        <v>1.4831664874466707E-2</v>
      </c>
      <c r="I113" s="88">
        <v>1.498384448623071E-2</v>
      </c>
      <c r="J113" s="88">
        <v>1.5405601074239774E-2</v>
      </c>
      <c r="K113" s="88">
        <v>1.1018377050998415E-2</v>
      </c>
      <c r="L113" s="89">
        <v>9.359981355819327E-3</v>
      </c>
      <c r="M113" s="87">
        <v>1.8344133364257081E-2</v>
      </c>
      <c r="N113" s="88">
        <v>9.3209513897635019E-3</v>
      </c>
      <c r="O113" s="88">
        <v>1.3265474599422985E-2</v>
      </c>
      <c r="P113" s="88">
        <v>1.3082047349869078E-2</v>
      </c>
      <c r="Q113" s="89">
        <v>1.0138472922404032E-2</v>
      </c>
      <c r="R113" s="87">
        <v>1.0600775296076432E-2</v>
      </c>
      <c r="S113" s="88">
        <v>6.0299080249810151E-3</v>
      </c>
      <c r="T113" s="88">
        <v>3.4430852573719326E-3</v>
      </c>
      <c r="U113" s="88">
        <v>7.981995730155322E-3</v>
      </c>
      <c r="V113" s="89">
        <v>1.6071200418312431E-2</v>
      </c>
    </row>
    <row r="114" spans="1:22" x14ac:dyDescent="0.25">
      <c r="A114">
        <v>156</v>
      </c>
      <c r="B114" t="s">
        <v>815</v>
      </c>
      <c r="C114" s="41" t="s">
        <v>816</v>
      </c>
      <c r="D114" s="41" t="s">
        <v>1306</v>
      </c>
      <c r="E114" s="41">
        <v>25</v>
      </c>
      <c r="F114" s="41">
        <v>7.19</v>
      </c>
      <c r="G114" s="41" t="s">
        <v>120</v>
      </c>
      <c r="H114" s="87">
        <v>0</v>
      </c>
      <c r="I114" s="88">
        <v>0</v>
      </c>
      <c r="J114" s="88">
        <v>0</v>
      </c>
      <c r="K114" s="88">
        <v>1.4631918943705839E-3</v>
      </c>
      <c r="L114" s="89">
        <v>1.2640201783516998E-3</v>
      </c>
      <c r="M114" s="87">
        <v>0</v>
      </c>
      <c r="N114" s="88">
        <v>0</v>
      </c>
      <c r="O114" s="88">
        <v>0</v>
      </c>
      <c r="P114" s="88">
        <v>1.0892106463876033E-3</v>
      </c>
      <c r="Q114" s="89">
        <v>0</v>
      </c>
      <c r="R114" s="87">
        <v>0</v>
      </c>
      <c r="S114" s="88">
        <v>0</v>
      </c>
      <c r="T114" s="88">
        <v>0</v>
      </c>
      <c r="U114" s="88">
        <v>0</v>
      </c>
      <c r="V114" s="89">
        <v>0</v>
      </c>
    </row>
    <row r="115" spans="1:22" x14ac:dyDescent="0.25">
      <c r="A115">
        <v>152</v>
      </c>
      <c r="B115" t="s">
        <v>789</v>
      </c>
      <c r="C115" s="41" t="s">
        <v>790</v>
      </c>
      <c r="D115" s="41" t="s">
        <v>1306</v>
      </c>
      <c r="E115" s="41">
        <v>15</v>
      </c>
      <c r="F115" s="41">
        <v>9.09</v>
      </c>
      <c r="G115" s="41" t="s">
        <v>120</v>
      </c>
      <c r="H115" s="87">
        <v>0</v>
      </c>
      <c r="I115" s="88">
        <v>0</v>
      </c>
      <c r="J115" s="88">
        <v>0</v>
      </c>
      <c r="K115" s="88">
        <v>1.8535845806380692E-3</v>
      </c>
      <c r="L115" s="89">
        <v>3.1716516268003084E-3</v>
      </c>
      <c r="M115" s="87">
        <v>0</v>
      </c>
      <c r="N115" s="88">
        <v>0</v>
      </c>
      <c r="O115" s="88">
        <v>0</v>
      </c>
      <c r="P115" s="88">
        <v>0</v>
      </c>
      <c r="Q115" s="89">
        <v>0</v>
      </c>
      <c r="R115" s="87">
        <v>0</v>
      </c>
      <c r="S115" s="88">
        <v>0</v>
      </c>
      <c r="T115" s="88">
        <v>0</v>
      </c>
      <c r="U115" s="88">
        <v>0</v>
      </c>
      <c r="V115" s="89">
        <v>0</v>
      </c>
    </row>
    <row r="116" spans="1:22" x14ac:dyDescent="0.25">
      <c r="A116">
        <v>117</v>
      </c>
      <c r="B116" t="s">
        <v>679</v>
      </c>
      <c r="C116" s="41" t="s">
        <v>680</v>
      </c>
      <c r="D116" s="41" t="s">
        <v>1306</v>
      </c>
      <c r="E116" s="41">
        <v>16</v>
      </c>
      <c r="F116" s="41">
        <v>7.32</v>
      </c>
      <c r="G116" s="41" t="s">
        <v>120</v>
      </c>
      <c r="H116" s="87">
        <v>0</v>
      </c>
      <c r="I116" s="88">
        <v>0</v>
      </c>
      <c r="J116" s="88">
        <v>0</v>
      </c>
      <c r="K116" s="88">
        <v>5.6819470738107116E-3</v>
      </c>
      <c r="L116" s="89">
        <v>4.9412644500585719E-3</v>
      </c>
      <c r="M116" s="87">
        <v>0</v>
      </c>
      <c r="N116" s="88">
        <v>0</v>
      </c>
      <c r="O116" s="88">
        <v>0</v>
      </c>
      <c r="P116" s="88">
        <v>0</v>
      </c>
      <c r="Q116" s="89">
        <v>2.519155455843114E-3</v>
      </c>
      <c r="R116" s="87">
        <v>0</v>
      </c>
      <c r="S116" s="88">
        <v>3.9753168157680482E-3</v>
      </c>
      <c r="T116" s="88">
        <v>1.3870307563711938E-3</v>
      </c>
      <c r="U116" s="88">
        <v>4.5500890048022751E-3</v>
      </c>
      <c r="V116" s="89">
        <v>0</v>
      </c>
    </row>
    <row r="117" spans="1:22" x14ac:dyDescent="0.25">
      <c r="A117">
        <v>31</v>
      </c>
      <c r="B117" t="s">
        <v>312</v>
      </c>
      <c r="C117" s="41" t="s">
        <v>313</v>
      </c>
      <c r="D117" s="41" t="s">
        <v>1306</v>
      </c>
      <c r="E117" s="41">
        <v>77</v>
      </c>
      <c r="F117" s="41">
        <v>7.13</v>
      </c>
      <c r="G117" s="41" t="s">
        <v>120</v>
      </c>
      <c r="H117" s="87">
        <v>6.7150984386446901E-3</v>
      </c>
      <c r="I117" s="88">
        <v>2.0450422725769774E-3</v>
      </c>
      <c r="J117" s="88">
        <v>1.1651687713498773E-2</v>
      </c>
      <c r="K117" s="88">
        <v>4.3749490712337849E-3</v>
      </c>
      <c r="L117" s="89">
        <v>5.2339168584807491E-3</v>
      </c>
      <c r="M117" s="87">
        <v>6.8373788440431712E-3</v>
      </c>
      <c r="N117" s="88">
        <v>2.0622105278793536E-3</v>
      </c>
      <c r="O117" s="88">
        <v>6.1962756393546424E-3</v>
      </c>
      <c r="P117" s="88">
        <v>2.6311467094580752E-3</v>
      </c>
      <c r="Q117" s="89">
        <v>6.1682897725831264E-3</v>
      </c>
      <c r="R117" s="87">
        <v>6.9476737878678722E-3</v>
      </c>
      <c r="S117" s="88">
        <v>6.2659681174580444E-3</v>
      </c>
      <c r="T117" s="88">
        <v>0</v>
      </c>
      <c r="U117" s="88">
        <v>2.8345307137493639E-3</v>
      </c>
      <c r="V117" s="89">
        <v>2.9975219556767825E-3</v>
      </c>
    </row>
    <row r="118" spans="1:22" x14ac:dyDescent="0.25">
      <c r="A118">
        <v>55</v>
      </c>
      <c r="B118" t="s">
        <v>446</v>
      </c>
      <c r="C118" s="53" t="s">
        <v>447</v>
      </c>
      <c r="D118" s="53" t="s">
        <v>1305</v>
      </c>
      <c r="E118" s="53">
        <v>42</v>
      </c>
      <c r="F118" s="53">
        <v>5.16</v>
      </c>
      <c r="G118" s="53" t="s">
        <v>120</v>
      </c>
      <c r="H118" s="90">
        <v>7.963453464641751E-3</v>
      </c>
      <c r="I118" s="91">
        <v>2.2559705029085637E-3</v>
      </c>
      <c r="J118" s="91">
        <v>0</v>
      </c>
      <c r="K118" s="91">
        <v>3.9002218758298671E-3</v>
      </c>
      <c r="L118" s="92">
        <v>2.822730369624452E-3</v>
      </c>
      <c r="M118" s="90">
        <v>0</v>
      </c>
      <c r="N118" s="91">
        <v>0</v>
      </c>
      <c r="O118" s="91">
        <v>5.8292154419384281E-3</v>
      </c>
      <c r="P118" s="91">
        <v>2.3374563703710571E-3</v>
      </c>
      <c r="Q118" s="92">
        <v>2.8246214172897108E-3</v>
      </c>
      <c r="R118" s="90">
        <v>0</v>
      </c>
      <c r="S118" s="91">
        <v>4.3429099713699678E-3</v>
      </c>
      <c r="T118" s="91">
        <v>1.0236746015468492E-3</v>
      </c>
      <c r="U118" s="91">
        <v>4.3978154332251851E-3</v>
      </c>
      <c r="V118" s="92">
        <v>4.0234369133830021E-3</v>
      </c>
    </row>
    <row r="119" spans="1:22" x14ac:dyDescent="0.25">
      <c r="A119">
        <v>176</v>
      </c>
      <c r="B119" t="s">
        <v>902</v>
      </c>
      <c r="C119" s="53" t="s">
        <v>903</v>
      </c>
      <c r="D119" s="53" t="s">
        <v>1305</v>
      </c>
      <c r="E119" s="53">
        <v>103</v>
      </c>
      <c r="F119" s="53">
        <v>5.07</v>
      </c>
      <c r="G119" s="53" t="s">
        <v>120</v>
      </c>
      <c r="H119" s="90">
        <v>0</v>
      </c>
      <c r="I119" s="91">
        <v>0</v>
      </c>
      <c r="J119" s="91">
        <v>0</v>
      </c>
      <c r="K119" s="91">
        <v>0</v>
      </c>
      <c r="L119" s="92">
        <v>0</v>
      </c>
      <c r="M119" s="90">
        <v>0</v>
      </c>
      <c r="N119" s="91">
        <v>0</v>
      </c>
      <c r="O119" s="91">
        <v>0</v>
      </c>
      <c r="P119" s="91">
        <v>0</v>
      </c>
      <c r="Q119" s="92">
        <v>0</v>
      </c>
      <c r="R119" s="90">
        <v>0</v>
      </c>
      <c r="S119" s="91">
        <v>6.6834673650311923E-4</v>
      </c>
      <c r="T119" s="91">
        <v>0</v>
      </c>
      <c r="U119" s="91">
        <v>7.6837854693626256E-4</v>
      </c>
      <c r="V119" s="92">
        <v>0</v>
      </c>
    </row>
    <row r="120" spans="1:22" x14ac:dyDescent="0.25">
      <c r="A120">
        <v>183</v>
      </c>
      <c r="B120" t="s">
        <v>940</v>
      </c>
      <c r="C120" s="53" t="s">
        <v>941</v>
      </c>
      <c r="D120" s="53" t="s">
        <v>1305</v>
      </c>
      <c r="E120" s="53">
        <v>86</v>
      </c>
      <c r="F120" s="53">
        <v>6.19</v>
      </c>
      <c r="G120" s="53" t="s">
        <v>120</v>
      </c>
      <c r="H120" s="90">
        <v>0</v>
      </c>
      <c r="I120" s="91">
        <v>0</v>
      </c>
      <c r="J120" s="91">
        <v>0</v>
      </c>
      <c r="K120" s="91">
        <v>0</v>
      </c>
      <c r="L120" s="92">
        <v>0</v>
      </c>
      <c r="M120" s="90">
        <v>0</v>
      </c>
      <c r="N120" s="91">
        <v>0</v>
      </c>
      <c r="O120" s="91">
        <v>0</v>
      </c>
      <c r="P120" s="91">
        <v>0</v>
      </c>
      <c r="Q120" s="92">
        <v>0</v>
      </c>
      <c r="R120" s="90">
        <v>2.5795606194509813E-4</v>
      </c>
      <c r="S120" s="91">
        <v>0</v>
      </c>
      <c r="T120" s="91">
        <v>1.386946566079581E-3</v>
      </c>
      <c r="U120" s="91">
        <v>3.876374983817093E-4</v>
      </c>
      <c r="V120" s="92">
        <v>0</v>
      </c>
    </row>
    <row r="121" spans="1:22" x14ac:dyDescent="0.25">
      <c r="A121">
        <v>14</v>
      </c>
      <c r="B121" t="s">
        <v>209</v>
      </c>
      <c r="C121" s="53" t="s">
        <v>210</v>
      </c>
      <c r="D121" s="53" t="s">
        <v>1305</v>
      </c>
      <c r="E121" s="53">
        <v>59</v>
      </c>
      <c r="F121" s="53">
        <v>4.88</v>
      </c>
      <c r="G121" s="53" t="s">
        <v>120</v>
      </c>
      <c r="H121" s="90">
        <v>1.7791642964488454E-2</v>
      </c>
      <c r="I121" s="91">
        <v>1.8751269607721031E-2</v>
      </c>
      <c r="J121" s="91">
        <v>2.1139004856592748E-2</v>
      </c>
      <c r="K121" s="91">
        <v>1.2181833558458142E-2</v>
      </c>
      <c r="L121" s="92">
        <v>1.0045524871358137E-2</v>
      </c>
      <c r="M121" s="90">
        <v>2.4398834397615435E-2</v>
      </c>
      <c r="N121" s="91">
        <v>1.0562547708709421E-2</v>
      </c>
      <c r="O121" s="91">
        <v>1.5749249029399354E-2</v>
      </c>
      <c r="P121" s="91">
        <v>1.4136615345545764E-2</v>
      </c>
      <c r="Q121" s="92">
        <v>1.5602660211948336E-2</v>
      </c>
      <c r="R121" s="90">
        <v>1.0340499071356811E-2</v>
      </c>
      <c r="S121" s="91">
        <v>6.6480359741436989E-3</v>
      </c>
      <c r="T121" s="91">
        <v>5.7084494959715052E-3</v>
      </c>
      <c r="U121" s="91">
        <v>7.490436337876741E-3</v>
      </c>
      <c r="V121" s="92">
        <v>2.232065612618411E-2</v>
      </c>
    </row>
    <row r="122" spans="1:22" x14ac:dyDescent="0.25">
      <c r="A122">
        <v>45</v>
      </c>
      <c r="B122" t="s">
        <v>399</v>
      </c>
      <c r="C122" s="53" t="s">
        <v>400</v>
      </c>
      <c r="D122" s="53" t="s">
        <v>1305</v>
      </c>
      <c r="E122" s="53">
        <v>52</v>
      </c>
      <c r="F122" s="53">
        <v>4.8099999999999996</v>
      </c>
      <c r="G122" s="53" t="s">
        <v>120</v>
      </c>
      <c r="H122" s="90">
        <v>1.1121033436429796E-2</v>
      </c>
      <c r="I122" s="91">
        <v>1.3961015802334333E-2</v>
      </c>
      <c r="J122" s="91">
        <v>2.0654426501516134E-2</v>
      </c>
      <c r="K122" s="91">
        <v>1.0849745847449355E-2</v>
      </c>
      <c r="L122" s="92">
        <v>9.5722506514132905E-3</v>
      </c>
      <c r="M122" s="90">
        <v>1.1392206233854037E-2</v>
      </c>
      <c r="N122" s="91">
        <v>6.6365732435297057E-3</v>
      </c>
      <c r="O122" s="91">
        <v>8.9182946007823668E-3</v>
      </c>
      <c r="P122" s="91">
        <v>1.6293263918876481E-2</v>
      </c>
      <c r="Q122" s="92">
        <v>7.5997916667380691E-3</v>
      </c>
      <c r="R122" s="90">
        <v>3.1202638931441631E-3</v>
      </c>
      <c r="S122" s="91">
        <v>3.2083212100119545E-3</v>
      </c>
      <c r="T122" s="91">
        <v>0</v>
      </c>
      <c r="U122" s="91">
        <v>4.4328864358417278E-3</v>
      </c>
      <c r="V122" s="92">
        <v>1.5279612741891347E-2</v>
      </c>
    </row>
    <row r="123" spans="1:22" x14ac:dyDescent="0.25">
      <c r="A123">
        <v>24</v>
      </c>
      <c r="B123" t="s">
        <v>272</v>
      </c>
      <c r="C123" s="53" t="s">
        <v>273</v>
      </c>
      <c r="D123" s="53" t="s">
        <v>1305</v>
      </c>
      <c r="E123" s="53">
        <v>51</v>
      </c>
      <c r="F123" s="53">
        <v>4.6900000000000004</v>
      </c>
      <c r="G123" s="53" t="s">
        <v>120</v>
      </c>
      <c r="H123" s="90">
        <v>1.1649105904745514E-2</v>
      </c>
      <c r="I123" s="91">
        <v>1.5507203331713163E-2</v>
      </c>
      <c r="J123" s="91">
        <v>2.1784409647856728E-2</v>
      </c>
      <c r="K123" s="91">
        <v>1.1602531836515516E-2</v>
      </c>
      <c r="L123" s="92">
        <v>1.5031075088012734E-2</v>
      </c>
      <c r="M123" s="90">
        <v>1.3685033389011732E-2</v>
      </c>
      <c r="N123" s="91">
        <v>8.0331452128455817E-3</v>
      </c>
      <c r="O123" s="91">
        <v>1.0935751342521149E-2</v>
      </c>
      <c r="P123" s="91">
        <v>2.1128327072740916E-2</v>
      </c>
      <c r="Q123" s="92">
        <v>8.7172357022438675E-3</v>
      </c>
      <c r="R123" s="90">
        <v>2.7737923021653888E-3</v>
      </c>
      <c r="S123" s="91">
        <v>2.1358707481510821E-3</v>
      </c>
      <c r="T123" s="91">
        <v>0</v>
      </c>
      <c r="U123" s="91">
        <v>3.2347801781334334E-3</v>
      </c>
      <c r="V123" s="92">
        <v>1.0285319786774157E-2</v>
      </c>
    </row>
    <row r="124" spans="1:22" x14ac:dyDescent="0.25">
      <c r="A124">
        <v>80</v>
      </c>
      <c r="B124" t="s">
        <v>555</v>
      </c>
      <c r="C124" s="53" t="s">
        <v>556</v>
      </c>
      <c r="D124" s="53" t="s">
        <v>1305</v>
      </c>
      <c r="E124" s="53">
        <v>48</v>
      </c>
      <c r="F124" s="53">
        <v>4.67</v>
      </c>
      <c r="G124" s="53" t="s">
        <v>120</v>
      </c>
      <c r="H124" s="90">
        <v>8.5568751779058223E-3</v>
      </c>
      <c r="I124" s="91">
        <v>9.5221385762519588E-3</v>
      </c>
      <c r="J124" s="91">
        <v>1.1373588530140385E-2</v>
      </c>
      <c r="K124" s="91">
        <v>6.8237755756295829E-3</v>
      </c>
      <c r="L124" s="92">
        <v>6.584271969524616E-3</v>
      </c>
      <c r="M124" s="90">
        <v>7.9304948579064938E-3</v>
      </c>
      <c r="N124" s="91">
        <v>2.6976373007554298E-3</v>
      </c>
      <c r="O124" s="91">
        <v>5.4012705461804035E-3</v>
      </c>
      <c r="P124" s="91">
        <v>9.6113391744119189E-3</v>
      </c>
      <c r="Q124" s="92">
        <v>7.8257005800212338E-3</v>
      </c>
      <c r="R124" s="90">
        <v>0</v>
      </c>
      <c r="S124" s="91">
        <v>0</v>
      </c>
      <c r="T124" s="91">
        <v>0</v>
      </c>
      <c r="U124" s="91">
        <v>0</v>
      </c>
      <c r="V124" s="92">
        <v>0</v>
      </c>
    </row>
    <row r="125" spans="1:22" x14ac:dyDescent="0.25">
      <c r="A125">
        <v>12</v>
      </c>
      <c r="B125" t="s">
        <v>193</v>
      </c>
      <c r="C125" s="53" t="s">
        <v>194</v>
      </c>
      <c r="D125" s="53" t="s">
        <v>1305</v>
      </c>
      <c r="E125" s="53">
        <v>62</v>
      </c>
      <c r="F125" s="53">
        <v>4.8899999999999997</v>
      </c>
      <c r="G125" s="53" t="s">
        <v>120</v>
      </c>
      <c r="H125" s="90">
        <v>2.3063480766645352E-2</v>
      </c>
      <c r="I125" s="91">
        <v>2.3920925596046031E-2</v>
      </c>
      <c r="J125" s="91">
        <v>2.5355752157717088E-2</v>
      </c>
      <c r="K125" s="91">
        <v>1.6298215799222939E-2</v>
      </c>
      <c r="L125" s="92">
        <v>1.6186407747169229E-2</v>
      </c>
      <c r="M125" s="90">
        <v>1.9468518995319217E-2</v>
      </c>
      <c r="N125" s="91">
        <v>1.2771544257499969E-2</v>
      </c>
      <c r="O125" s="91">
        <v>1.9603894991919155E-2</v>
      </c>
      <c r="P125" s="91">
        <v>1.8919823129578149E-2</v>
      </c>
      <c r="Q125" s="92">
        <v>1.8322326618929442E-2</v>
      </c>
      <c r="R125" s="90">
        <v>1.1967477784709751E-2</v>
      </c>
      <c r="S125" s="91">
        <v>6.0791565349666678E-3</v>
      </c>
      <c r="T125" s="91">
        <v>9.8168075448534734E-3</v>
      </c>
      <c r="U125" s="91">
        <v>8.4078743091335964E-3</v>
      </c>
      <c r="V125" s="92">
        <v>2.7679618563454814E-2</v>
      </c>
    </row>
    <row r="126" spans="1:22" x14ac:dyDescent="0.25">
      <c r="A126">
        <v>177</v>
      </c>
      <c r="B126" t="s">
        <v>907</v>
      </c>
      <c r="C126" s="53" t="s">
        <v>908</v>
      </c>
      <c r="D126" s="53" t="s">
        <v>1305</v>
      </c>
      <c r="E126" s="53">
        <v>47</v>
      </c>
      <c r="F126" s="53">
        <v>4.53</v>
      </c>
      <c r="G126" s="53" t="s">
        <v>514</v>
      </c>
      <c r="H126" s="90">
        <v>0</v>
      </c>
      <c r="I126" s="91">
        <v>5.7027371556911182E-3</v>
      </c>
      <c r="J126" s="91">
        <v>0</v>
      </c>
      <c r="K126" s="91">
        <v>0</v>
      </c>
      <c r="L126" s="92">
        <v>0</v>
      </c>
      <c r="M126" s="90">
        <v>0</v>
      </c>
      <c r="N126" s="91">
        <v>0</v>
      </c>
      <c r="O126" s="91">
        <v>2.8811152308332272E-3</v>
      </c>
      <c r="P126" s="91">
        <v>0</v>
      </c>
      <c r="Q126" s="92">
        <v>0</v>
      </c>
      <c r="R126" s="90">
        <v>0</v>
      </c>
      <c r="S126" s="91">
        <v>0</v>
      </c>
      <c r="T126" s="91">
        <v>0</v>
      </c>
      <c r="U126" s="91">
        <v>0</v>
      </c>
      <c r="V126" s="92">
        <v>0</v>
      </c>
    </row>
    <row r="127" spans="1:22" x14ac:dyDescent="0.25">
      <c r="A127">
        <v>25</v>
      </c>
      <c r="B127" t="s">
        <v>278</v>
      </c>
      <c r="C127" s="53" t="s">
        <v>279</v>
      </c>
      <c r="D127" s="53" t="s">
        <v>1305</v>
      </c>
      <c r="E127" s="53">
        <v>65</v>
      </c>
      <c r="F127" s="53">
        <v>8.17</v>
      </c>
      <c r="G127" s="53" t="s">
        <v>120</v>
      </c>
      <c r="H127" s="90">
        <v>1.8033746141997774E-2</v>
      </c>
      <c r="I127" s="91">
        <v>1.6278792501696296E-2</v>
      </c>
      <c r="J127" s="91">
        <v>1.7719870088425294E-2</v>
      </c>
      <c r="K127" s="91">
        <v>1.0359812860430308E-2</v>
      </c>
      <c r="L127" s="92">
        <v>1.0090423019621007E-2</v>
      </c>
      <c r="M127" s="90">
        <v>1.9825620189971953E-2</v>
      </c>
      <c r="N127" s="91">
        <v>9.7395263645140753E-3</v>
      </c>
      <c r="O127" s="91">
        <v>1.7391511682207195E-2</v>
      </c>
      <c r="P127" s="91">
        <v>8.627801226740596E-3</v>
      </c>
      <c r="Q127" s="92">
        <v>1.3869944462082425E-2</v>
      </c>
      <c r="R127" s="90">
        <v>5.5432305842947616E-3</v>
      </c>
      <c r="S127" s="91">
        <v>3.6057099962586332E-3</v>
      </c>
      <c r="T127" s="91">
        <v>2.5107525544684844E-3</v>
      </c>
      <c r="U127" s="91">
        <v>3.4575618381971055E-3</v>
      </c>
      <c r="V127" s="92">
        <v>2.3097367070572351E-2</v>
      </c>
    </row>
    <row r="128" spans="1:22" x14ac:dyDescent="0.25">
      <c r="A128">
        <v>6</v>
      </c>
      <c r="B128" t="s">
        <v>162</v>
      </c>
      <c r="C128" s="53" t="s">
        <v>163</v>
      </c>
      <c r="D128" s="53" t="s">
        <v>1305</v>
      </c>
      <c r="E128" s="53">
        <v>66</v>
      </c>
      <c r="F128" s="53">
        <v>8.33</v>
      </c>
      <c r="G128" s="53" t="s">
        <v>120</v>
      </c>
      <c r="H128" s="90">
        <v>3.8257167300733634E-2</v>
      </c>
      <c r="I128" s="91">
        <v>3.5377563685619319E-2</v>
      </c>
      <c r="J128" s="91">
        <v>3.873832181957565E-2</v>
      </c>
      <c r="K128" s="91">
        <v>2.6322056769246982E-2</v>
      </c>
      <c r="L128" s="92">
        <v>2.1434784940299684E-2</v>
      </c>
      <c r="M128" s="90">
        <v>3.4616404364294216E-2</v>
      </c>
      <c r="N128" s="91">
        <v>1.9351964832230541E-2</v>
      </c>
      <c r="O128" s="91">
        <v>3.264789880012206E-2</v>
      </c>
      <c r="P128" s="91">
        <v>2.571076826285322E-2</v>
      </c>
      <c r="Q128" s="92">
        <v>2.7252198747540136E-2</v>
      </c>
      <c r="R128" s="90">
        <v>1.3410209406294083E-2</v>
      </c>
      <c r="S128" s="91">
        <v>9.5448915228887651E-3</v>
      </c>
      <c r="T128" s="91">
        <v>1.217084239680446E-2</v>
      </c>
      <c r="U128" s="91">
        <v>1.2513305429031675E-2</v>
      </c>
      <c r="V128" s="92">
        <v>3.3773929466200475E-2</v>
      </c>
    </row>
    <row r="129" spans="1:22" x14ac:dyDescent="0.25">
      <c r="A129">
        <v>44</v>
      </c>
      <c r="B129" t="s">
        <v>396</v>
      </c>
      <c r="C129" s="53" t="s">
        <v>397</v>
      </c>
      <c r="D129" s="53" t="s">
        <v>1305</v>
      </c>
      <c r="E129" s="53">
        <v>62</v>
      </c>
      <c r="F129" s="53">
        <v>7.91</v>
      </c>
      <c r="G129" s="53" t="s">
        <v>120</v>
      </c>
      <c r="H129" s="90">
        <v>1.0044076390597042E-2</v>
      </c>
      <c r="I129" s="91">
        <v>9.4235594658104316E-3</v>
      </c>
      <c r="J129" s="91">
        <v>1.2623918768180318E-2</v>
      </c>
      <c r="K129" s="91">
        <v>6.4549827112137482E-3</v>
      </c>
      <c r="L129" s="92">
        <v>7.7753520855476585E-3</v>
      </c>
      <c r="M129" s="90">
        <v>8.5201709085614453E-3</v>
      </c>
      <c r="N129" s="91">
        <v>5.8522422363648111E-3</v>
      </c>
      <c r="O129" s="91">
        <v>7.248076103579794E-3</v>
      </c>
      <c r="P129" s="91">
        <v>9.7144724981139494E-3</v>
      </c>
      <c r="Q129" s="92">
        <v>7.4936968142845992E-3</v>
      </c>
      <c r="R129" s="90">
        <v>4.2162173660937503E-3</v>
      </c>
      <c r="S129" s="91">
        <v>1.9160830604072563E-3</v>
      </c>
      <c r="T129" s="91">
        <v>2.803735049114534E-3</v>
      </c>
      <c r="U129" s="91">
        <v>2.7643235319081906E-3</v>
      </c>
      <c r="V129" s="92">
        <v>1.2859487488664228E-2</v>
      </c>
    </row>
    <row r="130" spans="1:22" x14ac:dyDescent="0.25">
      <c r="A130">
        <v>22</v>
      </c>
      <c r="B130" t="s">
        <v>263</v>
      </c>
      <c r="C130" s="53" t="s">
        <v>264</v>
      </c>
      <c r="D130" s="53" t="s">
        <v>1305</v>
      </c>
      <c r="E130" s="53">
        <v>60</v>
      </c>
      <c r="F130" s="53">
        <v>8.16</v>
      </c>
      <c r="G130" s="53" t="s">
        <v>120</v>
      </c>
      <c r="H130" s="90">
        <v>9.879659525874147E-3</v>
      </c>
      <c r="I130" s="91">
        <v>9.9942718374173584E-3</v>
      </c>
      <c r="J130" s="91">
        <v>1.856028394509748E-2</v>
      </c>
      <c r="K130" s="91">
        <v>9.7084607787132366E-3</v>
      </c>
      <c r="L130" s="92">
        <v>1.2379180745568213E-2</v>
      </c>
      <c r="M130" s="90">
        <v>9.4905970967514991E-3</v>
      </c>
      <c r="N130" s="91">
        <v>7.6173438684958078E-3</v>
      </c>
      <c r="O130" s="91">
        <v>1.0898906471374675E-2</v>
      </c>
      <c r="P130" s="91">
        <v>1.3749018464557132E-2</v>
      </c>
      <c r="Q130" s="92">
        <v>1.0229973068657196E-2</v>
      </c>
      <c r="R130" s="90">
        <v>3.9959194028969178E-3</v>
      </c>
      <c r="S130" s="91">
        <v>9.8137266510815962E-4</v>
      </c>
      <c r="T130" s="91">
        <v>1.4640503785869161E-3</v>
      </c>
      <c r="U130" s="91">
        <v>3.4097299262103777E-3</v>
      </c>
      <c r="V130" s="92">
        <v>1.0794480055152753E-2</v>
      </c>
    </row>
    <row r="131" spans="1:22" x14ac:dyDescent="0.25">
      <c r="A131">
        <v>201</v>
      </c>
      <c r="B131" t="s">
        <v>1012</v>
      </c>
      <c r="C131" s="53" t="s">
        <v>1013</v>
      </c>
      <c r="D131" s="53" t="s">
        <v>1305</v>
      </c>
      <c r="E131" s="53">
        <v>60</v>
      </c>
      <c r="F131" s="53">
        <v>8.16</v>
      </c>
      <c r="G131" s="53" t="s">
        <v>514</v>
      </c>
      <c r="H131" s="90">
        <v>0</v>
      </c>
      <c r="I131" s="91">
        <v>0</v>
      </c>
      <c r="J131" s="91">
        <v>0</v>
      </c>
      <c r="K131" s="91">
        <v>0</v>
      </c>
      <c r="L131" s="92">
        <v>3.9531561824494551E-3</v>
      </c>
      <c r="M131" s="90">
        <v>0</v>
      </c>
      <c r="N131" s="91">
        <v>0</v>
      </c>
      <c r="O131" s="91">
        <v>0</v>
      </c>
      <c r="P131" s="91">
        <v>8.9707301844456199E-3</v>
      </c>
      <c r="Q131" s="92">
        <v>0</v>
      </c>
      <c r="R131" s="90">
        <v>0</v>
      </c>
      <c r="S131" s="91">
        <v>0</v>
      </c>
      <c r="T131" s="91">
        <v>0</v>
      </c>
      <c r="U131" s="91">
        <v>0</v>
      </c>
      <c r="V131" s="92">
        <v>0</v>
      </c>
    </row>
    <row r="132" spans="1:22" x14ac:dyDescent="0.25">
      <c r="A132">
        <v>144</v>
      </c>
      <c r="B132" t="s">
        <v>763</v>
      </c>
      <c r="C132" s="53" t="s">
        <v>764</v>
      </c>
      <c r="D132" s="53" t="s">
        <v>1305</v>
      </c>
      <c r="E132" s="53">
        <v>60</v>
      </c>
      <c r="F132" s="53">
        <v>8.16</v>
      </c>
      <c r="G132" s="53" t="s">
        <v>120</v>
      </c>
      <c r="H132" s="90">
        <v>0</v>
      </c>
      <c r="I132" s="91">
        <v>0</v>
      </c>
      <c r="J132" s="91">
        <v>1.9217851021117709E-2</v>
      </c>
      <c r="K132" s="91">
        <v>6.8607615642516826E-3</v>
      </c>
      <c r="L132" s="92">
        <v>1.2379180745568213E-2</v>
      </c>
      <c r="M132" s="90">
        <v>0</v>
      </c>
      <c r="N132" s="91">
        <v>2.5202935868861532E-3</v>
      </c>
      <c r="O132" s="91">
        <v>0</v>
      </c>
      <c r="P132" s="91">
        <v>9.0856764748205223E-3</v>
      </c>
      <c r="Q132" s="92">
        <v>0</v>
      </c>
      <c r="R132" s="90">
        <v>0</v>
      </c>
      <c r="S132" s="91">
        <v>0</v>
      </c>
      <c r="T132" s="91">
        <v>0</v>
      </c>
      <c r="U132" s="91">
        <v>0</v>
      </c>
      <c r="V132" s="92">
        <v>0</v>
      </c>
    </row>
    <row r="133" spans="1:22" x14ac:dyDescent="0.25">
      <c r="A133">
        <v>215</v>
      </c>
      <c r="B133" t="s">
        <v>1068</v>
      </c>
      <c r="C133" s="53" t="s">
        <v>1069</v>
      </c>
      <c r="D133" s="53" t="s">
        <v>1305</v>
      </c>
      <c r="E133" s="53">
        <v>65</v>
      </c>
      <c r="F133" s="53">
        <v>7.61</v>
      </c>
      <c r="G133" s="53" t="s">
        <v>514</v>
      </c>
      <c r="H133" s="90">
        <v>0</v>
      </c>
      <c r="I133" s="91">
        <v>0</v>
      </c>
      <c r="J133" s="91">
        <v>0</v>
      </c>
      <c r="K133" s="91">
        <v>0</v>
      </c>
      <c r="L133" s="92">
        <v>0</v>
      </c>
      <c r="M133" s="90">
        <v>0</v>
      </c>
      <c r="N133" s="91">
        <v>0</v>
      </c>
      <c r="O133" s="91">
        <v>2.9414117672447518E-3</v>
      </c>
      <c r="P133" s="91">
        <v>0</v>
      </c>
      <c r="Q133" s="92">
        <v>0</v>
      </c>
      <c r="R133" s="90">
        <v>0</v>
      </c>
      <c r="S133" s="91">
        <v>0</v>
      </c>
      <c r="T133" s="91">
        <v>0</v>
      </c>
      <c r="U133" s="91">
        <v>0</v>
      </c>
      <c r="V133" s="92">
        <v>0</v>
      </c>
    </row>
    <row r="134" spans="1:22" x14ac:dyDescent="0.25">
      <c r="A134">
        <v>135</v>
      </c>
      <c r="B134" t="s">
        <v>730</v>
      </c>
      <c r="C134" s="53" t="s">
        <v>731</v>
      </c>
      <c r="D134" s="53" t="s">
        <v>1305</v>
      </c>
      <c r="E134" s="53">
        <v>56</v>
      </c>
      <c r="F134" s="53">
        <v>6.49</v>
      </c>
      <c r="G134" s="53" t="s">
        <v>514</v>
      </c>
      <c r="H134" s="90">
        <v>0</v>
      </c>
      <c r="I134" s="91">
        <v>5.8987880953865939E-3</v>
      </c>
      <c r="J134" s="91">
        <v>0</v>
      </c>
      <c r="K134" s="91">
        <v>0</v>
      </c>
      <c r="L134" s="92">
        <v>0</v>
      </c>
      <c r="M134" s="90">
        <v>7.3545052632643406E-4</v>
      </c>
      <c r="N134" s="91">
        <v>0</v>
      </c>
      <c r="O134" s="91">
        <v>3.6510475822458719E-3</v>
      </c>
      <c r="P134" s="91">
        <v>0</v>
      </c>
      <c r="Q134" s="92">
        <v>0</v>
      </c>
      <c r="R134" s="90">
        <v>0</v>
      </c>
      <c r="S134" s="91">
        <v>0</v>
      </c>
      <c r="T134" s="91">
        <v>0</v>
      </c>
      <c r="U134" s="91">
        <v>0</v>
      </c>
      <c r="V134" s="92">
        <v>0</v>
      </c>
    </row>
    <row r="135" spans="1:22" x14ac:dyDescent="0.25">
      <c r="A135">
        <v>172</v>
      </c>
      <c r="B135" t="s">
        <v>890</v>
      </c>
      <c r="C135" s="53" t="s">
        <v>891</v>
      </c>
      <c r="D135" s="53" t="s">
        <v>1305</v>
      </c>
      <c r="E135" s="53">
        <v>53</v>
      </c>
      <c r="F135" s="53">
        <v>5.35</v>
      </c>
      <c r="G135" s="53" t="s">
        <v>514</v>
      </c>
      <c r="H135" s="90">
        <v>0</v>
      </c>
      <c r="I135" s="91">
        <v>3.6185961640236193E-3</v>
      </c>
      <c r="J135" s="91">
        <v>0</v>
      </c>
      <c r="K135" s="91">
        <v>0</v>
      </c>
      <c r="L135" s="92">
        <v>0</v>
      </c>
      <c r="M135" s="90">
        <v>0</v>
      </c>
      <c r="N135" s="91">
        <v>0</v>
      </c>
      <c r="O135" s="91">
        <v>4.0991110347986387E-3</v>
      </c>
      <c r="P135" s="91">
        <v>0</v>
      </c>
      <c r="Q135" s="92">
        <v>0</v>
      </c>
      <c r="R135" s="90">
        <v>0</v>
      </c>
      <c r="S135" s="91">
        <v>0</v>
      </c>
      <c r="T135" s="91">
        <v>0</v>
      </c>
      <c r="U135" s="91">
        <v>0</v>
      </c>
      <c r="V135" s="92">
        <v>0</v>
      </c>
    </row>
    <row r="136" spans="1:22" x14ac:dyDescent="0.25">
      <c r="A136">
        <v>153</v>
      </c>
      <c r="B136" t="s">
        <v>795</v>
      </c>
      <c r="C136" t="s">
        <v>796</v>
      </c>
      <c r="E136">
        <v>28</v>
      </c>
      <c r="F136">
        <v>4.43</v>
      </c>
      <c r="G136" t="s">
        <v>120</v>
      </c>
      <c r="H136" s="4">
        <v>0</v>
      </c>
      <c r="I136" s="5">
        <v>0</v>
      </c>
      <c r="J136" s="5">
        <v>0</v>
      </c>
      <c r="K136" s="5">
        <v>0</v>
      </c>
      <c r="L136" s="9">
        <v>0</v>
      </c>
      <c r="M136" s="4">
        <v>0</v>
      </c>
      <c r="N136" s="5">
        <v>0</v>
      </c>
      <c r="O136" s="5">
        <v>0</v>
      </c>
      <c r="P136" s="5">
        <v>0</v>
      </c>
      <c r="Q136" s="9">
        <v>0</v>
      </c>
      <c r="R136" s="4">
        <v>0</v>
      </c>
      <c r="S136" s="5">
        <v>2.8340646305992805E-3</v>
      </c>
      <c r="T136" s="5">
        <v>0</v>
      </c>
      <c r="U136" s="5">
        <v>3.0757719033566561E-3</v>
      </c>
      <c r="V136" s="9">
        <v>2.0512930183426248E-3</v>
      </c>
    </row>
    <row r="137" spans="1:22" x14ac:dyDescent="0.25">
      <c r="A137">
        <v>168</v>
      </c>
      <c r="B137" t="s">
        <v>867</v>
      </c>
      <c r="C137" t="s">
        <v>868</v>
      </c>
      <c r="E137">
        <v>41</v>
      </c>
      <c r="F137">
        <v>6.06</v>
      </c>
      <c r="G137" t="s">
        <v>514</v>
      </c>
      <c r="H137" s="4">
        <v>0</v>
      </c>
      <c r="I137" s="5">
        <v>0</v>
      </c>
      <c r="J137" s="5">
        <v>0</v>
      </c>
      <c r="K137" s="5">
        <v>0</v>
      </c>
      <c r="L137" s="9">
        <v>4.8196445529954763E-3</v>
      </c>
      <c r="M137" s="4">
        <v>0</v>
      </c>
      <c r="N137" s="5">
        <v>0</v>
      </c>
      <c r="O137" s="5">
        <v>0</v>
      </c>
      <c r="P137" s="5">
        <v>2.7108167007326416E-3</v>
      </c>
      <c r="Q137" s="9">
        <v>0</v>
      </c>
      <c r="R137" s="4">
        <v>0</v>
      </c>
      <c r="S137" s="5">
        <v>0</v>
      </c>
      <c r="T137" s="5">
        <v>0</v>
      </c>
      <c r="U137" s="5">
        <v>0</v>
      </c>
      <c r="V137" s="9">
        <v>0</v>
      </c>
    </row>
    <row r="138" spans="1:22" x14ac:dyDescent="0.25">
      <c r="A138">
        <v>90</v>
      </c>
      <c r="B138" t="s">
        <v>600</v>
      </c>
      <c r="C138" t="s">
        <v>601</v>
      </c>
      <c r="E138">
        <v>40</v>
      </c>
      <c r="F138">
        <v>5.65</v>
      </c>
      <c r="G138" t="s">
        <v>514</v>
      </c>
      <c r="H138" s="4">
        <v>2.6583142809040415E-3</v>
      </c>
      <c r="I138" s="5">
        <v>2.0072542890195179E-3</v>
      </c>
      <c r="J138" s="5">
        <v>2.9270642041055576E-3</v>
      </c>
      <c r="K138" s="5">
        <v>1.1388831793003309E-3</v>
      </c>
      <c r="L138" s="9">
        <v>6.1251545840250816E-3</v>
      </c>
      <c r="M138" s="4">
        <v>1.0296307368570076E-3</v>
      </c>
      <c r="N138" s="5">
        <v>0</v>
      </c>
      <c r="O138" s="5">
        <v>0</v>
      </c>
      <c r="P138" s="5">
        <v>1.5527919064306714E-3</v>
      </c>
      <c r="Q138" s="9">
        <v>5.6909963960500411E-3</v>
      </c>
      <c r="R138" s="4">
        <v>0</v>
      </c>
      <c r="S138" s="5">
        <v>0</v>
      </c>
      <c r="T138" s="5">
        <v>0</v>
      </c>
      <c r="U138" s="5">
        <v>9.9901419128624867E-4</v>
      </c>
      <c r="V138" s="9">
        <v>0</v>
      </c>
    </row>
    <row r="139" spans="1:22" x14ac:dyDescent="0.25">
      <c r="A139">
        <v>238</v>
      </c>
      <c r="B139" t="s">
        <v>1167</v>
      </c>
      <c r="C139" t="s">
        <v>1168</v>
      </c>
      <c r="E139">
        <v>41</v>
      </c>
      <c r="F139">
        <v>6.51</v>
      </c>
      <c r="G139" t="s">
        <v>514</v>
      </c>
      <c r="H139" s="4">
        <v>0</v>
      </c>
      <c r="I139" s="5">
        <v>0</v>
      </c>
      <c r="J139" s="5">
        <v>0</v>
      </c>
      <c r="K139" s="5">
        <v>0</v>
      </c>
      <c r="L139" s="9">
        <v>6.1717052655161876E-3</v>
      </c>
      <c r="M139" s="4">
        <v>0</v>
      </c>
      <c r="N139" s="5">
        <v>0</v>
      </c>
      <c r="O139" s="5">
        <v>0</v>
      </c>
      <c r="P139" s="5">
        <v>0</v>
      </c>
      <c r="Q139" s="9">
        <v>0</v>
      </c>
      <c r="R139" s="4">
        <v>0</v>
      </c>
      <c r="S139" s="5">
        <v>0</v>
      </c>
      <c r="T139" s="5">
        <v>0</v>
      </c>
      <c r="U139" s="5">
        <v>0</v>
      </c>
      <c r="V139" s="9">
        <v>0</v>
      </c>
    </row>
    <row r="140" spans="1:22" x14ac:dyDescent="0.25">
      <c r="A140">
        <v>193</v>
      </c>
      <c r="B140" t="s">
        <v>980</v>
      </c>
      <c r="C140" t="s">
        <v>981</v>
      </c>
      <c r="E140">
        <v>40</v>
      </c>
      <c r="F140">
        <v>6.06</v>
      </c>
      <c r="G140" t="s">
        <v>514</v>
      </c>
      <c r="H140" s="4">
        <v>0</v>
      </c>
      <c r="I140" s="5">
        <v>0</v>
      </c>
      <c r="J140" s="5">
        <v>0</v>
      </c>
      <c r="K140" s="5">
        <v>1.6034404735521812E-3</v>
      </c>
      <c r="L140" s="9">
        <v>5.5316348428388826E-3</v>
      </c>
      <c r="M140" s="4">
        <v>0</v>
      </c>
      <c r="N140" s="5">
        <v>0</v>
      </c>
      <c r="O140" s="5">
        <v>0</v>
      </c>
      <c r="P140" s="5">
        <v>1.9281497939453891E-3</v>
      </c>
      <c r="Q140" s="9">
        <v>0</v>
      </c>
      <c r="R140" s="4">
        <v>0</v>
      </c>
      <c r="S140" s="5">
        <v>0</v>
      </c>
      <c r="T140" s="5">
        <v>0</v>
      </c>
      <c r="U140" s="5">
        <v>0</v>
      </c>
      <c r="V140" s="9">
        <v>0</v>
      </c>
    </row>
    <row r="141" spans="1:22" x14ac:dyDescent="0.25">
      <c r="A141">
        <v>170</v>
      </c>
      <c r="B141" t="s">
        <v>871</v>
      </c>
      <c r="C141" t="s">
        <v>872</v>
      </c>
      <c r="D141" s="37"/>
      <c r="E141">
        <v>87</v>
      </c>
      <c r="F141">
        <v>4.45</v>
      </c>
      <c r="G141" t="s">
        <v>120</v>
      </c>
      <c r="H141" s="4">
        <v>0</v>
      </c>
      <c r="I141" s="5">
        <v>0</v>
      </c>
      <c r="J141" s="5">
        <v>0</v>
      </c>
      <c r="K141" s="5">
        <v>0</v>
      </c>
      <c r="L141" s="9">
        <v>0</v>
      </c>
      <c r="M141" s="4">
        <v>0</v>
      </c>
      <c r="N141" s="5">
        <v>0</v>
      </c>
      <c r="O141" s="5">
        <v>0</v>
      </c>
      <c r="P141" s="5">
        <v>0</v>
      </c>
      <c r="Q141" s="9">
        <v>0</v>
      </c>
      <c r="R141" s="4">
        <v>0</v>
      </c>
      <c r="S141" s="5">
        <v>6.5265807435469739E-4</v>
      </c>
      <c r="T141" s="5">
        <v>0</v>
      </c>
      <c r="U141" s="5">
        <v>6.8369235470903923E-4</v>
      </c>
      <c r="V141" s="9">
        <v>2.0182662244365708E-3</v>
      </c>
    </row>
    <row r="142" spans="1:22" x14ac:dyDescent="0.25">
      <c r="A142">
        <v>218</v>
      </c>
      <c r="B142" t="s">
        <v>1083</v>
      </c>
      <c r="C142" t="s">
        <v>1084</v>
      </c>
      <c r="D142" s="37"/>
      <c r="E142">
        <v>84</v>
      </c>
      <c r="F142">
        <v>7.81</v>
      </c>
      <c r="G142" t="s">
        <v>120</v>
      </c>
      <c r="H142" s="4">
        <v>0</v>
      </c>
      <c r="I142" s="5">
        <v>0</v>
      </c>
      <c r="J142" s="5">
        <v>0</v>
      </c>
      <c r="K142" s="5">
        <v>0</v>
      </c>
      <c r="L142" s="9">
        <v>3.7730594721310974E-4</v>
      </c>
      <c r="M142" s="4">
        <v>0</v>
      </c>
      <c r="N142" s="5">
        <v>0</v>
      </c>
      <c r="O142" s="5">
        <v>0</v>
      </c>
      <c r="P142" s="5">
        <v>0</v>
      </c>
      <c r="Q142" s="9">
        <v>0</v>
      </c>
      <c r="R142" s="4">
        <v>0</v>
      </c>
      <c r="S142" s="5">
        <v>0</v>
      </c>
      <c r="T142" s="5">
        <v>0</v>
      </c>
      <c r="U142" s="5">
        <v>0</v>
      </c>
      <c r="V142" s="9">
        <v>0</v>
      </c>
    </row>
    <row r="143" spans="1:22" x14ac:dyDescent="0.25">
      <c r="A143">
        <v>217</v>
      </c>
      <c r="B143" t="s">
        <v>1072</v>
      </c>
      <c r="C143" t="s">
        <v>1073</v>
      </c>
      <c r="D143" s="37"/>
      <c r="E143">
        <v>53</v>
      </c>
      <c r="F143">
        <v>6.27</v>
      </c>
      <c r="G143" t="s">
        <v>120</v>
      </c>
      <c r="H143" s="4">
        <v>0</v>
      </c>
      <c r="I143" s="5">
        <v>0</v>
      </c>
      <c r="J143" s="5">
        <v>0</v>
      </c>
      <c r="K143" s="5">
        <v>0</v>
      </c>
      <c r="L143" s="9">
        <v>0</v>
      </c>
      <c r="M143" s="4">
        <v>0</v>
      </c>
      <c r="N143" s="5">
        <v>0</v>
      </c>
      <c r="O143" s="5">
        <v>0</v>
      </c>
      <c r="P143" s="5">
        <v>0</v>
      </c>
      <c r="Q143" s="9">
        <v>0</v>
      </c>
      <c r="R143" s="4">
        <v>1.4374788896375015E-3</v>
      </c>
      <c r="S143" s="5">
        <v>0</v>
      </c>
      <c r="T143" s="5">
        <v>4.1872626607432264E-4</v>
      </c>
      <c r="U143" s="5">
        <v>2.5269609156705776E-4</v>
      </c>
      <c r="V143" s="9">
        <v>0</v>
      </c>
    </row>
    <row r="144" spans="1:22" x14ac:dyDescent="0.25">
      <c r="A144">
        <v>216</v>
      </c>
      <c r="B144" t="s">
        <v>1070</v>
      </c>
      <c r="C144" t="s">
        <v>1071</v>
      </c>
      <c r="D144" s="37"/>
      <c r="E144">
        <v>59</v>
      </c>
      <c r="F144">
        <v>7.55</v>
      </c>
      <c r="G144" t="s">
        <v>514</v>
      </c>
      <c r="H144" s="4">
        <v>0</v>
      </c>
      <c r="I144" s="5">
        <v>0</v>
      </c>
      <c r="J144" s="5">
        <v>0</v>
      </c>
      <c r="K144" s="5">
        <v>9.2530143959920275E-4</v>
      </c>
      <c r="L144" s="9">
        <v>2.6643101055405239E-4</v>
      </c>
      <c r="M144" s="4">
        <v>0</v>
      </c>
      <c r="N144" s="5">
        <v>0</v>
      </c>
      <c r="O144" s="5">
        <v>0</v>
      </c>
      <c r="P144" s="5">
        <v>2.2774086974070894E-4</v>
      </c>
      <c r="Q144" s="9">
        <v>0</v>
      </c>
      <c r="R144" s="4">
        <v>0</v>
      </c>
      <c r="S144" s="5">
        <v>0</v>
      </c>
      <c r="T144" s="5">
        <v>0</v>
      </c>
      <c r="U144" s="5">
        <v>0</v>
      </c>
      <c r="V144" s="9">
        <v>0</v>
      </c>
    </row>
    <row r="145" spans="1:22" x14ac:dyDescent="0.25">
      <c r="A145">
        <v>40</v>
      </c>
      <c r="B145" t="s">
        <v>367</v>
      </c>
      <c r="C145" t="s">
        <v>368</v>
      </c>
      <c r="D145" s="37"/>
      <c r="E145">
        <v>38</v>
      </c>
      <c r="F145">
        <v>8.0299999999999994</v>
      </c>
      <c r="G145" t="s">
        <v>120</v>
      </c>
      <c r="H145" s="4">
        <v>6.7947390129059863E-3</v>
      </c>
      <c r="I145" s="5">
        <v>6.2212996290445079E-3</v>
      </c>
      <c r="J145" s="5">
        <v>7.1345600915036708E-3</v>
      </c>
      <c r="K145" s="5">
        <v>5.9844367765724098E-3</v>
      </c>
      <c r="L145" s="9">
        <v>1.7463089958580182E-2</v>
      </c>
      <c r="M145" s="4">
        <v>7.7833564363497454E-3</v>
      </c>
      <c r="N145" s="5">
        <v>1.2718481738652416E-2</v>
      </c>
      <c r="O145" s="5">
        <v>5.7163478006861329E-3</v>
      </c>
      <c r="P145" s="5">
        <v>4.2104439852028042E-3</v>
      </c>
      <c r="Q145" s="9">
        <v>1.9258809969163553E-2</v>
      </c>
      <c r="R145" s="4">
        <v>0</v>
      </c>
      <c r="S145" s="5">
        <v>1.6761758267388365E-3</v>
      </c>
      <c r="T145" s="5">
        <v>0</v>
      </c>
      <c r="U145" s="5">
        <v>1.2184772081328574E-3</v>
      </c>
      <c r="V145" s="9">
        <v>0</v>
      </c>
    </row>
    <row r="146" spans="1:22" x14ac:dyDescent="0.25">
      <c r="A146">
        <v>182</v>
      </c>
      <c r="B146" t="s">
        <v>935</v>
      </c>
      <c r="C146" t="s">
        <v>936</v>
      </c>
      <c r="D146" s="37"/>
      <c r="E146">
        <v>60</v>
      </c>
      <c r="F146">
        <v>9.56</v>
      </c>
      <c r="G146" t="s">
        <v>120</v>
      </c>
      <c r="H146" s="4">
        <v>0</v>
      </c>
      <c r="I146" s="5">
        <v>0</v>
      </c>
      <c r="J146" s="5">
        <v>0</v>
      </c>
      <c r="K146" s="5">
        <v>0</v>
      </c>
      <c r="L146" s="9">
        <v>2.6199049371148481E-4</v>
      </c>
      <c r="M146" s="4">
        <v>0</v>
      </c>
      <c r="N146" s="5">
        <v>0</v>
      </c>
      <c r="O146" s="5">
        <v>0</v>
      </c>
      <c r="P146" s="5">
        <v>0</v>
      </c>
      <c r="Q146" s="9">
        <v>3.4086826759061978E-4</v>
      </c>
      <c r="R146" s="4">
        <v>0</v>
      </c>
      <c r="S146" s="5">
        <v>0</v>
      </c>
      <c r="T146" s="5">
        <v>0</v>
      </c>
      <c r="U146" s="5">
        <v>0</v>
      </c>
      <c r="V146" s="9">
        <v>0</v>
      </c>
    </row>
    <row r="147" spans="1:22" x14ac:dyDescent="0.25">
      <c r="A147">
        <v>141</v>
      </c>
      <c r="B147" t="s">
        <v>747</v>
      </c>
      <c r="C147" t="s">
        <v>748</v>
      </c>
      <c r="D147" s="37"/>
      <c r="E147">
        <v>57</v>
      </c>
      <c r="F147">
        <v>5.07</v>
      </c>
      <c r="G147" t="s">
        <v>120</v>
      </c>
      <c r="H147" s="4">
        <v>0</v>
      </c>
      <c r="I147" s="5">
        <v>0</v>
      </c>
      <c r="J147" s="5">
        <v>0</v>
      </c>
      <c r="K147" s="5">
        <v>6.3257787947319766E-4</v>
      </c>
      <c r="L147" s="9">
        <v>1.1055703710775341E-3</v>
      </c>
      <c r="M147" s="4">
        <v>0</v>
      </c>
      <c r="N147" s="5">
        <v>3.3244846757719869E-4</v>
      </c>
      <c r="O147" s="5">
        <v>2.1528631730766152E-3</v>
      </c>
      <c r="P147" s="5">
        <v>7.3608086465217751E-4</v>
      </c>
      <c r="Q147" s="9">
        <v>3.3351863981744044E-4</v>
      </c>
      <c r="R147" s="4">
        <v>0</v>
      </c>
      <c r="S147" s="5">
        <v>0</v>
      </c>
      <c r="T147" s="5">
        <v>0</v>
      </c>
      <c r="U147" s="5">
        <v>0</v>
      </c>
      <c r="V147" s="9">
        <v>0</v>
      </c>
    </row>
    <row r="148" spans="1:22" x14ac:dyDescent="0.25">
      <c r="A148">
        <v>235</v>
      </c>
      <c r="B148" t="s">
        <v>1148</v>
      </c>
      <c r="C148" t="s">
        <v>1149</v>
      </c>
      <c r="D148" s="37"/>
      <c r="E148">
        <v>14</v>
      </c>
      <c r="F148">
        <v>6.51</v>
      </c>
      <c r="G148" t="s">
        <v>120</v>
      </c>
      <c r="H148" s="4">
        <v>0</v>
      </c>
      <c r="I148" s="5">
        <v>0</v>
      </c>
      <c r="J148" s="5">
        <v>0</v>
      </c>
      <c r="K148" s="5">
        <v>0</v>
      </c>
      <c r="L148" s="9">
        <v>1.6942097924783378E-3</v>
      </c>
      <c r="M148" s="4">
        <v>0</v>
      </c>
      <c r="N148" s="5">
        <v>0</v>
      </c>
      <c r="O148" s="5">
        <v>0</v>
      </c>
      <c r="P148" s="5">
        <v>0</v>
      </c>
      <c r="Q148" s="9">
        <v>0</v>
      </c>
      <c r="R148" s="4">
        <v>0</v>
      </c>
      <c r="S148" s="5">
        <v>0</v>
      </c>
      <c r="T148" s="5">
        <v>0</v>
      </c>
      <c r="U148" s="5">
        <v>0</v>
      </c>
      <c r="V148" s="9">
        <v>0</v>
      </c>
    </row>
    <row r="149" spans="1:22" x14ac:dyDescent="0.25">
      <c r="A149">
        <v>174</v>
      </c>
      <c r="B149" t="s">
        <v>896</v>
      </c>
      <c r="C149" t="s">
        <v>897</v>
      </c>
      <c r="D149" s="37"/>
      <c r="E149">
        <v>102</v>
      </c>
      <c r="F149">
        <v>4.84</v>
      </c>
      <c r="G149" t="s">
        <v>120</v>
      </c>
      <c r="H149" s="4">
        <v>0</v>
      </c>
      <c r="I149" s="5">
        <v>6.1893628145459254E-4</v>
      </c>
      <c r="J149" s="5">
        <v>0</v>
      </c>
      <c r="K149" s="5">
        <v>5.3522338172895057E-4</v>
      </c>
      <c r="L149" s="9">
        <v>0</v>
      </c>
      <c r="M149" s="4">
        <v>0</v>
      </c>
      <c r="N149" s="5">
        <v>0</v>
      </c>
      <c r="O149" s="5">
        <v>0</v>
      </c>
      <c r="P149" s="5">
        <v>6.1700896007608997E-4</v>
      </c>
      <c r="Q149" s="9">
        <v>0</v>
      </c>
      <c r="R149" s="4">
        <v>0</v>
      </c>
      <c r="S149" s="5">
        <v>0</v>
      </c>
      <c r="T149" s="5">
        <v>0</v>
      </c>
      <c r="U149" s="5">
        <v>0</v>
      </c>
      <c r="V149" s="9">
        <v>0</v>
      </c>
    </row>
    <row r="150" spans="1:22" x14ac:dyDescent="0.25">
      <c r="A150">
        <v>243</v>
      </c>
      <c r="B150" t="s">
        <v>1177</v>
      </c>
      <c r="C150" t="s">
        <v>1178</v>
      </c>
      <c r="D150" s="37"/>
      <c r="E150">
        <v>10</v>
      </c>
      <c r="F150">
        <v>5.88</v>
      </c>
      <c r="G150" t="s">
        <v>514</v>
      </c>
      <c r="H150" s="4">
        <v>0</v>
      </c>
      <c r="I150" s="5">
        <v>0</v>
      </c>
      <c r="J150" s="5">
        <v>0</v>
      </c>
      <c r="K150" s="5">
        <v>0</v>
      </c>
      <c r="L150" s="9">
        <v>0</v>
      </c>
      <c r="M150" s="4">
        <v>0</v>
      </c>
      <c r="N150" s="5">
        <v>0</v>
      </c>
      <c r="O150" s="5">
        <v>0</v>
      </c>
      <c r="P150" s="5">
        <v>0</v>
      </c>
      <c r="Q150" s="9">
        <v>4.8967939759828353E-3</v>
      </c>
      <c r="R150" s="4">
        <v>0</v>
      </c>
      <c r="S150" s="5">
        <v>0</v>
      </c>
      <c r="T150" s="5">
        <v>0</v>
      </c>
      <c r="U150" s="5">
        <v>0</v>
      </c>
      <c r="V150" s="9">
        <v>0</v>
      </c>
    </row>
    <row r="151" spans="1:22" x14ac:dyDescent="0.25">
      <c r="A151">
        <v>9</v>
      </c>
      <c r="B151" t="s">
        <v>184</v>
      </c>
      <c r="C151" t="s">
        <v>185</v>
      </c>
      <c r="D151" s="37"/>
      <c r="E151">
        <v>67</v>
      </c>
      <c r="F151">
        <v>7.31</v>
      </c>
      <c r="G151" t="s">
        <v>120</v>
      </c>
      <c r="H151" s="4">
        <v>1.4946386450156746E-2</v>
      </c>
      <c r="I151" s="5">
        <v>1.5764946940349668E-2</v>
      </c>
      <c r="J151" s="5">
        <v>9.0589976735553617E-3</v>
      </c>
      <c r="K151" s="5">
        <v>1.629175856192119E-2</v>
      </c>
      <c r="L151" s="9">
        <v>5.7797846406981226E-3</v>
      </c>
      <c r="M151" s="4">
        <v>6.9478627825956124E-3</v>
      </c>
      <c r="N151" s="5">
        <v>1.946112642447564E-3</v>
      </c>
      <c r="O151" s="5">
        <v>4.6776211615182127E-3</v>
      </c>
      <c r="P151" s="5">
        <v>1.0234986855420377E-2</v>
      </c>
      <c r="Q151" s="9">
        <v>4.1024986508551445E-3</v>
      </c>
      <c r="R151" s="4">
        <v>3.988180528738676E-2</v>
      </c>
      <c r="S151" s="5">
        <v>3.2300819572958335E-2</v>
      </c>
      <c r="T151" s="5">
        <v>3.5815776558338182E-2</v>
      </c>
      <c r="U151" s="5">
        <v>2.9651004513031112E-2</v>
      </c>
      <c r="V151" s="9">
        <v>7.999788152617722E-2</v>
      </c>
    </row>
    <row r="152" spans="1:22" x14ac:dyDescent="0.25">
      <c r="A152">
        <v>71</v>
      </c>
      <c r="B152" t="s">
        <v>523</v>
      </c>
      <c r="C152" t="s">
        <v>524</v>
      </c>
      <c r="D152" s="37"/>
      <c r="E152">
        <v>28</v>
      </c>
      <c r="F152">
        <v>4.8</v>
      </c>
      <c r="G152" t="s">
        <v>120</v>
      </c>
      <c r="H152" s="4">
        <v>0</v>
      </c>
      <c r="I152" s="5">
        <v>2.2880905182780082E-3</v>
      </c>
      <c r="J152" s="5">
        <v>0</v>
      </c>
      <c r="K152" s="5">
        <v>0</v>
      </c>
      <c r="L152" s="9">
        <v>0</v>
      </c>
      <c r="M152" s="4">
        <v>0</v>
      </c>
      <c r="N152" s="5">
        <v>0</v>
      </c>
      <c r="O152" s="5">
        <v>0</v>
      </c>
      <c r="P152" s="5">
        <v>0</v>
      </c>
      <c r="Q152" s="9">
        <v>0</v>
      </c>
      <c r="R152" s="4">
        <v>9.7232265853029534E-3</v>
      </c>
      <c r="S152" s="5">
        <v>7.9246558952822208E-3</v>
      </c>
      <c r="T152" s="5">
        <v>7.0008594695371504E-3</v>
      </c>
      <c r="U152" s="5">
        <v>8.260448522768955E-3</v>
      </c>
      <c r="V152" s="9">
        <v>1.0530364509450045E-2</v>
      </c>
    </row>
    <row r="153" spans="1:22" x14ac:dyDescent="0.25">
      <c r="A153">
        <v>157</v>
      </c>
      <c r="B153" t="s">
        <v>821</v>
      </c>
      <c r="C153" t="s">
        <v>822</v>
      </c>
      <c r="D153" s="37"/>
      <c r="E153">
        <v>16</v>
      </c>
      <c r="F153">
        <v>4.05</v>
      </c>
      <c r="G153" t="s">
        <v>120</v>
      </c>
      <c r="H153" s="4">
        <v>8.5592594184697359E-3</v>
      </c>
      <c r="I153" s="5">
        <v>0</v>
      </c>
      <c r="J153" s="5">
        <v>0</v>
      </c>
      <c r="K153" s="5">
        <v>0</v>
      </c>
      <c r="L153" s="9">
        <v>0</v>
      </c>
      <c r="M153" s="4">
        <v>0</v>
      </c>
      <c r="N153" s="5">
        <v>0</v>
      </c>
      <c r="O153" s="5">
        <v>0</v>
      </c>
      <c r="P153" s="5">
        <v>0</v>
      </c>
      <c r="Q153" s="9">
        <v>0</v>
      </c>
      <c r="R153" s="4">
        <v>0</v>
      </c>
      <c r="S153" s="5">
        <v>0</v>
      </c>
      <c r="T153" s="5">
        <v>0</v>
      </c>
      <c r="U153" s="5">
        <v>0</v>
      </c>
      <c r="V153" s="9">
        <v>0</v>
      </c>
    </row>
    <row r="154" spans="1:22" x14ac:dyDescent="0.25">
      <c r="A154">
        <v>179</v>
      </c>
      <c r="B154" t="s">
        <v>916</v>
      </c>
      <c r="C154" t="s">
        <v>917</v>
      </c>
      <c r="D154" s="37"/>
      <c r="E154">
        <v>48</v>
      </c>
      <c r="F154">
        <v>4.04</v>
      </c>
      <c r="G154" t="s">
        <v>120</v>
      </c>
      <c r="H154" s="4">
        <v>0</v>
      </c>
      <c r="I154" s="5">
        <v>0</v>
      </c>
      <c r="J154" s="5">
        <v>0</v>
      </c>
      <c r="K154" s="5">
        <v>0</v>
      </c>
      <c r="L154" s="9">
        <v>0</v>
      </c>
      <c r="M154" s="4">
        <v>0</v>
      </c>
      <c r="N154" s="5">
        <v>0</v>
      </c>
      <c r="O154" s="5">
        <v>0</v>
      </c>
      <c r="P154" s="5">
        <v>0</v>
      </c>
      <c r="Q154" s="9">
        <v>0</v>
      </c>
      <c r="R154" s="4">
        <v>0</v>
      </c>
      <c r="S154" s="5">
        <v>1.5772570130238521E-3</v>
      </c>
      <c r="T154" s="5">
        <v>0</v>
      </c>
      <c r="U154" s="5">
        <v>1.0996830923574871E-3</v>
      </c>
      <c r="V154" s="9">
        <v>0</v>
      </c>
    </row>
    <row r="155" spans="1:22" x14ac:dyDescent="0.25">
      <c r="A155">
        <v>242</v>
      </c>
      <c r="B155" t="s">
        <v>1174</v>
      </c>
      <c r="C155" t="s">
        <v>1175</v>
      </c>
      <c r="D155" s="37"/>
      <c r="E155">
        <v>19</v>
      </c>
      <c r="F155">
        <v>10.029999999999999</v>
      </c>
      <c r="G155" t="s">
        <v>120</v>
      </c>
      <c r="H155" s="4">
        <v>0</v>
      </c>
      <c r="I155" s="5">
        <v>0</v>
      </c>
      <c r="J155" s="5">
        <v>0</v>
      </c>
      <c r="K155" s="5">
        <v>0</v>
      </c>
      <c r="L155" s="9">
        <v>2.0732510086227079E-3</v>
      </c>
      <c r="M155" s="4">
        <v>0</v>
      </c>
      <c r="N155" s="5">
        <v>0</v>
      </c>
      <c r="O155" s="5">
        <v>0</v>
      </c>
      <c r="P155" s="5">
        <v>0</v>
      </c>
      <c r="Q155" s="9">
        <v>0</v>
      </c>
      <c r="R155" s="4">
        <v>0</v>
      </c>
      <c r="S155" s="5">
        <v>0</v>
      </c>
      <c r="T155" s="5">
        <v>0</v>
      </c>
      <c r="U155" s="5">
        <v>0</v>
      </c>
      <c r="V155" s="9">
        <v>0</v>
      </c>
    </row>
    <row r="156" spans="1:22" x14ac:dyDescent="0.25">
      <c r="A156">
        <v>247</v>
      </c>
      <c r="B156" t="s">
        <v>1185</v>
      </c>
      <c r="C156" t="s">
        <v>1186</v>
      </c>
      <c r="D156" s="37"/>
      <c r="E156">
        <v>28</v>
      </c>
      <c r="F156">
        <v>5.28</v>
      </c>
      <c r="G156" t="s">
        <v>514</v>
      </c>
      <c r="H156" s="4">
        <v>2.1395117617548495E-3</v>
      </c>
      <c r="I156" s="5">
        <v>0</v>
      </c>
      <c r="J156" s="5">
        <v>0</v>
      </c>
      <c r="K156" s="5">
        <v>0</v>
      </c>
      <c r="L156" s="9">
        <v>0</v>
      </c>
      <c r="M156" s="4">
        <v>0</v>
      </c>
      <c r="N156" s="5">
        <v>0</v>
      </c>
      <c r="O156" s="5">
        <v>0</v>
      </c>
      <c r="P156" s="5">
        <v>0</v>
      </c>
      <c r="Q156" s="9">
        <v>0</v>
      </c>
      <c r="R156" s="4">
        <v>0</v>
      </c>
      <c r="S156" s="5">
        <v>0</v>
      </c>
      <c r="T156" s="5">
        <v>0</v>
      </c>
      <c r="U156" s="5">
        <v>0</v>
      </c>
      <c r="V156" s="9">
        <v>0</v>
      </c>
    </row>
    <row r="157" spans="1:22" x14ac:dyDescent="0.25">
      <c r="A157">
        <v>194</v>
      </c>
      <c r="B157" t="s">
        <v>982</v>
      </c>
      <c r="C157" t="s">
        <v>983</v>
      </c>
      <c r="D157" s="37"/>
      <c r="E157">
        <v>35</v>
      </c>
      <c r="F157">
        <v>7.27</v>
      </c>
      <c r="G157" t="s">
        <v>120</v>
      </c>
      <c r="H157" s="4">
        <v>0</v>
      </c>
      <c r="I157" s="5">
        <v>0</v>
      </c>
      <c r="J157" s="5">
        <v>0</v>
      </c>
      <c r="K157" s="5">
        <v>0</v>
      </c>
      <c r="L157" s="9">
        <v>0</v>
      </c>
      <c r="M157" s="4">
        <v>0</v>
      </c>
      <c r="N157" s="5">
        <v>0</v>
      </c>
      <c r="O157" s="5">
        <v>0</v>
      </c>
      <c r="P157" s="5">
        <v>3.941015669996645E-4</v>
      </c>
      <c r="Q157" s="9">
        <v>0</v>
      </c>
      <c r="R157" s="4">
        <v>0</v>
      </c>
      <c r="S157" s="5">
        <v>0</v>
      </c>
      <c r="T157" s="5">
        <v>0</v>
      </c>
      <c r="U157" s="5">
        <v>0</v>
      </c>
      <c r="V157" s="9">
        <v>0</v>
      </c>
    </row>
    <row r="158" spans="1:22" x14ac:dyDescent="0.25">
      <c r="A158">
        <v>46</v>
      </c>
      <c r="B158" t="s">
        <v>404</v>
      </c>
      <c r="C158" t="s">
        <v>405</v>
      </c>
      <c r="D158" s="37"/>
      <c r="E158">
        <v>122</v>
      </c>
      <c r="F158">
        <v>5.5</v>
      </c>
      <c r="G158" t="s">
        <v>120</v>
      </c>
      <c r="H158" s="4">
        <v>0</v>
      </c>
      <c r="I158" s="5">
        <v>0</v>
      </c>
      <c r="J158" s="5">
        <v>0</v>
      </c>
      <c r="K158" s="5">
        <v>0</v>
      </c>
      <c r="L158" s="9">
        <v>1.2884778379253353E-4</v>
      </c>
      <c r="M158" s="4">
        <v>0</v>
      </c>
      <c r="N158" s="5">
        <v>0</v>
      </c>
      <c r="O158" s="5">
        <v>0</v>
      </c>
      <c r="P158" s="5">
        <v>0</v>
      </c>
      <c r="Q158" s="9">
        <v>0</v>
      </c>
      <c r="R158" s="4">
        <v>4.3861820867293613E-3</v>
      </c>
      <c r="S158" s="5">
        <v>3.7394812183837688E-3</v>
      </c>
      <c r="T158" s="5">
        <v>6.857084724114778E-3</v>
      </c>
      <c r="U158" s="5">
        <v>3.3508884587788602E-3</v>
      </c>
      <c r="V158" s="9">
        <v>0</v>
      </c>
    </row>
    <row r="159" spans="1:22" x14ac:dyDescent="0.25">
      <c r="A159">
        <v>245</v>
      </c>
      <c r="B159" t="s">
        <v>1181</v>
      </c>
      <c r="C159" t="s">
        <v>1182</v>
      </c>
      <c r="D159" s="37"/>
      <c r="E159">
        <v>11</v>
      </c>
      <c r="F159">
        <v>9.49</v>
      </c>
      <c r="G159" t="s">
        <v>514</v>
      </c>
      <c r="H159" s="4">
        <v>0</v>
      </c>
      <c r="I159" s="5">
        <v>0</v>
      </c>
      <c r="J159" s="5">
        <v>0</v>
      </c>
      <c r="K159" s="5">
        <v>0</v>
      </c>
      <c r="L159" s="9">
        <v>1.4290390566080991E-3</v>
      </c>
      <c r="M159" s="4">
        <v>0</v>
      </c>
      <c r="N159" s="5">
        <v>0</v>
      </c>
      <c r="O159" s="5">
        <v>0</v>
      </c>
      <c r="P159" s="5">
        <v>0</v>
      </c>
      <c r="Q159" s="9">
        <v>0</v>
      </c>
      <c r="R159" s="4">
        <v>0</v>
      </c>
      <c r="S159" s="5">
        <v>0</v>
      </c>
      <c r="T159" s="5">
        <v>0</v>
      </c>
      <c r="U159" s="5">
        <v>0</v>
      </c>
      <c r="V159" s="9">
        <v>0</v>
      </c>
    </row>
    <row r="160" spans="1:22" x14ac:dyDescent="0.25">
      <c r="A160">
        <v>262</v>
      </c>
      <c r="B160" t="s">
        <v>1240</v>
      </c>
      <c r="C160" t="s">
        <v>1241</v>
      </c>
      <c r="D160" s="37"/>
      <c r="E160">
        <v>61</v>
      </c>
      <c r="F160">
        <v>5.55</v>
      </c>
      <c r="G160" t="s">
        <v>120</v>
      </c>
      <c r="H160" s="4">
        <v>0</v>
      </c>
      <c r="I160" s="5">
        <v>0</v>
      </c>
      <c r="J160" s="5">
        <v>0</v>
      </c>
      <c r="K160" s="5">
        <v>0</v>
      </c>
      <c r="L160" s="9">
        <v>0</v>
      </c>
      <c r="M160" s="4">
        <v>0</v>
      </c>
      <c r="N160" s="5">
        <v>0</v>
      </c>
      <c r="O160" s="5">
        <v>4.5359293396476322E-4</v>
      </c>
      <c r="P160" s="5">
        <v>0</v>
      </c>
      <c r="Q160" s="9">
        <v>0</v>
      </c>
      <c r="R160" s="4">
        <v>0</v>
      </c>
      <c r="S160" s="5">
        <v>0</v>
      </c>
      <c r="T160" s="5">
        <v>0</v>
      </c>
      <c r="U160" s="5">
        <v>0</v>
      </c>
      <c r="V160" s="9">
        <v>0</v>
      </c>
    </row>
    <row r="161" spans="1:22" x14ac:dyDescent="0.25">
      <c r="A161">
        <v>49</v>
      </c>
      <c r="B161" t="s">
        <v>425</v>
      </c>
      <c r="C161" t="s">
        <v>426</v>
      </c>
      <c r="D161" s="37"/>
      <c r="E161">
        <v>52</v>
      </c>
      <c r="F161">
        <v>6.21</v>
      </c>
      <c r="G161" t="s">
        <v>120</v>
      </c>
      <c r="H161" s="4">
        <v>0</v>
      </c>
      <c r="I161" s="5">
        <v>0</v>
      </c>
      <c r="J161" s="5">
        <v>0</v>
      </c>
      <c r="K161" s="5">
        <v>0</v>
      </c>
      <c r="L161" s="9">
        <v>0</v>
      </c>
      <c r="M161" s="4">
        <v>0</v>
      </c>
      <c r="N161" s="5">
        <v>0</v>
      </c>
      <c r="O161" s="5">
        <v>0</v>
      </c>
      <c r="P161" s="5">
        <v>0</v>
      </c>
      <c r="Q161" s="9">
        <v>0</v>
      </c>
      <c r="R161" s="4">
        <v>6.7204830824709487E-3</v>
      </c>
      <c r="S161" s="5">
        <v>4.5682594867039669E-3</v>
      </c>
      <c r="T161" s="5">
        <v>1.4234134262127917E-2</v>
      </c>
      <c r="U161" s="5">
        <v>5.9630067268796423E-3</v>
      </c>
      <c r="V161" s="9">
        <v>4.5128007698495331E-3</v>
      </c>
    </row>
    <row r="162" spans="1:22" x14ac:dyDescent="0.25">
      <c r="A162">
        <v>155</v>
      </c>
      <c r="B162" t="s">
        <v>813</v>
      </c>
      <c r="C162" t="s">
        <v>814</v>
      </c>
      <c r="D162" s="37"/>
      <c r="E162">
        <v>57</v>
      </c>
      <c r="F162">
        <v>4.95</v>
      </c>
      <c r="G162" t="s">
        <v>514</v>
      </c>
      <c r="H162" s="4">
        <v>0</v>
      </c>
      <c r="I162" s="5">
        <v>0</v>
      </c>
      <c r="J162" s="5">
        <v>0</v>
      </c>
      <c r="K162" s="5">
        <v>0</v>
      </c>
      <c r="L162" s="9">
        <v>0</v>
      </c>
      <c r="M162" s="4">
        <v>0</v>
      </c>
      <c r="N162" s="5">
        <v>0</v>
      </c>
      <c r="O162" s="5">
        <v>0</v>
      </c>
      <c r="P162" s="5">
        <v>0</v>
      </c>
      <c r="Q162" s="9">
        <v>0</v>
      </c>
      <c r="R162" s="4">
        <v>0</v>
      </c>
      <c r="S162" s="5">
        <v>4.8043646837732287E-4</v>
      </c>
      <c r="T162" s="5">
        <v>4.582647201999069E-3</v>
      </c>
      <c r="U162" s="5">
        <v>0</v>
      </c>
      <c r="V162" s="9">
        <v>0</v>
      </c>
    </row>
    <row r="163" spans="1:22" x14ac:dyDescent="0.25">
      <c r="A163">
        <v>240</v>
      </c>
      <c r="B163" t="s">
        <v>1171</v>
      </c>
      <c r="C163" t="s">
        <v>1172</v>
      </c>
      <c r="E163">
        <v>31</v>
      </c>
      <c r="F163">
        <v>7.39</v>
      </c>
      <c r="G163" t="s">
        <v>120</v>
      </c>
      <c r="H163" s="4">
        <v>0</v>
      </c>
      <c r="I163" s="5">
        <v>0</v>
      </c>
      <c r="J163" s="5">
        <v>0</v>
      </c>
      <c r="K163" s="5">
        <v>0</v>
      </c>
      <c r="L163" s="9">
        <v>0</v>
      </c>
      <c r="M163" s="4">
        <v>0</v>
      </c>
      <c r="N163" s="5">
        <v>0</v>
      </c>
      <c r="O163" s="5">
        <v>0</v>
      </c>
      <c r="P163" s="5">
        <v>0</v>
      </c>
      <c r="Q163" s="9">
        <v>0</v>
      </c>
      <c r="R163" s="4">
        <v>0</v>
      </c>
      <c r="S163" s="5">
        <v>3.3771901984080803E-4</v>
      </c>
      <c r="T163" s="5">
        <v>6.8597787126771883E-4</v>
      </c>
      <c r="U163" s="5">
        <v>0</v>
      </c>
      <c r="V163" s="9">
        <v>0</v>
      </c>
    </row>
    <row r="164" spans="1:22" x14ac:dyDescent="0.25">
      <c r="A164">
        <v>211</v>
      </c>
      <c r="B164" t="s">
        <v>1050</v>
      </c>
      <c r="C164" t="s">
        <v>1051</v>
      </c>
      <c r="D164" s="37"/>
      <c r="E164">
        <v>29</v>
      </c>
      <c r="F164">
        <v>5.0599999999999996</v>
      </c>
      <c r="G164" t="s">
        <v>120</v>
      </c>
      <c r="H164" s="4">
        <v>0</v>
      </c>
      <c r="I164" s="5">
        <v>0</v>
      </c>
      <c r="J164" s="5">
        <v>0</v>
      </c>
      <c r="K164" s="5">
        <v>0</v>
      </c>
      <c r="L164" s="9">
        <v>0</v>
      </c>
      <c r="M164" s="4">
        <v>0</v>
      </c>
      <c r="N164" s="5">
        <v>0</v>
      </c>
      <c r="O164" s="5">
        <v>0</v>
      </c>
      <c r="P164" s="5">
        <v>0</v>
      </c>
      <c r="Q164" s="9">
        <v>0</v>
      </c>
      <c r="R164" s="4">
        <v>0</v>
      </c>
      <c r="S164" s="5">
        <v>1.3053161487093948E-3</v>
      </c>
      <c r="T164" s="5">
        <v>0</v>
      </c>
      <c r="U164" s="5">
        <v>1.3657133614662607E-3</v>
      </c>
      <c r="V164" s="9">
        <v>0</v>
      </c>
    </row>
    <row r="165" spans="1:22" x14ac:dyDescent="0.25">
      <c r="A165">
        <v>232</v>
      </c>
      <c r="B165" t="s">
        <v>1143</v>
      </c>
      <c r="C165" t="s">
        <v>1144</v>
      </c>
      <c r="E165">
        <v>99</v>
      </c>
      <c r="F165">
        <v>8.48</v>
      </c>
      <c r="G165" t="s">
        <v>514</v>
      </c>
      <c r="H165" s="4">
        <v>0</v>
      </c>
      <c r="I165" s="5">
        <v>0</v>
      </c>
      <c r="J165" s="5">
        <v>0</v>
      </c>
      <c r="K165" s="5">
        <v>0</v>
      </c>
      <c r="L165" s="9">
        <v>0</v>
      </c>
      <c r="M165" s="4">
        <v>0</v>
      </c>
      <c r="N165" s="5">
        <v>0</v>
      </c>
      <c r="O165" s="5">
        <v>2.6801817646181719E-4</v>
      </c>
      <c r="P165" s="5">
        <v>0</v>
      </c>
      <c r="Q165" s="9">
        <v>0</v>
      </c>
      <c r="R165" s="4">
        <v>0</v>
      </c>
      <c r="S165" s="5">
        <v>0</v>
      </c>
      <c r="T165" s="5">
        <v>0</v>
      </c>
      <c r="U165" s="5">
        <v>0</v>
      </c>
      <c r="V165" s="9">
        <v>0</v>
      </c>
    </row>
    <row r="166" spans="1:22" x14ac:dyDescent="0.25">
      <c r="A166">
        <v>63</v>
      </c>
      <c r="B166" t="s">
        <v>476</v>
      </c>
      <c r="C166" t="s">
        <v>477</v>
      </c>
      <c r="E166">
        <v>83</v>
      </c>
      <c r="F166">
        <v>4.16</v>
      </c>
      <c r="G166" t="s">
        <v>120</v>
      </c>
      <c r="H166" s="4">
        <v>0</v>
      </c>
      <c r="I166" s="5">
        <v>0</v>
      </c>
      <c r="J166" s="5">
        <v>0</v>
      </c>
      <c r="K166" s="5">
        <v>0</v>
      </c>
      <c r="L166" s="9">
        <v>0</v>
      </c>
      <c r="M166" s="4">
        <v>0</v>
      </c>
      <c r="N166" s="5">
        <v>0</v>
      </c>
      <c r="O166" s="5">
        <v>0</v>
      </c>
      <c r="P166" s="5">
        <v>0</v>
      </c>
      <c r="Q166" s="9">
        <v>0</v>
      </c>
      <c r="R166" s="4">
        <v>5.7896231698415547E-3</v>
      </c>
      <c r="S166" s="5">
        <v>3.6485945361515622E-3</v>
      </c>
      <c r="T166" s="5">
        <v>1.5651814661143809E-3</v>
      </c>
      <c r="U166" s="5">
        <v>4.8584251769540144E-3</v>
      </c>
      <c r="V166" s="9">
        <v>1.7300061600479973E-3</v>
      </c>
    </row>
    <row r="167" spans="1:22" x14ac:dyDescent="0.25">
      <c r="A167">
        <v>253</v>
      </c>
      <c r="B167" t="s">
        <v>1208</v>
      </c>
      <c r="C167" t="s">
        <v>1209</v>
      </c>
      <c r="E167">
        <v>73</v>
      </c>
      <c r="F167">
        <v>8.69</v>
      </c>
      <c r="G167" t="s">
        <v>514</v>
      </c>
      <c r="H167" s="4">
        <v>0</v>
      </c>
      <c r="I167" s="5">
        <v>0</v>
      </c>
      <c r="J167" s="5">
        <v>0</v>
      </c>
      <c r="K167" s="5">
        <v>0</v>
      </c>
      <c r="L167" s="9">
        <v>2.1533465236560397E-4</v>
      </c>
      <c r="M167" s="4">
        <v>0</v>
      </c>
      <c r="N167" s="5">
        <v>0</v>
      </c>
      <c r="O167" s="5">
        <v>0</v>
      </c>
      <c r="P167" s="5">
        <v>0</v>
      </c>
      <c r="Q167" s="9">
        <v>0</v>
      </c>
      <c r="R167" s="4">
        <v>0</v>
      </c>
      <c r="S167" s="5">
        <v>0</v>
      </c>
      <c r="T167" s="5">
        <v>0</v>
      </c>
      <c r="U167" s="5">
        <v>0</v>
      </c>
      <c r="V167" s="9">
        <v>0</v>
      </c>
    </row>
    <row r="168" spans="1:22" x14ac:dyDescent="0.25">
      <c r="A168">
        <v>95</v>
      </c>
      <c r="B168" t="s">
        <v>615</v>
      </c>
      <c r="C168" t="s">
        <v>616</v>
      </c>
      <c r="D168" s="37"/>
      <c r="E168">
        <v>11</v>
      </c>
      <c r="F168">
        <v>6.52</v>
      </c>
      <c r="G168" t="s">
        <v>120</v>
      </c>
      <c r="H168" s="4">
        <v>1.6599775841880698E-2</v>
      </c>
      <c r="I168" s="5">
        <v>1.4357797444557742E-2</v>
      </c>
      <c r="J168" s="5">
        <v>1.4228184173843333E-2</v>
      </c>
      <c r="K168" s="5">
        <v>8.2660577426244691E-3</v>
      </c>
      <c r="L168" s="9">
        <v>4.3102844716900283E-3</v>
      </c>
      <c r="M168" s="4">
        <v>0</v>
      </c>
      <c r="N168" s="5">
        <v>2.5775729865881109E-3</v>
      </c>
      <c r="O168" s="5">
        <v>5.0250001006537717E-3</v>
      </c>
      <c r="P168" s="5">
        <v>5.6789563443193905E-3</v>
      </c>
      <c r="Q168" s="9">
        <v>7.159047874264299E-3</v>
      </c>
      <c r="R168" s="4">
        <v>1.9457335955480395E-3</v>
      </c>
      <c r="S168" s="5">
        <v>0</v>
      </c>
      <c r="T168" s="5">
        <v>0</v>
      </c>
      <c r="U168" s="5">
        <v>2.3962001728432413E-3</v>
      </c>
      <c r="V168" s="9">
        <v>0</v>
      </c>
    </row>
    <row r="169" spans="1:22" x14ac:dyDescent="0.25">
      <c r="A169">
        <v>147</v>
      </c>
      <c r="B169" t="s">
        <v>773</v>
      </c>
      <c r="C169" t="s">
        <v>1257</v>
      </c>
      <c r="E169">
        <v>10</v>
      </c>
      <c r="F169">
        <v>7.04</v>
      </c>
      <c r="G169" t="s">
        <v>120</v>
      </c>
      <c r="H169" s="4">
        <v>0</v>
      </c>
      <c r="I169" s="5">
        <v>0</v>
      </c>
      <c r="J169" s="5">
        <v>0</v>
      </c>
      <c r="K169" s="5">
        <v>1.8043951552883907E-3</v>
      </c>
      <c r="L169" s="9">
        <v>3.1532054352486918E-3</v>
      </c>
      <c r="M169" s="4">
        <v>0</v>
      </c>
      <c r="N169" s="5">
        <v>6.5396832298797863E-3</v>
      </c>
      <c r="O169" s="5">
        <v>0</v>
      </c>
      <c r="P169" s="5">
        <v>3.5526226002927882E-3</v>
      </c>
      <c r="Q169" s="9">
        <v>0</v>
      </c>
      <c r="R169" s="4">
        <v>0</v>
      </c>
      <c r="S169" s="5">
        <v>0</v>
      </c>
      <c r="T169" s="5">
        <v>0</v>
      </c>
      <c r="U169" s="5">
        <v>0</v>
      </c>
      <c r="V169" s="9">
        <v>0</v>
      </c>
    </row>
    <row r="170" spans="1:22" x14ac:dyDescent="0.25">
      <c r="A170">
        <v>87</v>
      </c>
      <c r="B170" t="s">
        <v>589</v>
      </c>
      <c r="C170" t="s">
        <v>590</v>
      </c>
      <c r="D170" s="37"/>
      <c r="E170">
        <v>332</v>
      </c>
      <c r="F170">
        <v>6.78</v>
      </c>
      <c r="G170" t="s">
        <v>120</v>
      </c>
      <c r="H170" s="4">
        <v>9.4555535545807386E-5</v>
      </c>
      <c r="I170" s="5">
        <v>0</v>
      </c>
      <c r="J170" s="5">
        <v>2.9524661282073506E-4</v>
      </c>
      <c r="K170" s="5">
        <v>4.1113688050837399E-4</v>
      </c>
      <c r="L170" s="9">
        <v>1.9029866374949928E-4</v>
      </c>
      <c r="M170" s="4">
        <v>0</v>
      </c>
      <c r="N170" s="5">
        <v>0</v>
      </c>
      <c r="O170" s="5">
        <v>7.9921082740120171E-5</v>
      </c>
      <c r="P170" s="5">
        <v>6.1358285142744222E-4</v>
      </c>
      <c r="Q170" s="9">
        <v>2.1290897279504018E-4</v>
      </c>
      <c r="R170" s="4">
        <v>0</v>
      </c>
      <c r="S170" s="5">
        <v>0</v>
      </c>
      <c r="T170" s="5">
        <v>0</v>
      </c>
      <c r="U170" s="5">
        <v>0</v>
      </c>
      <c r="V170" s="9">
        <v>0</v>
      </c>
    </row>
    <row r="171" spans="1:22" x14ac:dyDescent="0.25">
      <c r="A171">
        <v>140</v>
      </c>
      <c r="B171" t="s">
        <v>744</v>
      </c>
      <c r="C171" t="s">
        <v>745</v>
      </c>
      <c r="D171" s="37"/>
      <c r="E171">
        <v>100</v>
      </c>
      <c r="F171">
        <v>5.08</v>
      </c>
      <c r="G171" t="s">
        <v>120</v>
      </c>
      <c r="H171" s="4">
        <v>3.1392437801208055E-4</v>
      </c>
      <c r="I171" s="5">
        <v>0</v>
      </c>
      <c r="J171" s="5">
        <v>3.8227652668113531E-4</v>
      </c>
      <c r="K171" s="5">
        <v>3.6548833383469054E-4</v>
      </c>
      <c r="L171" s="9">
        <v>3.9541041876844192E-4</v>
      </c>
      <c r="M171" s="4">
        <v>0</v>
      </c>
      <c r="N171" s="5">
        <v>0</v>
      </c>
      <c r="O171" s="5">
        <v>0</v>
      </c>
      <c r="P171" s="5">
        <v>3.3948621817041002E-4</v>
      </c>
      <c r="Q171" s="9">
        <v>0</v>
      </c>
      <c r="R171" s="4">
        <v>0</v>
      </c>
      <c r="S171" s="5">
        <v>0</v>
      </c>
      <c r="T171" s="5">
        <v>0</v>
      </c>
      <c r="U171" s="5">
        <v>0</v>
      </c>
      <c r="V171" s="9">
        <v>0</v>
      </c>
    </row>
    <row r="172" spans="1:22" x14ac:dyDescent="0.25">
      <c r="A172">
        <v>206</v>
      </c>
      <c r="B172" t="s">
        <v>1036</v>
      </c>
      <c r="C172" t="s">
        <v>1037</v>
      </c>
      <c r="D172" s="37"/>
      <c r="E172">
        <v>114</v>
      </c>
      <c r="F172">
        <v>4.66</v>
      </c>
      <c r="G172" t="s">
        <v>120</v>
      </c>
      <c r="H172" s="4">
        <v>0</v>
      </c>
      <c r="I172" s="5">
        <v>0</v>
      </c>
      <c r="J172" s="5">
        <v>0</v>
      </c>
      <c r="K172" s="5">
        <v>5.6018164771529219E-4</v>
      </c>
      <c r="L172" s="9">
        <v>0</v>
      </c>
      <c r="M172" s="4">
        <v>0</v>
      </c>
      <c r="N172" s="5">
        <v>0</v>
      </c>
      <c r="O172" s="5">
        <v>0</v>
      </c>
      <c r="P172" s="5">
        <v>1.1786588872545461E-4</v>
      </c>
      <c r="Q172" s="9">
        <v>0</v>
      </c>
      <c r="R172" s="4">
        <v>0</v>
      </c>
      <c r="S172" s="5">
        <v>0</v>
      </c>
      <c r="T172" s="5">
        <v>0</v>
      </c>
      <c r="U172" s="5">
        <v>0</v>
      </c>
      <c r="V172" s="9">
        <v>0</v>
      </c>
    </row>
    <row r="173" spans="1:22" x14ac:dyDescent="0.25">
      <c r="A173">
        <v>241</v>
      </c>
      <c r="B173" t="s">
        <v>1173</v>
      </c>
      <c r="C173" t="s">
        <v>1261</v>
      </c>
      <c r="E173">
        <v>72</v>
      </c>
      <c r="F173">
        <v>8.4</v>
      </c>
      <c r="G173" t="s">
        <v>514</v>
      </c>
      <c r="H173" s="4">
        <v>0</v>
      </c>
      <c r="I173" s="5">
        <v>0</v>
      </c>
      <c r="J173" s="5">
        <v>0</v>
      </c>
      <c r="K173" s="5">
        <v>0</v>
      </c>
      <c r="L173" s="9">
        <v>0</v>
      </c>
      <c r="M173" s="4">
        <v>0</v>
      </c>
      <c r="N173" s="5">
        <v>0</v>
      </c>
      <c r="O173" s="5">
        <v>0</v>
      </c>
      <c r="P173" s="5">
        <v>2.0453254340950048E-4</v>
      </c>
      <c r="Q173" s="9">
        <v>0</v>
      </c>
      <c r="R173" s="4">
        <v>0</v>
      </c>
      <c r="S173" s="5">
        <v>0</v>
      </c>
      <c r="T173" s="5">
        <v>0</v>
      </c>
      <c r="U173" s="5">
        <v>0</v>
      </c>
      <c r="V173" s="9">
        <v>0</v>
      </c>
    </row>
    <row r="174" spans="1:22" x14ac:dyDescent="0.25">
      <c r="A174">
        <v>163</v>
      </c>
      <c r="B174" t="s">
        <v>846</v>
      </c>
      <c r="C174" t="s">
        <v>847</v>
      </c>
      <c r="E174">
        <v>50</v>
      </c>
      <c r="F174">
        <v>9.5</v>
      </c>
      <c r="G174" t="s">
        <v>514</v>
      </c>
      <c r="H174" s="4">
        <v>0</v>
      </c>
      <c r="I174" s="5">
        <v>0</v>
      </c>
      <c r="J174" s="5">
        <v>0</v>
      </c>
      <c r="K174" s="5">
        <v>0</v>
      </c>
      <c r="L174" s="9">
        <v>0</v>
      </c>
      <c r="M174" s="4">
        <v>0</v>
      </c>
      <c r="N174" s="5">
        <v>0</v>
      </c>
      <c r="O174" s="5">
        <v>3.8036613808359494E-3</v>
      </c>
      <c r="P174" s="5">
        <v>0</v>
      </c>
      <c r="Q174" s="9">
        <v>0</v>
      </c>
      <c r="R174" s="4">
        <v>0</v>
      </c>
      <c r="S174" s="5">
        <v>0</v>
      </c>
      <c r="T174" s="5">
        <v>4.3458038511336763E-4</v>
      </c>
      <c r="U174" s="5">
        <v>0</v>
      </c>
      <c r="V174" s="9">
        <v>1.2586585590251516E-3</v>
      </c>
    </row>
    <row r="175" spans="1:22" x14ac:dyDescent="0.25">
      <c r="A175">
        <v>251</v>
      </c>
      <c r="B175" t="s">
        <v>1195</v>
      </c>
      <c r="C175" t="s">
        <v>1196</v>
      </c>
      <c r="D175" s="37"/>
      <c r="E175">
        <v>55</v>
      </c>
      <c r="F175">
        <v>5.38</v>
      </c>
      <c r="G175" t="s">
        <v>120</v>
      </c>
      <c r="H175" s="4">
        <v>0</v>
      </c>
      <c r="I175" s="5">
        <v>0</v>
      </c>
      <c r="J175" s="5">
        <v>0</v>
      </c>
      <c r="K175" s="5">
        <v>0</v>
      </c>
      <c r="L175" s="9">
        <v>0</v>
      </c>
      <c r="M175" s="4">
        <v>0</v>
      </c>
      <c r="N175" s="5">
        <v>0</v>
      </c>
      <c r="O175" s="5">
        <v>0</v>
      </c>
      <c r="P175" s="5">
        <v>7.6284744154862024E-4</v>
      </c>
      <c r="Q175" s="9">
        <v>0</v>
      </c>
      <c r="R175" s="4">
        <v>0</v>
      </c>
      <c r="S175" s="5">
        <v>0</v>
      </c>
      <c r="T175" s="5">
        <v>0</v>
      </c>
      <c r="U175" s="5">
        <v>0</v>
      </c>
      <c r="V175" s="9">
        <v>0</v>
      </c>
    </row>
    <row r="176" spans="1:22" x14ac:dyDescent="0.25">
      <c r="A176">
        <v>224</v>
      </c>
      <c r="B176" t="s">
        <v>1110</v>
      </c>
      <c r="C176" t="s">
        <v>1111</v>
      </c>
      <c r="D176" s="37"/>
      <c r="E176">
        <v>47</v>
      </c>
      <c r="F176">
        <v>7.46</v>
      </c>
      <c r="G176" t="s">
        <v>120</v>
      </c>
      <c r="H176" s="4">
        <v>0</v>
      </c>
      <c r="I176" s="5">
        <v>0</v>
      </c>
      <c r="J176" s="5">
        <v>0</v>
      </c>
      <c r="K176" s="5">
        <v>0</v>
      </c>
      <c r="L176" s="9">
        <v>0</v>
      </c>
      <c r="M176" s="4">
        <v>0</v>
      </c>
      <c r="N176" s="5">
        <v>0</v>
      </c>
      <c r="O176" s="5">
        <v>2.0349656396348227E-3</v>
      </c>
      <c r="P176" s="5">
        <v>0</v>
      </c>
      <c r="Q176" s="9">
        <v>0</v>
      </c>
      <c r="R176" s="4">
        <v>0</v>
      </c>
      <c r="S176" s="5">
        <v>0</v>
      </c>
      <c r="T176" s="5">
        <v>0</v>
      </c>
      <c r="U176" s="5">
        <v>0</v>
      </c>
      <c r="V176" s="9">
        <v>0</v>
      </c>
    </row>
    <row r="177" spans="1:22" x14ac:dyDescent="0.25">
      <c r="A177">
        <v>225</v>
      </c>
      <c r="B177" t="s">
        <v>1117</v>
      </c>
      <c r="C177" t="s">
        <v>1118</v>
      </c>
      <c r="D177" s="37"/>
      <c r="E177">
        <v>15</v>
      </c>
      <c r="F177">
        <v>7.05</v>
      </c>
      <c r="G177" t="s">
        <v>120</v>
      </c>
      <c r="H177" s="4">
        <v>4.0820772612472113E-3</v>
      </c>
      <c r="I177" s="5">
        <v>0</v>
      </c>
      <c r="J177" s="5">
        <v>0</v>
      </c>
      <c r="K177" s="5">
        <v>0</v>
      </c>
      <c r="L177" s="9">
        <v>0</v>
      </c>
      <c r="M177" s="4">
        <v>0</v>
      </c>
      <c r="N177" s="5">
        <v>0</v>
      </c>
      <c r="O177" s="5">
        <v>0</v>
      </c>
      <c r="P177" s="5">
        <v>0</v>
      </c>
      <c r="Q177" s="9">
        <v>0</v>
      </c>
      <c r="R177" s="4">
        <v>0</v>
      </c>
      <c r="S177" s="5">
        <v>0</v>
      </c>
      <c r="T177" s="5">
        <v>0</v>
      </c>
      <c r="U177" s="5">
        <v>0</v>
      </c>
      <c r="V177" s="9">
        <v>0</v>
      </c>
    </row>
    <row r="178" spans="1:22" x14ac:dyDescent="0.25">
      <c r="A178">
        <v>213</v>
      </c>
      <c r="B178" t="s">
        <v>1059</v>
      </c>
      <c r="C178" t="s">
        <v>1060</v>
      </c>
      <c r="D178" s="37"/>
      <c r="E178">
        <v>77</v>
      </c>
      <c r="F178">
        <v>4.8600000000000003</v>
      </c>
      <c r="G178" t="s">
        <v>120</v>
      </c>
      <c r="H178" s="4">
        <v>0</v>
      </c>
      <c r="I178" s="5">
        <v>0</v>
      </c>
      <c r="J178" s="5">
        <v>0</v>
      </c>
      <c r="K178" s="5">
        <v>0</v>
      </c>
      <c r="L178" s="9">
        <v>0</v>
      </c>
      <c r="M178" s="4">
        <v>0</v>
      </c>
      <c r="N178" s="5">
        <v>0</v>
      </c>
      <c r="O178" s="5">
        <v>0</v>
      </c>
      <c r="P178" s="5">
        <v>0</v>
      </c>
      <c r="Q178" s="9">
        <v>0</v>
      </c>
      <c r="R178" s="4">
        <v>0</v>
      </c>
      <c r="S178" s="5">
        <v>0</v>
      </c>
      <c r="T178" s="5">
        <v>2.8821418314206625E-4</v>
      </c>
      <c r="U178" s="5">
        <v>5.9666149006265188E-4</v>
      </c>
      <c r="V178" s="9">
        <v>0</v>
      </c>
    </row>
    <row r="179" spans="1:22" x14ac:dyDescent="0.25">
      <c r="A179">
        <v>116</v>
      </c>
      <c r="B179" t="s">
        <v>677</v>
      </c>
      <c r="C179" t="s">
        <v>678</v>
      </c>
      <c r="D179" s="37"/>
      <c r="E179">
        <v>34</v>
      </c>
      <c r="F179">
        <v>6.77</v>
      </c>
      <c r="G179" t="s">
        <v>514</v>
      </c>
      <c r="H179" s="4">
        <v>9.2330699415317811E-4</v>
      </c>
      <c r="I179" s="5">
        <v>0</v>
      </c>
      <c r="J179" s="5">
        <v>0</v>
      </c>
      <c r="K179" s="5">
        <v>1.3412286216384281E-3</v>
      </c>
      <c r="L179" s="9">
        <v>1.8595809975996509E-3</v>
      </c>
      <c r="M179" s="4">
        <v>3.7319975801912903E-3</v>
      </c>
      <c r="N179" s="5">
        <v>0</v>
      </c>
      <c r="O179" s="5">
        <v>0</v>
      </c>
      <c r="P179" s="5">
        <v>2.0538732750075093E-3</v>
      </c>
      <c r="Q179" s="9">
        <v>4.9330912135745067E-3</v>
      </c>
      <c r="R179" s="4">
        <v>0</v>
      </c>
      <c r="S179" s="5">
        <v>0</v>
      </c>
      <c r="T179" s="5">
        <v>0</v>
      </c>
      <c r="U179" s="5">
        <v>0</v>
      </c>
      <c r="V179" s="9">
        <v>9.4032899728333699E-3</v>
      </c>
    </row>
    <row r="180" spans="1:22" x14ac:dyDescent="0.25">
      <c r="A180">
        <v>69</v>
      </c>
      <c r="B180" t="s">
        <v>512</v>
      </c>
      <c r="C180" t="s">
        <v>513</v>
      </c>
      <c r="D180" s="37"/>
      <c r="E180">
        <v>33</v>
      </c>
      <c r="F180">
        <v>6.66</v>
      </c>
      <c r="G180" t="s">
        <v>514</v>
      </c>
      <c r="H180" s="4">
        <v>0</v>
      </c>
      <c r="I180" s="5">
        <v>1.913075779041468E-3</v>
      </c>
      <c r="J180" s="5">
        <v>0</v>
      </c>
      <c r="K180" s="5">
        <v>1.9351729648346457E-3</v>
      </c>
      <c r="L180" s="9">
        <v>1.9155570126662593E-3</v>
      </c>
      <c r="M180" s="4">
        <v>0</v>
      </c>
      <c r="N180" s="5">
        <v>0</v>
      </c>
      <c r="O180" s="5">
        <v>0</v>
      </c>
      <c r="P180" s="5">
        <v>3.8001040519780142E-3</v>
      </c>
      <c r="Q180" s="9">
        <v>2.107366599721289E-3</v>
      </c>
      <c r="R180" s="4">
        <v>3.3008728587401296E-3</v>
      </c>
      <c r="S180" s="5">
        <v>3.4908025119851048E-3</v>
      </c>
      <c r="T180" s="5">
        <v>7.5651834974744701E-3</v>
      </c>
      <c r="U180" s="5">
        <v>6.1952335547306213E-3</v>
      </c>
      <c r="V180" s="9">
        <v>1.4206033145393404E-2</v>
      </c>
    </row>
    <row r="181" spans="1:22" x14ac:dyDescent="0.25">
      <c r="A181">
        <v>228</v>
      </c>
      <c r="B181" t="s">
        <v>1125</v>
      </c>
      <c r="C181" t="s">
        <v>1126</v>
      </c>
      <c r="D181" s="37"/>
      <c r="E181">
        <v>36</v>
      </c>
      <c r="F181">
        <v>9.15</v>
      </c>
      <c r="G181" t="s">
        <v>514</v>
      </c>
      <c r="H181" s="4">
        <v>0</v>
      </c>
      <c r="I181" s="5">
        <v>0</v>
      </c>
      <c r="J181" s="5">
        <v>0</v>
      </c>
      <c r="K181" s="5">
        <v>0</v>
      </c>
      <c r="L181" s="9">
        <v>4.3923957582771723E-4</v>
      </c>
      <c r="M181" s="4">
        <v>0</v>
      </c>
      <c r="N181" s="5">
        <v>0</v>
      </c>
      <c r="O181" s="5">
        <v>0</v>
      </c>
      <c r="P181" s="5">
        <v>0</v>
      </c>
      <c r="Q181" s="9">
        <v>2.7355793299839704E-3</v>
      </c>
      <c r="R181" s="4">
        <v>0</v>
      </c>
      <c r="S181" s="5">
        <v>0</v>
      </c>
      <c r="T181" s="5">
        <v>0</v>
      </c>
      <c r="U181" s="5">
        <v>0</v>
      </c>
      <c r="V181" s="9">
        <v>0</v>
      </c>
    </row>
    <row r="182" spans="1:22" x14ac:dyDescent="0.25">
      <c r="A182">
        <v>175</v>
      </c>
      <c r="B182" t="s">
        <v>900</v>
      </c>
      <c r="C182" t="s">
        <v>901</v>
      </c>
      <c r="D182" s="37"/>
      <c r="E182">
        <v>435</v>
      </c>
      <c r="F182">
        <v>9.6</v>
      </c>
      <c r="G182" t="s">
        <v>120</v>
      </c>
      <c r="H182" s="4">
        <v>1.7201308020203644E-4</v>
      </c>
      <c r="I182" s="5">
        <v>0</v>
      </c>
      <c r="J182" s="5">
        <v>0</v>
      </c>
      <c r="K182" s="5">
        <v>0</v>
      </c>
      <c r="L182" s="9">
        <v>9.1034510185747418E-5</v>
      </c>
      <c r="M182" s="4">
        <v>0</v>
      </c>
      <c r="N182" s="5">
        <v>0</v>
      </c>
      <c r="O182" s="5">
        <v>0</v>
      </c>
      <c r="P182" s="5">
        <v>9.6451975368216358E-5</v>
      </c>
      <c r="Q182" s="9">
        <v>1.121658605210875E-4</v>
      </c>
      <c r="R182" s="4">
        <v>0</v>
      </c>
      <c r="S182" s="5">
        <v>0</v>
      </c>
      <c r="T182" s="5">
        <v>0</v>
      </c>
      <c r="U182" s="5">
        <v>0</v>
      </c>
      <c r="V182" s="9">
        <v>0</v>
      </c>
    </row>
    <row r="183" spans="1:22" x14ac:dyDescent="0.25">
      <c r="A183">
        <v>129</v>
      </c>
      <c r="B183" t="s">
        <v>713</v>
      </c>
      <c r="C183" t="s">
        <v>714</v>
      </c>
      <c r="D183" s="37"/>
      <c r="E183">
        <v>248</v>
      </c>
      <c r="F183">
        <v>8.35</v>
      </c>
      <c r="G183" t="s">
        <v>120</v>
      </c>
      <c r="H183" s="4">
        <v>3.6814019004170902E-4</v>
      </c>
      <c r="I183" s="5">
        <v>3.820595206538697E-4</v>
      </c>
      <c r="J183" s="5">
        <v>3.0807327302382481E-4</v>
      </c>
      <c r="K183" s="5">
        <v>7.2633014423743403E-5</v>
      </c>
      <c r="L183" s="9">
        <v>9.5640875381841652E-5</v>
      </c>
      <c r="M183" s="4">
        <v>0</v>
      </c>
      <c r="N183" s="5">
        <v>0</v>
      </c>
      <c r="O183" s="5">
        <v>1.1131383925540696E-4</v>
      </c>
      <c r="P183" s="5">
        <v>3.1126960852015053E-4</v>
      </c>
      <c r="Q183" s="9">
        <v>8.0058029185696122E-5</v>
      </c>
      <c r="R183" s="4">
        <v>0</v>
      </c>
      <c r="S183" s="5">
        <v>0</v>
      </c>
      <c r="T183" s="5">
        <v>0</v>
      </c>
      <c r="U183" s="5">
        <v>0</v>
      </c>
      <c r="V183" s="9">
        <v>0</v>
      </c>
    </row>
    <row r="184" spans="1:22" x14ac:dyDescent="0.25">
      <c r="A184">
        <v>48</v>
      </c>
      <c r="B184" t="s">
        <v>418</v>
      </c>
      <c r="C184" t="s">
        <v>419</v>
      </c>
      <c r="D184" s="37"/>
      <c r="E184">
        <v>263</v>
      </c>
      <c r="F184">
        <v>5.45</v>
      </c>
      <c r="G184" t="s">
        <v>120</v>
      </c>
      <c r="H184" s="4">
        <v>1.1936288137341465E-4</v>
      </c>
      <c r="I184" s="5">
        <v>3.6026905369642462E-4</v>
      </c>
      <c r="J184" s="5">
        <v>0</v>
      </c>
      <c r="K184" s="5">
        <v>8.9891669695169485E-4</v>
      </c>
      <c r="L184" s="9">
        <v>7.8123627940744882E-4</v>
      </c>
      <c r="M184" s="4">
        <v>0</v>
      </c>
      <c r="N184" s="5">
        <v>0</v>
      </c>
      <c r="O184" s="5">
        <v>0</v>
      </c>
      <c r="P184" s="5">
        <v>5.6258305149714234E-4</v>
      </c>
      <c r="Q184" s="9">
        <v>2.2874858757240479E-4</v>
      </c>
      <c r="R184" s="4">
        <v>9.541870148109024E-4</v>
      </c>
      <c r="S184" s="5">
        <v>7.6534029190848424E-4</v>
      </c>
      <c r="T184" s="5">
        <v>9.1057745725581197E-4</v>
      </c>
      <c r="U184" s="5">
        <v>1.380253024725129E-3</v>
      </c>
      <c r="V184" s="9">
        <v>0</v>
      </c>
    </row>
    <row r="185" spans="1:22" x14ac:dyDescent="0.25">
      <c r="A185">
        <v>17</v>
      </c>
      <c r="B185" t="s">
        <v>228</v>
      </c>
      <c r="C185" t="s">
        <v>229</v>
      </c>
      <c r="D185" s="37"/>
      <c r="E185">
        <v>281</v>
      </c>
      <c r="F185">
        <v>5.95</v>
      </c>
      <c r="G185" t="s">
        <v>120</v>
      </c>
      <c r="H185" s="4">
        <v>2.3801268593695345E-3</v>
      </c>
      <c r="I185" s="5">
        <v>2.0250021127910076E-3</v>
      </c>
      <c r="J185" s="5">
        <v>2.0110292149719353E-3</v>
      </c>
      <c r="K185" s="5">
        <v>2.493593275388058E-3</v>
      </c>
      <c r="L185" s="9">
        <v>3.7118941088805425E-3</v>
      </c>
      <c r="M185" s="4">
        <v>1.8821979001897901E-3</v>
      </c>
      <c r="N185" s="5">
        <v>5.328940471512315E-4</v>
      </c>
      <c r="O185" s="5">
        <v>1.845161224252897E-3</v>
      </c>
      <c r="P185" s="5">
        <v>2.4158268394685808E-3</v>
      </c>
      <c r="Q185" s="9">
        <v>2.4945937519996585E-3</v>
      </c>
      <c r="R185" s="4">
        <v>0</v>
      </c>
      <c r="S185" s="5">
        <v>1.8944746212310002E-3</v>
      </c>
      <c r="T185" s="5">
        <v>0</v>
      </c>
      <c r="U185" s="5">
        <v>2.2067057472059596E-3</v>
      </c>
      <c r="V185" s="9">
        <v>0</v>
      </c>
    </row>
    <row r="186" spans="1:22" x14ac:dyDescent="0.25">
      <c r="A186">
        <v>154</v>
      </c>
      <c r="B186" t="s">
        <v>805</v>
      </c>
      <c r="C186" t="s">
        <v>806</v>
      </c>
      <c r="D186" s="37"/>
      <c r="E186">
        <v>36</v>
      </c>
      <c r="F186">
        <v>8.73</v>
      </c>
      <c r="G186" t="s">
        <v>120</v>
      </c>
      <c r="H186" s="4">
        <v>0</v>
      </c>
      <c r="I186" s="5">
        <v>0</v>
      </c>
      <c r="J186" s="5">
        <v>0</v>
      </c>
      <c r="K186" s="5">
        <v>1.0015816424992297E-3</v>
      </c>
      <c r="L186" s="9">
        <v>4.366508228524747E-4</v>
      </c>
      <c r="M186" s="4">
        <v>0</v>
      </c>
      <c r="N186" s="5">
        <v>0</v>
      </c>
      <c r="O186" s="5">
        <v>5.2968726932320328E-3</v>
      </c>
      <c r="P186" s="5">
        <v>7.823070677829406E-4</v>
      </c>
      <c r="Q186" s="9">
        <v>0</v>
      </c>
      <c r="R186" s="4">
        <v>0</v>
      </c>
      <c r="S186" s="5">
        <v>0</v>
      </c>
      <c r="T186" s="5">
        <v>0</v>
      </c>
      <c r="U186" s="5">
        <v>0</v>
      </c>
      <c r="V186" s="9">
        <v>1.058345869541643E-2</v>
      </c>
    </row>
    <row r="187" spans="1:22" x14ac:dyDescent="0.25">
      <c r="A187">
        <v>139</v>
      </c>
      <c r="B187" t="s">
        <v>739</v>
      </c>
      <c r="C187" t="s">
        <v>740</v>
      </c>
      <c r="D187" s="37"/>
      <c r="E187">
        <v>54</v>
      </c>
      <c r="F187">
        <v>7.24</v>
      </c>
      <c r="G187" t="s">
        <v>120</v>
      </c>
      <c r="H187" s="4">
        <v>0</v>
      </c>
      <c r="I187" s="5">
        <v>0</v>
      </c>
      <c r="J187" s="5">
        <v>2.5448660442847991E-3</v>
      </c>
      <c r="K187" s="5">
        <v>1.0109774988213511E-3</v>
      </c>
      <c r="L187" s="9">
        <v>1.7566756190802483E-3</v>
      </c>
      <c r="M187" s="4">
        <v>0</v>
      </c>
      <c r="N187" s="5">
        <v>0</v>
      </c>
      <c r="O187" s="5">
        <v>0</v>
      </c>
      <c r="P187" s="5">
        <v>7.7697424602174295E-4</v>
      </c>
      <c r="Q187" s="9">
        <v>1.831532782660226E-3</v>
      </c>
      <c r="R187" s="4">
        <v>0</v>
      </c>
      <c r="S187" s="5">
        <v>0</v>
      </c>
      <c r="T187" s="5">
        <v>0</v>
      </c>
      <c r="U187" s="5">
        <v>0</v>
      </c>
      <c r="V187" s="9">
        <v>0</v>
      </c>
    </row>
    <row r="188" spans="1:22" x14ac:dyDescent="0.25">
      <c r="A188">
        <v>234</v>
      </c>
      <c r="B188" t="s">
        <v>1147</v>
      </c>
      <c r="C188" t="s">
        <v>1259</v>
      </c>
      <c r="E188">
        <v>14</v>
      </c>
      <c r="F188">
        <v>11.66</v>
      </c>
      <c r="G188" t="s">
        <v>514</v>
      </c>
      <c r="H188" s="4">
        <v>0</v>
      </c>
      <c r="I188" s="5">
        <v>0</v>
      </c>
      <c r="J188" s="5">
        <v>0</v>
      </c>
      <c r="K188" s="5">
        <v>0</v>
      </c>
      <c r="L188" s="9">
        <v>0</v>
      </c>
      <c r="M188" s="4">
        <v>0</v>
      </c>
      <c r="N188" s="5">
        <v>0</v>
      </c>
      <c r="O188" s="5">
        <v>3.8716406029693181E-3</v>
      </c>
      <c r="P188" s="5">
        <v>0</v>
      </c>
      <c r="Q188" s="9">
        <v>0</v>
      </c>
      <c r="R188" s="4">
        <v>0</v>
      </c>
      <c r="S188" s="5">
        <v>0</v>
      </c>
      <c r="T188" s="5">
        <v>0</v>
      </c>
      <c r="U188" s="5">
        <v>0</v>
      </c>
      <c r="V188" s="9">
        <v>0</v>
      </c>
    </row>
    <row r="189" spans="1:22" x14ac:dyDescent="0.25">
      <c r="A189">
        <v>203</v>
      </c>
      <c r="B189" t="s">
        <v>1025</v>
      </c>
      <c r="C189" t="s">
        <v>1026</v>
      </c>
      <c r="D189" s="37"/>
      <c r="E189">
        <v>11</v>
      </c>
      <c r="F189">
        <v>11.91</v>
      </c>
      <c r="G189" t="s">
        <v>514</v>
      </c>
      <c r="H189" s="4">
        <v>0</v>
      </c>
      <c r="I189" s="5">
        <v>0</v>
      </c>
      <c r="J189" s="5">
        <v>0</v>
      </c>
      <c r="K189" s="5">
        <v>0</v>
      </c>
      <c r="L189" s="9">
        <v>1.4375113390725292E-3</v>
      </c>
      <c r="M189" s="4">
        <v>0</v>
      </c>
      <c r="N189" s="5">
        <v>0</v>
      </c>
      <c r="O189" s="5">
        <v>9.898056034494708E-3</v>
      </c>
      <c r="P189" s="5">
        <v>0</v>
      </c>
      <c r="Q189" s="9">
        <v>1.8049446580047854E-3</v>
      </c>
      <c r="R189" s="4">
        <v>0</v>
      </c>
      <c r="S189" s="5">
        <v>0</v>
      </c>
      <c r="T189" s="5">
        <v>0</v>
      </c>
      <c r="U189" s="5">
        <v>0</v>
      </c>
      <c r="V189" s="9">
        <v>0</v>
      </c>
    </row>
    <row r="190" spans="1:22" x14ac:dyDescent="0.25">
      <c r="A190">
        <v>23</v>
      </c>
      <c r="B190" t="s">
        <v>269</v>
      </c>
      <c r="C190" t="s">
        <v>270</v>
      </c>
      <c r="D190" s="37"/>
      <c r="E190">
        <v>63</v>
      </c>
      <c r="F190">
        <v>6.52</v>
      </c>
      <c r="G190" t="s">
        <v>120</v>
      </c>
      <c r="H190" s="4">
        <v>0</v>
      </c>
      <c r="I190" s="5">
        <v>0</v>
      </c>
      <c r="J190" s="5">
        <v>0</v>
      </c>
      <c r="K190" s="5">
        <v>0</v>
      </c>
      <c r="L190" s="9">
        <v>0</v>
      </c>
      <c r="M190" s="4">
        <v>0</v>
      </c>
      <c r="N190" s="5">
        <v>0</v>
      </c>
      <c r="O190" s="5">
        <v>0</v>
      </c>
      <c r="P190" s="5">
        <v>0</v>
      </c>
      <c r="Q190" s="9">
        <v>0</v>
      </c>
      <c r="R190" s="4">
        <v>2.3890216651186114E-2</v>
      </c>
      <c r="S190" s="5">
        <v>1.7195065243713475E-2</v>
      </c>
      <c r="T190" s="5">
        <v>1.1913897676381244E-2</v>
      </c>
      <c r="U190" s="5">
        <v>1.3723110707191162E-2</v>
      </c>
      <c r="V190" s="9">
        <v>2.0500394799472382E-2</v>
      </c>
    </row>
    <row r="191" spans="1:22" x14ac:dyDescent="0.25">
      <c r="A191">
        <v>146</v>
      </c>
      <c r="B191" t="s">
        <v>768</v>
      </c>
      <c r="C191" t="s">
        <v>769</v>
      </c>
      <c r="D191" s="37"/>
      <c r="E191">
        <v>52</v>
      </c>
      <c r="F191">
        <v>7.02</v>
      </c>
      <c r="G191" t="s">
        <v>120</v>
      </c>
      <c r="H191" s="4">
        <v>0</v>
      </c>
      <c r="I191" s="5">
        <v>0</v>
      </c>
      <c r="J191" s="5">
        <v>0</v>
      </c>
      <c r="K191" s="5">
        <v>0</v>
      </c>
      <c r="L191" s="9">
        <v>0</v>
      </c>
      <c r="M191" s="4">
        <v>0</v>
      </c>
      <c r="N191" s="5">
        <v>0</v>
      </c>
      <c r="O191" s="5">
        <v>0</v>
      </c>
      <c r="P191" s="5">
        <v>0</v>
      </c>
      <c r="Q191" s="9">
        <v>0</v>
      </c>
      <c r="R191" s="4">
        <v>2.0995393713729481E-3</v>
      </c>
      <c r="S191" s="5">
        <v>2.2845605720240368E-3</v>
      </c>
      <c r="T191" s="5">
        <v>0</v>
      </c>
      <c r="U191" s="5">
        <v>1.2698514233539478E-3</v>
      </c>
      <c r="V191" s="9">
        <v>0</v>
      </c>
    </row>
    <row r="192" spans="1:22" x14ac:dyDescent="0.25">
      <c r="A192">
        <v>83</v>
      </c>
      <c r="B192" t="s">
        <v>567</v>
      </c>
      <c r="C192" t="s">
        <v>568</v>
      </c>
      <c r="D192" s="37"/>
      <c r="E192">
        <v>57</v>
      </c>
      <c r="F192">
        <v>6.89</v>
      </c>
      <c r="G192" t="s">
        <v>120</v>
      </c>
      <c r="H192" s="4">
        <v>0</v>
      </c>
      <c r="I192" s="5">
        <v>0</v>
      </c>
      <c r="J192" s="5">
        <v>0</v>
      </c>
      <c r="K192" s="5">
        <v>0</v>
      </c>
      <c r="L192" s="9">
        <v>0</v>
      </c>
      <c r="M192" s="4">
        <v>0</v>
      </c>
      <c r="N192" s="5">
        <v>0</v>
      </c>
      <c r="O192" s="5">
        <v>0</v>
      </c>
      <c r="P192" s="5">
        <v>0</v>
      </c>
      <c r="Q192" s="9">
        <v>0</v>
      </c>
      <c r="R192" s="4">
        <v>5.1853836933823368E-3</v>
      </c>
      <c r="S192" s="5">
        <v>3.2844656194232426E-3</v>
      </c>
      <c r="T192" s="5">
        <v>3.0618754125360768E-3</v>
      </c>
      <c r="U192" s="5">
        <v>2.4332036811356059E-3</v>
      </c>
      <c r="V192" s="9">
        <v>0</v>
      </c>
    </row>
    <row r="193" spans="1:22" x14ac:dyDescent="0.25">
      <c r="A193">
        <v>38</v>
      </c>
      <c r="B193" t="s">
        <v>358</v>
      </c>
      <c r="C193" t="s">
        <v>359</v>
      </c>
      <c r="D193" s="37"/>
      <c r="E193">
        <v>282</v>
      </c>
      <c r="F193">
        <v>10.24</v>
      </c>
      <c r="G193" t="s">
        <v>120</v>
      </c>
      <c r="H193" s="4">
        <v>1.4012348694536995E-3</v>
      </c>
      <c r="I193" s="5">
        <v>1.6209792968783726E-3</v>
      </c>
      <c r="J193" s="5">
        <v>1.5209319677618254E-3</v>
      </c>
      <c r="K193" s="5">
        <v>1.0028958644178673E-3</v>
      </c>
      <c r="L193" s="9">
        <v>1.6252435005535649E-3</v>
      </c>
      <c r="M193" s="4">
        <v>1.460469130293628E-4</v>
      </c>
      <c r="N193" s="5">
        <v>7.9364044598236245E-4</v>
      </c>
      <c r="O193" s="5">
        <v>1.1583954523282985E-3</v>
      </c>
      <c r="P193" s="5">
        <v>1.4117779931521496E-3</v>
      </c>
      <c r="Q193" s="9">
        <v>1.2268620672321888E-3</v>
      </c>
      <c r="R193" s="4">
        <v>0</v>
      </c>
      <c r="S193" s="5">
        <v>1.2264614325173861E-4</v>
      </c>
      <c r="T193" s="5">
        <v>7.7053259771873699E-5</v>
      </c>
      <c r="U193" s="5">
        <v>3.5187237804510681E-4</v>
      </c>
      <c r="V193" s="9">
        <v>0</v>
      </c>
    </row>
    <row r="194" spans="1:22" x14ac:dyDescent="0.25">
      <c r="A194">
        <v>60</v>
      </c>
      <c r="B194" t="s">
        <v>463</v>
      </c>
      <c r="C194" t="s">
        <v>464</v>
      </c>
      <c r="D194" s="37"/>
      <c r="E194">
        <v>60</v>
      </c>
      <c r="F194">
        <v>7.52</v>
      </c>
      <c r="G194" t="s">
        <v>120</v>
      </c>
      <c r="H194" s="4">
        <v>1.7703021281515647E-3</v>
      </c>
      <c r="I194" s="5">
        <v>1.307893566892603E-3</v>
      </c>
      <c r="J194" s="5">
        <v>0</v>
      </c>
      <c r="K194" s="5">
        <v>0</v>
      </c>
      <c r="L194" s="9">
        <v>2.239455004233747E-3</v>
      </c>
      <c r="M194" s="4">
        <v>7.1330314637141389E-4</v>
      </c>
      <c r="N194" s="5">
        <v>3.0156611324047187E-4</v>
      </c>
      <c r="O194" s="5">
        <v>0</v>
      </c>
      <c r="P194" s="5">
        <v>5.687840597030702E-4</v>
      </c>
      <c r="Q194" s="9">
        <v>2.6179523141597553E-3</v>
      </c>
      <c r="R194" s="4">
        <v>2.9068941785616274E-3</v>
      </c>
      <c r="S194" s="5">
        <v>2.8110828877815235E-3</v>
      </c>
      <c r="T194" s="5">
        <v>5.802112252275368E-3</v>
      </c>
      <c r="U194" s="5">
        <v>5.2807583310028744E-3</v>
      </c>
      <c r="V194" s="9">
        <v>2.337770801754823E-3</v>
      </c>
    </row>
    <row r="195" spans="1:22" x14ac:dyDescent="0.25">
      <c r="A195">
        <v>120</v>
      </c>
      <c r="B195" t="s">
        <v>691</v>
      </c>
      <c r="C195" t="s">
        <v>692</v>
      </c>
      <c r="E195">
        <v>70</v>
      </c>
      <c r="F195">
        <v>5.82</v>
      </c>
      <c r="G195" t="s">
        <v>514</v>
      </c>
      <c r="H195" s="4">
        <v>0</v>
      </c>
      <c r="I195" s="5">
        <v>1.1159016747294618E-3</v>
      </c>
      <c r="J195" s="5">
        <v>0</v>
      </c>
      <c r="K195" s="5">
        <v>0</v>
      </c>
      <c r="L195" s="9">
        <v>0</v>
      </c>
      <c r="M195" s="4">
        <v>0</v>
      </c>
      <c r="N195" s="5">
        <v>0</v>
      </c>
      <c r="O195" s="5">
        <v>4.090440028845569E-3</v>
      </c>
      <c r="P195" s="5">
        <v>0</v>
      </c>
      <c r="Q195" s="9">
        <v>0</v>
      </c>
      <c r="R195" s="4">
        <v>0</v>
      </c>
      <c r="S195" s="5">
        <v>0</v>
      </c>
      <c r="T195" s="5">
        <v>4.6562184119289398E-4</v>
      </c>
      <c r="U195" s="5">
        <v>0</v>
      </c>
      <c r="V195" s="9">
        <v>5.0719253213860971E-3</v>
      </c>
    </row>
    <row r="196" spans="1:22" x14ac:dyDescent="0.25">
      <c r="A196">
        <v>202</v>
      </c>
      <c r="B196" t="s">
        <v>1014</v>
      </c>
      <c r="C196" t="s">
        <v>1015</v>
      </c>
      <c r="D196" s="37"/>
      <c r="E196">
        <v>85</v>
      </c>
      <c r="F196">
        <v>4.66</v>
      </c>
      <c r="G196" t="s">
        <v>120</v>
      </c>
      <c r="H196" s="4">
        <v>0</v>
      </c>
      <c r="I196" s="5">
        <v>0</v>
      </c>
      <c r="J196" s="5">
        <v>0</v>
      </c>
      <c r="K196" s="5">
        <v>0</v>
      </c>
      <c r="L196" s="9">
        <v>0</v>
      </c>
      <c r="M196" s="4">
        <v>0</v>
      </c>
      <c r="N196" s="5">
        <v>0</v>
      </c>
      <c r="O196" s="5">
        <v>0</v>
      </c>
      <c r="P196" s="5">
        <v>0</v>
      </c>
      <c r="Q196" s="9">
        <v>0</v>
      </c>
      <c r="R196" s="4">
        <v>0</v>
      </c>
      <c r="S196" s="5">
        <v>5.2615048326936536E-4</v>
      </c>
      <c r="T196" s="5">
        <v>0</v>
      </c>
      <c r="U196" s="5">
        <v>1.5253304762613638E-4</v>
      </c>
      <c r="V196" s="9">
        <v>0</v>
      </c>
    </row>
    <row r="197" spans="1:22" x14ac:dyDescent="0.25">
      <c r="A197">
        <v>100</v>
      </c>
      <c r="B197" t="s">
        <v>628</v>
      </c>
      <c r="C197" t="s">
        <v>629</v>
      </c>
      <c r="E197">
        <v>13</v>
      </c>
      <c r="F197">
        <v>9.4</v>
      </c>
      <c r="G197" t="s">
        <v>120</v>
      </c>
      <c r="H197" s="4">
        <v>1.053447313042429E-2</v>
      </c>
      <c r="I197" s="5">
        <v>0</v>
      </c>
      <c r="J197" s="5">
        <v>0</v>
      </c>
      <c r="K197" s="5">
        <v>8.4189999221040077E-3</v>
      </c>
      <c r="L197" s="9">
        <v>0</v>
      </c>
      <c r="M197" s="4">
        <v>0</v>
      </c>
      <c r="N197" s="5">
        <v>0</v>
      </c>
      <c r="O197" s="5">
        <v>0</v>
      </c>
      <c r="P197" s="5">
        <v>4.1892717168753981E-3</v>
      </c>
      <c r="Q197" s="9">
        <v>0</v>
      </c>
      <c r="R197" s="4">
        <v>0</v>
      </c>
      <c r="S197" s="5">
        <v>0</v>
      </c>
      <c r="T197" s="5">
        <v>0</v>
      </c>
      <c r="U197" s="5">
        <v>0</v>
      </c>
      <c r="V197" s="9">
        <v>0</v>
      </c>
    </row>
    <row r="198" spans="1:22" x14ac:dyDescent="0.25">
      <c r="A198">
        <v>244</v>
      </c>
      <c r="B198" t="s">
        <v>1179</v>
      </c>
      <c r="C198" t="s">
        <v>1180</v>
      </c>
      <c r="E198">
        <v>95</v>
      </c>
      <c r="F198">
        <v>9.7899999999999991</v>
      </c>
      <c r="G198" t="s">
        <v>514</v>
      </c>
      <c r="H198" s="4">
        <v>0</v>
      </c>
      <c r="I198" s="5">
        <v>0</v>
      </c>
      <c r="J198" s="5">
        <v>8.3061104339397123E-4</v>
      </c>
      <c r="K198" s="5">
        <v>0</v>
      </c>
      <c r="L198" s="9">
        <v>0</v>
      </c>
      <c r="M198" s="4">
        <v>0</v>
      </c>
      <c r="N198" s="5">
        <v>0</v>
      </c>
      <c r="O198" s="5">
        <v>0</v>
      </c>
      <c r="P198" s="5">
        <v>0</v>
      </c>
      <c r="Q198" s="9">
        <v>0</v>
      </c>
      <c r="R198" s="4">
        <v>0</v>
      </c>
      <c r="S198" s="5">
        <v>0</v>
      </c>
      <c r="T198" s="5">
        <v>0</v>
      </c>
      <c r="U198" s="5">
        <v>0</v>
      </c>
      <c r="V198" s="9">
        <v>0</v>
      </c>
    </row>
    <row r="199" spans="1:22" x14ac:dyDescent="0.25">
      <c r="A199">
        <v>37</v>
      </c>
      <c r="B199" t="s">
        <v>356</v>
      </c>
      <c r="C199" t="s">
        <v>357</v>
      </c>
      <c r="D199" s="37"/>
      <c r="E199">
        <v>101</v>
      </c>
      <c r="F199">
        <v>6.78</v>
      </c>
      <c r="G199" t="s">
        <v>120</v>
      </c>
      <c r="H199" s="4">
        <v>0</v>
      </c>
      <c r="I199" s="5">
        <v>0</v>
      </c>
      <c r="J199" s="5">
        <v>0</v>
      </c>
      <c r="K199" s="5">
        <v>0</v>
      </c>
      <c r="L199" s="9">
        <v>1.5656064088908736E-4</v>
      </c>
      <c r="M199" s="4">
        <v>0</v>
      </c>
      <c r="N199" s="5">
        <v>0</v>
      </c>
      <c r="O199" s="5">
        <v>0</v>
      </c>
      <c r="P199" s="5">
        <v>0</v>
      </c>
      <c r="Q199" s="9">
        <v>0</v>
      </c>
      <c r="R199" s="4">
        <v>6.26786948825327E-3</v>
      </c>
      <c r="S199" s="5">
        <v>3.0825341309276663E-3</v>
      </c>
      <c r="T199" s="5">
        <v>8.1729502385245959E-3</v>
      </c>
      <c r="U199" s="5">
        <v>8.619996864187263E-3</v>
      </c>
      <c r="V199" s="9">
        <v>2.9193089729168445E-3</v>
      </c>
    </row>
    <row r="200" spans="1:22" x14ac:dyDescent="0.25">
      <c r="A200">
        <v>33</v>
      </c>
      <c r="B200" t="s">
        <v>328</v>
      </c>
      <c r="C200" t="s">
        <v>329</v>
      </c>
      <c r="D200" s="37"/>
      <c r="E200">
        <v>106</v>
      </c>
      <c r="F200">
        <v>6.85</v>
      </c>
      <c r="G200" t="s">
        <v>120</v>
      </c>
      <c r="H200" s="4">
        <v>0</v>
      </c>
      <c r="I200" s="5">
        <v>0</v>
      </c>
      <c r="J200" s="5">
        <v>0</v>
      </c>
      <c r="K200" s="5">
        <v>0</v>
      </c>
      <c r="L200" s="9">
        <v>2.2244475881163804E-4</v>
      </c>
      <c r="M200" s="4">
        <v>0</v>
      </c>
      <c r="N200" s="5">
        <v>0</v>
      </c>
      <c r="O200" s="5">
        <v>0</v>
      </c>
      <c r="P200" s="5">
        <v>0</v>
      </c>
      <c r="Q200" s="9">
        <v>0</v>
      </c>
      <c r="R200" s="4">
        <v>9.1597485093631338E-3</v>
      </c>
      <c r="S200" s="5">
        <v>4.8594251749934847E-3</v>
      </c>
      <c r="T200" s="5">
        <v>9.5254761105433919E-3</v>
      </c>
      <c r="U200" s="5">
        <v>8.596348949349247E-3</v>
      </c>
      <c r="V200" s="9">
        <v>5.0058861700283813E-3</v>
      </c>
    </row>
    <row r="201" spans="1:22" x14ac:dyDescent="0.25">
      <c r="A201">
        <v>57</v>
      </c>
      <c r="B201" t="s">
        <v>454</v>
      </c>
      <c r="C201" t="s">
        <v>455</v>
      </c>
      <c r="D201" s="37"/>
      <c r="E201">
        <v>100</v>
      </c>
      <c r="F201">
        <v>5.49</v>
      </c>
      <c r="G201" t="s">
        <v>120</v>
      </c>
      <c r="H201" s="4">
        <v>0</v>
      </c>
      <c r="I201" s="5">
        <v>0</v>
      </c>
      <c r="J201" s="5">
        <v>0</v>
      </c>
      <c r="K201" s="5">
        <v>0</v>
      </c>
      <c r="L201" s="9">
        <v>0</v>
      </c>
      <c r="M201" s="4">
        <v>0</v>
      </c>
      <c r="N201" s="5">
        <v>0</v>
      </c>
      <c r="O201" s="5">
        <v>0</v>
      </c>
      <c r="P201" s="5">
        <v>0</v>
      </c>
      <c r="Q201" s="9">
        <v>0</v>
      </c>
      <c r="R201" s="4">
        <v>3.7047761395139277E-3</v>
      </c>
      <c r="S201" s="5">
        <v>3.0802318512621863E-3</v>
      </c>
      <c r="T201" s="5">
        <v>4.67404023619317E-3</v>
      </c>
      <c r="U201" s="5">
        <v>3.2296895521005888E-3</v>
      </c>
      <c r="V201" s="9">
        <v>3.7493188813746505E-3</v>
      </c>
    </row>
    <row r="202" spans="1:22" x14ac:dyDescent="0.25">
      <c r="A202">
        <v>209</v>
      </c>
      <c r="B202" t="s">
        <v>1044</v>
      </c>
      <c r="C202" t="s">
        <v>1045</v>
      </c>
      <c r="D202" s="37"/>
      <c r="E202">
        <v>103</v>
      </c>
      <c r="F202">
        <v>6.97</v>
      </c>
      <c r="G202" t="s">
        <v>120</v>
      </c>
      <c r="H202" s="4">
        <v>0</v>
      </c>
      <c r="I202" s="5">
        <v>0</v>
      </c>
      <c r="J202" s="5">
        <v>0</v>
      </c>
      <c r="K202" s="5">
        <v>0</v>
      </c>
      <c r="L202" s="9">
        <v>0</v>
      </c>
      <c r="M202" s="4">
        <v>0</v>
      </c>
      <c r="N202" s="5">
        <v>0</v>
      </c>
      <c r="O202" s="5">
        <v>0</v>
      </c>
      <c r="P202" s="5">
        <v>0</v>
      </c>
      <c r="Q202" s="9">
        <v>0</v>
      </c>
      <c r="R202" s="4">
        <v>0</v>
      </c>
      <c r="S202" s="5">
        <v>0</v>
      </c>
      <c r="T202" s="5">
        <v>4.2192044768192598E-4</v>
      </c>
      <c r="U202" s="5">
        <v>2.5864445081844625E-4</v>
      </c>
      <c r="V202" s="9">
        <v>0</v>
      </c>
    </row>
    <row r="203" spans="1:22" x14ac:dyDescent="0.25">
      <c r="A203">
        <v>254</v>
      </c>
      <c r="B203" t="s">
        <v>1210</v>
      </c>
      <c r="C203" t="s">
        <v>1211</v>
      </c>
      <c r="D203" s="37"/>
      <c r="E203">
        <v>33</v>
      </c>
      <c r="F203">
        <v>8.02</v>
      </c>
      <c r="G203" t="s">
        <v>120</v>
      </c>
      <c r="H203" s="4">
        <v>0</v>
      </c>
      <c r="I203" s="5">
        <v>0</v>
      </c>
      <c r="J203" s="5">
        <v>0</v>
      </c>
      <c r="K203" s="5">
        <v>0</v>
      </c>
      <c r="L203" s="9">
        <v>4.7917044635750972E-4</v>
      </c>
      <c r="M203" s="4">
        <v>0</v>
      </c>
      <c r="N203" s="5">
        <v>0</v>
      </c>
      <c r="O203" s="5">
        <v>0</v>
      </c>
      <c r="P203" s="5">
        <v>0</v>
      </c>
      <c r="Q203" s="9">
        <v>0</v>
      </c>
      <c r="R203" s="4">
        <v>0</v>
      </c>
      <c r="S203" s="5">
        <v>0</v>
      </c>
      <c r="T203" s="5">
        <v>0</v>
      </c>
      <c r="U203" s="5">
        <v>0</v>
      </c>
      <c r="V203" s="9">
        <v>0</v>
      </c>
    </row>
    <row r="204" spans="1:22" x14ac:dyDescent="0.25">
      <c r="A204">
        <v>114</v>
      </c>
      <c r="B204" t="s">
        <v>670</v>
      </c>
      <c r="C204" t="s">
        <v>671</v>
      </c>
      <c r="D204" s="37"/>
      <c r="E204">
        <v>50</v>
      </c>
      <c r="F204">
        <v>6.04</v>
      </c>
      <c r="G204" t="s">
        <v>120</v>
      </c>
      <c r="H204" s="4">
        <v>0</v>
      </c>
      <c r="I204" s="5">
        <v>0</v>
      </c>
      <c r="J204" s="5">
        <v>0</v>
      </c>
      <c r="K204" s="5">
        <v>0</v>
      </c>
      <c r="L204" s="9">
        <v>0</v>
      </c>
      <c r="M204" s="4">
        <v>0</v>
      </c>
      <c r="N204" s="5">
        <v>0</v>
      </c>
      <c r="O204" s="5">
        <v>0</v>
      </c>
      <c r="P204" s="5">
        <v>0</v>
      </c>
      <c r="Q204" s="9">
        <v>0</v>
      </c>
      <c r="R204" s="4">
        <v>4.5839392462691357E-3</v>
      </c>
      <c r="S204" s="5">
        <v>2.344159559387046E-3</v>
      </c>
      <c r="T204" s="5">
        <v>3.0559599091787432E-3</v>
      </c>
      <c r="U204" s="5">
        <v>1.5814057339706194E-3</v>
      </c>
      <c r="V204" s="9">
        <v>0</v>
      </c>
    </row>
    <row r="205" spans="1:22" x14ac:dyDescent="0.25">
      <c r="A205">
        <v>148</v>
      </c>
      <c r="B205" t="s">
        <v>775</v>
      </c>
      <c r="C205" t="s">
        <v>776</v>
      </c>
      <c r="E205">
        <v>19</v>
      </c>
      <c r="F205">
        <v>5.3</v>
      </c>
      <c r="G205" t="s">
        <v>514</v>
      </c>
      <c r="H205" s="4">
        <v>7.2017740604446295E-3</v>
      </c>
      <c r="I205" s="5">
        <v>0</v>
      </c>
      <c r="J205" s="5">
        <v>0</v>
      </c>
      <c r="K205" s="5">
        <v>1.9252524925928733E-3</v>
      </c>
      <c r="L205" s="9">
        <v>0</v>
      </c>
      <c r="M205" s="4">
        <v>0</v>
      </c>
      <c r="N205" s="5">
        <v>9.9734540273159608E-4</v>
      </c>
      <c r="O205" s="5">
        <v>0</v>
      </c>
      <c r="P205" s="5">
        <v>0</v>
      </c>
      <c r="Q205" s="9">
        <v>0</v>
      </c>
      <c r="R205" s="4">
        <v>0</v>
      </c>
      <c r="S205" s="5">
        <v>0</v>
      </c>
      <c r="T205" s="5">
        <v>0</v>
      </c>
      <c r="U205" s="5">
        <v>0</v>
      </c>
      <c r="V205" s="9">
        <v>0</v>
      </c>
    </row>
    <row r="206" spans="1:22" x14ac:dyDescent="0.25">
      <c r="A206">
        <v>250</v>
      </c>
      <c r="B206" t="s">
        <v>1193</v>
      </c>
      <c r="C206" t="s">
        <v>1194</v>
      </c>
      <c r="D206" s="37"/>
      <c r="E206">
        <v>37</v>
      </c>
      <c r="F206">
        <v>8.4499999999999993</v>
      </c>
      <c r="G206" t="s">
        <v>514</v>
      </c>
      <c r="H206" s="4">
        <v>0</v>
      </c>
      <c r="I206" s="5">
        <v>0</v>
      </c>
      <c r="J206" s="5">
        <v>0</v>
      </c>
      <c r="K206" s="5">
        <v>0</v>
      </c>
      <c r="L206" s="9">
        <v>0</v>
      </c>
      <c r="M206" s="4">
        <v>0</v>
      </c>
      <c r="N206" s="5">
        <v>0</v>
      </c>
      <c r="O206" s="5">
        <v>7.4781537761758269E-4</v>
      </c>
      <c r="P206" s="5">
        <v>0</v>
      </c>
      <c r="Q206" s="9">
        <v>0</v>
      </c>
      <c r="R206" s="4">
        <v>0</v>
      </c>
      <c r="S206" s="5">
        <v>0</v>
      </c>
      <c r="T206" s="5">
        <v>0</v>
      </c>
      <c r="U206" s="5">
        <v>0</v>
      </c>
      <c r="V206" s="9">
        <v>0</v>
      </c>
    </row>
    <row r="207" spans="1:22" x14ac:dyDescent="0.25">
      <c r="A207">
        <v>136</v>
      </c>
      <c r="B207" t="s">
        <v>732</v>
      </c>
      <c r="C207" t="s">
        <v>733</v>
      </c>
      <c r="D207" s="37"/>
      <c r="E207">
        <v>65</v>
      </c>
      <c r="F207">
        <v>4.9000000000000004</v>
      </c>
      <c r="G207" t="s">
        <v>514</v>
      </c>
      <c r="H207" s="4">
        <v>0</v>
      </c>
      <c r="I207" s="5">
        <v>1.2208482731902298E-3</v>
      </c>
      <c r="J207" s="5">
        <v>0</v>
      </c>
      <c r="K207" s="5">
        <v>1.8223614273214811E-3</v>
      </c>
      <c r="L207" s="9">
        <v>0</v>
      </c>
      <c r="M207" s="4">
        <v>0</v>
      </c>
      <c r="N207" s="5">
        <v>0</v>
      </c>
      <c r="O207" s="5">
        <v>0</v>
      </c>
      <c r="P207" s="5">
        <v>7.4884561450038519E-4</v>
      </c>
      <c r="Q207" s="9">
        <v>0</v>
      </c>
      <c r="R207" s="4">
        <v>1.178107031367886E-3</v>
      </c>
      <c r="S207" s="5">
        <v>2.4159899111688573E-4</v>
      </c>
      <c r="T207" s="5">
        <v>4.907380155992142E-4</v>
      </c>
      <c r="U207" s="5">
        <v>4.0327376353026923E-4</v>
      </c>
      <c r="V207" s="9">
        <v>0</v>
      </c>
    </row>
    <row r="208" spans="1:22" x14ac:dyDescent="0.25">
      <c r="A208">
        <v>264</v>
      </c>
      <c r="B208" t="s">
        <v>1248</v>
      </c>
      <c r="C208" t="s">
        <v>1249</v>
      </c>
      <c r="E208">
        <v>187</v>
      </c>
      <c r="F208">
        <v>5.85</v>
      </c>
      <c r="G208" t="s">
        <v>120</v>
      </c>
      <c r="H208" s="4">
        <v>0</v>
      </c>
      <c r="I208" s="5">
        <v>0</v>
      </c>
      <c r="J208" s="5">
        <v>0</v>
      </c>
      <c r="K208" s="5">
        <v>0</v>
      </c>
      <c r="L208" s="9">
        <v>8.4559490533678186E-5</v>
      </c>
      <c r="M208" s="4">
        <v>0</v>
      </c>
      <c r="N208" s="5">
        <v>0</v>
      </c>
      <c r="O208" s="5">
        <v>0</v>
      </c>
      <c r="P208" s="5">
        <v>0</v>
      </c>
      <c r="Q208" s="9">
        <v>0</v>
      </c>
      <c r="R208" s="4">
        <v>0</v>
      </c>
      <c r="S208" s="5">
        <v>0</v>
      </c>
      <c r="T208" s="5">
        <v>0</v>
      </c>
      <c r="U208" s="5">
        <v>0</v>
      </c>
      <c r="V208" s="9">
        <v>0</v>
      </c>
    </row>
    <row r="209" spans="1:22" x14ac:dyDescent="0.25">
      <c r="A209">
        <v>165</v>
      </c>
      <c r="B209" t="s">
        <v>851</v>
      </c>
      <c r="C209" t="s">
        <v>852</v>
      </c>
      <c r="D209" s="37"/>
      <c r="E209">
        <v>38</v>
      </c>
      <c r="F209">
        <v>6.6</v>
      </c>
      <c r="G209" t="s">
        <v>120</v>
      </c>
      <c r="H209" s="4">
        <v>0</v>
      </c>
      <c r="I209" s="5">
        <v>0</v>
      </c>
      <c r="J209" s="5">
        <v>0</v>
      </c>
      <c r="K209" s="5">
        <v>0</v>
      </c>
      <c r="L209" s="9">
        <v>0</v>
      </c>
      <c r="M209" s="4">
        <v>0</v>
      </c>
      <c r="N209" s="5">
        <v>0</v>
      </c>
      <c r="O209" s="5">
        <v>0</v>
      </c>
      <c r="P209" s="5">
        <v>0</v>
      </c>
      <c r="Q209" s="9">
        <v>0</v>
      </c>
      <c r="R209" s="4">
        <v>1.7232854309282462E-3</v>
      </c>
      <c r="S209" s="5">
        <v>1.3146693654060152E-3</v>
      </c>
      <c r="T209" s="5">
        <v>2.8529709225002579E-3</v>
      </c>
      <c r="U209" s="5">
        <v>1.9082875931188445E-3</v>
      </c>
      <c r="V209" s="9">
        <v>0</v>
      </c>
    </row>
    <row r="210" spans="1:22" x14ac:dyDescent="0.25">
      <c r="A210">
        <v>121</v>
      </c>
      <c r="B210" t="s">
        <v>693</v>
      </c>
      <c r="C210" t="s">
        <v>694</v>
      </c>
      <c r="D210" s="37"/>
      <c r="E210">
        <v>17</v>
      </c>
      <c r="F210">
        <v>9.35</v>
      </c>
      <c r="G210" t="s">
        <v>120</v>
      </c>
      <c r="H210" s="4">
        <v>6.2481251581819946E-3</v>
      </c>
      <c r="I210" s="5">
        <v>3.7686196771637777E-3</v>
      </c>
      <c r="J210" s="5">
        <v>0</v>
      </c>
      <c r="K210" s="5">
        <v>2.1517527858390937E-3</v>
      </c>
      <c r="L210" s="9">
        <v>0</v>
      </c>
      <c r="M210" s="4">
        <v>0</v>
      </c>
      <c r="N210" s="5">
        <v>2.1790311439016849E-3</v>
      </c>
      <c r="O210" s="5">
        <v>3.1884099083276736E-3</v>
      </c>
      <c r="P210" s="5">
        <v>3.3068563688476629E-3</v>
      </c>
      <c r="Q210" s="9">
        <v>1.2030644738492463E-3</v>
      </c>
      <c r="R210" s="4">
        <v>0</v>
      </c>
      <c r="S210" s="5">
        <v>0</v>
      </c>
      <c r="T210" s="5">
        <v>0</v>
      </c>
      <c r="U210" s="5">
        <v>0</v>
      </c>
      <c r="V210" s="9">
        <v>0</v>
      </c>
    </row>
    <row r="211" spans="1:22" x14ac:dyDescent="0.25">
      <c r="A211">
        <v>150</v>
      </c>
      <c r="B211" t="s">
        <v>784</v>
      </c>
      <c r="C211" t="s">
        <v>785</v>
      </c>
      <c r="D211" s="37"/>
      <c r="E211">
        <v>79</v>
      </c>
      <c r="F211">
        <v>5.18</v>
      </c>
      <c r="G211" t="s">
        <v>120</v>
      </c>
      <c r="H211" s="4">
        <v>0</v>
      </c>
      <c r="I211" s="5">
        <v>0</v>
      </c>
      <c r="J211" s="5">
        <v>0</v>
      </c>
      <c r="K211" s="5">
        <v>0</v>
      </c>
      <c r="L211" s="9">
        <v>0</v>
      </c>
      <c r="M211" s="4">
        <v>0</v>
      </c>
      <c r="N211" s="5">
        <v>0</v>
      </c>
      <c r="O211" s="5">
        <v>0</v>
      </c>
      <c r="P211" s="5">
        <v>0</v>
      </c>
      <c r="Q211" s="9">
        <v>0</v>
      </c>
      <c r="R211" s="4">
        <v>1.7995659933164431E-3</v>
      </c>
      <c r="S211" s="5">
        <v>9.5833337500183429E-4</v>
      </c>
      <c r="T211" s="5">
        <v>5.4423206664516038E-4</v>
      </c>
      <c r="U211" s="5">
        <v>7.4567397193728855E-4</v>
      </c>
      <c r="V211" s="9">
        <v>0</v>
      </c>
    </row>
    <row r="212" spans="1:22" x14ac:dyDescent="0.25">
      <c r="A212">
        <v>169</v>
      </c>
      <c r="B212" t="s">
        <v>869</v>
      </c>
      <c r="C212" t="s">
        <v>870</v>
      </c>
      <c r="D212" s="37"/>
      <c r="E212">
        <v>76</v>
      </c>
      <c r="F212">
        <v>5.37</v>
      </c>
      <c r="G212" t="s">
        <v>120</v>
      </c>
      <c r="H212" s="4">
        <v>0</v>
      </c>
      <c r="I212" s="5">
        <v>0</v>
      </c>
      <c r="J212" s="5">
        <v>0</v>
      </c>
      <c r="K212" s="5">
        <v>0</v>
      </c>
      <c r="L212" s="9">
        <v>0</v>
      </c>
      <c r="M212" s="4">
        <v>0</v>
      </c>
      <c r="N212" s="5">
        <v>0</v>
      </c>
      <c r="O212" s="5">
        <v>0</v>
      </c>
      <c r="P212" s="5">
        <v>0</v>
      </c>
      <c r="Q212" s="9">
        <v>0</v>
      </c>
      <c r="R212" s="4">
        <v>0</v>
      </c>
      <c r="S212" s="5">
        <v>1.3775381072454011E-4</v>
      </c>
      <c r="T212" s="5">
        <v>2.0013493919662198E-3</v>
      </c>
      <c r="U212" s="5">
        <v>8.6980233750407062E-4</v>
      </c>
      <c r="V212" s="9">
        <v>0</v>
      </c>
    </row>
    <row r="213" spans="1:22" x14ac:dyDescent="0.25">
      <c r="A213">
        <v>68</v>
      </c>
      <c r="B213" t="s">
        <v>500</v>
      </c>
      <c r="C213" t="s">
        <v>501</v>
      </c>
      <c r="D213" s="37"/>
      <c r="E213">
        <v>227</v>
      </c>
      <c r="F213">
        <v>5.29</v>
      </c>
      <c r="G213" t="s">
        <v>120</v>
      </c>
      <c r="H213" s="4">
        <v>0</v>
      </c>
      <c r="I213" s="5">
        <v>0</v>
      </c>
      <c r="J213" s="5">
        <v>0</v>
      </c>
      <c r="K213" s="5">
        <v>0</v>
      </c>
      <c r="L213" s="9">
        <v>6.9248588646207446E-5</v>
      </c>
      <c r="M213" s="4">
        <v>0</v>
      </c>
      <c r="N213" s="5">
        <v>0</v>
      </c>
      <c r="O213" s="5">
        <v>0</v>
      </c>
      <c r="P213" s="5">
        <v>0</v>
      </c>
      <c r="Q213" s="9">
        <v>0</v>
      </c>
      <c r="R213" s="4">
        <v>0</v>
      </c>
      <c r="S213" s="5">
        <v>1.0553347505834808E-3</v>
      </c>
      <c r="T213" s="5">
        <v>0</v>
      </c>
      <c r="U213" s="5">
        <v>2.9108324315395479E-3</v>
      </c>
      <c r="V213" s="9">
        <v>0</v>
      </c>
    </row>
    <row r="214" spans="1:22" x14ac:dyDescent="0.25">
      <c r="A214">
        <v>214</v>
      </c>
      <c r="B214" t="s">
        <v>1062</v>
      </c>
      <c r="C214" t="s">
        <v>1063</v>
      </c>
      <c r="D214" s="37"/>
      <c r="E214">
        <v>17</v>
      </c>
      <c r="F214">
        <v>4.29</v>
      </c>
      <c r="G214" t="s">
        <v>120</v>
      </c>
      <c r="H214" s="4">
        <v>0</v>
      </c>
      <c r="I214" s="5">
        <v>0</v>
      </c>
      <c r="J214" s="5">
        <v>0</v>
      </c>
      <c r="K214" s="5">
        <v>0</v>
      </c>
      <c r="L214" s="9">
        <v>0</v>
      </c>
      <c r="M214" s="4">
        <v>0</v>
      </c>
      <c r="N214" s="5">
        <v>0</v>
      </c>
      <c r="O214" s="5">
        <v>0</v>
      </c>
      <c r="P214" s="5">
        <v>0</v>
      </c>
      <c r="Q214" s="9">
        <v>0</v>
      </c>
      <c r="R214" s="4">
        <v>0</v>
      </c>
      <c r="S214" s="5">
        <v>1.4239138321007214E-3</v>
      </c>
      <c r="T214" s="5">
        <v>0</v>
      </c>
      <c r="U214" s="5">
        <v>2.3506216265558794E-3</v>
      </c>
      <c r="V214" s="9">
        <v>0</v>
      </c>
    </row>
    <row r="215" spans="1:22" x14ac:dyDescent="0.25">
      <c r="A215">
        <v>142</v>
      </c>
      <c r="B215" t="s">
        <v>759</v>
      </c>
      <c r="C215" t="s">
        <v>760</v>
      </c>
      <c r="D215" s="37"/>
      <c r="E215">
        <v>57</v>
      </c>
      <c r="F215">
        <v>6.1</v>
      </c>
      <c r="G215" t="s">
        <v>514</v>
      </c>
      <c r="H215" s="4">
        <v>0</v>
      </c>
      <c r="I215" s="5">
        <v>0</v>
      </c>
      <c r="J215" s="5">
        <v>0</v>
      </c>
      <c r="K215" s="5">
        <v>9.4913843303256432E-4</v>
      </c>
      <c r="L215" s="9">
        <v>8.3017428213125579E-4</v>
      </c>
      <c r="M215" s="4">
        <v>0</v>
      </c>
      <c r="N215" s="5">
        <v>1.1323023937074709E-3</v>
      </c>
      <c r="O215" s="5">
        <v>0</v>
      </c>
      <c r="P215" s="5">
        <v>7.3608086465217751E-4</v>
      </c>
      <c r="Q215" s="9">
        <v>6.8184129311660952E-4</v>
      </c>
      <c r="R215" s="4">
        <v>0</v>
      </c>
      <c r="S215" s="5">
        <v>0</v>
      </c>
      <c r="T215" s="5">
        <v>0</v>
      </c>
      <c r="U215" s="5">
        <v>6.9483662250037828E-4</v>
      </c>
      <c r="V215" s="9">
        <v>0</v>
      </c>
    </row>
    <row r="216" spans="1:22" x14ac:dyDescent="0.25">
      <c r="A216">
        <v>256</v>
      </c>
      <c r="B216" t="s">
        <v>1216</v>
      </c>
      <c r="C216" t="s">
        <v>1217</v>
      </c>
      <c r="E216">
        <v>250</v>
      </c>
      <c r="F216">
        <v>3.82</v>
      </c>
      <c r="G216" t="s">
        <v>120</v>
      </c>
      <c r="H216" s="4">
        <v>0</v>
      </c>
      <c r="I216" s="5">
        <v>0</v>
      </c>
      <c r="J216" s="5">
        <v>0</v>
      </c>
      <c r="K216" s="5">
        <v>0</v>
      </c>
      <c r="L216" s="9">
        <v>0</v>
      </c>
      <c r="M216" s="4">
        <v>0</v>
      </c>
      <c r="N216" s="5">
        <v>0</v>
      </c>
      <c r="O216" s="5">
        <v>0</v>
      </c>
      <c r="P216" s="5">
        <v>0</v>
      </c>
      <c r="Q216" s="9">
        <v>0</v>
      </c>
      <c r="R216" s="4">
        <v>0</v>
      </c>
      <c r="S216" s="5">
        <v>0</v>
      </c>
      <c r="T216" s="5">
        <v>0</v>
      </c>
      <c r="U216" s="5">
        <v>5.3571571412216249E-5</v>
      </c>
      <c r="V216" s="9">
        <v>0</v>
      </c>
    </row>
    <row r="217" spans="1:22" x14ac:dyDescent="0.25">
      <c r="A217">
        <v>143</v>
      </c>
      <c r="B217" t="s">
        <v>761</v>
      </c>
      <c r="C217" t="s">
        <v>762</v>
      </c>
      <c r="D217" s="37"/>
      <c r="E217">
        <v>92</v>
      </c>
      <c r="F217">
        <v>6.33</v>
      </c>
      <c r="G217" t="s">
        <v>514</v>
      </c>
      <c r="H217" s="4">
        <v>0</v>
      </c>
      <c r="I217" s="5">
        <v>0</v>
      </c>
      <c r="J217" s="5">
        <v>0</v>
      </c>
      <c r="K217" s="5">
        <v>0</v>
      </c>
      <c r="L217" s="9">
        <v>0</v>
      </c>
      <c r="M217" s="4">
        <v>0</v>
      </c>
      <c r="N217" s="5">
        <v>0</v>
      </c>
      <c r="O217" s="5">
        <v>0</v>
      </c>
      <c r="P217" s="5">
        <v>0</v>
      </c>
      <c r="Q217" s="9">
        <v>0</v>
      </c>
      <c r="R217" s="4">
        <v>7.1179180842688438E-4</v>
      </c>
      <c r="S217" s="5">
        <v>8.2291670244722716E-4</v>
      </c>
      <c r="T217" s="5">
        <v>2.1231372117123449E-3</v>
      </c>
      <c r="U217" s="5">
        <v>1.4557492231580501E-4</v>
      </c>
      <c r="V217" s="9">
        <v>0</v>
      </c>
    </row>
    <row r="218" spans="1:22" x14ac:dyDescent="0.25">
      <c r="A218">
        <v>188</v>
      </c>
      <c r="B218" t="s">
        <v>964</v>
      </c>
      <c r="C218" t="s">
        <v>965</v>
      </c>
      <c r="D218" s="37"/>
      <c r="E218">
        <v>83</v>
      </c>
      <c r="F218">
        <v>5.43</v>
      </c>
      <c r="G218" t="s">
        <v>514</v>
      </c>
      <c r="H218" s="4">
        <v>3.6226033989922497E-4</v>
      </c>
      <c r="I218" s="5">
        <v>0</v>
      </c>
      <c r="J218" s="5">
        <v>0</v>
      </c>
      <c r="K218" s="5">
        <v>6.5774439682352969E-4</v>
      </c>
      <c r="L218" s="9">
        <v>0</v>
      </c>
      <c r="M218" s="4">
        <v>0</v>
      </c>
      <c r="N218" s="5">
        <v>0</v>
      </c>
      <c r="O218" s="5">
        <v>0</v>
      </c>
      <c r="P218" s="5">
        <v>0</v>
      </c>
      <c r="Q218" s="9">
        <v>0</v>
      </c>
      <c r="R218" s="4">
        <v>0</v>
      </c>
      <c r="S218" s="5">
        <v>0</v>
      </c>
      <c r="T218" s="5">
        <v>0</v>
      </c>
      <c r="U218" s="5">
        <v>0</v>
      </c>
      <c r="V218" s="9">
        <v>0</v>
      </c>
    </row>
    <row r="219" spans="1:22" x14ac:dyDescent="0.25">
      <c r="A219">
        <v>227</v>
      </c>
      <c r="B219" t="s">
        <v>1123</v>
      </c>
      <c r="C219" t="s">
        <v>1124</v>
      </c>
      <c r="D219" s="37"/>
      <c r="E219">
        <v>17</v>
      </c>
      <c r="F219">
        <v>8.18</v>
      </c>
      <c r="G219" t="s">
        <v>514</v>
      </c>
      <c r="H219" s="4">
        <v>7.139198549528207E-3</v>
      </c>
      <c r="I219" s="5">
        <v>0</v>
      </c>
      <c r="J219" s="5">
        <v>0</v>
      </c>
      <c r="K219" s="5">
        <v>0</v>
      </c>
      <c r="L219" s="9">
        <v>0</v>
      </c>
      <c r="M219" s="4">
        <v>0</v>
      </c>
      <c r="N219" s="5">
        <v>0</v>
      </c>
      <c r="O219" s="5">
        <v>0</v>
      </c>
      <c r="P219" s="5">
        <v>0</v>
      </c>
      <c r="Q219" s="9">
        <v>0</v>
      </c>
      <c r="R219" s="4">
        <v>0</v>
      </c>
      <c r="S219" s="5">
        <v>0</v>
      </c>
      <c r="T219" s="5">
        <v>0</v>
      </c>
      <c r="U219" s="5">
        <v>0</v>
      </c>
      <c r="V219" s="9">
        <v>0</v>
      </c>
    </row>
    <row r="220" spans="1:22" x14ac:dyDescent="0.25">
      <c r="A220">
        <v>190</v>
      </c>
      <c r="B220" t="s">
        <v>969</v>
      </c>
      <c r="C220" t="s">
        <v>970</v>
      </c>
      <c r="E220">
        <v>99</v>
      </c>
      <c r="F220">
        <v>8.56</v>
      </c>
      <c r="G220" t="s">
        <v>514</v>
      </c>
      <c r="H220" s="4">
        <v>0</v>
      </c>
      <c r="I220" s="5">
        <v>0</v>
      </c>
      <c r="J220" s="5">
        <v>0</v>
      </c>
      <c r="K220" s="5">
        <v>1.8194936946553904E-4</v>
      </c>
      <c r="L220" s="9">
        <v>0</v>
      </c>
      <c r="M220" s="4">
        <v>0</v>
      </c>
      <c r="N220" s="5">
        <v>0</v>
      </c>
      <c r="O220" s="5">
        <v>0</v>
      </c>
      <c r="P220" s="5">
        <v>0</v>
      </c>
      <c r="Q220" s="9">
        <v>0</v>
      </c>
      <c r="R220" s="4">
        <v>0</v>
      </c>
      <c r="S220" s="5">
        <v>0</v>
      </c>
      <c r="T220" s="5">
        <v>0</v>
      </c>
      <c r="U220" s="5">
        <v>0</v>
      </c>
      <c r="V220" s="9">
        <v>0</v>
      </c>
    </row>
    <row r="221" spans="1:22" x14ac:dyDescent="0.25">
      <c r="A221">
        <v>161</v>
      </c>
      <c r="B221" t="s">
        <v>833</v>
      </c>
      <c r="C221" t="s">
        <v>834</v>
      </c>
      <c r="D221" s="37"/>
      <c r="E221">
        <v>82</v>
      </c>
      <c r="F221">
        <v>6.05</v>
      </c>
      <c r="G221" t="s">
        <v>120</v>
      </c>
      <c r="H221" s="4">
        <v>0</v>
      </c>
      <c r="I221" s="5">
        <v>0</v>
      </c>
      <c r="J221" s="5">
        <v>4.6619088619650654E-4</v>
      </c>
      <c r="K221" s="5">
        <v>4.4609508974712925E-4</v>
      </c>
      <c r="L221" s="9">
        <v>4.8122218622118334E-4</v>
      </c>
      <c r="M221" s="4">
        <v>0</v>
      </c>
      <c r="N221" s="5">
        <v>0</v>
      </c>
      <c r="O221" s="5">
        <v>0</v>
      </c>
      <c r="P221" s="5">
        <v>7.5963534173622042E-4</v>
      </c>
      <c r="Q221" s="9">
        <v>4.7396285009325298E-4</v>
      </c>
      <c r="R221" s="4">
        <v>0</v>
      </c>
      <c r="S221" s="5">
        <v>0</v>
      </c>
      <c r="T221" s="5">
        <v>0</v>
      </c>
      <c r="U221" s="5">
        <v>0</v>
      </c>
      <c r="V221" s="9">
        <v>0</v>
      </c>
    </row>
    <row r="222" spans="1:22" x14ac:dyDescent="0.25">
      <c r="A222">
        <v>178</v>
      </c>
      <c r="B222" t="s">
        <v>909</v>
      </c>
      <c r="C222" t="s">
        <v>910</v>
      </c>
      <c r="D222" s="37"/>
      <c r="E222">
        <v>40</v>
      </c>
      <c r="F222">
        <v>8.4499999999999993</v>
      </c>
      <c r="G222" t="s">
        <v>120</v>
      </c>
      <c r="H222" s="4">
        <v>0</v>
      </c>
      <c r="I222" s="5">
        <v>0</v>
      </c>
      <c r="J222" s="5">
        <v>0</v>
      </c>
      <c r="K222" s="5">
        <v>0</v>
      </c>
      <c r="L222" s="9">
        <v>1.3818210999983714E-3</v>
      </c>
      <c r="M222" s="4">
        <v>0</v>
      </c>
      <c r="N222" s="5">
        <v>0</v>
      </c>
      <c r="O222" s="5">
        <v>0</v>
      </c>
      <c r="P222" s="5">
        <v>7.1299744926180738E-4</v>
      </c>
      <c r="Q222" s="9">
        <v>1.9762094756399892E-3</v>
      </c>
      <c r="R222" s="4">
        <v>0</v>
      </c>
      <c r="S222" s="5">
        <v>0</v>
      </c>
      <c r="T222" s="5">
        <v>0</v>
      </c>
      <c r="U222" s="5">
        <v>0</v>
      </c>
      <c r="V222" s="9">
        <v>0</v>
      </c>
    </row>
    <row r="223" spans="1:22" x14ac:dyDescent="0.25">
      <c r="A223">
        <v>42</v>
      </c>
      <c r="B223" t="s">
        <v>386</v>
      </c>
      <c r="C223" t="s">
        <v>387</v>
      </c>
      <c r="D223" s="37"/>
      <c r="E223">
        <v>40</v>
      </c>
      <c r="F223">
        <v>4.8899999999999997</v>
      </c>
      <c r="G223" t="s">
        <v>120</v>
      </c>
      <c r="H223" s="4">
        <v>0</v>
      </c>
      <c r="I223" s="5">
        <v>0</v>
      </c>
      <c r="J223" s="5">
        <v>0</v>
      </c>
      <c r="K223" s="5">
        <v>4.5032468942720911E-4</v>
      </c>
      <c r="L223" s="9">
        <v>7.9001261146981227E-4</v>
      </c>
      <c r="M223" s="4">
        <v>0</v>
      </c>
      <c r="N223" s="5">
        <v>0</v>
      </c>
      <c r="O223" s="5">
        <v>0</v>
      </c>
      <c r="P223" s="5">
        <v>0</v>
      </c>
      <c r="Q223" s="9">
        <v>1.4829262440770985E-3</v>
      </c>
      <c r="R223" s="4">
        <v>1.9087265056521151E-2</v>
      </c>
      <c r="S223" s="5">
        <v>1.298834682357107E-2</v>
      </c>
      <c r="T223" s="5">
        <v>1.8192193401015602E-2</v>
      </c>
      <c r="U223" s="5">
        <v>1.2378702904317989E-2</v>
      </c>
      <c r="V223" s="9">
        <v>1.2382525515057904E-2</v>
      </c>
    </row>
    <row r="224" spans="1:22" x14ac:dyDescent="0.25">
      <c r="A224">
        <v>252</v>
      </c>
      <c r="B224" t="s">
        <v>1199</v>
      </c>
      <c r="C224" t="s">
        <v>1200</v>
      </c>
      <c r="D224" s="37"/>
      <c r="E224">
        <v>28</v>
      </c>
      <c r="F224">
        <v>7.88</v>
      </c>
      <c r="G224" t="s">
        <v>120</v>
      </c>
      <c r="H224" s="4">
        <v>0</v>
      </c>
      <c r="I224" s="5">
        <v>0</v>
      </c>
      <c r="J224" s="5">
        <v>0</v>
      </c>
      <c r="K224" s="5">
        <v>0</v>
      </c>
      <c r="L224" s="9">
        <v>5.6140820081032464E-4</v>
      </c>
      <c r="M224" s="4">
        <v>0</v>
      </c>
      <c r="N224" s="5">
        <v>0</v>
      </c>
      <c r="O224" s="5">
        <v>0</v>
      </c>
      <c r="P224" s="5">
        <v>0</v>
      </c>
      <c r="Q224" s="9">
        <v>0</v>
      </c>
      <c r="R224" s="4">
        <v>0</v>
      </c>
      <c r="S224" s="5">
        <v>0</v>
      </c>
      <c r="T224" s="5">
        <v>0</v>
      </c>
      <c r="U224" s="5">
        <v>0</v>
      </c>
      <c r="V224" s="9">
        <v>0</v>
      </c>
    </row>
    <row r="225" spans="1:22" x14ac:dyDescent="0.25">
      <c r="A225">
        <v>97</v>
      </c>
      <c r="B225" t="s">
        <v>621</v>
      </c>
      <c r="C225" t="s">
        <v>622</v>
      </c>
      <c r="E225">
        <v>52</v>
      </c>
      <c r="F225">
        <v>6.23</v>
      </c>
      <c r="G225" t="s">
        <v>120</v>
      </c>
      <c r="H225" s="4">
        <v>0</v>
      </c>
      <c r="I225" s="5">
        <v>0</v>
      </c>
      <c r="J225" s="5">
        <v>0</v>
      </c>
      <c r="K225" s="5">
        <v>0</v>
      </c>
      <c r="L225" s="9">
        <v>0</v>
      </c>
      <c r="M225" s="4">
        <v>0</v>
      </c>
      <c r="N225" s="5">
        <v>0</v>
      </c>
      <c r="O225" s="5">
        <v>0</v>
      </c>
      <c r="P225" s="5">
        <v>0</v>
      </c>
      <c r="Q225" s="9">
        <v>0</v>
      </c>
      <c r="R225" s="4">
        <v>3.785482981037406E-3</v>
      </c>
      <c r="S225" s="5">
        <v>2.5478767133462229E-3</v>
      </c>
      <c r="T225" s="5">
        <v>2.3071678875442162E-3</v>
      </c>
      <c r="U225" s="5">
        <v>2.2876567445014773E-3</v>
      </c>
      <c r="V225" s="9">
        <v>0</v>
      </c>
    </row>
    <row r="226" spans="1:22" x14ac:dyDescent="0.25">
      <c r="A226">
        <v>72</v>
      </c>
      <c r="B226" t="s">
        <v>525</v>
      </c>
      <c r="C226" t="s">
        <v>526</v>
      </c>
      <c r="D226" s="37"/>
      <c r="E226">
        <v>51</v>
      </c>
      <c r="F226">
        <v>7.92</v>
      </c>
      <c r="G226" t="s">
        <v>120</v>
      </c>
      <c r="H226" s="4">
        <v>5.8507296308823759E-4</v>
      </c>
      <c r="I226" s="5">
        <v>2.4767943426734101E-3</v>
      </c>
      <c r="J226" s="5">
        <v>0</v>
      </c>
      <c r="K226" s="5">
        <v>3.9237687263053937E-3</v>
      </c>
      <c r="L226" s="9">
        <v>2.0152778097183117E-3</v>
      </c>
      <c r="M226" s="4">
        <v>0</v>
      </c>
      <c r="N226" s="5">
        <v>2.3713420802581125E-3</v>
      </c>
      <c r="O226" s="5">
        <v>1.321696692939623E-3</v>
      </c>
      <c r="P226" s="5">
        <v>2.6054148213329013E-3</v>
      </c>
      <c r="Q226" s="9">
        <v>1.1430868737543158E-3</v>
      </c>
      <c r="R226" s="4">
        <v>0</v>
      </c>
      <c r="S226" s="5">
        <v>2.1635167687064452E-3</v>
      </c>
      <c r="T226" s="5">
        <v>0</v>
      </c>
      <c r="U226" s="5">
        <v>5.2236036145686209E-4</v>
      </c>
      <c r="V226" s="9">
        <v>0</v>
      </c>
    </row>
    <row r="227" spans="1:22" x14ac:dyDescent="0.25">
      <c r="A227">
        <v>236</v>
      </c>
      <c r="B227" t="s">
        <v>1156</v>
      </c>
      <c r="C227" t="s">
        <v>1157</v>
      </c>
      <c r="D227" s="37"/>
      <c r="E227">
        <v>23</v>
      </c>
      <c r="F227">
        <v>8.61</v>
      </c>
      <c r="G227" t="s">
        <v>120</v>
      </c>
      <c r="H227" s="4">
        <v>0</v>
      </c>
      <c r="I227" s="5">
        <v>0</v>
      </c>
      <c r="J227" s="5">
        <v>0</v>
      </c>
      <c r="K227" s="5">
        <v>0</v>
      </c>
      <c r="L227" s="9">
        <v>0</v>
      </c>
      <c r="M227" s="4">
        <v>0</v>
      </c>
      <c r="N227" s="5">
        <v>0</v>
      </c>
      <c r="O227" s="5">
        <v>0</v>
      </c>
      <c r="P227" s="5">
        <v>0</v>
      </c>
      <c r="Q227" s="9">
        <v>0</v>
      </c>
      <c r="R227" s="4">
        <v>0</v>
      </c>
      <c r="S227" s="5">
        <v>0</v>
      </c>
      <c r="T227" s="5">
        <v>0</v>
      </c>
      <c r="U227" s="5">
        <v>5.7597763396721323E-4</v>
      </c>
      <c r="V227" s="9">
        <v>0</v>
      </c>
    </row>
    <row r="228" spans="1:22" x14ac:dyDescent="0.25">
      <c r="A228">
        <v>219</v>
      </c>
      <c r="B228" t="s">
        <v>1090</v>
      </c>
      <c r="C228" t="s">
        <v>1091</v>
      </c>
      <c r="E228">
        <v>24</v>
      </c>
      <c r="F228">
        <v>7.59</v>
      </c>
      <c r="G228" t="s">
        <v>120</v>
      </c>
      <c r="H228" s="4">
        <v>0</v>
      </c>
      <c r="I228" s="5">
        <v>0</v>
      </c>
      <c r="J228" s="5">
        <v>0</v>
      </c>
      <c r="K228" s="5">
        <v>0</v>
      </c>
      <c r="L228" s="9">
        <v>0</v>
      </c>
      <c r="M228" s="4">
        <v>0</v>
      </c>
      <c r="N228" s="5">
        <v>0</v>
      </c>
      <c r="O228" s="5">
        <v>4.5366090158100742E-3</v>
      </c>
      <c r="P228" s="5">
        <v>0</v>
      </c>
      <c r="Q228" s="9">
        <v>0</v>
      </c>
      <c r="R228" s="4">
        <v>0</v>
      </c>
      <c r="S228" s="5">
        <v>0</v>
      </c>
      <c r="T228" s="5">
        <v>0</v>
      </c>
      <c r="U228" s="5">
        <v>0</v>
      </c>
      <c r="V228" s="9">
        <v>0</v>
      </c>
    </row>
    <row r="229" spans="1:22" x14ac:dyDescent="0.25">
      <c r="A229">
        <v>255</v>
      </c>
      <c r="B229" t="s">
        <v>1215</v>
      </c>
      <c r="C229" t="s">
        <v>1260</v>
      </c>
      <c r="E229">
        <v>21</v>
      </c>
      <c r="F229">
        <v>6.55</v>
      </c>
      <c r="G229" t="s">
        <v>514</v>
      </c>
      <c r="H229" s="4">
        <v>0</v>
      </c>
      <c r="I229" s="5">
        <v>0</v>
      </c>
      <c r="J229" s="5">
        <v>0</v>
      </c>
      <c r="K229" s="5">
        <v>0</v>
      </c>
      <c r="L229" s="9">
        <v>0</v>
      </c>
      <c r="M229" s="4">
        <v>0</v>
      </c>
      <c r="N229" s="5">
        <v>0</v>
      </c>
      <c r="O229" s="5">
        <v>0</v>
      </c>
      <c r="P229" s="5">
        <v>0</v>
      </c>
      <c r="Q229" s="9">
        <v>0</v>
      </c>
      <c r="R229" s="4">
        <v>0</v>
      </c>
      <c r="S229" s="5">
        <v>6.5415454907843875E-4</v>
      </c>
      <c r="T229" s="5">
        <v>0</v>
      </c>
      <c r="U229" s="5">
        <v>0</v>
      </c>
      <c r="V229" s="9">
        <v>0</v>
      </c>
    </row>
    <row r="230" spans="1:22" x14ac:dyDescent="0.25">
      <c r="A230">
        <v>230</v>
      </c>
      <c r="B230" t="s">
        <v>1131</v>
      </c>
      <c r="C230" t="s">
        <v>1132</v>
      </c>
      <c r="D230" s="37"/>
      <c r="E230">
        <v>23</v>
      </c>
      <c r="F230">
        <v>5.85</v>
      </c>
      <c r="G230" t="s">
        <v>120</v>
      </c>
      <c r="H230" s="4">
        <v>0</v>
      </c>
      <c r="I230" s="5">
        <v>0</v>
      </c>
      <c r="J230" s="5">
        <v>0</v>
      </c>
      <c r="K230" s="5">
        <v>0</v>
      </c>
      <c r="L230" s="9">
        <v>0</v>
      </c>
      <c r="M230" s="4">
        <v>0</v>
      </c>
      <c r="N230" s="5">
        <v>0</v>
      </c>
      <c r="O230" s="5">
        <v>0</v>
      </c>
      <c r="P230" s="5">
        <v>0</v>
      </c>
      <c r="Q230" s="9">
        <v>0</v>
      </c>
      <c r="R230" s="4">
        <v>0</v>
      </c>
      <c r="S230" s="5">
        <v>0</v>
      </c>
      <c r="T230" s="5">
        <v>1.4171099514566337E-3</v>
      </c>
      <c r="U230" s="5">
        <v>0</v>
      </c>
      <c r="V230" s="9">
        <v>0</v>
      </c>
    </row>
    <row r="231" spans="1:22" x14ac:dyDescent="0.25">
      <c r="A231">
        <v>173</v>
      </c>
      <c r="B231" t="s">
        <v>892</v>
      </c>
      <c r="C231" t="s">
        <v>893</v>
      </c>
      <c r="E231">
        <v>11</v>
      </c>
      <c r="F231">
        <v>6.89</v>
      </c>
      <c r="G231" t="s">
        <v>120</v>
      </c>
      <c r="H231" s="4">
        <v>5.5872769102585209E-3</v>
      </c>
      <c r="I231" s="5">
        <v>0</v>
      </c>
      <c r="J231" s="5">
        <v>0</v>
      </c>
      <c r="K231" s="5">
        <v>0</v>
      </c>
      <c r="L231" s="9">
        <v>0</v>
      </c>
      <c r="M231" s="4">
        <v>7.6348562051422866E-3</v>
      </c>
      <c r="N231" s="5">
        <v>0</v>
      </c>
      <c r="O231" s="5">
        <v>0</v>
      </c>
      <c r="P231" s="5">
        <v>2.5602776763805329E-3</v>
      </c>
      <c r="Q231" s="9">
        <v>3.5875144113664812E-3</v>
      </c>
      <c r="R231" s="4">
        <v>0</v>
      </c>
      <c r="S231" s="5">
        <v>0</v>
      </c>
      <c r="T231" s="5">
        <v>0</v>
      </c>
      <c r="U231" s="5">
        <v>0</v>
      </c>
      <c r="V231" s="9">
        <v>0</v>
      </c>
    </row>
    <row r="232" spans="1:22" x14ac:dyDescent="0.25">
      <c r="A232">
        <v>261</v>
      </c>
      <c r="B232" t="s">
        <v>1238</v>
      </c>
      <c r="C232" t="s">
        <v>1239</v>
      </c>
      <c r="E232">
        <v>18</v>
      </c>
      <c r="F232">
        <v>10.11</v>
      </c>
      <c r="G232" t="s">
        <v>514</v>
      </c>
      <c r="H232" s="4">
        <v>0</v>
      </c>
      <c r="I232" s="5">
        <v>0</v>
      </c>
      <c r="J232" s="5">
        <v>0</v>
      </c>
      <c r="K232" s="5">
        <v>0</v>
      </c>
      <c r="L232" s="9">
        <v>0</v>
      </c>
      <c r="M232" s="4">
        <v>0</v>
      </c>
      <c r="N232" s="5">
        <v>0</v>
      </c>
      <c r="O232" s="5">
        <v>1.5371760539916975E-3</v>
      </c>
      <c r="P232" s="5">
        <v>0</v>
      </c>
      <c r="Q232" s="9">
        <v>0</v>
      </c>
      <c r="R232" s="4">
        <v>0</v>
      </c>
      <c r="S232" s="5">
        <v>0</v>
      </c>
      <c r="T232" s="5">
        <v>0</v>
      </c>
      <c r="U232" s="5">
        <v>0</v>
      </c>
      <c r="V232" s="9">
        <v>0</v>
      </c>
    </row>
    <row r="233" spans="1:22" x14ac:dyDescent="0.25">
      <c r="A233">
        <v>233</v>
      </c>
      <c r="B233" t="s">
        <v>1145</v>
      </c>
      <c r="C233" t="s">
        <v>1146</v>
      </c>
      <c r="E233">
        <v>17</v>
      </c>
      <c r="F233">
        <v>11.19</v>
      </c>
      <c r="G233" t="s">
        <v>514</v>
      </c>
      <c r="H233" s="4">
        <v>0</v>
      </c>
      <c r="I233" s="5">
        <v>0</v>
      </c>
      <c r="J233" s="5">
        <v>0</v>
      </c>
      <c r="K233" s="5">
        <v>0</v>
      </c>
      <c r="L233" s="9">
        <v>0</v>
      </c>
      <c r="M233" s="4">
        <v>0</v>
      </c>
      <c r="N233" s="5">
        <v>0</v>
      </c>
      <c r="O233" s="5">
        <v>5.626081474284509E-3</v>
      </c>
      <c r="P233" s="5">
        <v>0</v>
      </c>
      <c r="Q233" s="9">
        <v>0</v>
      </c>
      <c r="R233" s="4">
        <v>0</v>
      </c>
      <c r="S233" s="5">
        <v>0</v>
      </c>
      <c r="T233" s="5">
        <v>0</v>
      </c>
      <c r="U233" s="5">
        <v>0</v>
      </c>
      <c r="V233" s="9">
        <v>0</v>
      </c>
    </row>
    <row r="234" spans="1:22" x14ac:dyDescent="0.25">
      <c r="A234">
        <v>246</v>
      </c>
      <c r="B234" t="s">
        <v>1183</v>
      </c>
      <c r="C234" t="s">
        <v>1184</v>
      </c>
      <c r="E234">
        <v>23</v>
      </c>
      <c r="F234">
        <v>11.32</v>
      </c>
      <c r="G234" t="s">
        <v>514</v>
      </c>
      <c r="H234" s="4">
        <v>0</v>
      </c>
      <c r="I234" s="5">
        <v>0</v>
      </c>
      <c r="J234" s="5">
        <v>0</v>
      </c>
      <c r="K234" s="5">
        <v>0</v>
      </c>
      <c r="L234" s="9">
        <v>0</v>
      </c>
      <c r="M234" s="4">
        <v>0</v>
      </c>
      <c r="N234" s="5">
        <v>0</v>
      </c>
      <c r="O234" s="5">
        <v>1.203007346602198E-3</v>
      </c>
      <c r="P234" s="5">
        <v>0</v>
      </c>
      <c r="Q234" s="9">
        <v>0</v>
      </c>
      <c r="R234" s="4">
        <v>0</v>
      </c>
      <c r="S234" s="5">
        <v>0</v>
      </c>
      <c r="T234" s="5">
        <v>0</v>
      </c>
      <c r="U234" s="5">
        <v>0</v>
      </c>
      <c r="V234" s="9">
        <v>0</v>
      </c>
    </row>
    <row r="235" spans="1:22" x14ac:dyDescent="0.25">
      <c r="A235">
        <v>195</v>
      </c>
      <c r="B235" t="s">
        <v>985</v>
      </c>
      <c r="C235" t="s">
        <v>986</v>
      </c>
      <c r="D235" s="37"/>
      <c r="E235">
        <v>11</v>
      </c>
      <c r="F235">
        <v>6.78</v>
      </c>
      <c r="G235" t="s">
        <v>120</v>
      </c>
      <c r="H235" s="4">
        <v>1.1093526376069611E-2</v>
      </c>
      <c r="I235" s="5">
        <v>0</v>
      </c>
      <c r="J235" s="5">
        <v>7.1734590111297526E-3</v>
      </c>
      <c r="K235" s="5">
        <v>0</v>
      </c>
      <c r="L235" s="9">
        <v>0</v>
      </c>
      <c r="M235" s="4">
        <v>0</v>
      </c>
      <c r="N235" s="5">
        <v>0</v>
      </c>
      <c r="O235" s="5">
        <v>0</v>
      </c>
      <c r="P235" s="5">
        <v>0</v>
      </c>
      <c r="Q235" s="9">
        <v>0</v>
      </c>
      <c r="R235" s="4">
        <v>0</v>
      </c>
      <c r="S235" s="5">
        <v>0</v>
      </c>
      <c r="T235" s="5">
        <v>0</v>
      </c>
      <c r="U235" s="5">
        <v>0</v>
      </c>
      <c r="V235" s="9">
        <v>0</v>
      </c>
    </row>
    <row r="236" spans="1:22" x14ac:dyDescent="0.25">
      <c r="A236">
        <v>199</v>
      </c>
      <c r="B236" t="s">
        <v>999</v>
      </c>
      <c r="C236" t="s">
        <v>1000</v>
      </c>
      <c r="D236" s="37"/>
      <c r="E236">
        <v>11</v>
      </c>
      <c r="F236">
        <v>7.07</v>
      </c>
      <c r="G236" t="s">
        <v>120</v>
      </c>
      <c r="H236" s="4">
        <v>5.4460299390123451E-3</v>
      </c>
      <c r="I236" s="5">
        <v>0</v>
      </c>
      <c r="J236" s="5">
        <v>7.1734590111297526E-3</v>
      </c>
      <c r="K236" s="5">
        <v>0</v>
      </c>
      <c r="L236" s="9">
        <v>0</v>
      </c>
      <c r="M236" s="4">
        <v>0</v>
      </c>
      <c r="N236" s="5">
        <v>0</v>
      </c>
      <c r="O236" s="5">
        <v>0</v>
      </c>
      <c r="P236" s="5">
        <v>0</v>
      </c>
      <c r="Q236" s="9">
        <v>0</v>
      </c>
      <c r="R236" s="4">
        <v>0</v>
      </c>
      <c r="S236" s="5">
        <v>0</v>
      </c>
      <c r="T236" s="5">
        <v>0</v>
      </c>
      <c r="U236" s="5">
        <v>0</v>
      </c>
      <c r="V236" s="9">
        <v>0</v>
      </c>
    </row>
    <row r="237" spans="1:22" x14ac:dyDescent="0.25">
      <c r="A237">
        <v>204</v>
      </c>
      <c r="B237" t="s">
        <v>1027</v>
      </c>
      <c r="C237" t="s">
        <v>1028</v>
      </c>
      <c r="D237" s="37"/>
      <c r="E237">
        <v>13</v>
      </c>
      <c r="F237">
        <v>6.07</v>
      </c>
      <c r="G237" t="s">
        <v>514</v>
      </c>
      <c r="H237" s="4">
        <v>2.2952862398077012E-3</v>
      </c>
      <c r="I237" s="5">
        <v>0</v>
      </c>
      <c r="J237" s="5">
        <v>0</v>
      </c>
      <c r="K237" s="5">
        <v>0</v>
      </c>
      <c r="L237" s="9">
        <v>0</v>
      </c>
      <c r="M237" s="4">
        <v>0</v>
      </c>
      <c r="N237" s="5">
        <v>0</v>
      </c>
      <c r="O237" s="5">
        <v>0</v>
      </c>
      <c r="P237" s="5">
        <v>0</v>
      </c>
      <c r="Q237" s="9">
        <v>7.5754504522633041E-3</v>
      </c>
      <c r="R237" s="4">
        <v>0</v>
      </c>
      <c r="S237" s="5">
        <v>0</v>
      </c>
      <c r="T237" s="5">
        <v>0</v>
      </c>
      <c r="U237" s="5">
        <v>0</v>
      </c>
      <c r="V237" s="9">
        <v>0</v>
      </c>
    </row>
    <row r="238" spans="1:22" x14ac:dyDescent="0.25">
      <c r="A238">
        <v>196</v>
      </c>
      <c r="B238" t="s">
        <v>990</v>
      </c>
      <c r="C238" t="s">
        <v>991</v>
      </c>
      <c r="E238">
        <v>48</v>
      </c>
      <c r="F238">
        <v>6.29</v>
      </c>
      <c r="G238" t="s">
        <v>514</v>
      </c>
      <c r="H238" s="4">
        <v>0</v>
      </c>
      <c r="I238" s="5">
        <v>0</v>
      </c>
      <c r="J238" s="5">
        <v>0</v>
      </c>
      <c r="K238" s="5">
        <v>0</v>
      </c>
      <c r="L238" s="9">
        <v>0</v>
      </c>
      <c r="M238" s="4">
        <v>0</v>
      </c>
      <c r="N238" s="5">
        <v>0</v>
      </c>
      <c r="O238" s="5">
        <v>2.8447455281519238E-3</v>
      </c>
      <c r="P238" s="5">
        <v>0</v>
      </c>
      <c r="Q238" s="9">
        <v>0</v>
      </c>
      <c r="R238" s="4">
        <v>0</v>
      </c>
      <c r="S238" s="5">
        <v>0</v>
      </c>
      <c r="T238" s="5">
        <v>0</v>
      </c>
      <c r="U238" s="5">
        <v>0</v>
      </c>
      <c r="V238" s="9">
        <v>0</v>
      </c>
    </row>
    <row r="239" spans="1:22" x14ac:dyDescent="0.25">
      <c r="A239">
        <v>198</v>
      </c>
      <c r="B239" t="s">
        <v>997</v>
      </c>
      <c r="C239" t="s">
        <v>998</v>
      </c>
      <c r="D239" s="37"/>
      <c r="E239">
        <v>61</v>
      </c>
      <c r="F239">
        <v>7.01</v>
      </c>
      <c r="G239" t="s">
        <v>120</v>
      </c>
      <c r="H239" s="4">
        <v>1.4967011004974398E-3</v>
      </c>
      <c r="I239" s="5">
        <v>0</v>
      </c>
      <c r="J239" s="5">
        <v>0</v>
      </c>
      <c r="K239" s="5">
        <v>2.95294878312924E-4</v>
      </c>
      <c r="L239" s="9">
        <v>2.5922335622619383E-4</v>
      </c>
      <c r="M239" s="4">
        <v>0</v>
      </c>
      <c r="N239" s="5">
        <v>0</v>
      </c>
      <c r="O239" s="5">
        <v>0</v>
      </c>
      <c r="P239" s="5">
        <v>2.2027395597871849E-4</v>
      </c>
      <c r="Q239" s="9">
        <v>0</v>
      </c>
      <c r="R239" s="4">
        <v>0</v>
      </c>
      <c r="S239" s="5">
        <v>0</v>
      </c>
      <c r="T239" s="5">
        <v>0</v>
      </c>
      <c r="U239" s="5">
        <v>0</v>
      </c>
      <c r="V239" s="9">
        <v>0</v>
      </c>
    </row>
    <row r="240" spans="1:22" x14ac:dyDescent="0.25">
      <c r="A240">
        <v>205</v>
      </c>
      <c r="B240" t="s">
        <v>1029</v>
      </c>
      <c r="C240" t="s">
        <v>1030</v>
      </c>
      <c r="D240" s="37"/>
      <c r="E240">
        <v>43</v>
      </c>
      <c r="F240">
        <v>7.92</v>
      </c>
      <c r="G240" t="s">
        <v>120</v>
      </c>
      <c r="H240" s="4">
        <v>0</v>
      </c>
      <c r="I240" s="5">
        <v>0</v>
      </c>
      <c r="J240" s="5">
        <v>0</v>
      </c>
      <c r="K240" s="5">
        <v>0</v>
      </c>
      <c r="L240" s="9">
        <v>0</v>
      </c>
      <c r="M240" s="4">
        <v>0</v>
      </c>
      <c r="N240" s="5">
        <v>0</v>
      </c>
      <c r="O240" s="5">
        <v>0</v>
      </c>
      <c r="P240" s="5">
        <v>0</v>
      </c>
      <c r="Q240" s="9">
        <v>0</v>
      </c>
      <c r="R240" s="4">
        <v>1.5229034040761247E-3</v>
      </c>
      <c r="S240" s="5">
        <v>6.3685764412807911E-4</v>
      </c>
      <c r="T240" s="5">
        <v>0</v>
      </c>
      <c r="U240" s="5">
        <v>0</v>
      </c>
      <c r="V240" s="9">
        <v>0</v>
      </c>
    </row>
    <row r="241" spans="1:22" x14ac:dyDescent="0.25">
      <c r="A241">
        <v>212</v>
      </c>
      <c r="B241" t="s">
        <v>1054</v>
      </c>
      <c r="C241" t="s">
        <v>1055</v>
      </c>
      <c r="E241">
        <v>26</v>
      </c>
      <c r="F241">
        <v>6.59</v>
      </c>
      <c r="G241" t="s">
        <v>120</v>
      </c>
      <c r="H241" s="4">
        <v>0</v>
      </c>
      <c r="I241" s="5">
        <v>0</v>
      </c>
      <c r="J241" s="5">
        <v>0</v>
      </c>
      <c r="K241" s="5">
        <v>0</v>
      </c>
      <c r="L241" s="9">
        <v>0</v>
      </c>
      <c r="M241" s="4">
        <v>0</v>
      </c>
      <c r="N241" s="5">
        <v>0</v>
      </c>
      <c r="O241" s="5">
        <v>0</v>
      </c>
      <c r="P241" s="5">
        <v>0</v>
      </c>
      <c r="Q241" s="9">
        <v>0</v>
      </c>
      <c r="R241" s="4">
        <v>0</v>
      </c>
      <c r="S241" s="5">
        <v>1.3965308737910922E-3</v>
      </c>
      <c r="T241" s="5">
        <v>0</v>
      </c>
      <c r="U241" s="5">
        <v>5.1511126357900244E-4</v>
      </c>
      <c r="V241" s="9">
        <v>0</v>
      </c>
    </row>
    <row r="242" spans="1:22" x14ac:dyDescent="0.25">
      <c r="A242">
        <v>128</v>
      </c>
      <c r="B242" t="s">
        <v>710</v>
      </c>
      <c r="C242" t="s">
        <v>711</v>
      </c>
      <c r="D242" s="37"/>
      <c r="E242">
        <v>24</v>
      </c>
      <c r="F242">
        <v>8.4600000000000009</v>
      </c>
      <c r="G242" t="s">
        <v>120</v>
      </c>
      <c r="H242" s="4">
        <v>0</v>
      </c>
      <c r="I242" s="5">
        <v>0</v>
      </c>
      <c r="J242" s="5">
        <v>0</v>
      </c>
      <c r="K242" s="5">
        <v>0</v>
      </c>
      <c r="L242" s="9">
        <v>0</v>
      </c>
      <c r="M242" s="4">
        <v>0</v>
      </c>
      <c r="N242" s="5">
        <v>0</v>
      </c>
      <c r="O242" s="5">
        <v>0</v>
      </c>
      <c r="P242" s="5">
        <v>0</v>
      </c>
      <c r="Q242" s="9">
        <v>0</v>
      </c>
      <c r="R242" s="4">
        <v>7.2672354464040677E-3</v>
      </c>
      <c r="S242" s="5">
        <v>6.0927847760271171E-3</v>
      </c>
      <c r="T242" s="5">
        <v>0</v>
      </c>
      <c r="U242" s="5">
        <v>4.6747216523725715E-3</v>
      </c>
      <c r="V242" s="9">
        <v>0</v>
      </c>
    </row>
    <row r="243" spans="1:22" x14ac:dyDescent="0.25">
      <c r="A243">
        <v>127</v>
      </c>
      <c r="B243" t="s">
        <v>709</v>
      </c>
      <c r="C243" t="s">
        <v>1256</v>
      </c>
      <c r="E243">
        <v>8</v>
      </c>
      <c r="F243">
        <v>8.49</v>
      </c>
      <c r="G243" t="s">
        <v>514</v>
      </c>
      <c r="H243" s="4">
        <v>7.8481094503020134E-3</v>
      </c>
      <c r="I243" s="5">
        <v>0</v>
      </c>
      <c r="J243" s="5">
        <v>2.4338888970903871E-2</v>
      </c>
      <c r="K243" s="5">
        <v>4.5686041729336322E-3</v>
      </c>
      <c r="L243" s="9">
        <v>3.9531561824494551E-3</v>
      </c>
      <c r="M243" s="4">
        <v>0</v>
      </c>
      <c r="N243" s="5">
        <v>4.7314705691933094E-3</v>
      </c>
      <c r="O243" s="5">
        <v>0</v>
      </c>
      <c r="P243" s="5">
        <v>3.5203818050232329E-3</v>
      </c>
      <c r="Q243" s="9">
        <v>3.8347680103944727E-3</v>
      </c>
      <c r="R243" s="4">
        <v>0</v>
      </c>
      <c r="S243" s="5">
        <v>0</v>
      </c>
      <c r="T243" s="5">
        <v>0</v>
      </c>
      <c r="U243" s="5">
        <v>0</v>
      </c>
      <c r="V243" s="9">
        <v>0</v>
      </c>
    </row>
    <row r="244" spans="1:22" x14ac:dyDescent="0.25">
      <c r="A244">
        <v>248</v>
      </c>
      <c r="B244" t="s">
        <v>1187</v>
      </c>
      <c r="C244" t="s">
        <v>1188</v>
      </c>
      <c r="E244">
        <v>35</v>
      </c>
      <c r="F244">
        <v>4.47</v>
      </c>
      <c r="G244" t="s">
        <v>120</v>
      </c>
      <c r="H244" s="4">
        <v>0</v>
      </c>
      <c r="I244" s="5">
        <v>0</v>
      </c>
      <c r="J244" s="5">
        <v>0</v>
      </c>
      <c r="K244" s="5">
        <v>0</v>
      </c>
      <c r="L244" s="9">
        <v>0</v>
      </c>
      <c r="M244" s="4">
        <v>0</v>
      </c>
      <c r="N244" s="5">
        <v>0</v>
      </c>
      <c r="O244" s="5">
        <v>0</v>
      </c>
      <c r="P244" s="5">
        <v>0</v>
      </c>
      <c r="Q244" s="9">
        <v>0</v>
      </c>
      <c r="R244" s="4">
        <v>0</v>
      </c>
      <c r="S244" s="5">
        <v>6.9161528987749324E-4</v>
      </c>
      <c r="T244" s="5">
        <v>0</v>
      </c>
      <c r="U244" s="5">
        <v>0</v>
      </c>
      <c r="V244" s="9">
        <v>0</v>
      </c>
    </row>
    <row r="245" spans="1:22" x14ac:dyDescent="0.25">
      <c r="A245">
        <v>134</v>
      </c>
      <c r="B245" t="s">
        <v>728</v>
      </c>
      <c r="C245" t="s">
        <v>729</v>
      </c>
      <c r="E245">
        <v>124</v>
      </c>
      <c r="F245">
        <v>8.42</v>
      </c>
      <c r="G245" t="s">
        <v>514</v>
      </c>
      <c r="H245" s="4">
        <v>0</v>
      </c>
      <c r="I245" s="5">
        <v>0</v>
      </c>
      <c r="J245" s="5">
        <v>0</v>
      </c>
      <c r="K245" s="5">
        <v>0</v>
      </c>
      <c r="L245" s="9">
        <v>1.9015439059704545E-4</v>
      </c>
      <c r="M245" s="4">
        <v>0</v>
      </c>
      <c r="N245" s="5">
        <v>0</v>
      </c>
      <c r="O245" s="5">
        <v>0</v>
      </c>
      <c r="P245" s="5">
        <v>0</v>
      </c>
      <c r="Q245" s="9">
        <v>0</v>
      </c>
      <c r="R245" s="4">
        <v>0</v>
      </c>
      <c r="S245" s="5">
        <v>0</v>
      </c>
      <c r="T245" s="5">
        <v>0</v>
      </c>
      <c r="U245" s="5">
        <v>0</v>
      </c>
      <c r="V245" s="9">
        <v>0</v>
      </c>
    </row>
    <row r="246" spans="1:22" x14ac:dyDescent="0.25">
      <c r="A246">
        <v>181</v>
      </c>
      <c r="B246" t="s">
        <v>928</v>
      </c>
      <c r="C246" t="s">
        <v>929</v>
      </c>
      <c r="D246" s="37"/>
      <c r="E246">
        <v>18</v>
      </c>
      <c r="F246">
        <v>4.57</v>
      </c>
      <c r="G246" t="s">
        <v>120</v>
      </c>
      <c r="H246" s="4">
        <v>0</v>
      </c>
      <c r="I246" s="5">
        <v>0</v>
      </c>
      <c r="J246" s="5">
        <v>0</v>
      </c>
      <c r="K246" s="5">
        <v>0</v>
      </c>
      <c r="L246" s="9">
        <v>0</v>
      </c>
      <c r="M246" s="4">
        <v>0</v>
      </c>
      <c r="N246" s="5">
        <v>0</v>
      </c>
      <c r="O246" s="5">
        <v>0</v>
      </c>
      <c r="P246" s="5">
        <v>0</v>
      </c>
      <c r="Q246" s="9">
        <v>0</v>
      </c>
      <c r="R246" s="4">
        <v>0</v>
      </c>
      <c r="S246" s="5">
        <v>2.1030093506984697E-3</v>
      </c>
      <c r="T246" s="5">
        <v>0</v>
      </c>
      <c r="U246" s="5">
        <v>1.0804424206851326E-3</v>
      </c>
      <c r="V246" s="9">
        <v>2.6135520432810162E-2</v>
      </c>
    </row>
    <row r="247" spans="1:22" x14ac:dyDescent="0.25">
      <c r="A247">
        <v>75</v>
      </c>
      <c r="B247" t="s">
        <v>535</v>
      </c>
      <c r="C247" t="s">
        <v>536</v>
      </c>
      <c r="D247" s="37"/>
      <c r="E247">
        <v>32</v>
      </c>
      <c r="F247">
        <v>8.07</v>
      </c>
      <c r="G247" t="s">
        <v>120</v>
      </c>
      <c r="H247" s="4">
        <v>3.3435933134671209E-3</v>
      </c>
      <c r="I247" s="5">
        <v>2.9609612850674902E-3</v>
      </c>
      <c r="J247" s="5">
        <v>2.9848749388739163E-3</v>
      </c>
      <c r="K247" s="5">
        <v>6.2683942908491911E-3</v>
      </c>
      <c r="L247" s="9">
        <v>5.925571615662764E-3</v>
      </c>
      <c r="M247" s="4">
        <v>5.94787114342987E-3</v>
      </c>
      <c r="N247" s="5">
        <v>5.906938094264422E-4</v>
      </c>
      <c r="O247" s="5">
        <v>1.6583624668574937E-3</v>
      </c>
      <c r="P247" s="5">
        <v>7.4268165153422439E-3</v>
      </c>
      <c r="Q247" s="9">
        <v>4.6116205504621336E-3</v>
      </c>
      <c r="R247" s="4">
        <v>0</v>
      </c>
      <c r="S247" s="5">
        <v>4.2648853646438093E-4</v>
      </c>
      <c r="T247" s="5">
        <v>0</v>
      </c>
      <c r="U247" s="5">
        <v>0</v>
      </c>
      <c r="V247" s="9">
        <v>0</v>
      </c>
    </row>
    <row r="248" spans="1:22" x14ac:dyDescent="0.25">
      <c r="A248">
        <v>260</v>
      </c>
      <c r="B248" t="s">
        <v>1229</v>
      </c>
      <c r="C248" t="s">
        <v>1230</v>
      </c>
      <c r="D248" s="37"/>
      <c r="E248">
        <v>76</v>
      </c>
      <c r="F248">
        <v>9.42</v>
      </c>
      <c r="G248" t="s">
        <v>120</v>
      </c>
      <c r="H248" s="4">
        <v>0</v>
      </c>
      <c r="I248" s="5">
        <v>0</v>
      </c>
      <c r="J248" s="5">
        <v>0</v>
      </c>
      <c r="K248" s="5">
        <v>0</v>
      </c>
      <c r="L248" s="9">
        <v>0</v>
      </c>
      <c r="M248" s="4">
        <v>0</v>
      </c>
      <c r="N248" s="5">
        <v>0</v>
      </c>
      <c r="O248" s="5">
        <v>3.6323463335974902E-4</v>
      </c>
      <c r="P248" s="5">
        <v>0</v>
      </c>
      <c r="Q248" s="9">
        <v>0</v>
      </c>
      <c r="R248" s="4">
        <v>0</v>
      </c>
      <c r="S248" s="5">
        <v>0</v>
      </c>
      <c r="T248" s="5">
        <v>0</v>
      </c>
      <c r="U248" s="5">
        <v>0</v>
      </c>
      <c r="V248" s="9">
        <v>0</v>
      </c>
    </row>
    <row r="249" spans="1:22" x14ac:dyDescent="0.25">
      <c r="A249">
        <v>223</v>
      </c>
      <c r="B249" t="s">
        <v>1107</v>
      </c>
      <c r="C249" t="s">
        <v>1108</v>
      </c>
      <c r="D249" s="37"/>
      <c r="E249">
        <v>50</v>
      </c>
      <c r="F249">
        <v>4.7</v>
      </c>
      <c r="G249" t="s">
        <v>120</v>
      </c>
      <c r="H249" s="4">
        <v>0</v>
      </c>
      <c r="I249" s="5">
        <v>0</v>
      </c>
      <c r="J249" s="5">
        <v>0</v>
      </c>
      <c r="K249" s="5">
        <v>0</v>
      </c>
      <c r="L249" s="9">
        <v>0</v>
      </c>
      <c r="M249" s="4">
        <v>0</v>
      </c>
      <c r="N249" s="5">
        <v>0</v>
      </c>
      <c r="O249" s="5">
        <v>0</v>
      </c>
      <c r="P249" s="5">
        <v>0</v>
      </c>
      <c r="Q249" s="9">
        <v>0</v>
      </c>
      <c r="R249" s="4">
        <v>0</v>
      </c>
      <c r="S249" s="5">
        <v>1.6188596286535488E-3</v>
      </c>
      <c r="T249" s="5">
        <v>0</v>
      </c>
      <c r="U249" s="5">
        <v>1.183981166533242E-3</v>
      </c>
      <c r="V249" s="9">
        <v>0</v>
      </c>
    </row>
    <row r="250" spans="1:22" x14ac:dyDescent="0.25">
      <c r="A250">
        <v>164</v>
      </c>
      <c r="B250" t="s">
        <v>848</v>
      </c>
      <c r="C250" t="s">
        <v>849</v>
      </c>
      <c r="D250" s="37"/>
      <c r="E250">
        <v>50</v>
      </c>
      <c r="F250">
        <v>4.6900000000000004</v>
      </c>
      <c r="G250" t="s">
        <v>120</v>
      </c>
      <c r="H250" s="4">
        <v>0</v>
      </c>
      <c r="I250" s="5">
        <v>0</v>
      </c>
      <c r="J250" s="5">
        <v>0</v>
      </c>
      <c r="K250" s="5">
        <v>0</v>
      </c>
      <c r="L250" s="9">
        <v>0</v>
      </c>
      <c r="M250" s="4">
        <v>0</v>
      </c>
      <c r="N250" s="5">
        <v>0</v>
      </c>
      <c r="O250" s="5">
        <v>0</v>
      </c>
      <c r="P250" s="5">
        <v>0</v>
      </c>
      <c r="Q250" s="9">
        <v>0</v>
      </c>
      <c r="R250" s="4">
        <v>0</v>
      </c>
      <c r="S250" s="5">
        <v>1.4497037378291249E-3</v>
      </c>
      <c r="T250" s="5">
        <v>0</v>
      </c>
      <c r="U250" s="5">
        <v>1.5799516612525378E-3</v>
      </c>
      <c r="V250" s="9">
        <v>0</v>
      </c>
    </row>
    <row r="251" spans="1:22" x14ac:dyDescent="0.25">
      <c r="A251">
        <v>159</v>
      </c>
      <c r="B251" t="s">
        <v>826</v>
      </c>
      <c r="C251" t="s">
        <v>827</v>
      </c>
      <c r="D251" s="37"/>
      <c r="E251">
        <v>50</v>
      </c>
      <c r="F251">
        <v>4.82</v>
      </c>
      <c r="G251" t="s">
        <v>120</v>
      </c>
      <c r="H251" s="4">
        <v>0</v>
      </c>
      <c r="I251" s="5">
        <v>0</v>
      </c>
      <c r="J251" s="5">
        <v>0</v>
      </c>
      <c r="K251" s="5">
        <v>0</v>
      </c>
      <c r="L251" s="9">
        <v>0</v>
      </c>
      <c r="M251" s="4">
        <v>0</v>
      </c>
      <c r="N251" s="5">
        <v>0</v>
      </c>
      <c r="O251" s="5">
        <v>0</v>
      </c>
      <c r="P251" s="5">
        <v>4.1380664534964771E-4</v>
      </c>
      <c r="Q251" s="9">
        <v>0</v>
      </c>
      <c r="R251" s="4">
        <v>0</v>
      </c>
      <c r="S251" s="5">
        <v>1.5870761931355969E-3</v>
      </c>
      <c r="T251" s="5">
        <v>0</v>
      </c>
      <c r="U251" s="5">
        <v>2.2409582477026712E-3</v>
      </c>
      <c r="V251" s="9">
        <v>0</v>
      </c>
    </row>
    <row r="252" spans="1:22" x14ac:dyDescent="0.25">
      <c r="A252">
        <v>197</v>
      </c>
      <c r="B252" t="s">
        <v>992</v>
      </c>
      <c r="C252" t="s">
        <v>993</v>
      </c>
      <c r="D252" s="37"/>
      <c r="E252">
        <v>50</v>
      </c>
      <c r="F252">
        <v>4.5199999999999996</v>
      </c>
      <c r="G252" t="s">
        <v>120</v>
      </c>
      <c r="H252" s="4">
        <v>0</v>
      </c>
      <c r="I252" s="5">
        <v>0</v>
      </c>
      <c r="J252" s="5">
        <v>0</v>
      </c>
      <c r="K252" s="5">
        <v>0</v>
      </c>
      <c r="L252" s="9">
        <v>0</v>
      </c>
      <c r="M252" s="4">
        <v>0</v>
      </c>
      <c r="N252" s="5">
        <v>0</v>
      </c>
      <c r="O252" s="5">
        <v>0</v>
      </c>
      <c r="P252" s="5">
        <v>0</v>
      </c>
      <c r="Q252" s="9">
        <v>0</v>
      </c>
      <c r="R252" s="4">
        <v>0</v>
      </c>
      <c r="S252" s="5">
        <v>1.0309321532265229E-3</v>
      </c>
      <c r="T252" s="5">
        <v>0</v>
      </c>
      <c r="U252" s="5">
        <v>1.1853488591454036E-3</v>
      </c>
      <c r="V252" s="9">
        <v>0</v>
      </c>
    </row>
    <row r="253" spans="1:22" x14ac:dyDescent="0.25">
      <c r="A253">
        <v>162</v>
      </c>
      <c r="B253" t="s">
        <v>841</v>
      </c>
      <c r="C253" t="s">
        <v>842</v>
      </c>
      <c r="D253" s="37"/>
      <c r="E253">
        <v>270</v>
      </c>
      <c r="F253">
        <v>5.94</v>
      </c>
      <c r="G253" t="s">
        <v>120</v>
      </c>
      <c r="H253" s="4">
        <v>0</v>
      </c>
      <c r="I253" s="5">
        <v>0</v>
      </c>
      <c r="J253" s="5">
        <v>0</v>
      </c>
      <c r="K253" s="5">
        <v>0</v>
      </c>
      <c r="L253" s="9">
        <v>5.8565276777028975E-5</v>
      </c>
      <c r="M253" s="4">
        <v>0</v>
      </c>
      <c r="N253" s="5">
        <v>0</v>
      </c>
      <c r="O253" s="5">
        <v>0</v>
      </c>
      <c r="P253" s="5">
        <v>0</v>
      </c>
      <c r="Q253" s="9">
        <v>0</v>
      </c>
      <c r="R253" s="4">
        <v>0</v>
      </c>
      <c r="S253" s="5">
        <v>0</v>
      </c>
      <c r="T253" s="5">
        <v>0</v>
      </c>
      <c r="U253" s="5">
        <v>1.2163280157550538E-4</v>
      </c>
      <c r="V253" s="9">
        <v>0</v>
      </c>
    </row>
    <row r="254" spans="1:22" x14ac:dyDescent="0.25">
      <c r="A254">
        <v>257</v>
      </c>
      <c r="B254" t="s">
        <v>1219</v>
      </c>
      <c r="C254" t="s">
        <v>1220</v>
      </c>
      <c r="D254" s="37"/>
      <c r="E254">
        <v>33</v>
      </c>
      <c r="F254">
        <v>4.3899999999999997</v>
      </c>
      <c r="G254" t="s">
        <v>120</v>
      </c>
      <c r="H254" s="4">
        <v>0</v>
      </c>
      <c r="I254" s="5">
        <v>0</v>
      </c>
      <c r="J254" s="5">
        <v>0</v>
      </c>
      <c r="K254" s="5">
        <v>0</v>
      </c>
      <c r="L254" s="9">
        <v>0</v>
      </c>
      <c r="M254" s="4">
        <v>0</v>
      </c>
      <c r="N254" s="5">
        <v>0</v>
      </c>
      <c r="O254" s="5">
        <v>0</v>
      </c>
      <c r="P254" s="5">
        <v>0</v>
      </c>
      <c r="Q254" s="9">
        <v>0</v>
      </c>
      <c r="R254" s="4">
        <v>0</v>
      </c>
      <c r="S254" s="5">
        <v>8.2712928284001152E-4</v>
      </c>
      <c r="T254" s="5">
        <v>0</v>
      </c>
      <c r="U254" s="5">
        <v>0</v>
      </c>
      <c r="V254" s="9">
        <v>0</v>
      </c>
    </row>
    <row r="255" spans="1:22" x14ac:dyDescent="0.25">
      <c r="A255">
        <v>249</v>
      </c>
      <c r="B255" t="s">
        <v>1191</v>
      </c>
      <c r="C255" t="s">
        <v>1192</v>
      </c>
      <c r="D255" s="37"/>
      <c r="E255">
        <v>33</v>
      </c>
      <c r="F255">
        <v>4.3600000000000003</v>
      </c>
      <c r="G255" t="s">
        <v>514</v>
      </c>
      <c r="H255" s="4">
        <v>0</v>
      </c>
      <c r="I255" s="5">
        <v>0</v>
      </c>
      <c r="J255" s="5">
        <v>0</v>
      </c>
      <c r="K255" s="5">
        <v>0</v>
      </c>
      <c r="L255" s="9">
        <v>0</v>
      </c>
      <c r="M255" s="4">
        <v>0</v>
      </c>
      <c r="N255" s="5">
        <v>0</v>
      </c>
      <c r="O255" s="5">
        <v>0</v>
      </c>
      <c r="P255" s="5">
        <v>0</v>
      </c>
      <c r="Q255" s="9">
        <v>0</v>
      </c>
      <c r="R255" s="4">
        <v>0</v>
      </c>
      <c r="S255" s="5">
        <v>1.9035072027390996E-3</v>
      </c>
      <c r="T255" s="5">
        <v>0</v>
      </c>
      <c r="U255" s="5">
        <v>0</v>
      </c>
      <c r="V255" s="9">
        <v>0</v>
      </c>
    </row>
    <row r="256" spans="1:22" x14ac:dyDescent="0.25">
      <c r="A256">
        <v>78</v>
      </c>
      <c r="B256" t="s">
        <v>545</v>
      </c>
      <c r="C256" t="s">
        <v>546</v>
      </c>
      <c r="D256" s="37"/>
      <c r="E256">
        <v>29</v>
      </c>
      <c r="F256">
        <v>4.3600000000000003</v>
      </c>
      <c r="G256" t="s">
        <v>120</v>
      </c>
      <c r="H256" s="4">
        <v>0</v>
      </c>
      <c r="I256" s="5">
        <v>0</v>
      </c>
      <c r="J256" s="5">
        <v>0</v>
      </c>
      <c r="K256" s="5">
        <v>0</v>
      </c>
      <c r="L256" s="9">
        <v>0</v>
      </c>
      <c r="M256" s="4">
        <v>0</v>
      </c>
      <c r="N256" s="5">
        <v>0</v>
      </c>
      <c r="O256" s="5">
        <v>0</v>
      </c>
      <c r="P256" s="5">
        <v>0</v>
      </c>
      <c r="Q256" s="9">
        <v>0</v>
      </c>
      <c r="R256" s="4">
        <v>1.887720301462629E-3</v>
      </c>
      <c r="S256" s="5">
        <v>1.3720382433791622E-2</v>
      </c>
      <c r="T256" s="5">
        <v>7.4687604719615242E-3</v>
      </c>
      <c r="U256" s="5">
        <v>5.6937653916073541E-3</v>
      </c>
      <c r="V256" s="9">
        <v>0</v>
      </c>
    </row>
    <row r="257" spans="1:22" x14ac:dyDescent="0.25">
      <c r="A257">
        <v>258</v>
      </c>
      <c r="B257" t="s">
        <v>1225</v>
      </c>
      <c r="C257" t="s">
        <v>1226</v>
      </c>
      <c r="D257" s="37"/>
      <c r="E257">
        <v>78</v>
      </c>
      <c r="F257">
        <v>8.17</v>
      </c>
      <c r="G257" t="s">
        <v>514</v>
      </c>
      <c r="H257" s="4">
        <v>0</v>
      </c>
      <c r="I257" s="5">
        <v>0</v>
      </c>
      <c r="J257" s="5">
        <v>0</v>
      </c>
      <c r="K257" s="5">
        <v>0</v>
      </c>
      <c r="L257" s="9">
        <v>0</v>
      </c>
      <c r="M257" s="4">
        <v>0</v>
      </c>
      <c r="N257" s="5">
        <v>3.6350388272396445E-4</v>
      </c>
      <c r="O257" s="5">
        <v>0</v>
      </c>
      <c r="P257" s="5">
        <v>0</v>
      </c>
      <c r="Q257" s="9">
        <v>0</v>
      </c>
      <c r="R257" s="4">
        <v>0</v>
      </c>
      <c r="S257" s="5">
        <v>0</v>
      </c>
      <c r="T257" s="5">
        <v>0</v>
      </c>
      <c r="U257" s="5">
        <v>0</v>
      </c>
      <c r="V257" s="9">
        <v>0</v>
      </c>
    </row>
    <row r="258" spans="1:22" x14ac:dyDescent="0.25">
      <c r="A258">
        <v>133</v>
      </c>
      <c r="B258" t="s">
        <v>726</v>
      </c>
      <c r="C258" t="s">
        <v>727</v>
      </c>
      <c r="E258">
        <v>27</v>
      </c>
      <c r="F258">
        <v>6.49</v>
      </c>
      <c r="G258" t="s">
        <v>514</v>
      </c>
      <c r="H258" s="4">
        <v>3.3281294071742101E-3</v>
      </c>
      <c r="I258" s="5">
        <v>0</v>
      </c>
      <c r="J258" s="5">
        <v>0</v>
      </c>
      <c r="K258" s="5">
        <v>0</v>
      </c>
      <c r="L258" s="9">
        <v>1.756041821799641E-3</v>
      </c>
      <c r="M258" s="4">
        <v>2.3835833038854857E-3</v>
      </c>
      <c r="N258" s="5">
        <v>7.0008155191282021E-4</v>
      </c>
      <c r="O258" s="5">
        <v>0</v>
      </c>
      <c r="P258" s="5">
        <v>4.976559746185862E-4</v>
      </c>
      <c r="Q258" s="9">
        <v>1.4394427299128422E-3</v>
      </c>
      <c r="R258" s="4">
        <v>0</v>
      </c>
      <c r="S258" s="5">
        <v>0</v>
      </c>
      <c r="T258" s="5">
        <v>0</v>
      </c>
      <c r="U258" s="5">
        <v>0</v>
      </c>
      <c r="V258" s="9">
        <v>0</v>
      </c>
    </row>
    <row r="259" spans="1:22" x14ac:dyDescent="0.25">
      <c r="A259">
        <v>102</v>
      </c>
      <c r="B259" t="s">
        <v>632</v>
      </c>
      <c r="C259" t="s">
        <v>633</v>
      </c>
      <c r="E259">
        <v>106</v>
      </c>
      <c r="F259">
        <v>4.2300000000000004</v>
      </c>
      <c r="G259" t="s">
        <v>120</v>
      </c>
      <c r="H259" s="4">
        <v>0</v>
      </c>
      <c r="I259" s="5">
        <v>0</v>
      </c>
      <c r="J259" s="5">
        <v>0</v>
      </c>
      <c r="K259" s="5">
        <v>0</v>
      </c>
      <c r="L259" s="9">
        <v>0</v>
      </c>
      <c r="M259" s="4">
        <v>0</v>
      </c>
      <c r="N259" s="5">
        <v>0</v>
      </c>
      <c r="O259" s="5">
        <v>0</v>
      </c>
      <c r="P259" s="5">
        <v>0</v>
      </c>
      <c r="Q259" s="9">
        <v>0</v>
      </c>
      <c r="R259" s="4">
        <v>2.3701684030715026E-3</v>
      </c>
      <c r="S259" s="5">
        <v>1.5572104378976416E-3</v>
      </c>
      <c r="T259" s="5">
        <v>2.0061616989904983E-4</v>
      </c>
      <c r="U259" s="5">
        <v>2.1175002258914297E-3</v>
      </c>
      <c r="V259" s="9">
        <v>0</v>
      </c>
    </row>
    <row r="260" spans="1:22" x14ac:dyDescent="0.25">
      <c r="A260">
        <v>106</v>
      </c>
      <c r="B260" t="s">
        <v>643</v>
      </c>
      <c r="C260" t="s">
        <v>644</v>
      </c>
      <c r="D260" s="37"/>
      <c r="E260">
        <v>16</v>
      </c>
      <c r="F260">
        <v>5.58</v>
      </c>
      <c r="G260" t="s">
        <v>120</v>
      </c>
      <c r="H260" s="4">
        <v>0</v>
      </c>
      <c r="I260" s="5">
        <v>0</v>
      </c>
      <c r="J260" s="5">
        <v>0</v>
      </c>
      <c r="K260" s="5">
        <v>0</v>
      </c>
      <c r="L260" s="9">
        <v>0</v>
      </c>
      <c r="M260" s="4">
        <v>0</v>
      </c>
      <c r="N260" s="5">
        <v>0</v>
      </c>
      <c r="O260" s="5">
        <v>0</v>
      </c>
      <c r="P260" s="5">
        <v>0</v>
      </c>
      <c r="Q260" s="9">
        <v>0</v>
      </c>
      <c r="R260" s="4">
        <v>1.0216554560325899E-2</v>
      </c>
      <c r="S260" s="5">
        <v>5.4882252623750655E-3</v>
      </c>
      <c r="T260" s="5">
        <v>1.6990221719912286E-2</v>
      </c>
      <c r="U260" s="5">
        <v>7.0297185118728773E-3</v>
      </c>
      <c r="V260" s="9">
        <v>1.6220455802744314E-2</v>
      </c>
    </row>
    <row r="261" spans="1:22" x14ac:dyDescent="0.25">
      <c r="A261">
        <v>231</v>
      </c>
      <c r="B261" t="s">
        <v>1140</v>
      </c>
      <c r="C261" t="s">
        <v>1141</v>
      </c>
      <c r="D261" s="37"/>
      <c r="E261">
        <v>76</v>
      </c>
      <c r="F261">
        <v>6.98</v>
      </c>
      <c r="G261" t="s">
        <v>120</v>
      </c>
      <c r="H261" s="4">
        <v>0</v>
      </c>
      <c r="I261" s="5">
        <v>0</v>
      </c>
      <c r="J261" s="5">
        <v>0</v>
      </c>
      <c r="K261" s="5">
        <v>0</v>
      </c>
      <c r="L261" s="9">
        <v>0</v>
      </c>
      <c r="M261" s="4">
        <v>0</v>
      </c>
      <c r="N261" s="5">
        <v>0</v>
      </c>
      <c r="O261" s="5">
        <v>0</v>
      </c>
      <c r="P261" s="5">
        <v>0</v>
      </c>
      <c r="Q261" s="9">
        <v>0</v>
      </c>
      <c r="R261" s="4">
        <v>0</v>
      </c>
      <c r="S261" s="5">
        <v>3.8620483670339154E-4</v>
      </c>
      <c r="T261" s="5">
        <v>0</v>
      </c>
      <c r="U261" s="5">
        <v>0</v>
      </c>
      <c r="V261" s="9">
        <v>0</v>
      </c>
    </row>
    <row r="262" spans="1:22" x14ac:dyDescent="0.25">
      <c r="A262">
        <v>239</v>
      </c>
      <c r="B262" t="s">
        <v>1169</v>
      </c>
      <c r="C262" t="s">
        <v>1170</v>
      </c>
      <c r="D262" s="37"/>
      <c r="E262">
        <v>32</v>
      </c>
      <c r="F262">
        <v>7.65</v>
      </c>
      <c r="G262" t="s">
        <v>514</v>
      </c>
      <c r="H262" s="4">
        <v>0</v>
      </c>
      <c r="I262" s="5">
        <v>0</v>
      </c>
      <c r="J262" s="5">
        <v>0</v>
      </c>
      <c r="K262" s="5">
        <v>0</v>
      </c>
      <c r="L262" s="9">
        <v>9.8751576433726515E-4</v>
      </c>
      <c r="M262" s="4">
        <v>0</v>
      </c>
      <c r="N262" s="5">
        <v>0</v>
      </c>
      <c r="O262" s="5">
        <v>0</v>
      </c>
      <c r="P262" s="5">
        <v>0</v>
      </c>
      <c r="Q262" s="9">
        <v>0</v>
      </c>
      <c r="R262" s="4">
        <v>0</v>
      </c>
      <c r="S262" s="5">
        <v>0</v>
      </c>
      <c r="T262" s="5">
        <v>0</v>
      </c>
      <c r="U262" s="5">
        <v>0</v>
      </c>
      <c r="V262" s="9">
        <v>0</v>
      </c>
    </row>
    <row r="263" spans="1:22" x14ac:dyDescent="0.25">
      <c r="A263">
        <v>171</v>
      </c>
      <c r="B263" t="s">
        <v>884</v>
      </c>
      <c r="C263" t="s">
        <v>885</v>
      </c>
      <c r="D263" s="37"/>
      <c r="E263">
        <v>31</v>
      </c>
      <c r="F263">
        <v>8.9</v>
      </c>
      <c r="G263" t="s">
        <v>120</v>
      </c>
      <c r="H263" s="4">
        <v>0</v>
      </c>
      <c r="I263" s="5">
        <v>0</v>
      </c>
      <c r="J263" s="5">
        <v>0</v>
      </c>
      <c r="K263" s="5">
        <v>0</v>
      </c>
      <c r="L263" s="9">
        <v>2.0365341552025609E-3</v>
      </c>
      <c r="M263" s="4">
        <v>0</v>
      </c>
      <c r="N263" s="5">
        <v>0</v>
      </c>
      <c r="O263" s="5">
        <v>0</v>
      </c>
      <c r="P263" s="5">
        <v>1.3534390091991652E-3</v>
      </c>
      <c r="Q263" s="9">
        <v>0</v>
      </c>
      <c r="R263" s="4">
        <v>0</v>
      </c>
      <c r="S263" s="5">
        <v>0</v>
      </c>
      <c r="T263" s="5">
        <v>0</v>
      </c>
      <c r="U263" s="5">
        <v>0</v>
      </c>
      <c r="V263" s="9">
        <v>0</v>
      </c>
    </row>
    <row r="264" spans="1:22" x14ac:dyDescent="0.25">
      <c r="A264">
        <v>108</v>
      </c>
      <c r="B264" t="s">
        <v>648</v>
      </c>
      <c r="C264" t="s">
        <v>649</v>
      </c>
      <c r="D264" s="37"/>
      <c r="E264">
        <v>53</v>
      </c>
      <c r="F264">
        <v>5.21</v>
      </c>
      <c r="G264" t="s">
        <v>120</v>
      </c>
      <c r="H264" s="4">
        <v>0</v>
      </c>
      <c r="I264" s="5">
        <v>0</v>
      </c>
      <c r="J264" s="5">
        <v>0</v>
      </c>
      <c r="K264" s="5">
        <v>0</v>
      </c>
      <c r="L264" s="9">
        <v>2.0881718520779479E-3</v>
      </c>
      <c r="M264" s="4">
        <v>0</v>
      </c>
      <c r="N264" s="5">
        <v>0</v>
      </c>
      <c r="O264" s="5">
        <v>0</v>
      </c>
      <c r="P264" s="5">
        <v>0</v>
      </c>
      <c r="Q264" s="9">
        <v>0</v>
      </c>
      <c r="R264" s="4">
        <v>1.0243174651664356E-3</v>
      </c>
      <c r="S264" s="5">
        <v>2.2802537924714581E-3</v>
      </c>
      <c r="T264" s="5">
        <v>0</v>
      </c>
      <c r="U264" s="5">
        <v>1.6195305236918125E-3</v>
      </c>
      <c r="V264" s="9">
        <v>0</v>
      </c>
    </row>
    <row r="265" spans="1:22" x14ac:dyDescent="0.25">
      <c r="A265">
        <v>4</v>
      </c>
      <c r="B265" t="s">
        <v>152</v>
      </c>
      <c r="C265" t="s">
        <v>153</v>
      </c>
      <c r="D265" s="37"/>
      <c r="E265">
        <v>54</v>
      </c>
      <c r="F265">
        <v>5.54</v>
      </c>
      <c r="G265" t="s">
        <v>120</v>
      </c>
      <c r="H265" s="4">
        <v>4.2145278339087667E-3</v>
      </c>
      <c r="I265" s="5">
        <v>3.2001920054373148E-3</v>
      </c>
      <c r="J265" s="5">
        <v>2.5458500003277345E-3</v>
      </c>
      <c r="K265" s="5">
        <v>2.694230669063455E-3</v>
      </c>
      <c r="L265" s="9">
        <v>1.4617187229754747E-3</v>
      </c>
      <c r="M265" s="4">
        <v>0</v>
      </c>
      <c r="N265" s="5">
        <v>4.8450868508415857E-3</v>
      </c>
      <c r="O265" s="5">
        <v>3.0299555769226437E-3</v>
      </c>
      <c r="P265" s="5">
        <v>2.5949958674214538E-3</v>
      </c>
      <c r="Q265" s="9">
        <v>5.1191112068273087E-3</v>
      </c>
      <c r="R265" s="4">
        <v>7.8043457299107513E-2</v>
      </c>
      <c r="S265" s="5">
        <v>6.790824117540302E-2</v>
      </c>
      <c r="T265" s="5">
        <v>0.10346463093177262</v>
      </c>
      <c r="U265" s="5">
        <v>6.1443821489628181E-2</v>
      </c>
      <c r="V265" s="9">
        <v>5.9613064528037073E-2</v>
      </c>
    </row>
    <row r="266" spans="1:22" x14ac:dyDescent="0.25">
      <c r="A266">
        <v>166</v>
      </c>
      <c r="B266" t="s">
        <v>859</v>
      </c>
      <c r="C266" t="s">
        <v>860</v>
      </c>
      <c r="D266" s="37"/>
      <c r="E266">
        <v>309</v>
      </c>
      <c r="F266">
        <v>5.15</v>
      </c>
      <c r="G266" t="s">
        <v>120</v>
      </c>
      <c r="H266" s="4">
        <v>9.6565440509709108E-5</v>
      </c>
      <c r="I266" s="5">
        <v>0</v>
      </c>
      <c r="J266" s="5">
        <v>0</v>
      </c>
      <c r="K266" s="5">
        <v>0</v>
      </c>
      <c r="L266" s="9">
        <v>3.3246786647922179E-4</v>
      </c>
      <c r="M266" s="4">
        <v>0</v>
      </c>
      <c r="N266" s="5">
        <v>0</v>
      </c>
      <c r="O266" s="5">
        <v>0</v>
      </c>
      <c r="P266" s="5">
        <v>0</v>
      </c>
      <c r="Q266" s="9">
        <v>3.508351181179588E-4</v>
      </c>
      <c r="R266" s="4">
        <v>0</v>
      </c>
      <c r="S266" s="5">
        <v>0</v>
      </c>
      <c r="T266" s="5">
        <v>0</v>
      </c>
      <c r="U266" s="5">
        <v>0</v>
      </c>
      <c r="V266" s="9">
        <v>0</v>
      </c>
    </row>
    <row r="267" spans="1:22" x14ac:dyDescent="0.25">
      <c r="A267">
        <v>103</v>
      </c>
      <c r="B267" t="s">
        <v>637</v>
      </c>
      <c r="C267" t="s">
        <v>638</v>
      </c>
      <c r="D267" s="37"/>
      <c r="E267">
        <v>51</v>
      </c>
      <c r="F267">
        <v>8.58</v>
      </c>
      <c r="G267" t="s">
        <v>120</v>
      </c>
      <c r="H267" s="4">
        <v>0</v>
      </c>
      <c r="I267" s="5">
        <v>0</v>
      </c>
      <c r="J267" s="5">
        <v>0</v>
      </c>
      <c r="K267" s="5">
        <v>0</v>
      </c>
      <c r="L267" s="9">
        <v>0</v>
      </c>
      <c r="M267" s="4">
        <v>0</v>
      </c>
      <c r="N267" s="5">
        <v>0</v>
      </c>
      <c r="O267" s="5">
        <v>0</v>
      </c>
      <c r="P267" s="5">
        <v>0</v>
      </c>
      <c r="Q267" s="9">
        <v>0</v>
      </c>
      <c r="R267" s="4">
        <v>4.9290428164850035E-3</v>
      </c>
      <c r="S267" s="5">
        <v>3.0018717135289106E-3</v>
      </c>
      <c r="T267" s="5">
        <v>2.3342287894060516E-3</v>
      </c>
      <c r="U267" s="5">
        <v>2.5975461924011579E-4</v>
      </c>
      <c r="V267" s="9">
        <v>2.3601790679382566E-3</v>
      </c>
    </row>
  </sheetData>
  <autoFilter ref="A3:V3">
    <sortState ref="A4:V267">
      <sortCondition ref="D3"/>
    </sortState>
  </autoFilter>
  <mergeCells count="10">
    <mergeCell ref="CA1:CP1"/>
    <mergeCell ref="EC1:ER1"/>
    <mergeCell ref="DK1:DZ1"/>
    <mergeCell ref="CS1:DH1"/>
    <mergeCell ref="H1:L1"/>
    <mergeCell ref="M1:Q1"/>
    <mergeCell ref="R1:V1"/>
    <mergeCell ref="Y1:AN1"/>
    <mergeCell ref="AQ1:BF1"/>
    <mergeCell ref="BI1:BX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Samples Report of Brain</vt:lpstr>
      <vt:lpstr>RPA</vt:lpstr>
      <vt:lpstr>MW</vt:lpstr>
      <vt:lpstr>pI</vt:lpstr>
      <vt:lpstr>TOP25</vt:lpstr>
      <vt:lpstr>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Morteza Mahmoudi</cp:lastModifiedBy>
  <dcterms:created xsi:type="dcterms:W3CDTF">2016-12-01T11:30:11Z</dcterms:created>
  <dcterms:modified xsi:type="dcterms:W3CDTF">2016-12-01T19:17:04Z</dcterms:modified>
</cp:coreProperties>
</file>