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225"/>
  </bookViews>
  <sheets>
    <sheet name="Langmuir-Fruendlich(Numerical)" sheetId="3" r:id="rId1"/>
    <sheet name="FreundlichIsotherm(Numerical)" sheetId="6" r:id="rId2"/>
    <sheet name="Freundlich(Condensation approx)" sheetId="7" r:id="rId3"/>
    <sheet name="virial isotherm" sheetId="8" r:id="rId4"/>
  </sheets>
  <externalReferences>
    <externalReference r:id="rId5"/>
  </externalReferenc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7" l="1"/>
  <c r="D30" i="8" l="1"/>
  <c r="F30" i="8" s="1"/>
  <c r="F29" i="8"/>
  <c r="E29" i="8"/>
  <c r="D29" i="8"/>
  <c r="D28" i="8"/>
  <c r="F28" i="8" s="1"/>
  <c r="F27" i="8"/>
  <c r="E27" i="8"/>
  <c r="D27" i="8"/>
  <c r="D26" i="8"/>
  <c r="F26" i="8" s="1"/>
  <c r="F25" i="8"/>
  <c r="E25" i="8"/>
  <c r="D25" i="8"/>
  <c r="D24" i="8"/>
  <c r="F24" i="8" s="1"/>
  <c r="F23" i="8"/>
  <c r="E23" i="8"/>
  <c r="D23" i="8"/>
  <c r="D22" i="8"/>
  <c r="F22" i="8" s="1"/>
  <c r="F21" i="8"/>
  <c r="E21" i="8"/>
  <c r="D21" i="8"/>
  <c r="D20" i="8"/>
  <c r="F20" i="8" s="1"/>
  <c r="F19" i="8"/>
  <c r="E19" i="8"/>
  <c r="D19" i="8"/>
  <c r="D18" i="8"/>
  <c r="F18" i="8" s="1"/>
  <c r="E17" i="8"/>
  <c r="D17" i="8"/>
  <c r="F17" i="8" s="1"/>
  <c r="D16" i="8"/>
  <c r="F16" i="8" s="1"/>
  <c r="G9" i="8"/>
  <c r="I30" i="8" s="1"/>
  <c r="G16" i="8" l="1"/>
  <c r="H16" i="8" s="1"/>
  <c r="G20" i="8"/>
  <c r="H20" i="8" s="1"/>
  <c r="G22" i="8"/>
  <c r="H22" i="8" s="1"/>
  <c r="I23" i="8"/>
  <c r="I25" i="8"/>
  <c r="G26" i="8"/>
  <c r="H26" i="8" s="1"/>
  <c r="I27" i="8"/>
  <c r="G28" i="8"/>
  <c r="H28" i="8" s="1"/>
  <c r="I29" i="8"/>
  <c r="G30" i="8"/>
  <c r="H30" i="8" s="1"/>
  <c r="G24" i="8"/>
  <c r="H24" i="8" s="1"/>
  <c r="I17" i="8"/>
  <c r="G18" i="8"/>
  <c r="H18" i="8" s="1"/>
  <c r="I19" i="8"/>
  <c r="I21" i="8"/>
  <c r="E16" i="8"/>
  <c r="I16" i="8"/>
  <c r="G17" i="8"/>
  <c r="H17" i="8" s="1"/>
  <c r="E18" i="8"/>
  <c r="I18" i="8"/>
  <c r="G19" i="8"/>
  <c r="H19" i="8" s="1"/>
  <c r="E20" i="8"/>
  <c r="I20" i="8"/>
  <c r="G21" i="8"/>
  <c r="H21" i="8" s="1"/>
  <c r="E22" i="8"/>
  <c r="I22" i="8"/>
  <c r="G23" i="8"/>
  <c r="H23" i="8" s="1"/>
  <c r="E24" i="8"/>
  <c r="I24" i="8"/>
  <c r="G25" i="8"/>
  <c r="H25" i="8" s="1"/>
  <c r="E26" i="8"/>
  <c r="I26" i="8"/>
  <c r="G27" i="8"/>
  <c r="H27" i="8" s="1"/>
  <c r="E28" i="8"/>
  <c r="I28" i="8"/>
  <c r="G29" i="8"/>
  <c r="H29" i="8" s="1"/>
  <c r="E30" i="8"/>
  <c r="C14" i="7"/>
  <c r="B30" i="7"/>
  <c r="C30" i="7" s="1"/>
  <c r="B14" i="7"/>
  <c r="A15" i="7"/>
  <c r="A16" i="7" s="1"/>
  <c r="A17" i="7" s="1"/>
  <c r="A18" i="7" s="1"/>
  <c r="A19" i="7" s="1"/>
  <c r="A20" i="7" s="1"/>
  <c r="A21" i="7" s="1"/>
  <c r="A22" i="7" s="1"/>
  <c r="A23" i="7" s="1"/>
  <c r="A24" i="7" s="1"/>
  <c r="A25" i="7" s="1"/>
  <c r="A26" i="7" s="1"/>
  <c r="A27" i="7" s="1"/>
  <c r="A28" i="7" s="1"/>
  <c r="A29" i="7" s="1"/>
  <c r="A30" i="7" s="1"/>
  <c r="A31" i="7" s="1"/>
  <c r="A32" i="7" s="1"/>
  <c r="A33" i="7" s="1"/>
  <c r="A34" i="7" s="1"/>
  <c r="B34" i="7" s="1"/>
  <c r="C34" i="7" s="1"/>
  <c r="E18" i="6"/>
  <c r="E22" i="6"/>
  <c r="E26" i="6"/>
  <c r="E30" i="6"/>
  <c r="E34" i="6"/>
  <c r="J17" i="6"/>
  <c r="J21" i="6"/>
  <c r="J25" i="6"/>
  <c r="J29" i="6"/>
  <c r="J33" i="6"/>
  <c r="I16" i="6"/>
  <c r="I18" i="6"/>
  <c r="I22" i="6"/>
  <c r="I24" i="6"/>
  <c r="I26" i="6"/>
  <c r="I28" i="6"/>
  <c r="I30" i="6"/>
  <c r="I32" i="6"/>
  <c r="I34" i="6"/>
  <c r="H18" i="6"/>
  <c r="H22" i="6"/>
  <c r="H26" i="6"/>
  <c r="H30" i="6"/>
  <c r="H34" i="6"/>
  <c r="H14" i="6"/>
  <c r="G17" i="6"/>
  <c r="G18" i="6"/>
  <c r="G21" i="6"/>
  <c r="G22" i="6"/>
  <c r="G25" i="6"/>
  <c r="G26" i="6"/>
  <c r="G29" i="6"/>
  <c r="G30" i="6"/>
  <c r="G33" i="6"/>
  <c r="G34" i="6"/>
  <c r="F17" i="6"/>
  <c r="F21" i="6"/>
  <c r="F25" i="6"/>
  <c r="F29" i="6"/>
  <c r="F33" i="6"/>
  <c r="B14" i="6"/>
  <c r="E14" i="6" s="1"/>
  <c r="Z40" i="6"/>
  <c r="B34" i="6"/>
  <c r="J34" i="6" s="1"/>
  <c r="B33" i="6"/>
  <c r="I33" i="6" s="1"/>
  <c r="B32" i="6"/>
  <c r="F32" i="6" s="1"/>
  <c r="B31" i="6"/>
  <c r="H31" i="6" s="1"/>
  <c r="B30" i="6"/>
  <c r="J30" i="6" s="1"/>
  <c r="B29" i="6"/>
  <c r="I29" i="6" s="1"/>
  <c r="B28" i="6"/>
  <c r="B27" i="6"/>
  <c r="E27" i="6" s="1"/>
  <c r="B26" i="6"/>
  <c r="J26" i="6" s="1"/>
  <c r="B25" i="6"/>
  <c r="I25" i="6" s="1"/>
  <c r="B24" i="6"/>
  <c r="F24" i="6" s="1"/>
  <c r="B23" i="6"/>
  <c r="H23" i="6" s="1"/>
  <c r="B22" i="6"/>
  <c r="J22" i="6" s="1"/>
  <c r="B21" i="6"/>
  <c r="I21" i="6" s="1"/>
  <c r="B20" i="6"/>
  <c r="I20" i="6" s="1"/>
  <c r="B19" i="6"/>
  <c r="E19" i="6" s="1"/>
  <c r="B18" i="6"/>
  <c r="J18" i="6" s="1"/>
  <c r="B17" i="6"/>
  <c r="I17" i="6" s="1"/>
  <c r="B16" i="6"/>
  <c r="B15" i="6"/>
  <c r="H15" i="6" s="1"/>
  <c r="B10" i="6"/>
  <c r="H31" i="8" l="1"/>
  <c r="G15" i="6"/>
  <c r="J15" i="6"/>
  <c r="F15" i="6"/>
  <c r="I15" i="6"/>
  <c r="G19" i="6"/>
  <c r="J19" i="6"/>
  <c r="F19" i="6"/>
  <c r="I19" i="6"/>
  <c r="G23" i="6"/>
  <c r="J23" i="6"/>
  <c r="F23" i="6"/>
  <c r="I23" i="6"/>
  <c r="G27" i="6"/>
  <c r="J27" i="6"/>
  <c r="F27" i="6"/>
  <c r="I27" i="6"/>
  <c r="G31" i="6"/>
  <c r="J31" i="6"/>
  <c r="F31" i="6"/>
  <c r="I31" i="6"/>
  <c r="H27" i="6"/>
  <c r="H19" i="6"/>
  <c r="E31" i="6"/>
  <c r="E23" i="6"/>
  <c r="E15" i="6"/>
  <c r="E16" i="6"/>
  <c r="H16" i="6"/>
  <c r="G16" i="6"/>
  <c r="J16" i="6"/>
  <c r="F16" i="6"/>
  <c r="E20" i="6"/>
  <c r="H20" i="6"/>
  <c r="G20" i="6"/>
  <c r="J20" i="6"/>
  <c r="F20" i="6"/>
  <c r="E24" i="6"/>
  <c r="H24" i="6"/>
  <c r="G24" i="6"/>
  <c r="J24" i="6"/>
  <c r="E28" i="6"/>
  <c r="H28" i="6"/>
  <c r="G28" i="6"/>
  <c r="J28" i="6"/>
  <c r="E32" i="6"/>
  <c r="H32" i="6"/>
  <c r="G32" i="6"/>
  <c r="J32" i="6"/>
  <c r="G14" i="6"/>
  <c r="K14" i="6" s="1"/>
  <c r="J14" i="6"/>
  <c r="F14" i="6"/>
  <c r="I14" i="6"/>
  <c r="F28" i="6"/>
  <c r="B22" i="7"/>
  <c r="C22" i="7" s="1"/>
  <c r="B26" i="7"/>
  <c r="C26" i="7" s="1"/>
  <c r="H33" i="6"/>
  <c r="H29" i="6"/>
  <c r="H25" i="6"/>
  <c r="H21" i="6"/>
  <c r="H17" i="6"/>
  <c r="E33" i="6"/>
  <c r="E29" i="6"/>
  <c r="E25" i="6"/>
  <c r="E21" i="6"/>
  <c r="E17" i="6"/>
  <c r="F34" i="6"/>
  <c r="F30" i="6"/>
  <c r="F26" i="6"/>
  <c r="F22" i="6"/>
  <c r="F18" i="6"/>
  <c r="B18" i="7"/>
  <c r="C18" i="7" s="1"/>
  <c r="B33" i="7"/>
  <c r="C33" i="7" s="1"/>
  <c r="B29" i="7"/>
  <c r="C29" i="7" s="1"/>
  <c r="B25" i="7"/>
  <c r="C25" i="7" s="1"/>
  <c r="B21" i="7"/>
  <c r="C21" i="7" s="1"/>
  <c r="B17" i="7"/>
  <c r="C17" i="7" s="1"/>
  <c r="B32" i="7"/>
  <c r="C32" i="7" s="1"/>
  <c r="B28" i="7"/>
  <c r="C28" i="7" s="1"/>
  <c r="B24" i="7"/>
  <c r="C24" i="7" s="1"/>
  <c r="B20" i="7"/>
  <c r="C20" i="7" s="1"/>
  <c r="B16" i="7"/>
  <c r="C16" i="7" s="1"/>
  <c r="B31" i="7"/>
  <c r="C31" i="7" s="1"/>
  <c r="B27" i="7"/>
  <c r="C27" i="7" s="1"/>
  <c r="B23" i="7"/>
  <c r="C23" i="7" s="1"/>
  <c r="B19" i="7"/>
  <c r="C19" i="7" s="1"/>
  <c r="B15" i="7"/>
  <c r="A16" i="6"/>
  <c r="A14" i="6"/>
  <c r="A31" i="6"/>
  <c r="K31" i="6"/>
  <c r="K19" i="6"/>
  <c r="K26" i="6"/>
  <c r="A19" i="6"/>
  <c r="A26" i="6"/>
  <c r="A32" i="6"/>
  <c r="A34" i="6"/>
  <c r="K34" i="6"/>
  <c r="A15" i="6"/>
  <c r="K15" i="6"/>
  <c r="A20" i="6"/>
  <c r="A22" i="6"/>
  <c r="K22" i="6"/>
  <c r="A23" i="6"/>
  <c r="A27" i="6"/>
  <c r="K27" i="6"/>
  <c r="A30" i="6"/>
  <c r="K30" i="6"/>
  <c r="L19" i="6"/>
  <c r="M19" i="6" s="1"/>
  <c r="N19" i="6" s="1"/>
  <c r="A28" i="6"/>
  <c r="A17" i="6"/>
  <c r="K18" i="6"/>
  <c r="A21" i="6"/>
  <c r="A25" i="6"/>
  <c r="A18" i="6"/>
  <c r="A24" i="6"/>
  <c r="A29" i="6"/>
  <c r="L31" i="6"/>
  <c r="M31" i="6" s="1"/>
  <c r="A33" i="6"/>
  <c r="K32" i="6"/>
  <c r="K16" i="6" l="1"/>
  <c r="L27" i="6"/>
  <c r="M27" i="6" s="1"/>
  <c r="N27" i="6" s="1"/>
  <c r="L14" i="6"/>
  <c r="M14" i="6" s="1"/>
  <c r="N14" i="6" s="1"/>
  <c r="L34" i="6"/>
  <c r="M34" i="6" s="1"/>
  <c r="N34" i="6" s="1"/>
  <c r="L30" i="6"/>
  <c r="M30" i="6" s="1"/>
  <c r="N30" i="6" s="1"/>
  <c r="K20" i="6"/>
  <c r="L22" i="6"/>
  <c r="M22" i="6" s="1"/>
  <c r="N22" i="6" s="1"/>
  <c r="K23" i="6"/>
  <c r="L26" i="6"/>
  <c r="M26" i="6" s="1"/>
  <c r="N26" i="6" s="1"/>
  <c r="L15" i="6"/>
  <c r="M15" i="6" s="1"/>
  <c r="N15" i="6" s="1"/>
  <c r="K33" i="6"/>
  <c r="L28" i="6"/>
  <c r="M28" i="6" s="1"/>
  <c r="L32" i="6"/>
  <c r="M32" i="6" s="1"/>
  <c r="N32" i="6" s="1"/>
  <c r="K29" i="6"/>
  <c r="L25" i="6"/>
  <c r="M25" i="6" s="1"/>
  <c r="L18" i="6"/>
  <c r="M18" i="6" s="1"/>
  <c r="N18" i="6" s="1"/>
  <c r="L17" i="6"/>
  <c r="M17" i="6" s="1"/>
  <c r="L24" i="6"/>
  <c r="M24" i="6" s="1"/>
  <c r="K28" i="6"/>
  <c r="N28" i="6" s="1"/>
  <c r="L21" i="6"/>
  <c r="M21" i="6" s="1"/>
  <c r="L16" i="6"/>
  <c r="M16" i="6" s="1"/>
  <c r="N16" i="6" s="1"/>
  <c r="K24" i="6"/>
  <c r="N24" i="6" s="1"/>
  <c r="L33" i="6"/>
  <c r="M33" i="6" s="1"/>
  <c r="L23" i="6"/>
  <c r="M23" i="6" s="1"/>
  <c r="K17" i="6"/>
  <c r="L20" i="6"/>
  <c r="M20" i="6" s="1"/>
  <c r="L29" i="6"/>
  <c r="M29" i="6" s="1"/>
  <c r="N31" i="6"/>
  <c r="K25" i="6"/>
  <c r="K21" i="6"/>
  <c r="N33" i="6" l="1"/>
  <c r="N23" i="6"/>
  <c r="N20" i="6"/>
  <c r="N29" i="6"/>
  <c r="N21" i="6"/>
  <c r="N25" i="6"/>
  <c r="N17" i="6"/>
  <c r="C26" i="3" l="1"/>
  <c r="C34" i="3" s="1"/>
  <c r="D34" i="3"/>
  <c r="F26" i="3" l="1"/>
  <c r="B35" i="3"/>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E152" i="3" s="1"/>
  <c r="A34" i="3"/>
  <c r="A152" i="3" l="1"/>
  <c r="F152" i="3"/>
  <c r="G152" i="3"/>
  <c r="B153" i="3"/>
  <c r="E153" i="3" s="1"/>
  <c r="C152" i="3"/>
  <c r="F35" i="3"/>
  <c r="C35" i="3"/>
  <c r="E34" i="3"/>
  <c r="F34" i="3"/>
  <c r="G34" i="3"/>
  <c r="D152" i="3"/>
  <c r="H152" i="3" s="1"/>
  <c r="A35" i="3"/>
  <c r="D35" i="3"/>
  <c r="E35" i="3"/>
  <c r="G36" i="3"/>
  <c r="C36" i="3"/>
  <c r="G35" i="3"/>
  <c r="D37" i="3"/>
  <c r="A36" i="3"/>
  <c r="F36" i="3"/>
  <c r="E36" i="3"/>
  <c r="D36" i="3"/>
  <c r="I35" i="3" l="1"/>
  <c r="J35" i="3" s="1"/>
  <c r="G153" i="3"/>
  <c r="H34" i="3"/>
  <c r="I34" i="3"/>
  <c r="J34" i="3" s="1"/>
  <c r="C153" i="3"/>
  <c r="D153" i="3"/>
  <c r="H153" i="3" s="1"/>
  <c r="A153" i="3"/>
  <c r="B154" i="3"/>
  <c r="F153" i="3"/>
  <c r="I152" i="3"/>
  <c r="J152" i="3" s="1"/>
  <c r="K152" i="3" s="1"/>
  <c r="H35" i="3"/>
  <c r="H36" i="3"/>
  <c r="E37" i="3"/>
  <c r="A37" i="3"/>
  <c r="F37" i="3"/>
  <c r="G37" i="3"/>
  <c r="G38" i="3"/>
  <c r="E38" i="3"/>
  <c r="A38" i="3"/>
  <c r="F38" i="3"/>
  <c r="D38" i="3"/>
  <c r="I36" i="3"/>
  <c r="J36" i="3" s="1"/>
  <c r="C37" i="3"/>
  <c r="K34" i="3" l="1"/>
  <c r="I153" i="3"/>
  <c r="J153" i="3" s="1"/>
  <c r="K153" i="3" s="1"/>
  <c r="B155" i="3"/>
  <c r="D154" i="3"/>
  <c r="G154" i="3"/>
  <c r="E154" i="3"/>
  <c r="A154" i="3"/>
  <c r="C154" i="3"/>
  <c r="F154" i="3"/>
  <c r="K35" i="3"/>
  <c r="K36" i="3"/>
  <c r="I37" i="3"/>
  <c r="J37" i="3" s="1"/>
  <c r="H37" i="3"/>
  <c r="H38" i="3"/>
  <c r="A39" i="3"/>
  <c r="G39" i="3"/>
  <c r="D39" i="3"/>
  <c r="F39" i="3"/>
  <c r="E39" i="3"/>
  <c r="I38" i="3"/>
  <c r="J38" i="3" s="1"/>
  <c r="C38" i="3"/>
  <c r="I154" i="3" l="1"/>
  <c r="J154" i="3" s="1"/>
  <c r="H154" i="3"/>
  <c r="B156" i="3"/>
  <c r="E155" i="3"/>
  <c r="F155" i="3"/>
  <c r="A155" i="3"/>
  <c r="D155" i="3"/>
  <c r="G155" i="3"/>
  <c r="C155" i="3"/>
  <c r="K37" i="3"/>
  <c r="H39" i="3"/>
  <c r="I39" i="3"/>
  <c r="J39" i="3" s="1"/>
  <c r="G40" i="3"/>
  <c r="D40" i="3"/>
  <c r="A40" i="3"/>
  <c r="F40" i="3"/>
  <c r="E40" i="3"/>
  <c r="K38" i="3"/>
  <c r="C39" i="3"/>
  <c r="K154" i="3" l="1"/>
  <c r="H155" i="3"/>
  <c r="B157" i="3"/>
  <c r="C156" i="3"/>
  <c r="A156" i="3"/>
  <c r="G156" i="3"/>
  <c r="E156" i="3"/>
  <c r="F156" i="3"/>
  <c r="D156" i="3"/>
  <c r="I155" i="3"/>
  <c r="J155" i="3" s="1"/>
  <c r="G41" i="3"/>
  <c r="F41" i="3"/>
  <c r="A41" i="3"/>
  <c r="E41" i="3"/>
  <c r="D41" i="3"/>
  <c r="K39" i="3"/>
  <c r="I40" i="3"/>
  <c r="J40" i="3" s="1"/>
  <c r="H40" i="3"/>
  <c r="C40" i="3"/>
  <c r="H156" i="3" l="1"/>
  <c r="K155" i="3"/>
  <c r="B158" i="3"/>
  <c r="F157" i="3"/>
  <c r="C157" i="3"/>
  <c r="E157" i="3"/>
  <c r="A157" i="3"/>
  <c r="D157" i="3"/>
  <c r="G157" i="3"/>
  <c r="I156" i="3"/>
  <c r="J156" i="3" s="1"/>
  <c r="H41" i="3"/>
  <c r="K40" i="3"/>
  <c r="I41" i="3"/>
  <c r="J41" i="3" s="1"/>
  <c r="A42" i="3"/>
  <c r="F42" i="3"/>
  <c r="G42" i="3"/>
  <c r="E42" i="3"/>
  <c r="D42" i="3"/>
  <c r="C41" i="3"/>
  <c r="K156" i="3" l="1"/>
  <c r="H157" i="3"/>
  <c r="I157" i="3"/>
  <c r="J157" i="3" s="1"/>
  <c r="B159" i="3"/>
  <c r="F158" i="3"/>
  <c r="G158" i="3"/>
  <c r="D158" i="3"/>
  <c r="A158" i="3"/>
  <c r="C158" i="3"/>
  <c r="E158" i="3"/>
  <c r="H42" i="3"/>
  <c r="K41" i="3"/>
  <c r="I42" i="3"/>
  <c r="J42" i="3" s="1"/>
  <c r="D43" i="3"/>
  <c r="F43" i="3"/>
  <c r="G43" i="3"/>
  <c r="E43" i="3"/>
  <c r="A43" i="3"/>
  <c r="C42" i="3"/>
  <c r="K157" i="3" l="1"/>
  <c r="H158" i="3"/>
  <c r="B160" i="3"/>
  <c r="G159" i="3"/>
  <c r="A159" i="3"/>
  <c r="C159" i="3"/>
  <c r="F159" i="3"/>
  <c r="D159" i="3"/>
  <c r="E159" i="3"/>
  <c r="I158" i="3"/>
  <c r="J158" i="3" s="1"/>
  <c r="K158" i="3" s="1"/>
  <c r="K42" i="3"/>
  <c r="I43" i="3"/>
  <c r="J43" i="3" s="1"/>
  <c r="H43" i="3"/>
  <c r="A44" i="3"/>
  <c r="G44" i="3"/>
  <c r="F44" i="3"/>
  <c r="E44" i="3"/>
  <c r="D44" i="3"/>
  <c r="C43" i="3"/>
  <c r="H159" i="3" l="1"/>
  <c r="B161" i="3"/>
  <c r="G160" i="3"/>
  <c r="D160" i="3"/>
  <c r="F160" i="3"/>
  <c r="E160" i="3"/>
  <c r="A160" i="3"/>
  <c r="C160" i="3"/>
  <c r="I159" i="3"/>
  <c r="J159" i="3" s="1"/>
  <c r="H44" i="3"/>
  <c r="K43" i="3"/>
  <c r="G45" i="3"/>
  <c r="E45" i="3"/>
  <c r="F45" i="3"/>
  <c r="D45" i="3"/>
  <c r="A45" i="3"/>
  <c r="I44" i="3"/>
  <c r="J44" i="3" s="1"/>
  <c r="C44" i="3"/>
  <c r="K159" i="3" l="1"/>
  <c r="I160" i="3"/>
  <c r="J160" i="3" s="1"/>
  <c r="H160" i="3"/>
  <c r="B162" i="3"/>
  <c r="F161" i="3"/>
  <c r="E161" i="3"/>
  <c r="A161" i="3"/>
  <c r="D161" i="3"/>
  <c r="C161" i="3"/>
  <c r="G161" i="3"/>
  <c r="K44" i="3"/>
  <c r="G46" i="3"/>
  <c r="A46" i="3"/>
  <c r="E46" i="3"/>
  <c r="D46" i="3"/>
  <c r="F46" i="3"/>
  <c r="H45" i="3"/>
  <c r="I45" i="3"/>
  <c r="J45" i="3" s="1"/>
  <c r="C45" i="3"/>
  <c r="H161" i="3" l="1"/>
  <c r="B163" i="3"/>
  <c r="E162" i="3"/>
  <c r="C162" i="3"/>
  <c r="D162" i="3"/>
  <c r="F162" i="3"/>
  <c r="A162" i="3"/>
  <c r="G162" i="3"/>
  <c r="I161" i="3"/>
  <c r="J161" i="3" s="1"/>
  <c r="K161" i="3" s="1"/>
  <c r="K160" i="3"/>
  <c r="H46" i="3"/>
  <c r="I46" i="3"/>
  <c r="J46" i="3" s="1"/>
  <c r="A47" i="3"/>
  <c r="E47" i="3"/>
  <c r="G47" i="3"/>
  <c r="D47" i="3"/>
  <c r="F47" i="3"/>
  <c r="K45" i="3"/>
  <c r="C46" i="3"/>
  <c r="H162" i="3" l="1"/>
  <c r="B164" i="3"/>
  <c r="D163" i="3"/>
  <c r="G163" i="3"/>
  <c r="C163" i="3"/>
  <c r="F163" i="3"/>
  <c r="A163" i="3"/>
  <c r="E163" i="3"/>
  <c r="I162" i="3"/>
  <c r="J162" i="3" s="1"/>
  <c r="K46" i="3"/>
  <c r="H47" i="3"/>
  <c r="I47" i="3"/>
  <c r="J47" i="3" s="1"/>
  <c r="A48" i="3"/>
  <c r="F48" i="3"/>
  <c r="D48" i="3"/>
  <c r="G48" i="3"/>
  <c r="E48" i="3"/>
  <c r="C47" i="3"/>
  <c r="H163" i="3" l="1"/>
  <c r="K162" i="3"/>
  <c r="I163" i="3"/>
  <c r="J163" i="3" s="1"/>
  <c r="F164" i="3"/>
  <c r="D164" i="3"/>
  <c r="C164" i="3"/>
  <c r="A164" i="3"/>
  <c r="G164" i="3"/>
  <c r="B165" i="3"/>
  <c r="E164" i="3"/>
  <c r="K47" i="3"/>
  <c r="I48" i="3"/>
  <c r="J48" i="3" s="1"/>
  <c r="A49" i="3"/>
  <c r="F49" i="3"/>
  <c r="G49" i="3"/>
  <c r="E49" i="3"/>
  <c r="D49" i="3"/>
  <c r="H48" i="3"/>
  <c r="C48" i="3"/>
  <c r="K163" i="3" l="1"/>
  <c r="I164" i="3"/>
  <c r="J164" i="3" s="1"/>
  <c r="H164" i="3"/>
  <c r="B166" i="3"/>
  <c r="E165" i="3"/>
  <c r="G165" i="3"/>
  <c r="D165" i="3"/>
  <c r="F165" i="3"/>
  <c r="A165" i="3"/>
  <c r="C165" i="3"/>
  <c r="H49" i="3"/>
  <c r="K48" i="3"/>
  <c r="I49" i="3"/>
  <c r="J49" i="3" s="1"/>
  <c r="A50" i="3"/>
  <c r="G50" i="3"/>
  <c r="E50" i="3"/>
  <c r="D50" i="3"/>
  <c r="F50" i="3"/>
  <c r="C49" i="3"/>
  <c r="I165" i="3" l="1"/>
  <c r="J165" i="3" s="1"/>
  <c r="H165" i="3"/>
  <c r="K164" i="3"/>
  <c r="B167" i="3"/>
  <c r="G166" i="3"/>
  <c r="E166" i="3"/>
  <c r="D166" i="3"/>
  <c r="A166" i="3"/>
  <c r="F166" i="3"/>
  <c r="C166" i="3"/>
  <c r="H50" i="3"/>
  <c r="K49" i="3"/>
  <c r="I50" i="3"/>
  <c r="J50" i="3" s="1"/>
  <c r="D51" i="3"/>
  <c r="F51" i="3"/>
  <c r="G51" i="3"/>
  <c r="A51" i="3"/>
  <c r="E51" i="3"/>
  <c r="C50" i="3"/>
  <c r="K165" i="3" l="1"/>
  <c r="I166" i="3"/>
  <c r="J166" i="3" s="1"/>
  <c r="H166" i="3"/>
  <c r="B168" i="3"/>
  <c r="E167" i="3"/>
  <c r="G167" i="3"/>
  <c r="D167" i="3"/>
  <c r="C167" i="3"/>
  <c r="A167" i="3"/>
  <c r="F167" i="3"/>
  <c r="K50" i="3"/>
  <c r="H51" i="3"/>
  <c r="A52" i="3"/>
  <c r="F52" i="3"/>
  <c r="D52" i="3"/>
  <c r="G52" i="3"/>
  <c r="E52" i="3"/>
  <c r="I51" i="3"/>
  <c r="J51" i="3" s="1"/>
  <c r="C51" i="3"/>
  <c r="K166" i="3" l="1"/>
  <c r="H167" i="3"/>
  <c r="I167" i="3"/>
  <c r="J167" i="3" s="1"/>
  <c r="B169" i="3"/>
  <c r="C168" i="3"/>
  <c r="G168" i="3"/>
  <c r="F168" i="3"/>
  <c r="E168" i="3"/>
  <c r="A168" i="3"/>
  <c r="D168" i="3"/>
  <c r="K51" i="3"/>
  <c r="G53" i="3"/>
  <c r="F53" i="3"/>
  <c r="E53" i="3"/>
  <c r="D53" i="3"/>
  <c r="A53" i="3"/>
  <c r="H52" i="3"/>
  <c r="I52" i="3"/>
  <c r="J52" i="3" s="1"/>
  <c r="C52" i="3"/>
  <c r="K167" i="3" l="1"/>
  <c r="H168" i="3"/>
  <c r="I168" i="3"/>
  <c r="J168" i="3" s="1"/>
  <c r="B170" i="3"/>
  <c r="F169" i="3"/>
  <c r="E169" i="3"/>
  <c r="C169" i="3"/>
  <c r="A169" i="3"/>
  <c r="G169" i="3"/>
  <c r="D169" i="3"/>
  <c r="H53" i="3"/>
  <c r="I53" i="3"/>
  <c r="J53" i="3" s="1"/>
  <c r="G54" i="3"/>
  <c r="A54" i="3"/>
  <c r="E54" i="3"/>
  <c r="F54" i="3"/>
  <c r="D54" i="3"/>
  <c r="K52" i="3"/>
  <c r="C53" i="3"/>
  <c r="K168" i="3" l="1"/>
  <c r="H169" i="3"/>
  <c r="I169" i="3"/>
  <c r="J169" i="3" s="1"/>
  <c r="B171" i="3"/>
  <c r="D170" i="3"/>
  <c r="C170" i="3"/>
  <c r="F170" i="3"/>
  <c r="E170" i="3"/>
  <c r="A170" i="3"/>
  <c r="G170" i="3"/>
  <c r="K53" i="3"/>
  <c r="H54" i="3"/>
  <c r="A55" i="3"/>
  <c r="G55" i="3"/>
  <c r="E55" i="3"/>
  <c r="F55" i="3"/>
  <c r="D55" i="3"/>
  <c r="I54" i="3"/>
  <c r="J54" i="3" s="1"/>
  <c r="C54" i="3"/>
  <c r="K169" i="3" l="1"/>
  <c r="H170" i="3"/>
  <c r="I170" i="3"/>
  <c r="J170" i="3" s="1"/>
  <c r="B172" i="3"/>
  <c r="G171" i="3"/>
  <c r="C171" i="3"/>
  <c r="D171" i="3"/>
  <c r="F171" i="3"/>
  <c r="A171" i="3"/>
  <c r="E171" i="3"/>
  <c r="K54" i="3"/>
  <c r="H55" i="3"/>
  <c r="A56" i="3"/>
  <c r="G56" i="3"/>
  <c r="E56" i="3"/>
  <c r="D56" i="3"/>
  <c r="F56" i="3"/>
  <c r="I55" i="3"/>
  <c r="J55" i="3" s="1"/>
  <c r="C55" i="3"/>
  <c r="K170" i="3" l="1"/>
  <c r="H171" i="3"/>
  <c r="I171" i="3"/>
  <c r="J171" i="3" s="1"/>
  <c r="B173" i="3"/>
  <c r="D172" i="3"/>
  <c r="C172" i="3"/>
  <c r="G172" i="3"/>
  <c r="F172" i="3"/>
  <c r="A172" i="3"/>
  <c r="E172" i="3"/>
  <c r="H56" i="3"/>
  <c r="K55" i="3"/>
  <c r="A57" i="3"/>
  <c r="G57" i="3"/>
  <c r="F57" i="3"/>
  <c r="D57" i="3"/>
  <c r="E57" i="3"/>
  <c r="I56" i="3"/>
  <c r="J56" i="3" s="1"/>
  <c r="C56" i="3"/>
  <c r="I172" i="3" l="1"/>
  <c r="J172" i="3" s="1"/>
  <c r="K171" i="3"/>
  <c r="H172" i="3"/>
  <c r="B174" i="3"/>
  <c r="G173" i="3"/>
  <c r="D173" i="3"/>
  <c r="E173" i="3"/>
  <c r="F173" i="3"/>
  <c r="A173" i="3"/>
  <c r="C173" i="3"/>
  <c r="K56" i="3"/>
  <c r="A58" i="3"/>
  <c r="G58" i="3"/>
  <c r="F58" i="3"/>
  <c r="D58" i="3"/>
  <c r="E58" i="3"/>
  <c r="H57" i="3"/>
  <c r="I57" i="3"/>
  <c r="J57" i="3" s="1"/>
  <c r="C57" i="3"/>
  <c r="K172" i="3" l="1"/>
  <c r="I173" i="3"/>
  <c r="J173" i="3" s="1"/>
  <c r="H173" i="3"/>
  <c r="B175" i="3"/>
  <c r="E174" i="3"/>
  <c r="G174" i="3"/>
  <c r="D174" i="3"/>
  <c r="A174" i="3"/>
  <c r="F174" i="3"/>
  <c r="C174" i="3"/>
  <c r="A59" i="3"/>
  <c r="D59" i="3"/>
  <c r="G59" i="3"/>
  <c r="E59" i="3"/>
  <c r="F59" i="3"/>
  <c r="K57" i="3"/>
  <c r="H58" i="3"/>
  <c r="I58" i="3"/>
  <c r="J58" i="3" s="1"/>
  <c r="C58" i="3"/>
  <c r="I174" i="3" l="1"/>
  <c r="J174" i="3" s="1"/>
  <c r="K173" i="3"/>
  <c r="H174" i="3"/>
  <c r="B176" i="3"/>
  <c r="D175" i="3"/>
  <c r="E175" i="3"/>
  <c r="C175" i="3"/>
  <c r="G175" i="3"/>
  <c r="A175" i="3"/>
  <c r="F175" i="3"/>
  <c r="H59" i="3"/>
  <c r="K58" i="3"/>
  <c r="A60" i="3"/>
  <c r="F60" i="3"/>
  <c r="D60" i="3"/>
  <c r="E60" i="3"/>
  <c r="G60" i="3"/>
  <c r="I59" i="3"/>
  <c r="J59" i="3" s="1"/>
  <c r="C59" i="3"/>
  <c r="K174" i="3" l="1"/>
  <c r="H175" i="3"/>
  <c r="B177" i="3"/>
  <c r="C176" i="3"/>
  <c r="F176" i="3"/>
  <c r="G176" i="3"/>
  <c r="E176" i="3"/>
  <c r="A176" i="3"/>
  <c r="D176" i="3"/>
  <c r="I175" i="3"/>
  <c r="J175" i="3" s="1"/>
  <c r="K59" i="3"/>
  <c r="A61" i="3"/>
  <c r="D61" i="3"/>
  <c r="E61" i="3"/>
  <c r="F61" i="3"/>
  <c r="G61" i="3"/>
  <c r="H60" i="3"/>
  <c r="I60" i="3"/>
  <c r="J60" i="3" s="1"/>
  <c r="C60" i="3"/>
  <c r="K175" i="3" l="1"/>
  <c r="H176" i="3"/>
  <c r="I176" i="3"/>
  <c r="J176" i="3" s="1"/>
  <c r="B178" i="3"/>
  <c r="E177" i="3"/>
  <c r="F177" i="3"/>
  <c r="C177" i="3"/>
  <c r="A177" i="3"/>
  <c r="G177" i="3"/>
  <c r="D177" i="3"/>
  <c r="H61" i="3"/>
  <c r="K60" i="3"/>
  <c r="G62" i="3"/>
  <c r="A62" i="3"/>
  <c r="E62" i="3"/>
  <c r="F62" i="3"/>
  <c r="D62" i="3"/>
  <c r="I61" i="3"/>
  <c r="J61" i="3" s="1"/>
  <c r="C61" i="3"/>
  <c r="H177" i="3" l="1"/>
  <c r="K176" i="3"/>
  <c r="I177" i="3"/>
  <c r="J177" i="3" s="1"/>
  <c r="B179" i="3"/>
  <c r="D178" i="3"/>
  <c r="F178" i="3"/>
  <c r="C178" i="3"/>
  <c r="E178" i="3"/>
  <c r="A178" i="3"/>
  <c r="G178" i="3"/>
  <c r="K61" i="3"/>
  <c r="H62" i="3"/>
  <c r="I62" i="3"/>
  <c r="J62" i="3" s="1"/>
  <c r="A63" i="3"/>
  <c r="G63" i="3"/>
  <c r="E63" i="3"/>
  <c r="F63" i="3"/>
  <c r="D63" i="3"/>
  <c r="C62" i="3"/>
  <c r="K177" i="3" l="1"/>
  <c r="I178" i="3"/>
  <c r="J178" i="3" s="1"/>
  <c r="H178" i="3"/>
  <c r="B180" i="3"/>
  <c r="F179" i="3"/>
  <c r="C179" i="3"/>
  <c r="G179" i="3"/>
  <c r="A179" i="3"/>
  <c r="D179" i="3"/>
  <c r="E179" i="3"/>
  <c r="H63" i="3"/>
  <c r="K62" i="3"/>
  <c r="G64" i="3"/>
  <c r="E64" i="3"/>
  <c r="A64" i="3"/>
  <c r="F64" i="3"/>
  <c r="D64" i="3"/>
  <c r="I63" i="3"/>
  <c r="J63" i="3" s="1"/>
  <c r="C63" i="3"/>
  <c r="K178" i="3" l="1"/>
  <c r="I179" i="3"/>
  <c r="J179" i="3" s="1"/>
  <c r="B181" i="3"/>
  <c r="D180" i="3"/>
  <c r="G180" i="3"/>
  <c r="C180" i="3"/>
  <c r="F180" i="3"/>
  <c r="A180" i="3"/>
  <c r="E180" i="3"/>
  <c r="H179" i="3"/>
  <c r="K63" i="3"/>
  <c r="H64" i="3"/>
  <c r="E65" i="3"/>
  <c r="G65" i="3"/>
  <c r="F65" i="3"/>
  <c r="D65" i="3"/>
  <c r="A65" i="3"/>
  <c r="I64" i="3"/>
  <c r="J64" i="3" s="1"/>
  <c r="C64" i="3"/>
  <c r="K179" i="3" l="1"/>
  <c r="B182" i="3"/>
  <c r="F181" i="3"/>
  <c r="E181" i="3"/>
  <c r="G181" i="3"/>
  <c r="D181" i="3"/>
  <c r="A181" i="3"/>
  <c r="C181" i="3"/>
  <c r="H180" i="3"/>
  <c r="I180" i="3"/>
  <c r="J180" i="3" s="1"/>
  <c r="K64" i="3"/>
  <c r="A66" i="3"/>
  <c r="E66" i="3"/>
  <c r="G66" i="3"/>
  <c r="F66" i="3"/>
  <c r="D66" i="3"/>
  <c r="H65" i="3"/>
  <c r="I65" i="3"/>
  <c r="J65" i="3" s="1"/>
  <c r="C65" i="3"/>
  <c r="I181" i="3" l="1"/>
  <c r="J181" i="3" s="1"/>
  <c r="H181" i="3"/>
  <c r="B183" i="3"/>
  <c r="E182" i="3"/>
  <c r="D182" i="3"/>
  <c r="G182" i="3"/>
  <c r="A182" i="3"/>
  <c r="F182" i="3"/>
  <c r="C182" i="3"/>
  <c r="K180" i="3"/>
  <c r="K65" i="3"/>
  <c r="A67" i="3"/>
  <c r="G67" i="3"/>
  <c r="D67" i="3"/>
  <c r="F67" i="3"/>
  <c r="E67" i="3"/>
  <c r="H66" i="3"/>
  <c r="I66" i="3"/>
  <c r="J66" i="3" s="1"/>
  <c r="C66" i="3"/>
  <c r="K181" i="3" l="1"/>
  <c r="I182" i="3"/>
  <c r="J182" i="3" s="1"/>
  <c r="H182" i="3"/>
  <c r="B184" i="3"/>
  <c r="C183" i="3"/>
  <c r="G183" i="3"/>
  <c r="E183" i="3"/>
  <c r="D183" i="3"/>
  <c r="A183" i="3"/>
  <c r="F183" i="3"/>
  <c r="A68" i="3"/>
  <c r="F68" i="3"/>
  <c r="D68" i="3"/>
  <c r="E68" i="3"/>
  <c r="G68" i="3"/>
  <c r="K66" i="3"/>
  <c r="I67" i="3"/>
  <c r="J67" i="3" s="1"/>
  <c r="H67" i="3"/>
  <c r="C67" i="3"/>
  <c r="H183" i="3" l="1"/>
  <c r="K182" i="3"/>
  <c r="B185" i="3"/>
  <c r="F184" i="3"/>
  <c r="G184" i="3"/>
  <c r="C184" i="3"/>
  <c r="E184" i="3"/>
  <c r="A184" i="3"/>
  <c r="D184" i="3"/>
  <c r="I183" i="3"/>
  <c r="J183" i="3" s="1"/>
  <c r="K67" i="3"/>
  <c r="I68" i="3"/>
  <c r="J68" i="3" s="1"/>
  <c r="G69" i="3"/>
  <c r="D69" i="3"/>
  <c r="E69" i="3"/>
  <c r="A69" i="3"/>
  <c r="F69" i="3"/>
  <c r="H68" i="3"/>
  <c r="C68" i="3"/>
  <c r="K183" i="3" l="1"/>
  <c r="H184" i="3"/>
  <c r="I184" i="3"/>
  <c r="J184" i="3" s="1"/>
  <c r="B186" i="3"/>
  <c r="C185" i="3"/>
  <c r="F185" i="3"/>
  <c r="E185" i="3"/>
  <c r="A185" i="3"/>
  <c r="G185" i="3"/>
  <c r="D185" i="3"/>
  <c r="K68" i="3"/>
  <c r="H69" i="3"/>
  <c r="G70" i="3"/>
  <c r="E70" i="3"/>
  <c r="A70" i="3"/>
  <c r="F70" i="3"/>
  <c r="D70" i="3"/>
  <c r="I69" i="3"/>
  <c r="J69" i="3" s="1"/>
  <c r="C69" i="3"/>
  <c r="I185" i="3" l="1"/>
  <c r="J185" i="3" s="1"/>
  <c r="B187" i="3"/>
  <c r="F186" i="3"/>
  <c r="C186" i="3"/>
  <c r="D186" i="3"/>
  <c r="E186" i="3"/>
  <c r="A186" i="3"/>
  <c r="G186" i="3"/>
  <c r="H185" i="3"/>
  <c r="K184" i="3"/>
  <c r="H70" i="3"/>
  <c r="K69" i="3"/>
  <c r="I70" i="3"/>
  <c r="J70" i="3" s="1"/>
  <c r="A71" i="3"/>
  <c r="F71" i="3"/>
  <c r="G71" i="3"/>
  <c r="D71" i="3"/>
  <c r="E71" i="3"/>
  <c r="C70" i="3"/>
  <c r="I186" i="3" l="1"/>
  <c r="J186" i="3" s="1"/>
  <c r="H186" i="3"/>
  <c r="B188" i="3"/>
  <c r="D187" i="3"/>
  <c r="C187" i="3"/>
  <c r="F187" i="3"/>
  <c r="G187" i="3"/>
  <c r="A187" i="3"/>
  <c r="E187" i="3"/>
  <c r="K185" i="3"/>
  <c r="K70" i="3"/>
  <c r="A72" i="3"/>
  <c r="G72" i="3"/>
  <c r="E72" i="3"/>
  <c r="F72" i="3"/>
  <c r="D72" i="3"/>
  <c r="H71" i="3"/>
  <c r="I71" i="3"/>
  <c r="J71" i="3" s="1"/>
  <c r="C71" i="3"/>
  <c r="K186" i="3" l="1"/>
  <c r="H187" i="3"/>
  <c r="I187" i="3"/>
  <c r="J187" i="3" s="1"/>
  <c r="B189" i="3"/>
  <c r="G188" i="3"/>
  <c r="C188" i="3"/>
  <c r="D188" i="3"/>
  <c r="F188" i="3"/>
  <c r="A188" i="3"/>
  <c r="E188" i="3"/>
  <c r="H72" i="3"/>
  <c r="K71" i="3"/>
  <c r="I72" i="3"/>
  <c r="J72" i="3" s="1"/>
  <c r="A73" i="3"/>
  <c r="G73" i="3"/>
  <c r="E73" i="3"/>
  <c r="F73" i="3"/>
  <c r="D73" i="3"/>
  <c r="C72" i="3"/>
  <c r="K187" i="3" l="1"/>
  <c r="I188" i="3"/>
  <c r="J188" i="3" s="1"/>
  <c r="H188" i="3"/>
  <c r="B190" i="3"/>
  <c r="E189" i="3"/>
  <c r="D189" i="3"/>
  <c r="F189" i="3"/>
  <c r="G189" i="3"/>
  <c r="A189" i="3"/>
  <c r="C189" i="3"/>
  <c r="H73" i="3"/>
  <c r="K72" i="3"/>
  <c r="I73" i="3"/>
  <c r="J73" i="3" s="1"/>
  <c r="A74" i="3"/>
  <c r="G74" i="3"/>
  <c r="E74" i="3"/>
  <c r="F74" i="3"/>
  <c r="D74" i="3"/>
  <c r="C73" i="3"/>
  <c r="H74" i="3" l="1"/>
  <c r="K188" i="3"/>
  <c r="H189" i="3"/>
  <c r="I189" i="3"/>
  <c r="J189" i="3" s="1"/>
  <c r="B191" i="3"/>
  <c r="D190" i="3"/>
  <c r="E190" i="3"/>
  <c r="G190" i="3"/>
  <c r="A190" i="3"/>
  <c r="F190" i="3"/>
  <c r="C190" i="3"/>
  <c r="K73" i="3"/>
  <c r="I74" i="3"/>
  <c r="J74" i="3" s="1"/>
  <c r="A75" i="3"/>
  <c r="D75" i="3"/>
  <c r="G75" i="3"/>
  <c r="F75" i="3"/>
  <c r="E75" i="3"/>
  <c r="C74" i="3"/>
  <c r="K74" i="3" l="1"/>
  <c r="I190" i="3"/>
  <c r="J190" i="3" s="1"/>
  <c r="K189" i="3"/>
  <c r="H190" i="3"/>
  <c r="B192" i="3"/>
  <c r="C191" i="3"/>
  <c r="E191" i="3"/>
  <c r="G191" i="3"/>
  <c r="D191" i="3"/>
  <c r="A191" i="3"/>
  <c r="F191" i="3"/>
  <c r="I75" i="3"/>
  <c r="J75" i="3" s="1"/>
  <c r="H75" i="3"/>
  <c r="A76" i="3"/>
  <c r="G76" i="3"/>
  <c r="F76" i="3"/>
  <c r="D76" i="3"/>
  <c r="E76" i="3"/>
  <c r="C75" i="3"/>
  <c r="K190" i="3" l="1"/>
  <c r="I191" i="3"/>
  <c r="J191" i="3" s="1"/>
  <c r="H191" i="3"/>
  <c r="B193" i="3"/>
  <c r="E192" i="3"/>
  <c r="F192" i="3"/>
  <c r="G192" i="3"/>
  <c r="C192" i="3"/>
  <c r="A192" i="3"/>
  <c r="D192" i="3"/>
  <c r="K75" i="3"/>
  <c r="H76" i="3"/>
  <c r="I76" i="3"/>
  <c r="J76" i="3" s="1"/>
  <c r="D77" i="3"/>
  <c r="F77" i="3"/>
  <c r="E77" i="3"/>
  <c r="A77" i="3"/>
  <c r="G77" i="3"/>
  <c r="C76" i="3"/>
  <c r="K191" i="3" l="1"/>
  <c r="I192" i="3"/>
  <c r="J192" i="3" s="1"/>
  <c r="H192" i="3"/>
  <c r="B194" i="3"/>
  <c r="C193" i="3"/>
  <c r="F193" i="3"/>
  <c r="A193" i="3"/>
  <c r="E193" i="3"/>
  <c r="G193" i="3"/>
  <c r="D193" i="3"/>
  <c r="K76" i="3"/>
  <c r="I77" i="3"/>
  <c r="J77" i="3" s="1"/>
  <c r="H77" i="3"/>
  <c r="G78" i="3"/>
  <c r="E78" i="3"/>
  <c r="A78" i="3"/>
  <c r="F78" i="3"/>
  <c r="D78" i="3"/>
  <c r="C77" i="3"/>
  <c r="K192" i="3" l="1"/>
  <c r="I193" i="3"/>
  <c r="J193" i="3" s="1"/>
  <c r="B195" i="3"/>
  <c r="E194" i="3"/>
  <c r="C194" i="3"/>
  <c r="F194" i="3"/>
  <c r="D194" i="3"/>
  <c r="A194" i="3"/>
  <c r="G194" i="3"/>
  <c r="H193" i="3"/>
  <c r="H78" i="3"/>
  <c r="I78" i="3"/>
  <c r="J78" i="3" s="1"/>
  <c r="A79" i="3"/>
  <c r="G79" i="3"/>
  <c r="E79" i="3"/>
  <c r="F79" i="3"/>
  <c r="D79" i="3"/>
  <c r="K77" i="3"/>
  <c r="C78" i="3"/>
  <c r="H194" i="3" l="1"/>
  <c r="I194" i="3"/>
  <c r="J194" i="3" s="1"/>
  <c r="B196" i="3"/>
  <c r="D195" i="3"/>
  <c r="G195" i="3"/>
  <c r="C195" i="3"/>
  <c r="F195" i="3"/>
  <c r="A195" i="3"/>
  <c r="E195" i="3"/>
  <c r="K193" i="3"/>
  <c r="K78" i="3"/>
  <c r="H79" i="3"/>
  <c r="I79" i="3"/>
  <c r="J79" i="3" s="1"/>
  <c r="A80" i="3"/>
  <c r="F80" i="3"/>
  <c r="D80" i="3"/>
  <c r="G80" i="3"/>
  <c r="E80" i="3"/>
  <c r="C79" i="3"/>
  <c r="K194" i="3" l="1"/>
  <c r="I195" i="3"/>
  <c r="J195" i="3" s="1"/>
  <c r="H195" i="3"/>
  <c r="B197" i="3"/>
  <c r="F196" i="3"/>
  <c r="C196" i="3"/>
  <c r="G196" i="3"/>
  <c r="D196" i="3"/>
  <c r="A196" i="3"/>
  <c r="E196" i="3"/>
  <c r="K79" i="3"/>
  <c r="H80" i="3"/>
  <c r="I80" i="3"/>
  <c r="J80" i="3" s="1"/>
  <c r="G81" i="3"/>
  <c r="A81" i="3"/>
  <c r="E81" i="3"/>
  <c r="F81" i="3"/>
  <c r="D81" i="3"/>
  <c r="C80" i="3"/>
  <c r="K195" i="3" l="1"/>
  <c r="I196" i="3"/>
  <c r="J196" i="3" s="1"/>
  <c r="H196" i="3"/>
  <c r="B198" i="3"/>
  <c r="E197" i="3"/>
  <c r="G197" i="3"/>
  <c r="D197" i="3"/>
  <c r="F197" i="3"/>
  <c r="A197" i="3"/>
  <c r="C197" i="3"/>
  <c r="H81" i="3"/>
  <c r="K80" i="3"/>
  <c r="I81" i="3"/>
  <c r="J81" i="3" s="1"/>
  <c r="A82" i="3"/>
  <c r="G82" i="3"/>
  <c r="E82" i="3"/>
  <c r="F82" i="3"/>
  <c r="D82" i="3"/>
  <c r="C81" i="3"/>
  <c r="C82" i="3"/>
  <c r="K196" i="3" l="1"/>
  <c r="H197" i="3"/>
  <c r="I197" i="3"/>
  <c r="J197" i="3" s="1"/>
  <c r="B199" i="3"/>
  <c r="G198" i="3"/>
  <c r="E198" i="3"/>
  <c r="D198" i="3"/>
  <c r="A198" i="3"/>
  <c r="F198" i="3"/>
  <c r="C198" i="3"/>
  <c r="K81" i="3"/>
  <c r="H82" i="3"/>
  <c r="I82" i="3"/>
  <c r="J82" i="3" s="1"/>
  <c r="D83" i="3"/>
  <c r="A83" i="3"/>
  <c r="E83" i="3"/>
  <c r="G83" i="3"/>
  <c r="C83" i="3"/>
  <c r="F83" i="3"/>
  <c r="I198" i="3" l="1"/>
  <c r="J198" i="3" s="1"/>
  <c r="K197" i="3"/>
  <c r="H198" i="3"/>
  <c r="B200" i="3"/>
  <c r="E199" i="3"/>
  <c r="D199" i="3"/>
  <c r="G199" i="3"/>
  <c r="C199" i="3"/>
  <c r="A199" i="3"/>
  <c r="F199" i="3"/>
  <c r="K82" i="3"/>
  <c r="H83" i="3"/>
  <c r="I83" i="3"/>
  <c r="J83" i="3" s="1"/>
  <c r="A84" i="3"/>
  <c r="F84" i="3"/>
  <c r="G84" i="3"/>
  <c r="C84" i="3"/>
  <c r="D84" i="3"/>
  <c r="E84" i="3"/>
  <c r="K198" i="3" l="1"/>
  <c r="H199" i="3"/>
  <c r="I199" i="3"/>
  <c r="J199" i="3" s="1"/>
  <c r="B201" i="3"/>
  <c r="C200" i="3"/>
  <c r="G200" i="3"/>
  <c r="F200" i="3"/>
  <c r="E200" i="3"/>
  <c r="A200" i="3"/>
  <c r="D200" i="3"/>
  <c r="K83" i="3"/>
  <c r="I84" i="3"/>
  <c r="J84" i="3" s="1"/>
  <c r="A85" i="3"/>
  <c r="G85" i="3"/>
  <c r="C85" i="3"/>
  <c r="D85" i="3"/>
  <c r="E85" i="3"/>
  <c r="F85" i="3"/>
  <c r="H84" i="3"/>
  <c r="K199" i="3" l="1"/>
  <c r="I200" i="3"/>
  <c r="J200" i="3" s="1"/>
  <c r="H200" i="3"/>
  <c r="B202" i="3"/>
  <c r="F201" i="3"/>
  <c r="C201" i="3"/>
  <c r="E201" i="3"/>
  <c r="A201" i="3"/>
  <c r="G201" i="3"/>
  <c r="D201" i="3"/>
  <c r="K84" i="3"/>
  <c r="G86" i="3"/>
  <c r="A86" i="3"/>
  <c r="C86" i="3"/>
  <c r="F86" i="3"/>
  <c r="E86" i="3"/>
  <c r="D86" i="3"/>
  <c r="I85" i="3"/>
  <c r="J85" i="3" s="1"/>
  <c r="H85" i="3"/>
  <c r="K200" i="3" l="1"/>
  <c r="I201" i="3"/>
  <c r="J201" i="3" s="1"/>
  <c r="B203" i="3"/>
  <c r="D202" i="3"/>
  <c r="C202" i="3"/>
  <c r="F202" i="3"/>
  <c r="E202" i="3"/>
  <c r="A202" i="3"/>
  <c r="G202" i="3"/>
  <c r="H201" i="3"/>
  <c r="H86" i="3"/>
  <c r="K85" i="3"/>
  <c r="A87" i="3"/>
  <c r="G87" i="3"/>
  <c r="D87" i="3"/>
  <c r="E87" i="3"/>
  <c r="C87" i="3"/>
  <c r="F87" i="3"/>
  <c r="I86" i="3"/>
  <c r="J86" i="3" s="1"/>
  <c r="K201" i="3" l="1"/>
  <c r="I202" i="3"/>
  <c r="J202" i="3" s="1"/>
  <c r="H202" i="3"/>
  <c r="B204" i="3"/>
  <c r="G203" i="3"/>
  <c r="C203" i="3"/>
  <c r="F203" i="3"/>
  <c r="D203" i="3"/>
  <c r="A203" i="3"/>
  <c r="E203" i="3"/>
  <c r="K86" i="3"/>
  <c r="H87" i="3"/>
  <c r="I87" i="3"/>
  <c r="J87" i="3" s="1"/>
  <c r="A88" i="3"/>
  <c r="G88" i="3"/>
  <c r="D88" i="3"/>
  <c r="F88" i="3"/>
  <c r="E88" i="3"/>
  <c r="C88" i="3"/>
  <c r="K202" i="3" l="1"/>
  <c r="I203" i="3"/>
  <c r="J203" i="3" s="1"/>
  <c r="H203" i="3"/>
  <c r="B205" i="3"/>
  <c r="D204" i="3"/>
  <c r="C204" i="3"/>
  <c r="F204" i="3"/>
  <c r="G204" i="3"/>
  <c r="A204" i="3"/>
  <c r="E204" i="3"/>
  <c r="K87" i="3"/>
  <c r="H88" i="3"/>
  <c r="I88" i="3"/>
  <c r="J88" i="3" s="1"/>
  <c r="F89" i="3"/>
  <c r="E89" i="3"/>
  <c r="A89" i="3"/>
  <c r="C89" i="3"/>
  <c r="D89" i="3"/>
  <c r="G89" i="3"/>
  <c r="K203" i="3" l="1"/>
  <c r="H204" i="3"/>
  <c r="I204" i="3"/>
  <c r="J204" i="3" s="1"/>
  <c r="B206" i="3"/>
  <c r="G205" i="3"/>
  <c r="D205" i="3"/>
  <c r="E205" i="3"/>
  <c r="F205" i="3"/>
  <c r="A205" i="3"/>
  <c r="C205" i="3"/>
  <c r="H89" i="3"/>
  <c r="K88" i="3"/>
  <c r="I89" i="3"/>
  <c r="J89" i="3" s="1"/>
  <c r="A90" i="3"/>
  <c r="G90" i="3"/>
  <c r="F90" i="3"/>
  <c r="E90" i="3"/>
  <c r="D90" i="3"/>
  <c r="C90" i="3"/>
  <c r="K204" i="3" l="1"/>
  <c r="I205" i="3"/>
  <c r="J205" i="3" s="1"/>
  <c r="H205" i="3"/>
  <c r="B207" i="3"/>
  <c r="D206" i="3"/>
  <c r="C206" i="3"/>
  <c r="E206" i="3"/>
  <c r="G206" i="3"/>
  <c r="A206" i="3"/>
  <c r="F206" i="3"/>
  <c r="H90" i="3"/>
  <c r="K89" i="3"/>
  <c r="G91" i="3"/>
  <c r="D91" i="3"/>
  <c r="F91" i="3"/>
  <c r="E91" i="3"/>
  <c r="A91" i="3"/>
  <c r="C91" i="3"/>
  <c r="I90" i="3"/>
  <c r="J90" i="3" s="1"/>
  <c r="K205" i="3" l="1"/>
  <c r="I206" i="3"/>
  <c r="J206" i="3" s="1"/>
  <c r="H206" i="3"/>
  <c r="B208" i="3"/>
  <c r="F207" i="3"/>
  <c r="C207" i="3"/>
  <c r="D207" i="3"/>
  <c r="E207" i="3"/>
  <c r="G207" i="3"/>
  <c r="A207" i="3"/>
  <c r="K90" i="3"/>
  <c r="H91" i="3"/>
  <c r="A92" i="3"/>
  <c r="F92" i="3"/>
  <c r="C92" i="3"/>
  <c r="D92" i="3"/>
  <c r="G92" i="3"/>
  <c r="E92" i="3"/>
  <c r="I91" i="3"/>
  <c r="J91" i="3" s="1"/>
  <c r="K206" i="3" l="1"/>
  <c r="H207" i="3"/>
  <c r="I207" i="3"/>
  <c r="J207" i="3" s="1"/>
  <c r="B209" i="3"/>
  <c r="C208" i="3"/>
  <c r="G208" i="3"/>
  <c r="E208" i="3"/>
  <c r="F208" i="3"/>
  <c r="A208" i="3"/>
  <c r="D208" i="3"/>
  <c r="K91" i="3"/>
  <c r="H92" i="3"/>
  <c r="I92" i="3"/>
  <c r="J92" i="3" s="1"/>
  <c r="A93" i="3"/>
  <c r="C93" i="3"/>
  <c r="D93" i="3"/>
  <c r="G93" i="3"/>
  <c r="F93" i="3"/>
  <c r="E93" i="3"/>
  <c r="I208" i="3" l="1"/>
  <c r="J208" i="3" s="1"/>
  <c r="B210" i="3"/>
  <c r="E209" i="3"/>
  <c r="C209" i="3"/>
  <c r="D209" i="3"/>
  <c r="F209" i="3"/>
  <c r="A209" i="3"/>
  <c r="G209" i="3"/>
  <c r="H208" i="3"/>
  <c r="K207" i="3"/>
  <c r="K92" i="3"/>
  <c r="H93" i="3"/>
  <c r="I93" i="3"/>
  <c r="J93" i="3" s="1"/>
  <c r="G94" i="3"/>
  <c r="C94" i="3"/>
  <c r="E94" i="3"/>
  <c r="F94" i="3"/>
  <c r="A94" i="3"/>
  <c r="D94" i="3"/>
  <c r="K208" i="3" l="1"/>
  <c r="H209" i="3"/>
  <c r="I209" i="3"/>
  <c r="J209" i="3" s="1"/>
  <c r="B211" i="3"/>
  <c r="C210" i="3"/>
  <c r="F210" i="3"/>
  <c r="D210" i="3"/>
  <c r="E210" i="3"/>
  <c r="G210" i="3"/>
  <c r="A210" i="3"/>
  <c r="H94" i="3"/>
  <c r="K93" i="3"/>
  <c r="I94" i="3"/>
  <c r="J94" i="3" s="1"/>
  <c r="A95" i="3"/>
  <c r="G95" i="3"/>
  <c r="F95" i="3"/>
  <c r="E95" i="3"/>
  <c r="C95" i="3"/>
  <c r="D95" i="3"/>
  <c r="K209" i="3" l="1"/>
  <c r="H210" i="3"/>
  <c r="B212" i="3"/>
  <c r="D211" i="3"/>
  <c r="G211" i="3"/>
  <c r="C211" i="3"/>
  <c r="F211" i="3"/>
  <c r="A211" i="3"/>
  <c r="E211" i="3"/>
  <c r="I210" i="3"/>
  <c r="J210" i="3" s="1"/>
  <c r="K94" i="3"/>
  <c r="A96" i="3"/>
  <c r="D96" i="3"/>
  <c r="E96" i="3"/>
  <c r="C96" i="3"/>
  <c r="F96" i="3"/>
  <c r="G96" i="3"/>
  <c r="I95" i="3"/>
  <c r="J95" i="3" s="1"/>
  <c r="H95" i="3"/>
  <c r="I211" i="3" l="1"/>
  <c r="J211" i="3" s="1"/>
  <c r="H211" i="3"/>
  <c r="B213" i="3"/>
  <c r="E212" i="3"/>
  <c r="C212" i="3"/>
  <c r="G212" i="3"/>
  <c r="D212" i="3"/>
  <c r="F212" i="3"/>
  <c r="A212" i="3"/>
  <c r="K210" i="3"/>
  <c r="I96" i="3"/>
  <c r="J96" i="3" s="1"/>
  <c r="H96" i="3"/>
  <c r="K95" i="3"/>
  <c r="A97" i="3"/>
  <c r="E97" i="3"/>
  <c r="C97" i="3"/>
  <c r="F97" i="3"/>
  <c r="D97" i="3"/>
  <c r="G97" i="3"/>
  <c r="K211" i="3" l="1"/>
  <c r="I212" i="3"/>
  <c r="J212" i="3" s="1"/>
  <c r="H212" i="3"/>
  <c r="B214" i="3"/>
  <c r="D213" i="3"/>
  <c r="F213" i="3"/>
  <c r="E213" i="3"/>
  <c r="G213" i="3"/>
  <c r="A213" i="3"/>
  <c r="C213" i="3"/>
  <c r="K96" i="3"/>
  <c r="I97" i="3"/>
  <c r="J97" i="3" s="1"/>
  <c r="A98" i="3"/>
  <c r="G98" i="3"/>
  <c r="F98" i="3"/>
  <c r="E98" i="3"/>
  <c r="C98" i="3"/>
  <c r="D98" i="3"/>
  <c r="H97" i="3"/>
  <c r="K212" i="3" l="1"/>
  <c r="H98" i="3"/>
  <c r="I213" i="3"/>
  <c r="J213" i="3" s="1"/>
  <c r="H213" i="3"/>
  <c r="B215" i="3"/>
  <c r="D214" i="3"/>
  <c r="C214" i="3"/>
  <c r="G214" i="3"/>
  <c r="E214" i="3"/>
  <c r="A214" i="3"/>
  <c r="F214" i="3"/>
  <c r="K97" i="3"/>
  <c r="I98" i="3"/>
  <c r="J98" i="3" s="1"/>
  <c r="A99" i="3"/>
  <c r="G99" i="3"/>
  <c r="D99" i="3"/>
  <c r="F99" i="3"/>
  <c r="E99" i="3"/>
  <c r="C99" i="3"/>
  <c r="K98" i="3" l="1"/>
  <c r="K213" i="3"/>
  <c r="H214" i="3"/>
  <c r="B216" i="3"/>
  <c r="C215" i="3"/>
  <c r="E215" i="3"/>
  <c r="G215" i="3"/>
  <c r="D215" i="3"/>
  <c r="F215" i="3"/>
  <c r="A215" i="3"/>
  <c r="I214" i="3"/>
  <c r="J214" i="3" s="1"/>
  <c r="H99" i="3"/>
  <c r="I99" i="3"/>
  <c r="J99" i="3" s="1"/>
  <c r="A100" i="3"/>
  <c r="G100" i="3"/>
  <c r="F100" i="3"/>
  <c r="C100" i="3"/>
  <c r="D100" i="3"/>
  <c r="E100" i="3"/>
  <c r="H215" i="3" l="1"/>
  <c r="I215" i="3"/>
  <c r="J215" i="3" s="1"/>
  <c r="B217" i="3"/>
  <c r="F216" i="3"/>
  <c r="C216" i="3"/>
  <c r="G216" i="3"/>
  <c r="E216" i="3"/>
  <c r="D216" i="3"/>
  <c r="A216" i="3"/>
  <c r="K214" i="3"/>
  <c r="H100" i="3"/>
  <c r="I100" i="3"/>
  <c r="J100" i="3" s="1"/>
  <c r="A101" i="3"/>
  <c r="G101" i="3"/>
  <c r="C101" i="3"/>
  <c r="F101" i="3"/>
  <c r="D101" i="3"/>
  <c r="E101" i="3"/>
  <c r="K99" i="3"/>
  <c r="K215" i="3" l="1"/>
  <c r="H216" i="3"/>
  <c r="I216" i="3"/>
  <c r="J216" i="3" s="1"/>
  <c r="B218" i="3"/>
  <c r="C217" i="3"/>
  <c r="F217" i="3"/>
  <c r="E217" i="3"/>
  <c r="G217" i="3"/>
  <c r="D217" i="3"/>
  <c r="A217" i="3"/>
  <c r="K100" i="3"/>
  <c r="G102" i="3"/>
  <c r="C102" i="3"/>
  <c r="E102" i="3"/>
  <c r="A102" i="3"/>
  <c r="F102" i="3"/>
  <c r="D102" i="3"/>
  <c r="I101" i="3"/>
  <c r="J101" i="3" s="1"/>
  <c r="H101" i="3"/>
  <c r="K216" i="3" l="1"/>
  <c r="H217" i="3"/>
  <c r="B219" i="3"/>
  <c r="D218" i="3"/>
  <c r="F218" i="3"/>
  <c r="E218" i="3"/>
  <c r="G218" i="3"/>
  <c r="C218" i="3"/>
  <c r="A218" i="3"/>
  <c r="I217" i="3"/>
  <c r="J217" i="3" s="1"/>
  <c r="K217" i="3" s="1"/>
  <c r="K101" i="3"/>
  <c r="H102" i="3"/>
  <c r="A103" i="3"/>
  <c r="G103" i="3"/>
  <c r="D103" i="3"/>
  <c r="E103" i="3"/>
  <c r="C103" i="3"/>
  <c r="F103" i="3"/>
  <c r="I102" i="3"/>
  <c r="J102" i="3" s="1"/>
  <c r="I218" i="3" l="1"/>
  <c r="J218" i="3" s="1"/>
  <c r="H218" i="3"/>
  <c r="B220" i="3"/>
  <c r="G219" i="3"/>
  <c r="D219" i="3"/>
  <c r="E219" i="3"/>
  <c r="C219" i="3"/>
  <c r="F219" i="3"/>
  <c r="A219" i="3"/>
  <c r="I103" i="3"/>
  <c r="J103" i="3" s="1"/>
  <c r="H103" i="3"/>
  <c r="G104" i="3"/>
  <c r="F104" i="3"/>
  <c r="D104" i="3"/>
  <c r="A104" i="3"/>
  <c r="E104" i="3"/>
  <c r="C104" i="3"/>
  <c r="K102" i="3"/>
  <c r="K218" i="3" l="1"/>
  <c r="I219" i="3"/>
  <c r="J219" i="3" s="1"/>
  <c r="B221" i="3"/>
  <c r="D220" i="3"/>
  <c r="G220" i="3"/>
  <c r="C220" i="3"/>
  <c r="F220" i="3"/>
  <c r="E220" i="3"/>
  <c r="A220" i="3"/>
  <c r="H219" i="3"/>
  <c r="K103" i="3"/>
  <c r="I104" i="3"/>
  <c r="J104" i="3" s="1"/>
  <c r="H104" i="3"/>
  <c r="A105" i="3"/>
  <c r="E105" i="3"/>
  <c r="C105" i="3"/>
  <c r="G105" i="3"/>
  <c r="D105" i="3"/>
  <c r="F105" i="3"/>
  <c r="K219" i="3" l="1"/>
  <c r="I220" i="3"/>
  <c r="J220" i="3" s="1"/>
  <c r="H220" i="3"/>
  <c r="B222" i="3"/>
  <c r="E221" i="3"/>
  <c r="G221" i="3"/>
  <c r="C221" i="3"/>
  <c r="F221" i="3"/>
  <c r="D221" i="3"/>
  <c r="A221" i="3"/>
  <c r="K104" i="3"/>
  <c r="H105" i="3"/>
  <c r="I105" i="3"/>
  <c r="J105" i="3" s="1"/>
  <c r="A106" i="3"/>
  <c r="E106" i="3"/>
  <c r="F106" i="3"/>
  <c r="G106" i="3"/>
  <c r="D106" i="3"/>
  <c r="C106" i="3"/>
  <c r="K220" i="3" l="1"/>
  <c r="H221" i="3"/>
  <c r="I221" i="3"/>
  <c r="J221" i="3" s="1"/>
  <c r="B223" i="3"/>
  <c r="E222" i="3"/>
  <c r="C222" i="3"/>
  <c r="F222" i="3"/>
  <c r="G222" i="3"/>
  <c r="D222" i="3"/>
  <c r="A222" i="3"/>
  <c r="K105" i="3"/>
  <c r="H106" i="3"/>
  <c r="I106" i="3"/>
  <c r="J106" i="3" s="1"/>
  <c r="A107" i="3"/>
  <c r="F107" i="3"/>
  <c r="D107" i="3"/>
  <c r="E107" i="3"/>
  <c r="G107" i="3"/>
  <c r="C107" i="3"/>
  <c r="K221" i="3" l="1"/>
  <c r="H222" i="3"/>
  <c r="B224" i="3"/>
  <c r="C223" i="3"/>
  <c r="E223" i="3"/>
  <c r="F223" i="3"/>
  <c r="D223" i="3"/>
  <c r="G223" i="3"/>
  <c r="A223" i="3"/>
  <c r="I222" i="3"/>
  <c r="J222" i="3" s="1"/>
  <c r="K222" i="3" s="1"/>
  <c r="K106" i="3"/>
  <c r="H107" i="3"/>
  <c r="I107" i="3"/>
  <c r="J107" i="3" s="1"/>
  <c r="A108" i="3"/>
  <c r="G108" i="3"/>
  <c r="F108" i="3"/>
  <c r="C108" i="3"/>
  <c r="D108" i="3"/>
  <c r="E108" i="3"/>
  <c r="H223" i="3" l="1"/>
  <c r="I223" i="3"/>
  <c r="J223" i="3" s="1"/>
  <c r="B225" i="3"/>
  <c r="F224" i="3"/>
  <c r="C224" i="3"/>
  <c r="E224" i="3"/>
  <c r="G224" i="3"/>
  <c r="A224" i="3"/>
  <c r="D224" i="3"/>
  <c r="H108" i="3"/>
  <c r="I108" i="3"/>
  <c r="J108" i="3" s="1"/>
  <c r="G109" i="3"/>
  <c r="A109" i="3"/>
  <c r="F109" i="3"/>
  <c r="C109" i="3"/>
  <c r="D109" i="3"/>
  <c r="E109" i="3"/>
  <c r="K107" i="3"/>
  <c r="K223" i="3" l="1"/>
  <c r="I224" i="3"/>
  <c r="J224" i="3" s="1"/>
  <c r="B226" i="3"/>
  <c r="C225" i="3"/>
  <c r="F225" i="3"/>
  <c r="D225" i="3"/>
  <c r="G225" i="3"/>
  <c r="E225" i="3"/>
  <c r="A225" i="3"/>
  <c r="H224" i="3"/>
  <c r="K108" i="3"/>
  <c r="H109" i="3"/>
  <c r="I109" i="3"/>
  <c r="J109" i="3" s="1"/>
  <c r="G110" i="3"/>
  <c r="A110" i="3"/>
  <c r="F110" i="3"/>
  <c r="C110" i="3"/>
  <c r="E110" i="3"/>
  <c r="D110" i="3"/>
  <c r="K224" i="3" l="1"/>
  <c r="I225" i="3"/>
  <c r="J225" i="3" s="1"/>
  <c r="H225" i="3"/>
  <c r="B227" i="3"/>
  <c r="D226" i="3"/>
  <c r="F226" i="3"/>
  <c r="C226" i="3"/>
  <c r="G226" i="3"/>
  <c r="E226" i="3"/>
  <c r="A226" i="3"/>
  <c r="H110" i="3"/>
  <c r="A111" i="3"/>
  <c r="E111" i="3"/>
  <c r="C111" i="3"/>
  <c r="G111" i="3"/>
  <c r="F111" i="3"/>
  <c r="D111" i="3"/>
  <c r="K109" i="3"/>
  <c r="I110" i="3"/>
  <c r="J110" i="3" s="1"/>
  <c r="K225" i="3" l="1"/>
  <c r="H226" i="3"/>
  <c r="B228" i="3"/>
  <c r="G227" i="3"/>
  <c r="D227" i="3"/>
  <c r="C227" i="3"/>
  <c r="F227" i="3"/>
  <c r="E227" i="3"/>
  <c r="A227" i="3"/>
  <c r="I226" i="3"/>
  <c r="J226" i="3" s="1"/>
  <c r="K110" i="3"/>
  <c r="H111" i="3"/>
  <c r="A112" i="3"/>
  <c r="D112" i="3"/>
  <c r="F112" i="3"/>
  <c r="E112" i="3"/>
  <c r="C112" i="3"/>
  <c r="G112" i="3"/>
  <c r="I111" i="3"/>
  <c r="J111" i="3" s="1"/>
  <c r="H227" i="3" l="1"/>
  <c r="I227" i="3"/>
  <c r="J227" i="3" s="1"/>
  <c r="B229" i="3"/>
  <c r="D228" i="3"/>
  <c r="G228" i="3"/>
  <c r="F228" i="3"/>
  <c r="C228" i="3"/>
  <c r="E228" i="3"/>
  <c r="A228" i="3"/>
  <c r="K226" i="3"/>
  <c r="H112" i="3"/>
  <c r="K111" i="3"/>
  <c r="A113" i="3"/>
  <c r="G113" i="3"/>
  <c r="E113" i="3"/>
  <c r="F113" i="3"/>
  <c r="C113" i="3"/>
  <c r="D113" i="3"/>
  <c r="I112" i="3"/>
  <c r="J112" i="3" s="1"/>
  <c r="I228" i="3" l="1"/>
  <c r="J228" i="3" s="1"/>
  <c r="H228" i="3"/>
  <c r="B230" i="3"/>
  <c r="E229" i="3"/>
  <c r="G229" i="3"/>
  <c r="F229" i="3"/>
  <c r="C229" i="3"/>
  <c r="D229" i="3"/>
  <c r="A229" i="3"/>
  <c r="K227" i="3"/>
  <c r="K112" i="3"/>
  <c r="H113" i="3"/>
  <c r="I113" i="3"/>
  <c r="J113" i="3" s="1"/>
  <c r="A114" i="3"/>
  <c r="G114" i="3"/>
  <c r="E114" i="3"/>
  <c r="C114" i="3"/>
  <c r="F114" i="3"/>
  <c r="D114" i="3"/>
  <c r="H229" i="3" l="1"/>
  <c r="K228" i="3"/>
  <c r="I229" i="3"/>
  <c r="J229" i="3" s="1"/>
  <c r="B231" i="3"/>
  <c r="E230" i="3"/>
  <c r="D230" i="3"/>
  <c r="C230" i="3"/>
  <c r="F230" i="3"/>
  <c r="G230" i="3"/>
  <c r="A230" i="3"/>
  <c r="H114" i="3"/>
  <c r="K113" i="3"/>
  <c r="I114" i="3"/>
  <c r="J114" i="3" s="1"/>
  <c r="D115" i="3"/>
  <c r="G115" i="3"/>
  <c r="A115" i="3"/>
  <c r="E115" i="3"/>
  <c r="C115" i="3"/>
  <c r="F115" i="3"/>
  <c r="K229" i="3" l="1"/>
  <c r="H230" i="3"/>
  <c r="B232" i="3"/>
  <c r="C231" i="3"/>
  <c r="E231" i="3"/>
  <c r="D231" i="3"/>
  <c r="F231" i="3"/>
  <c r="G231" i="3"/>
  <c r="A231" i="3"/>
  <c r="I230" i="3"/>
  <c r="J230" i="3" s="1"/>
  <c r="K230" i="3" s="1"/>
  <c r="K114" i="3"/>
  <c r="I115" i="3"/>
  <c r="J115" i="3" s="1"/>
  <c r="H115" i="3"/>
  <c r="A116" i="3"/>
  <c r="F116" i="3"/>
  <c r="C116" i="3"/>
  <c r="D116" i="3"/>
  <c r="G116" i="3"/>
  <c r="E116" i="3"/>
  <c r="H231" i="3" l="1"/>
  <c r="I231" i="3"/>
  <c r="J231" i="3" s="1"/>
  <c r="B233" i="3"/>
  <c r="F232" i="3"/>
  <c r="C232" i="3"/>
  <c r="D232" i="3"/>
  <c r="G232" i="3"/>
  <c r="E232" i="3"/>
  <c r="A232" i="3"/>
  <c r="K115" i="3"/>
  <c r="G117" i="3"/>
  <c r="F117" i="3"/>
  <c r="C117" i="3"/>
  <c r="D117" i="3"/>
  <c r="E117" i="3"/>
  <c r="A117" i="3"/>
  <c r="H116" i="3"/>
  <c r="I116" i="3"/>
  <c r="J116" i="3" s="1"/>
  <c r="K231" i="3" l="1"/>
  <c r="H232" i="3"/>
  <c r="I232" i="3"/>
  <c r="J232" i="3" s="1"/>
  <c r="B234" i="3"/>
  <c r="C233" i="3"/>
  <c r="F233" i="3"/>
  <c r="G233" i="3"/>
  <c r="D233" i="3"/>
  <c r="E233" i="3"/>
  <c r="A233" i="3"/>
  <c r="I117" i="3"/>
  <c r="J117" i="3" s="1"/>
  <c r="K116" i="3"/>
  <c r="G118" i="3"/>
  <c r="A118" i="3"/>
  <c r="F118" i="3"/>
  <c r="C118" i="3"/>
  <c r="E118" i="3"/>
  <c r="D118" i="3"/>
  <c r="H117" i="3"/>
  <c r="H233" i="3" l="1"/>
  <c r="I233" i="3"/>
  <c r="J233" i="3" s="1"/>
  <c r="B235" i="3"/>
  <c r="D234" i="3"/>
  <c r="F234" i="3"/>
  <c r="G234" i="3"/>
  <c r="C234" i="3"/>
  <c r="E234" i="3"/>
  <c r="A234" i="3"/>
  <c r="K232" i="3"/>
  <c r="K117" i="3"/>
  <c r="H118" i="3"/>
  <c r="A119" i="3"/>
  <c r="G119" i="3"/>
  <c r="F119" i="3"/>
  <c r="D119" i="3"/>
  <c r="E119" i="3"/>
  <c r="C119" i="3"/>
  <c r="I118" i="3"/>
  <c r="J118" i="3" s="1"/>
  <c r="I234" i="3" l="1"/>
  <c r="J234" i="3" s="1"/>
  <c r="B236" i="3"/>
  <c r="G235" i="3"/>
  <c r="D235" i="3"/>
  <c r="E235" i="3"/>
  <c r="F235" i="3"/>
  <c r="C235" i="3"/>
  <c r="A235" i="3"/>
  <c r="H234" i="3"/>
  <c r="K233" i="3"/>
  <c r="K118" i="3"/>
  <c r="H119" i="3"/>
  <c r="I119" i="3"/>
  <c r="J119" i="3" s="1"/>
  <c r="D120" i="3"/>
  <c r="G120" i="3"/>
  <c r="F120" i="3"/>
  <c r="E120" i="3"/>
  <c r="C120" i="3"/>
  <c r="A120" i="3"/>
  <c r="K234" i="3" l="1"/>
  <c r="I235" i="3"/>
  <c r="J235" i="3" s="1"/>
  <c r="H235" i="3"/>
  <c r="B237" i="3"/>
  <c r="D236" i="3"/>
  <c r="G236" i="3"/>
  <c r="E236" i="3"/>
  <c r="C236" i="3"/>
  <c r="F236" i="3"/>
  <c r="A236" i="3"/>
  <c r="H120" i="3"/>
  <c r="K119" i="3"/>
  <c r="I120" i="3"/>
  <c r="J120" i="3" s="1"/>
  <c r="E121" i="3"/>
  <c r="A121" i="3"/>
  <c r="C121" i="3"/>
  <c r="D121" i="3"/>
  <c r="G121" i="3"/>
  <c r="F121" i="3"/>
  <c r="K235" i="3" l="1"/>
  <c r="I236" i="3"/>
  <c r="J236" i="3" s="1"/>
  <c r="H236" i="3"/>
  <c r="B238" i="3"/>
  <c r="E237" i="3"/>
  <c r="G237" i="3"/>
  <c r="D237" i="3"/>
  <c r="C237" i="3"/>
  <c r="F237" i="3"/>
  <c r="A237" i="3"/>
  <c r="K120" i="3"/>
  <c r="I121" i="3"/>
  <c r="J121" i="3" s="1"/>
  <c r="H121" i="3"/>
  <c r="A122" i="3"/>
  <c r="G122" i="3"/>
  <c r="E122" i="3"/>
  <c r="F122" i="3"/>
  <c r="D122" i="3"/>
  <c r="C122" i="3"/>
  <c r="K236" i="3" l="1"/>
  <c r="H122" i="3"/>
  <c r="I237" i="3"/>
  <c r="J237" i="3" s="1"/>
  <c r="H237" i="3"/>
  <c r="B239" i="3"/>
  <c r="E238" i="3"/>
  <c r="C238" i="3"/>
  <c r="G238" i="3"/>
  <c r="D238" i="3"/>
  <c r="F238" i="3"/>
  <c r="A238" i="3"/>
  <c r="K121" i="3"/>
  <c r="A123" i="3"/>
  <c r="D123" i="3"/>
  <c r="E123" i="3"/>
  <c r="G123" i="3"/>
  <c r="F123" i="3"/>
  <c r="C123" i="3"/>
  <c r="I122" i="3"/>
  <c r="J122" i="3" s="1"/>
  <c r="K122" i="3" l="1"/>
  <c r="K237" i="3"/>
  <c r="I238" i="3"/>
  <c r="J238" i="3" s="1"/>
  <c r="H238" i="3"/>
  <c r="B240" i="3"/>
  <c r="C239" i="3"/>
  <c r="E239" i="3"/>
  <c r="G239" i="3"/>
  <c r="F239" i="3"/>
  <c r="D239" i="3"/>
  <c r="A239" i="3"/>
  <c r="H123" i="3"/>
  <c r="A124" i="3"/>
  <c r="F124" i="3"/>
  <c r="C124" i="3"/>
  <c r="D124" i="3"/>
  <c r="G124" i="3"/>
  <c r="E124" i="3"/>
  <c r="I123" i="3"/>
  <c r="J123" i="3" s="1"/>
  <c r="K238" i="3" l="1"/>
  <c r="H239" i="3"/>
  <c r="I239" i="3"/>
  <c r="J239" i="3" s="1"/>
  <c r="B241" i="3"/>
  <c r="F240" i="3"/>
  <c r="C240" i="3"/>
  <c r="E240" i="3"/>
  <c r="D240" i="3"/>
  <c r="G240" i="3"/>
  <c r="A240" i="3"/>
  <c r="K123" i="3"/>
  <c r="I124" i="3"/>
  <c r="J124" i="3" s="1"/>
  <c r="A125" i="3"/>
  <c r="C125" i="3"/>
  <c r="D125" i="3"/>
  <c r="F125" i="3"/>
  <c r="G125" i="3"/>
  <c r="E125" i="3"/>
  <c r="H124" i="3"/>
  <c r="K239" i="3" l="1"/>
  <c r="H240" i="3"/>
  <c r="I240" i="3"/>
  <c r="J240" i="3" s="1"/>
  <c r="B242" i="3"/>
  <c r="C241" i="3"/>
  <c r="F241" i="3"/>
  <c r="E241" i="3"/>
  <c r="D241" i="3"/>
  <c r="G241" i="3"/>
  <c r="A241" i="3"/>
  <c r="K124" i="3"/>
  <c r="H125" i="3"/>
  <c r="G126" i="3"/>
  <c r="A126" i="3"/>
  <c r="F126" i="3"/>
  <c r="C126" i="3"/>
  <c r="E126" i="3"/>
  <c r="D126" i="3"/>
  <c r="I125" i="3"/>
  <c r="J125" i="3" s="1"/>
  <c r="K240" i="3" l="1"/>
  <c r="H241" i="3"/>
  <c r="B243" i="3"/>
  <c r="D242" i="3"/>
  <c r="F242" i="3"/>
  <c r="E242" i="3"/>
  <c r="C242" i="3"/>
  <c r="G242" i="3"/>
  <c r="A242" i="3"/>
  <c r="I241" i="3"/>
  <c r="J241" i="3" s="1"/>
  <c r="H126" i="3"/>
  <c r="K125" i="3"/>
  <c r="I126" i="3"/>
  <c r="J126" i="3" s="1"/>
  <c r="A127" i="3"/>
  <c r="G127" i="3"/>
  <c r="F127" i="3"/>
  <c r="E127" i="3"/>
  <c r="C127" i="3"/>
  <c r="D127" i="3"/>
  <c r="K241" i="3" l="1"/>
  <c r="I242" i="3"/>
  <c r="J242" i="3" s="1"/>
  <c r="H242" i="3"/>
  <c r="B244" i="3"/>
  <c r="G243" i="3"/>
  <c r="D243" i="3"/>
  <c r="C243" i="3"/>
  <c r="F243" i="3"/>
  <c r="E243" i="3"/>
  <c r="A243" i="3"/>
  <c r="H127" i="3"/>
  <c r="K126" i="3"/>
  <c r="I127" i="3"/>
  <c r="J127" i="3" s="1"/>
  <c r="G128" i="3"/>
  <c r="F128" i="3"/>
  <c r="D128" i="3"/>
  <c r="A128" i="3"/>
  <c r="E128" i="3"/>
  <c r="C128" i="3"/>
  <c r="K242" i="3" l="1"/>
  <c r="I243" i="3"/>
  <c r="J243" i="3" s="1"/>
  <c r="H243" i="3"/>
  <c r="B245" i="3"/>
  <c r="D244" i="3"/>
  <c r="G244" i="3"/>
  <c r="C244" i="3"/>
  <c r="F244" i="3"/>
  <c r="E244" i="3"/>
  <c r="A244" i="3"/>
  <c r="K127" i="3"/>
  <c r="E129" i="3"/>
  <c r="G129" i="3"/>
  <c r="C129" i="3"/>
  <c r="A129" i="3"/>
  <c r="F129" i="3"/>
  <c r="D129" i="3"/>
  <c r="H128" i="3"/>
  <c r="I128" i="3"/>
  <c r="J128" i="3" s="1"/>
  <c r="K243" i="3" l="1"/>
  <c r="I244" i="3"/>
  <c r="J244" i="3" s="1"/>
  <c r="H244" i="3"/>
  <c r="B246" i="3"/>
  <c r="E245" i="3"/>
  <c r="G245" i="3"/>
  <c r="C245" i="3"/>
  <c r="F245" i="3"/>
  <c r="D245" i="3"/>
  <c r="A245" i="3"/>
  <c r="H129" i="3"/>
  <c r="A130" i="3"/>
  <c r="G130" i="3"/>
  <c r="E130" i="3"/>
  <c r="C130" i="3"/>
  <c r="F130" i="3"/>
  <c r="D130" i="3"/>
  <c r="K128" i="3"/>
  <c r="I129" i="3"/>
  <c r="J129" i="3" s="1"/>
  <c r="H245" i="3" l="1"/>
  <c r="K244" i="3"/>
  <c r="B247" i="3"/>
  <c r="E246" i="3"/>
  <c r="F246" i="3"/>
  <c r="D246" i="3"/>
  <c r="G246" i="3"/>
  <c r="C246" i="3"/>
  <c r="A246" i="3"/>
  <c r="I245" i="3"/>
  <c r="J245" i="3" s="1"/>
  <c r="K129" i="3"/>
  <c r="H130" i="3"/>
  <c r="A131" i="3"/>
  <c r="D131" i="3"/>
  <c r="G131" i="3"/>
  <c r="E131" i="3"/>
  <c r="F131" i="3"/>
  <c r="C131" i="3"/>
  <c r="I130" i="3"/>
  <c r="J130" i="3" s="1"/>
  <c r="K245" i="3" l="1"/>
  <c r="H246" i="3"/>
  <c r="I246" i="3"/>
  <c r="J246" i="3" s="1"/>
  <c r="B248" i="3"/>
  <c r="C247" i="3"/>
  <c r="E247" i="3"/>
  <c r="F247" i="3"/>
  <c r="G247" i="3"/>
  <c r="D247" i="3"/>
  <c r="A247" i="3"/>
  <c r="H131" i="3"/>
  <c r="A132" i="3"/>
  <c r="F132" i="3"/>
  <c r="C132" i="3"/>
  <c r="D132" i="3"/>
  <c r="G132" i="3"/>
  <c r="E132" i="3"/>
  <c r="I131" i="3"/>
  <c r="J131" i="3" s="1"/>
  <c r="K130" i="3"/>
  <c r="K246" i="3" l="1"/>
  <c r="H247" i="3"/>
  <c r="I247" i="3"/>
  <c r="J247" i="3" s="1"/>
  <c r="B249" i="3"/>
  <c r="F248" i="3"/>
  <c r="C248" i="3"/>
  <c r="D248" i="3"/>
  <c r="G248" i="3"/>
  <c r="E248" i="3"/>
  <c r="A248" i="3"/>
  <c r="K131" i="3"/>
  <c r="H132" i="3"/>
  <c r="I132" i="3"/>
  <c r="J132" i="3" s="1"/>
  <c r="A133" i="3"/>
  <c r="C133" i="3"/>
  <c r="D133" i="3"/>
  <c r="G133" i="3"/>
  <c r="F133" i="3"/>
  <c r="E133" i="3"/>
  <c r="K247" i="3" l="1"/>
  <c r="I248" i="3"/>
  <c r="J248" i="3" s="1"/>
  <c r="B250" i="3"/>
  <c r="C249" i="3"/>
  <c r="F249" i="3"/>
  <c r="D249" i="3"/>
  <c r="E249" i="3"/>
  <c r="G249" i="3"/>
  <c r="A249" i="3"/>
  <c r="H248" i="3"/>
  <c r="K132" i="3"/>
  <c r="H133" i="3"/>
  <c r="I133" i="3"/>
  <c r="J133" i="3" s="1"/>
  <c r="A134" i="3"/>
  <c r="C134" i="3"/>
  <c r="G134" i="3"/>
  <c r="E134" i="3"/>
  <c r="F134" i="3"/>
  <c r="D134" i="3"/>
  <c r="K248" i="3" l="1"/>
  <c r="I249" i="3"/>
  <c r="J249" i="3" s="1"/>
  <c r="H249" i="3"/>
  <c r="B251" i="3"/>
  <c r="D250" i="3"/>
  <c r="F250" i="3"/>
  <c r="C250" i="3"/>
  <c r="G250" i="3"/>
  <c r="E250" i="3"/>
  <c r="A250" i="3"/>
  <c r="K133" i="3"/>
  <c r="H134" i="3"/>
  <c r="I134" i="3"/>
  <c r="J134" i="3" s="1"/>
  <c r="A135" i="3"/>
  <c r="G135" i="3"/>
  <c r="F135" i="3"/>
  <c r="D135" i="3"/>
  <c r="E135" i="3"/>
  <c r="C135" i="3"/>
  <c r="K249" i="3" l="1"/>
  <c r="H250" i="3"/>
  <c r="B252" i="3"/>
  <c r="G251" i="3"/>
  <c r="D251" i="3"/>
  <c r="F251" i="3"/>
  <c r="E251" i="3"/>
  <c r="C251" i="3"/>
  <c r="A251" i="3"/>
  <c r="I250" i="3"/>
  <c r="J250" i="3" s="1"/>
  <c r="K134" i="3"/>
  <c r="H135" i="3"/>
  <c r="I135" i="3"/>
  <c r="J135" i="3" s="1"/>
  <c r="A136" i="3"/>
  <c r="F136" i="3"/>
  <c r="D136" i="3"/>
  <c r="G136" i="3"/>
  <c r="E136" i="3"/>
  <c r="C136" i="3"/>
  <c r="H251" i="3" l="1"/>
  <c r="I251" i="3"/>
  <c r="J251" i="3" s="1"/>
  <c r="B253" i="3"/>
  <c r="D252" i="3"/>
  <c r="G252" i="3"/>
  <c r="F252" i="3"/>
  <c r="C252" i="3"/>
  <c r="A252" i="3"/>
  <c r="E252" i="3"/>
  <c r="K250" i="3"/>
  <c r="K135" i="3"/>
  <c r="H136" i="3"/>
  <c r="I136" i="3"/>
  <c r="J136" i="3" s="1"/>
  <c r="A137" i="3"/>
  <c r="E137" i="3"/>
  <c r="F137" i="3"/>
  <c r="C137" i="3"/>
  <c r="D137" i="3"/>
  <c r="G137" i="3"/>
  <c r="I252" i="3" l="1"/>
  <c r="J252" i="3" s="1"/>
  <c r="H252" i="3"/>
  <c r="B254" i="3"/>
  <c r="E253" i="3"/>
  <c r="G253" i="3"/>
  <c r="D253" i="3"/>
  <c r="F253" i="3"/>
  <c r="C253" i="3"/>
  <c r="A253" i="3"/>
  <c r="H137" i="3"/>
  <c r="K251" i="3"/>
  <c r="K136" i="3"/>
  <c r="I137" i="3"/>
  <c r="J137" i="3" s="1"/>
  <c r="A138" i="3"/>
  <c r="G138" i="3"/>
  <c r="E138" i="3"/>
  <c r="D138" i="3"/>
  <c r="F138" i="3"/>
  <c r="C138" i="3"/>
  <c r="H253" i="3" l="1"/>
  <c r="K252" i="3"/>
  <c r="I253" i="3"/>
  <c r="J253" i="3" s="1"/>
  <c r="K253" i="3" s="1"/>
  <c r="K137" i="3"/>
  <c r="B255" i="3"/>
  <c r="E254" i="3"/>
  <c r="D254" i="3"/>
  <c r="F254" i="3"/>
  <c r="G254" i="3"/>
  <c r="C254" i="3"/>
  <c r="A254" i="3"/>
  <c r="H138" i="3"/>
  <c r="I138" i="3"/>
  <c r="J138" i="3" s="1"/>
  <c r="A139" i="3"/>
  <c r="G139" i="3"/>
  <c r="D139" i="3"/>
  <c r="E139" i="3"/>
  <c r="C139" i="3"/>
  <c r="F139" i="3"/>
  <c r="H254" i="3" l="1"/>
  <c r="I254" i="3"/>
  <c r="J254" i="3" s="1"/>
  <c r="K254" i="3" s="1"/>
  <c r="B256" i="3"/>
  <c r="C255" i="3"/>
  <c r="E255" i="3"/>
  <c r="D255" i="3"/>
  <c r="G255" i="3"/>
  <c r="F255" i="3"/>
  <c r="A255" i="3"/>
  <c r="K138" i="3"/>
  <c r="I139" i="3"/>
  <c r="J139" i="3" s="1"/>
  <c r="H139" i="3"/>
  <c r="A140" i="3"/>
  <c r="F140" i="3"/>
  <c r="C140" i="3"/>
  <c r="G140" i="3"/>
  <c r="D140" i="3"/>
  <c r="E140" i="3"/>
  <c r="I255" i="3" l="1"/>
  <c r="J255" i="3" s="1"/>
  <c r="H255" i="3"/>
  <c r="B257" i="3"/>
  <c r="F256" i="3"/>
  <c r="C256" i="3"/>
  <c r="G256" i="3"/>
  <c r="D256" i="3"/>
  <c r="E256" i="3"/>
  <c r="A256" i="3"/>
  <c r="K139" i="3"/>
  <c r="H140" i="3"/>
  <c r="I140" i="3"/>
  <c r="J140" i="3" s="1"/>
  <c r="C141" i="3"/>
  <c r="A141" i="3"/>
  <c r="G141" i="3"/>
  <c r="D141" i="3"/>
  <c r="F141" i="3"/>
  <c r="E141" i="3"/>
  <c r="K255" i="3" l="1"/>
  <c r="I256" i="3"/>
  <c r="J256" i="3" s="1"/>
  <c r="H256" i="3"/>
  <c r="B258" i="3"/>
  <c r="C257" i="3"/>
  <c r="F257" i="3"/>
  <c r="G257" i="3"/>
  <c r="E257" i="3"/>
  <c r="D257" i="3"/>
  <c r="A257" i="3"/>
  <c r="K140" i="3"/>
  <c r="H141" i="3"/>
  <c r="I141" i="3"/>
  <c r="J141" i="3" s="1"/>
  <c r="C142" i="3"/>
  <c r="E142" i="3"/>
  <c r="A142" i="3"/>
  <c r="D142" i="3"/>
  <c r="G142" i="3"/>
  <c r="F142" i="3"/>
  <c r="H257" i="3" l="1"/>
  <c r="K256" i="3"/>
  <c r="I257" i="3"/>
  <c r="J257" i="3" s="1"/>
  <c r="B259" i="3"/>
  <c r="D258" i="3"/>
  <c r="F258" i="3"/>
  <c r="E258" i="3"/>
  <c r="G258" i="3"/>
  <c r="C258" i="3"/>
  <c r="A258" i="3"/>
  <c r="H142" i="3"/>
  <c r="K141" i="3"/>
  <c r="I142" i="3"/>
  <c r="J142" i="3" s="1"/>
  <c r="A143" i="3"/>
  <c r="G143" i="3"/>
  <c r="F143" i="3"/>
  <c r="E143" i="3"/>
  <c r="C143" i="3"/>
  <c r="D143" i="3"/>
  <c r="K257" i="3" l="1"/>
  <c r="H258" i="3"/>
  <c r="B260" i="3"/>
  <c r="G259" i="3"/>
  <c r="D259" i="3"/>
  <c r="E259" i="3"/>
  <c r="F259" i="3"/>
  <c r="C259" i="3"/>
  <c r="A259" i="3"/>
  <c r="I258" i="3"/>
  <c r="J258" i="3" s="1"/>
  <c r="K142" i="3"/>
  <c r="H143" i="3"/>
  <c r="I143" i="3"/>
  <c r="J143" i="3" s="1"/>
  <c r="A144" i="3"/>
  <c r="F144" i="3"/>
  <c r="D144" i="3"/>
  <c r="E144" i="3"/>
  <c r="C144" i="3"/>
  <c r="G144" i="3"/>
  <c r="I259" i="3" l="1"/>
  <c r="J259" i="3" s="1"/>
  <c r="H259" i="3"/>
  <c r="B261" i="3"/>
  <c r="D260" i="3"/>
  <c r="G260" i="3"/>
  <c r="E260" i="3"/>
  <c r="C260" i="3"/>
  <c r="A260" i="3"/>
  <c r="F260" i="3"/>
  <c r="K258" i="3"/>
  <c r="K143" i="3"/>
  <c r="I144" i="3"/>
  <c r="J144" i="3" s="1"/>
  <c r="H144" i="3"/>
  <c r="E145" i="3"/>
  <c r="F145" i="3"/>
  <c r="G145" i="3"/>
  <c r="C145" i="3"/>
  <c r="A145" i="3"/>
  <c r="D145" i="3"/>
  <c r="K259" i="3" l="1"/>
  <c r="I260" i="3"/>
  <c r="J260" i="3" s="1"/>
  <c r="H260" i="3"/>
  <c r="B262" i="3"/>
  <c r="E261" i="3"/>
  <c r="G261" i="3"/>
  <c r="C261" i="3"/>
  <c r="F261" i="3"/>
  <c r="D261" i="3"/>
  <c r="A261" i="3"/>
  <c r="K144" i="3"/>
  <c r="I145" i="3"/>
  <c r="J145" i="3" s="1"/>
  <c r="A146" i="3"/>
  <c r="G146" i="3"/>
  <c r="E146" i="3"/>
  <c r="F146" i="3"/>
  <c r="C146" i="3"/>
  <c r="D146" i="3"/>
  <c r="H145" i="3"/>
  <c r="K260" i="3" l="1"/>
  <c r="H261" i="3"/>
  <c r="I261" i="3"/>
  <c r="J261" i="3" s="1"/>
  <c r="B263" i="3"/>
  <c r="E262" i="3"/>
  <c r="G262" i="3"/>
  <c r="C262" i="3"/>
  <c r="F262" i="3"/>
  <c r="D262" i="3"/>
  <c r="A262" i="3"/>
  <c r="H146" i="3"/>
  <c r="K145" i="3"/>
  <c r="I146" i="3"/>
  <c r="J146" i="3" s="1"/>
  <c r="D147" i="3"/>
  <c r="E147" i="3"/>
  <c r="A147" i="3"/>
  <c r="F147" i="3"/>
  <c r="C147" i="3"/>
  <c r="G147" i="3"/>
  <c r="H262" i="3" l="1"/>
  <c r="K261" i="3"/>
  <c r="I262" i="3"/>
  <c r="J262" i="3" s="1"/>
  <c r="B264" i="3"/>
  <c r="C263" i="3"/>
  <c r="E263" i="3"/>
  <c r="F263" i="3"/>
  <c r="D263" i="3"/>
  <c r="G263" i="3"/>
  <c r="A263" i="3"/>
  <c r="K146" i="3"/>
  <c r="I147" i="3"/>
  <c r="J147" i="3" s="1"/>
  <c r="H147" i="3"/>
  <c r="A148" i="3"/>
  <c r="F148" i="3"/>
  <c r="C148" i="3"/>
  <c r="D148" i="3"/>
  <c r="E148" i="3"/>
  <c r="G148" i="3"/>
  <c r="K262" i="3" l="1"/>
  <c r="H263" i="3"/>
  <c r="I263" i="3"/>
  <c r="J263" i="3" s="1"/>
  <c r="B265" i="3"/>
  <c r="F264" i="3"/>
  <c r="C264" i="3"/>
  <c r="E264" i="3"/>
  <c r="D264" i="3"/>
  <c r="G264" i="3"/>
  <c r="A264" i="3"/>
  <c r="H148" i="3"/>
  <c r="I148" i="3"/>
  <c r="J148" i="3" s="1"/>
  <c r="A149" i="3"/>
  <c r="G149" i="3"/>
  <c r="C149" i="3"/>
  <c r="D149" i="3"/>
  <c r="F149" i="3"/>
  <c r="E149" i="3"/>
  <c r="K147" i="3"/>
  <c r="K263" i="3" l="1"/>
  <c r="H264" i="3"/>
  <c r="I264" i="3"/>
  <c r="J264" i="3" s="1"/>
  <c r="B266" i="3"/>
  <c r="C265" i="3"/>
  <c r="F265" i="3"/>
  <c r="E265" i="3"/>
  <c r="G265" i="3"/>
  <c r="D265" i="3"/>
  <c r="A265" i="3"/>
  <c r="I149" i="3"/>
  <c r="J149" i="3" s="1"/>
  <c r="K148" i="3"/>
  <c r="H149" i="3"/>
  <c r="A150" i="3"/>
  <c r="G150" i="3"/>
  <c r="C150" i="3"/>
  <c r="F150" i="3"/>
  <c r="E150" i="3"/>
  <c r="D150" i="3"/>
  <c r="H265" i="3" l="1"/>
  <c r="K264" i="3"/>
  <c r="I265" i="3"/>
  <c r="J265" i="3" s="1"/>
  <c r="K265" i="3" s="1"/>
  <c r="B267" i="3"/>
  <c r="D266" i="3"/>
  <c r="F266" i="3"/>
  <c r="C266" i="3"/>
  <c r="G266" i="3"/>
  <c r="E266" i="3"/>
  <c r="A266" i="3"/>
  <c r="H150" i="3"/>
  <c r="K149" i="3"/>
  <c r="I150" i="3"/>
  <c r="J150" i="3" s="1"/>
  <c r="A151" i="3"/>
  <c r="G151" i="3"/>
  <c r="D151" i="3"/>
  <c r="F151" i="3"/>
  <c r="E151" i="3"/>
  <c r="C151" i="3"/>
  <c r="H266" i="3" l="1"/>
  <c r="B268" i="3"/>
  <c r="G267" i="3"/>
  <c r="D267" i="3"/>
  <c r="C267" i="3"/>
  <c r="E267" i="3"/>
  <c r="A267" i="3"/>
  <c r="F267" i="3"/>
  <c r="I266" i="3"/>
  <c r="J266" i="3" s="1"/>
  <c r="K150" i="3"/>
  <c r="I151" i="3"/>
  <c r="J151" i="3" s="1"/>
  <c r="H151" i="3"/>
  <c r="I267" i="3" l="1"/>
  <c r="J267" i="3" s="1"/>
  <c r="H267" i="3"/>
  <c r="B269" i="3"/>
  <c r="D268" i="3"/>
  <c r="G268" i="3"/>
  <c r="C268" i="3"/>
  <c r="F268" i="3"/>
  <c r="E268" i="3"/>
  <c r="A268" i="3"/>
  <c r="K266" i="3"/>
  <c r="K151" i="3"/>
  <c r="K267" i="3" l="1"/>
  <c r="H268" i="3"/>
  <c r="I268" i="3"/>
  <c r="J268" i="3" s="1"/>
  <c r="B270" i="3"/>
  <c r="E269" i="3"/>
  <c r="G269" i="3"/>
  <c r="F269" i="3"/>
  <c r="C269" i="3"/>
  <c r="D269" i="3"/>
  <c r="A269" i="3"/>
  <c r="H269" i="3" l="1"/>
  <c r="I269" i="3"/>
  <c r="J269" i="3" s="1"/>
  <c r="B271" i="3"/>
  <c r="E270" i="3"/>
  <c r="F270" i="3"/>
  <c r="C270" i="3"/>
  <c r="G270" i="3"/>
  <c r="D270" i="3"/>
  <c r="A270" i="3"/>
  <c r="K268" i="3"/>
  <c r="K269" i="3" l="1"/>
  <c r="H270" i="3"/>
  <c r="B272" i="3"/>
  <c r="C271" i="3"/>
  <c r="E271" i="3"/>
  <c r="D271" i="3"/>
  <c r="F271" i="3"/>
  <c r="G271" i="3"/>
  <c r="A271" i="3"/>
  <c r="I270" i="3"/>
  <c r="J270" i="3" s="1"/>
  <c r="K270" i="3" l="1"/>
  <c r="H271" i="3"/>
  <c r="B273" i="3"/>
  <c r="F272" i="3"/>
  <c r="C272" i="3"/>
  <c r="D272" i="3"/>
  <c r="E272" i="3"/>
  <c r="G272" i="3"/>
  <c r="A272" i="3"/>
  <c r="I271" i="3"/>
  <c r="J271" i="3" s="1"/>
  <c r="K271" i="3" l="1"/>
  <c r="H272" i="3"/>
  <c r="B274" i="3"/>
  <c r="C273" i="3"/>
  <c r="F273" i="3"/>
  <c r="D273" i="3"/>
  <c r="G273" i="3"/>
  <c r="E273" i="3"/>
  <c r="A273" i="3"/>
  <c r="I272" i="3"/>
  <c r="J272" i="3" s="1"/>
  <c r="H273" i="3" l="1"/>
  <c r="B275" i="3"/>
  <c r="D274" i="3"/>
  <c r="F274" i="3"/>
  <c r="G274" i="3"/>
  <c r="C274" i="3"/>
  <c r="A274" i="3"/>
  <c r="E274" i="3"/>
  <c r="I273" i="3"/>
  <c r="J273" i="3" s="1"/>
  <c r="K272" i="3"/>
  <c r="I274" i="3" l="1"/>
  <c r="J274" i="3" s="1"/>
  <c r="B276" i="3"/>
  <c r="G275" i="3"/>
  <c r="D275" i="3"/>
  <c r="F275" i="3"/>
  <c r="C275" i="3"/>
  <c r="E275" i="3"/>
  <c r="A275" i="3"/>
  <c r="H274" i="3"/>
  <c r="K273" i="3"/>
  <c r="K274" i="3" l="1"/>
  <c r="I275" i="3"/>
  <c r="J275" i="3" s="1"/>
  <c r="H275" i="3"/>
  <c r="B277" i="3"/>
  <c r="D276" i="3"/>
  <c r="G276" i="3"/>
  <c r="E276" i="3"/>
  <c r="F276" i="3"/>
  <c r="C276" i="3"/>
  <c r="A276" i="3"/>
  <c r="I276" i="3" l="1"/>
  <c r="J276" i="3" s="1"/>
  <c r="K275" i="3"/>
  <c r="H276" i="3"/>
  <c r="B278" i="3"/>
  <c r="E277" i="3"/>
  <c r="G277" i="3"/>
  <c r="D277" i="3"/>
  <c r="F277" i="3"/>
  <c r="C277" i="3"/>
  <c r="A277" i="3"/>
  <c r="K276" i="3" l="1"/>
  <c r="I277" i="3"/>
  <c r="J277" i="3" s="1"/>
  <c r="H277" i="3"/>
  <c r="B279" i="3"/>
  <c r="E278" i="3"/>
  <c r="D278" i="3"/>
  <c r="G278" i="3"/>
  <c r="C278" i="3"/>
  <c r="F278" i="3"/>
  <c r="A278" i="3"/>
  <c r="I278" i="3" l="1"/>
  <c r="J278" i="3" s="1"/>
  <c r="H278" i="3"/>
  <c r="K277" i="3"/>
  <c r="B280" i="3"/>
  <c r="C279" i="3"/>
  <c r="E279" i="3"/>
  <c r="G279" i="3"/>
  <c r="D279" i="3"/>
  <c r="F279" i="3"/>
  <c r="A279" i="3"/>
  <c r="K278" i="3" l="1"/>
  <c r="H279" i="3"/>
  <c r="I279" i="3"/>
  <c r="J279" i="3" s="1"/>
  <c r="B281" i="3"/>
  <c r="F280" i="3"/>
  <c r="C280" i="3"/>
  <c r="G280" i="3"/>
  <c r="E280" i="3"/>
  <c r="D280" i="3"/>
  <c r="A280" i="3"/>
  <c r="K279" i="3" l="1"/>
  <c r="H280" i="3"/>
  <c r="I280" i="3"/>
  <c r="J280" i="3" s="1"/>
  <c r="B282" i="3"/>
  <c r="C281" i="3"/>
  <c r="F281" i="3"/>
  <c r="E281" i="3"/>
  <c r="G281" i="3"/>
  <c r="D281" i="3"/>
  <c r="A281" i="3"/>
  <c r="K280" i="3" l="1"/>
  <c r="H281" i="3"/>
  <c r="I281" i="3"/>
  <c r="J281" i="3" s="1"/>
  <c r="B283" i="3"/>
  <c r="D282" i="3"/>
  <c r="F282" i="3"/>
  <c r="E282" i="3"/>
  <c r="C282" i="3"/>
  <c r="G282" i="3"/>
  <c r="A282" i="3"/>
  <c r="K281" i="3" l="1"/>
  <c r="H282" i="3"/>
  <c r="B284" i="3"/>
  <c r="G283" i="3"/>
  <c r="D283" i="3"/>
  <c r="E283" i="3"/>
  <c r="C283" i="3"/>
  <c r="F283" i="3"/>
  <c r="A283" i="3"/>
  <c r="I282" i="3"/>
  <c r="J282" i="3" s="1"/>
  <c r="I283" i="3" l="1"/>
  <c r="J283" i="3" s="1"/>
  <c r="B285" i="3"/>
  <c r="D284" i="3"/>
  <c r="G284" i="3"/>
  <c r="C284" i="3"/>
  <c r="F284" i="3"/>
  <c r="E284" i="3"/>
  <c r="A284" i="3"/>
  <c r="H283" i="3"/>
  <c r="K282" i="3"/>
  <c r="I284" i="3" l="1"/>
  <c r="J284" i="3" s="1"/>
  <c r="K283" i="3"/>
  <c r="H284" i="3"/>
  <c r="B286" i="3"/>
  <c r="E285" i="3"/>
  <c r="G285" i="3"/>
  <c r="C285" i="3"/>
  <c r="F285" i="3"/>
  <c r="A285" i="3"/>
  <c r="D285" i="3"/>
  <c r="K284" i="3" l="1"/>
  <c r="H285" i="3"/>
  <c r="I285" i="3"/>
  <c r="J285" i="3" s="1"/>
  <c r="B287" i="3"/>
  <c r="E286" i="3"/>
  <c r="C286" i="3"/>
  <c r="F286" i="3"/>
  <c r="D286" i="3"/>
  <c r="G286" i="3"/>
  <c r="A286" i="3"/>
  <c r="H286" i="3" l="1"/>
  <c r="K285" i="3"/>
  <c r="I286" i="3"/>
  <c r="J286" i="3" s="1"/>
  <c r="B288" i="3"/>
  <c r="C287" i="3"/>
  <c r="E287" i="3"/>
  <c r="F287" i="3"/>
  <c r="D287" i="3"/>
  <c r="G287" i="3"/>
  <c r="A287" i="3"/>
  <c r="K286" i="3" l="1"/>
  <c r="H287" i="3"/>
  <c r="I287" i="3"/>
  <c r="J287" i="3" s="1"/>
  <c r="B289" i="3"/>
  <c r="F288" i="3"/>
  <c r="C288" i="3"/>
  <c r="E288" i="3"/>
  <c r="G288" i="3"/>
  <c r="D288" i="3"/>
  <c r="A288" i="3"/>
  <c r="K287" i="3" l="1"/>
  <c r="H288" i="3"/>
  <c r="I288" i="3"/>
  <c r="J288" i="3" s="1"/>
  <c r="B290" i="3"/>
  <c r="C289" i="3"/>
  <c r="F289" i="3"/>
  <c r="D289" i="3"/>
  <c r="G289" i="3"/>
  <c r="E289" i="3"/>
  <c r="A289" i="3"/>
  <c r="K288" i="3" l="1"/>
  <c r="H289" i="3"/>
  <c r="I289" i="3"/>
  <c r="J289" i="3" s="1"/>
  <c r="B291" i="3"/>
  <c r="D290" i="3"/>
  <c r="F290" i="3"/>
  <c r="C290" i="3"/>
  <c r="E290" i="3"/>
  <c r="G290" i="3"/>
  <c r="A290" i="3"/>
  <c r="I290" i="3" l="1"/>
  <c r="J290" i="3" s="1"/>
  <c r="H290" i="3"/>
  <c r="B292" i="3"/>
  <c r="G291" i="3"/>
  <c r="D291" i="3"/>
  <c r="C291" i="3"/>
  <c r="F291" i="3"/>
  <c r="E291" i="3"/>
  <c r="A291" i="3"/>
  <c r="K289" i="3"/>
  <c r="K290" i="3" l="1"/>
  <c r="I291" i="3"/>
  <c r="J291" i="3" s="1"/>
  <c r="H291" i="3"/>
  <c r="B293" i="3"/>
  <c r="D292" i="3"/>
  <c r="G292" i="3"/>
  <c r="F292" i="3"/>
  <c r="E292" i="3"/>
  <c r="C292" i="3"/>
  <c r="A292" i="3"/>
  <c r="K291" i="3" l="1"/>
  <c r="B294" i="3"/>
  <c r="E293" i="3"/>
  <c r="G293" i="3"/>
  <c r="F293" i="3"/>
  <c r="C293" i="3"/>
  <c r="D293" i="3"/>
  <c r="A293" i="3"/>
  <c r="I292" i="3"/>
  <c r="J292" i="3" s="1"/>
  <c r="H292" i="3"/>
  <c r="H293" i="3" l="1"/>
  <c r="I293" i="3"/>
  <c r="J293" i="3" s="1"/>
  <c r="K292" i="3"/>
  <c r="B295" i="3"/>
  <c r="E294" i="3"/>
  <c r="D294" i="3"/>
  <c r="F294" i="3"/>
  <c r="G294" i="3"/>
  <c r="C294" i="3"/>
  <c r="A294" i="3"/>
  <c r="K293" i="3" l="1"/>
  <c r="H294" i="3"/>
  <c r="I294" i="3"/>
  <c r="J294" i="3" s="1"/>
  <c r="K294" i="3" s="1"/>
  <c r="B296" i="3"/>
  <c r="C295" i="3"/>
  <c r="E295" i="3"/>
  <c r="D295" i="3"/>
  <c r="F295" i="3"/>
  <c r="G295" i="3"/>
  <c r="A295" i="3"/>
  <c r="H295" i="3" l="1"/>
  <c r="I295" i="3"/>
  <c r="J295" i="3" s="1"/>
  <c r="B297" i="3"/>
  <c r="F296" i="3"/>
  <c r="C296" i="3"/>
  <c r="D296" i="3"/>
  <c r="G296" i="3"/>
  <c r="E296" i="3"/>
  <c r="A296" i="3"/>
  <c r="K295" i="3" l="1"/>
  <c r="I296" i="3"/>
  <c r="J296" i="3" s="1"/>
  <c r="H296" i="3"/>
  <c r="B298" i="3"/>
  <c r="C297" i="3"/>
  <c r="F297" i="3"/>
  <c r="G297" i="3"/>
  <c r="D297" i="3"/>
  <c r="E297" i="3"/>
  <c r="A297" i="3"/>
  <c r="K296" i="3" l="1"/>
  <c r="I297" i="3"/>
  <c r="J297" i="3" s="1"/>
  <c r="H297" i="3"/>
  <c r="B299" i="3"/>
  <c r="D298" i="3"/>
  <c r="F298" i="3"/>
  <c r="G298" i="3"/>
  <c r="E298" i="3"/>
  <c r="C298" i="3"/>
  <c r="A298" i="3"/>
  <c r="K297" i="3" l="1"/>
  <c r="I298" i="3"/>
  <c r="J298" i="3" s="1"/>
  <c r="H298" i="3"/>
  <c r="B300" i="3"/>
  <c r="G299" i="3"/>
  <c r="D299" i="3"/>
  <c r="E299" i="3"/>
  <c r="F299" i="3"/>
  <c r="C299" i="3"/>
  <c r="A299" i="3"/>
  <c r="I299" i="3" l="1"/>
  <c r="J299" i="3" s="1"/>
  <c r="H299" i="3"/>
  <c r="K298" i="3"/>
  <c r="B301" i="3"/>
  <c r="D300" i="3"/>
  <c r="G300" i="3"/>
  <c r="E300" i="3"/>
  <c r="F300" i="3"/>
  <c r="C300" i="3"/>
  <c r="A300" i="3"/>
  <c r="I300" i="3" l="1"/>
  <c r="J300" i="3" s="1"/>
  <c r="K299" i="3"/>
  <c r="H300" i="3"/>
  <c r="B302" i="3"/>
  <c r="E301" i="3"/>
  <c r="G301" i="3"/>
  <c r="D301" i="3"/>
  <c r="C301" i="3"/>
  <c r="F301" i="3"/>
  <c r="A301" i="3"/>
  <c r="K300" i="3" l="1"/>
  <c r="I301" i="3"/>
  <c r="J301" i="3" s="1"/>
  <c r="H301" i="3"/>
  <c r="B303" i="3"/>
  <c r="E302" i="3"/>
  <c r="C302" i="3"/>
  <c r="G302" i="3"/>
  <c r="F302" i="3"/>
  <c r="D302" i="3"/>
  <c r="A302" i="3"/>
  <c r="K301" i="3" l="1"/>
  <c r="H302" i="3"/>
  <c r="I302" i="3"/>
  <c r="J302" i="3" s="1"/>
  <c r="B304" i="3"/>
  <c r="C303" i="3"/>
  <c r="E303" i="3"/>
  <c r="G303" i="3"/>
  <c r="F303" i="3"/>
  <c r="D303" i="3"/>
  <c r="A303" i="3"/>
  <c r="K302" i="3" l="1"/>
  <c r="H303" i="3"/>
  <c r="I303" i="3"/>
  <c r="J303" i="3" s="1"/>
  <c r="B305" i="3"/>
  <c r="F304" i="3"/>
  <c r="C304" i="3"/>
  <c r="E304" i="3"/>
  <c r="D304" i="3"/>
  <c r="G304" i="3"/>
  <c r="A304" i="3"/>
  <c r="H304" i="3" l="1"/>
  <c r="K303" i="3"/>
  <c r="B306" i="3"/>
  <c r="C305" i="3"/>
  <c r="E305" i="3"/>
  <c r="D305" i="3"/>
  <c r="F305" i="3"/>
  <c r="G305" i="3"/>
  <c r="A305" i="3"/>
  <c r="I304" i="3"/>
  <c r="J304" i="3" s="1"/>
  <c r="K304" i="3" l="1"/>
  <c r="H305" i="3"/>
  <c r="I305" i="3"/>
  <c r="J305" i="3" s="1"/>
  <c r="B307" i="3"/>
  <c r="C306" i="3"/>
  <c r="E306" i="3"/>
  <c r="D306" i="3"/>
  <c r="G306" i="3"/>
  <c r="F306" i="3"/>
  <c r="A306" i="3"/>
  <c r="K305" i="3" l="1"/>
  <c r="I306" i="3"/>
  <c r="J306" i="3" s="1"/>
  <c r="H306" i="3"/>
  <c r="B308" i="3"/>
  <c r="F307" i="3"/>
  <c r="C307" i="3"/>
  <c r="G307" i="3"/>
  <c r="D307" i="3"/>
  <c r="E307" i="3"/>
  <c r="A307" i="3"/>
  <c r="K306" i="3" l="1"/>
  <c r="H307" i="3"/>
  <c r="B309" i="3"/>
  <c r="C308" i="3"/>
  <c r="F308" i="3"/>
  <c r="G308" i="3"/>
  <c r="E308" i="3"/>
  <c r="A308" i="3"/>
  <c r="D308" i="3"/>
  <c r="I307" i="3"/>
  <c r="J307" i="3" s="1"/>
  <c r="K307" i="3" s="1"/>
  <c r="H308" i="3" l="1"/>
  <c r="I308" i="3"/>
  <c r="J308" i="3" s="1"/>
  <c r="B310" i="3"/>
  <c r="D309" i="3"/>
  <c r="F309" i="3"/>
  <c r="E309" i="3"/>
  <c r="G309" i="3"/>
  <c r="C309" i="3"/>
  <c r="A309" i="3"/>
  <c r="K308" i="3" l="1"/>
  <c r="I309" i="3"/>
  <c r="J309" i="3" s="1"/>
  <c r="H309" i="3"/>
  <c r="B311" i="3"/>
  <c r="G310" i="3"/>
  <c r="D310" i="3"/>
  <c r="E310" i="3"/>
  <c r="F310" i="3"/>
  <c r="C310" i="3"/>
  <c r="A310" i="3"/>
  <c r="I310" i="3" l="1"/>
  <c r="J310" i="3" s="1"/>
  <c r="K309" i="3"/>
  <c r="H310" i="3"/>
  <c r="B312" i="3"/>
  <c r="D311" i="3"/>
  <c r="G311" i="3"/>
  <c r="E311" i="3"/>
  <c r="C311" i="3"/>
  <c r="A311" i="3"/>
  <c r="F311" i="3"/>
  <c r="K310" i="3" l="1"/>
  <c r="I311" i="3"/>
  <c r="J311" i="3" s="1"/>
  <c r="B313" i="3"/>
  <c r="E312" i="3"/>
  <c r="G312" i="3"/>
  <c r="C312" i="3"/>
  <c r="F312" i="3"/>
  <c r="D312" i="3"/>
  <c r="A312" i="3"/>
  <c r="H311" i="3"/>
  <c r="H312" i="3" l="1"/>
  <c r="K311" i="3"/>
  <c r="I312" i="3"/>
  <c r="J312" i="3" s="1"/>
  <c r="K312" i="3" s="1"/>
  <c r="B314" i="3"/>
  <c r="E313" i="3"/>
  <c r="G313" i="3"/>
  <c r="C313" i="3"/>
  <c r="F313" i="3"/>
  <c r="D313" i="3"/>
  <c r="A313" i="3"/>
  <c r="I313" i="3" l="1"/>
  <c r="J313" i="3" s="1"/>
  <c r="H313" i="3"/>
  <c r="B315" i="3"/>
  <c r="C314" i="3"/>
  <c r="E314" i="3"/>
  <c r="F314" i="3"/>
  <c r="D314" i="3"/>
  <c r="G314" i="3"/>
  <c r="A314" i="3"/>
  <c r="H314" i="3" l="1"/>
  <c r="K313" i="3"/>
  <c r="I314" i="3"/>
  <c r="J314" i="3" s="1"/>
  <c r="B316" i="3"/>
  <c r="F315" i="3"/>
  <c r="C315" i="3"/>
  <c r="E315" i="3"/>
  <c r="D315" i="3"/>
  <c r="G315" i="3"/>
  <c r="A315" i="3"/>
  <c r="H315" i="3" l="1"/>
  <c r="K314" i="3"/>
  <c r="I315" i="3"/>
  <c r="J315" i="3" s="1"/>
  <c r="B317" i="3"/>
  <c r="C316" i="3"/>
  <c r="F316" i="3"/>
  <c r="E316" i="3"/>
  <c r="G316" i="3"/>
  <c r="D316" i="3"/>
  <c r="A316" i="3"/>
  <c r="H316" i="3" l="1"/>
  <c r="K315" i="3"/>
  <c r="I316" i="3"/>
  <c r="J316" i="3" s="1"/>
  <c r="K316" i="3" s="1"/>
  <c r="B318" i="3"/>
  <c r="D317" i="3"/>
  <c r="F317" i="3"/>
  <c r="C317" i="3"/>
  <c r="G317" i="3"/>
  <c r="E317" i="3"/>
  <c r="A317" i="3"/>
  <c r="I317" i="3" l="1"/>
  <c r="J317" i="3" s="1"/>
  <c r="H317" i="3"/>
  <c r="B319" i="3"/>
  <c r="G318" i="3"/>
  <c r="D318" i="3"/>
  <c r="C318" i="3"/>
  <c r="E318" i="3"/>
  <c r="A318" i="3"/>
  <c r="F318" i="3"/>
  <c r="K317" i="3" l="1"/>
  <c r="I318" i="3"/>
  <c r="J318" i="3" s="1"/>
  <c r="H318" i="3"/>
  <c r="B320" i="3"/>
  <c r="D319" i="3"/>
  <c r="G319" i="3"/>
  <c r="C319" i="3"/>
  <c r="F319" i="3"/>
  <c r="E319" i="3"/>
  <c r="A319" i="3"/>
  <c r="K318" i="3" l="1"/>
  <c r="B321" i="3"/>
  <c r="E320" i="3"/>
  <c r="G320" i="3"/>
  <c r="F320" i="3"/>
  <c r="C320" i="3"/>
  <c r="D320" i="3"/>
  <c r="A320" i="3"/>
  <c r="I319" i="3"/>
  <c r="J319" i="3" s="1"/>
  <c r="H319" i="3"/>
  <c r="K319" i="3" l="1"/>
  <c r="B322" i="3"/>
  <c r="E321" i="3"/>
  <c r="F321" i="3"/>
  <c r="C321" i="3"/>
  <c r="G321" i="3"/>
  <c r="D321" i="3"/>
  <c r="A321" i="3"/>
  <c r="I320" i="3"/>
  <c r="J320" i="3" s="1"/>
  <c r="H320" i="3"/>
  <c r="K320" i="3" l="1"/>
  <c r="B323" i="3"/>
  <c r="C322" i="3"/>
  <c r="E322" i="3"/>
  <c r="D322" i="3"/>
  <c r="F322" i="3"/>
  <c r="G322" i="3"/>
  <c r="A322" i="3"/>
  <c r="H321" i="3"/>
  <c r="I321" i="3"/>
  <c r="J321" i="3" s="1"/>
  <c r="H322" i="3" l="1"/>
  <c r="K321" i="3"/>
  <c r="B324" i="3"/>
  <c r="F323" i="3"/>
  <c r="C323" i="3"/>
  <c r="D323" i="3"/>
  <c r="E323" i="3"/>
  <c r="G323" i="3"/>
  <c r="A323" i="3"/>
  <c r="I322" i="3"/>
  <c r="J322" i="3" s="1"/>
  <c r="K322" i="3" l="1"/>
  <c r="H323" i="3"/>
  <c r="B325" i="3"/>
  <c r="C324" i="3"/>
  <c r="F324" i="3"/>
  <c r="D324" i="3"/>
  <c r="G324" i="3"/>
  <c r="E324" i="3"/>
  <c r="A324" i="3"/>
  <c r="I323" i="3"/>
  <c r="J323" i="3" s="1"/>
  <c r="K323" i="3" s="1"/>
  <c r="B326" i="3" l="1"/>
  <c r="D325" i="3"/>
  <c r="F325" i="3"/>
  <c r="G325" i="3"/>
  <c r="C325" i="3"/>
  <c r="A325" i="3"/>
  <c r="E325" i="3"/>
  <c r="H324" i="3"/>
  <c r="I324" i="3"/>
  <c r="J324" i="3" s="1"/>
  <c r="H325" i="3" l="1"/>
  <c r="I325" i="3"/>
  <c r="J325" i="3" s="1"/>
  <c r="K324" i="3"/>
  <c r="B327" i="3"/>
  <c r="G326" i="3"/>
  <c r="D326" i="3"/>
  <c r="F326" i="3"/>
  <c r="C326" i="3"/>
  <c r="E326" i="3"/>
  <c r="A326" i="3"/>
  <c r="K325" i="3" l="1"/>
  <c r="I326" i="3"/>
  <c r="J326" i="3" s="1"/>
  <c r="H326" i="3"/>
  <c r="B328" i="3"/>
  <c r="D327" i="3"/>
  <c r="G327" i="3"/>
  <c r="E327" i="3"/>
  <c r="F327" i="3"/>
  <c r="C327" i="3"/>
  <c r="A327" i="3"/>
  <c r="I327" i="3" l="1"/>
  <c r="J327" i="3" s="1"/>
  <c r="K326" i="3"/>
  <c r="B329" i="3"/>
  <c r="E328" i="3"/>
  <c r="G328" i="3"/>
  <c r="D328" i="3"/>
  <c r="F328" i="3"/>
  <c r="C328" i="3"/>
  <c r="A328" i="3"/>
  <c r="H327" i="3"/>
  <c r="K327" i="3" l="1"/>
  <c r="B330" i="3"/>
  <c r="E329" i="3"/>
  <c r="D329" i="3"/>
  <c r="G329" i="3"/>
  <c r="C329" i="3"/>
  <c r="F329" i="3"/>
  <c r="A329" i="3"/>
  <c r="I328" i="3"/>
  <c r="J328" i="3" s="1"/>
  <c r="H328" i="3"/>
  <c r="K328" i="3" l="1"/>
  <c r="I329" i="3"/>
  <c r="J329" i="3" s="1"/>
  <c r="B331" i="3"/>
  <c r="C330" i="3"/>
  <c r="E330" i="3"/>
  <c r="G330" i="3"/>
  <c r="D330" i="3"/>
  <c r="F330" i="3"/>
  <c r="A330" i="3"/>
  <c r="H329" i="3"/>
  <c r="H330" i="3" l="1"/>
  <c r="I330" i="3"/>
  <c r="J330" i="3" s="1"/>
  <c r="K329" i="3"/>
  <c r="B332" i="3"/>
  <c r="F331" i="3"/>
  <c r="C331" i="3"/>
  <c r="G331" i="3"/>
  <c r="E331" i="3"/>
  <c r="D331" i="3"/>
  <c r="A331" i="3"/>
  <c r="H331" i="3" l="1"/>
  <c r="K330" i="3"/>
  <c r="I331" i="3"/>
  <c r="J331" i="3" s="1"/>
  <c r="K331" i="3" s="1"/>
  <c r="B333" i="3"/>
  <c r="C332" i="3"/>
  <c r="F332" i="3"/>
  <c r="E332" i="3"/>
  <c r="G332" i="3"/>
  <c r="A332" i="3"/>
  <c r="D332" i="3"/>
  <c r="H332" i="3" l="1"/>
  <c r="I332" i="3"/>
  <c r="J332" i="3" s="1"/>
  <c r="B334" i="3"/>
  <c r="D333" i="3"/>
  <c r="F333" i="3"/>
  <c r="E333" i="3"/>
  <c r="C333" i="3"/>
  <c r="G333" i="3"/>
  <c r="A333" i="3"/>
  <c r="K332" i="3" l="1"/>
  <c r="I333" i="3"/>
  <c r="J333" i="3" s="1"/>
  <c r="H333" i="3"/>
  <c r="B335" i="3"/>
  <c r="G334" i="3"/>
  <c r="D334" i="3"/>
  <c r="E334" i="3"/>
  <c r="C334" i="3"/>
  <c r="F334" i="3"/>
  <c r="A334" i="3"/>
  <c r="I334" i="3" l="1"/>
  <c r="J334" i="3" s="1"/>
  <c r="H334" i="3"/>
  <c r="B336" i="3"/>
  <c r="D335" i="3"/>
  <c r="G335" i="3"/>
  <c r="C335" i="3"/>
  <c r="F335" i="3"/>
  <c r="E335" i="3"/>
  <c r="A335" i="3"/>
  <c r="K333" i="3"/>
  <c r="K334" i="3" l="1"/>
  <c r="H335" i="3"/>
  <c r="B337" i="3"/>
  <c r="E336" i="3"/>
  <c r="G336" i="3"/>
  <c r="C336" i="3"/>
  <c r="F336" i="3"/>
  <c r="A336" i="3"/>
  <c r="D336" i="3"/>
  <c r="I335" i="3"/>
  <c r="J335" i="3" s="1"/>
  <c r="K335" i="3" l="1"/>
  <c r="B338" i="3"/>
  <c r="E337" i="3"/>
  <c r="C337" i="3"/>
  <c r="F337" i="3"/>
  <c r="D337" i="3"/>
  <c r="G337" i="3"/>
  <c r="A337" i="3"/>
  <c r="H336" i="3"/>
  <c r="I336" i="3"/>
  <c r="J336" i="3" s="1"/>
  <c r="H337" i="3" l="1"/>
  <c r="B339" i="3"/>
  <c r="C338" i="3"/>
  <c r="E338" i="3"/>
  <c r="F338" i="3"/>
  <c r="D338" i="3"/>
  <c r="A338" i="3"/>
  <c r="G338" i="3"/>
  <c r="K336" i="3"/>
  <c r="I337" i="3"/>
  <c r="J337" i="3" s="1"/>
  <c r="K337" i="3" l="1"/>
  <c r="B340" i="3"/>
  <c r="F339" i="3"/>
  <c r="C339" i="3"/>
  <c r="E339" i="3"/>
  <c r="G339" i="3"/>
  <c r="D339" i="3"/>
  <c r="A339" i="3"/>
  <c r="H338" i="3"/>
  <c r="I338" i="3"/>
  <c r="J338" i="3" s="1"/>
  <c r="H339" i="3" l="1"/>
  <c r="I339" i="3"/>
  <c r="J339" i="3" s="1"/>
  <c r="K338" i="3"/>
  <c r="B341" i="3"/>
  <c r="C340" i="3"/>
  <c r="F340" i="3"/>
  <c r="D340" i="3"/>
  <c r="G340" i="3"/>
  <c r="E340" i="3"/>
  <c r="A340" i="3"/>
  <c r="K339" i="3" l="1"/>
  <c r="H340" i="3"/>
  <c r="I340" i="3"/>
  <c r="J340" i="3" s="1"/>
  <c r="B342" i="3"/>
  <c r="D341" i="3"/>
  <c r="F341" i="3"/>
  <c r="C341" i="3"/>
  <c r="E341" i="3"/>
  <c r="G341" i="3"/>
  <c r="A341" i="3"/>
  <c r="K340" i="3" l="1"/>
  <c r="I341" i="3"/>
  <c r="J341" i="3" s="1"/>
  <c r="H341" i="3"/>
  <c r="B343" i="3"/>
  <c r="G342" i="3"/>
  <c r="D342" i="3"/>
  <c r="C342" i="3"/>
  <c r="F342" i="3"/>
  <c r="E342" i="3"/>
  <c r="A342" i="3"/>
  <c r="I342" i="3" l="1"/>
  <c r="J342" i="3" s="1"/>
  <c r="H342" i="3"/>
  <c r="B344" i="3"/>
  <c r="D343" i="3"/>
  <c r="G343" i="3"/>
  <c r="F343" i="3"/>
  <c r="E343" i="3"/>
  <c r="C343" i="3"/>
  <c r="A343" i="3"/>
  <c r="K341" i="3"/>
  <c r="K342" i="3" l="1"/>
  <c r="I343" i="3"/>
  <c r="J343" i="3" s="1"/>
  <c r="H343" i="3"/>
  <c r="B345" i="3"/>
  <c r="E344" i="3"/>
  <c r="G344" i="3"/>
  <c r="F344" i="3"/>
  <c r="C344" i="3"/>
  <c r="D344" i="3"/>
  <c r="A344" i="3"/>
  <c r="H344" i="3" l="1"/>
  <c r="K343" i="3"/>
  <c r="I344" i="3"/>
  <c r="J344" i="3" s="1"/>
  <c r="B346" i="3"/>
  <c r="E345" i="3"/>
  <c r="D345" i="3"/>
  <c r="F345" i="3"/>
  <c r="G345" i="3"/>
  <c r="C345" i="3"/>
  <c r="A345" i="3"/>
  <c r="H345" i="3" l="1"/>
  <c r="K344" i="3"/>
  <c r="I345" i="3"/>
  <c r="J345" i="3" s="1"/>
  <c r="B347" i="3"/>
  <c r="C346" i="3"/>
  <c r="E346" i="3"/>
  <c r="D346" i="3"/>
  <c r="F346" i="3"/>
  <c r="G346" i="3"/>
  <c r="A346" i="3"/>
  <c r="K345" i="3" l="1"/>
  <c r="H346" i="3"/>
  <c r="I346" i="3"/>
  <c r="J346" i="3" s="1"/>
  <c r="B348" i="3"/>
  <c r="F347" i="3"/>
  <c r="C347" i="3"/>
  <c r="D347" i="3"/>
  <c r="G347" i="3"/>
  <c r="E347" i="3"/>
  <c r="A347" i="3"/>
  <c r="K346" i="3" l="1"/>
  <c r="H347" i="3"/>
  <c r="I347" i="3"/>
  <c r="J347" i="3" s="1"/>
  <c r="B349" i="3"/>
  <c r="C348" i="3"/>
  <c r="F348" i="3"/>
  <c r="G348" i="3"/>
  <c r="D348" i="3"/>
  <c r="E348" i="3"/>
  <c r="A348" i="3"/>
  <c r="H348" i="3" l="1"/>
  <c r="I348" i="3"/>
  <c r="J348" i="3" s="1"/>
  <c r="B350" i="3"/>
  <c r="D349" i="3"/>
  <c r="F349" i="3"/>
  <c r="G349" i="3"/>
  <c r="E349" i="3"/>
  <c r="C349" i="3"/>
  <c r="A349" i="3"/>
  <c r="K347" i="3"/>
  <c r="I349" i="3" l="1"/>
  <c r="J349" i="3" s="1"/>
  <c r="H349" i="3"/>
  <c r="B351" i="3"/>
  <c r="G350" i="3"/>
  <c r="D350" i="3"/>
  <c r="E350" i="3"/>
  <c r="F350" i="3"/>
  <c r="C350" i="3"/>
  <c r="A350" i="3"/>
  <c r="K348" i="3"/>
  <c r="K349" i="3" l="1"/>
  <c r="I350" i="3"/>
  <c r="J350" i="3" s="1"/>
  <c r="H350" i="3"/>
  <c r="B352" i="3"/>
  <c r="D351" i="3"/>
  <c r="G351" i="3"/>
  <c r="E351" i="3"/>
  <c r="F351" i="3"/>
  <c r="C351" i="3"/>
  <c r="A351" i="3"/>
  <c r="K350" i="3" l="1"/>
  <c r="I351" i="3"/>
  <c r="J351" i="3" s="1"/>
  <c r="H351" i="3"/>
  <c r="B353" i="3"/>
  <c r="E352" i="3"/>
  <c r="G352" i="3"/>
  <c r="D352" i="3"/>
  <c r="C352" i="3"/>
  <c r="F352" i="3"/>
  <c r="A352" i="3"/>
  <c r="K351" i="3" l="1"/>
  <c r="I352" i="3"/>
  <c r="J352" i="3" s="1"/>
  <c r="H352" i="3"/>
  <c r="B354" i="3"/>
  <c r="E353" i="3"/>
  <c r="C353" i="3"/>
  <c r="G353" i="3"/>
  <c r="F353" i="3"/>
  <c r="A353" i="3"/>
  <c r="D353" i="3"/>
  <c r="K352" i="3" l="1"/>
  <c r="H353" i="3"/>
  <c r="I353" i="3"/>
  <c r="J353" i="3" s="1"/>
  <c r="B355" i="3"/>
  <c r="C354" i="3"/>
  <c r="E354" i="3"/>
  <c r="G354" i="3"/>
  <c r="F354" i="3"/>
  <c r="D354" i="3"/>
  <c r="A354" i="3"/>
  <c r="K353" i="3" l="1"/>
  <c r="H354" i="3"/>
  <c r="I354" i="3"/>
  <c r="J354" i="3" s="1"/>
  <c r="B356" i="3"/>
  <c r="F355" i="3"/>
  <c r="C355" i="3"/>
  <c r="E355" i="3"/>
  <c r="D355" i="3"/>
  <c r="A355" i="3"/>
  <c r="G355" i="3"/>
  <c r="H355" i="3" l="1"/>
  <c r="K354" i="3"/>
  <c r="I355" i="3"/>
  <c r="J355" i="3" s="1"/>
  <c r="B357" i="3"/>
  <c r="C356" i="3"/>
  <c r="F356" i="3"/>
  <c r="E356" i="3"/>
  <c r="D356" i="3"/>
  <c r="G356" i="3"/>
  <c r="A356" i="3"/>
  <c r="K355" i="3" l="1"/>
  <c r="H356" i="3"/>
  <c r="B358" i="3"/>
  <c r="D357" i="3"/>
  <c r="F357" i="3"/>
  <c r="E357" i="3"/>
  <c r="G357" i="3"/>
  <c r="C357" i="3"/>
  <c r="A357" i="3"/>
  <c r="I356" i="3"/>
  <c r="J356" i="3" s="1"/>
  <c r="K356" i="3" s="1"/>
  <c r="H357" i="3" l="1"/>
  <c r="I357" i="3"/>
  <c r="J357" i="3" s="1"/>
  <c r="B359" i="3"/>
  <c r="D358" i="3"/>
  <c r="E358" i="3"/>
  <c r="C358" i="3"/>
  <c r="F358" i="3"/>
  <c r="G358" i="3"/>
  <c r="A358" i="3"/>
  <c r="B360" i="3" l="1"/>
  <c r="G359" i="3"/>
  <c r="C359" i="3"/>
  <c r="E359" i="3"/>
  <c r="D359" i="3"/>
  <c r="A359" i="3"/>
  <c r="F359" i="3"/>
  <c r="I358" i="3"/>
  <c r="J358" i="3" s="1"/>
  <c r="H358" i="3"/>
  <c r="K357" i="3"/>
  <c r="H359" i="3" l="1"/>
  <c r="I359" i="3"/>
  <c r="J359" i="3" s="1"/>
  <c r="K358" i="3"/>
  <c r="B361" i="3"/>
  <c r="G360" i="3"/>
  <c r="D360" i="3"/>
  <c r="E360" i="3"/>
  <c r="C360" i="3"/>
  <c r="F360" i="3"/>
  <c r="A360" i="3"/>
  <c r="K359" i="3" l="1"/>
  <c r="I360" i="3"/>
  <c r="J360" i="3" s="1"/>
  <c r="H360" i="3"/>
  <c r="B362" i="3"/>
  <c r="E361" i="3"/>
  <c r="D361" i="3"/>
  <c r="C361" i="3"/>
  <c r="F361" i="3"/>
  <c r="G361" i="3"/>
  <c r="A361" i="3"/>
  <c r="H361" i="3" l="1"/>
  <c r="K360" i="3"/>
  <c r="I361" i="3"/>
  <c r="J361" i="3" s="1"/>
  <c r="B363" i="3"/>
  <c r="F362" i="3"/>
  <c r="C362" i="3"/>
  <c r="D362" i="3"/>
  <c r="G362" i="3"/>
  <c r="E362" i="3"/>
  <c r="A362" i="3"/>
  <c r="K361" i="3" l="1"/>
  <c r="H362" i="3"/>
  <c r="I362" i="3"/>
  <c r="J362" i="3" s="1"/>
  <c r="B364" i="3"/>
  <c r="C363" i="3"/>
  <c r="D363" i="3"/>
  <c r="G363" i="3"/>
  <c r="E363" i="3"/>
  <c r="A363" i="3"/>
  <c r="F363" i="3"/>
  <c r="I363" i="3" l="1"/>
  <c r="J363" i="3" s="1"/>
  <c r="K362" i="3"/>
  <c r="H363" i="3"/>
  <c r="B365" i="3"/>
  <c r="E364" i="3"/>
  <c r="G364" i="3"/>
  <c r="C364" i="3"/>
  <c r="F364" i="3"/>
  <c r="D364" i="3"/>
  <c r="A364" i="3"/>
  <c r="K363" i="3" l="1"/>
  <c r="H364" i="3"/>
  <c r="I364" i="3"/>
  <c r="J364" i="3" s="1"/>
  <c r="B366" i="3"/>
  <c r="E365" i="3"/>
  <c r="G365" i="3"/>
  <c r="C365" i="3"/>
  <c r="F365" i="3"/>
  <c r="D365" i="3"/>
  <c r="A365" i="3"/>
  <c r="K364" i="3" l="1"/>
  <c r="H365" i="3"/>
  <c r="B367" i="3"/>
  <c r="C366" i="3"/>
  <c r="E366" i="3"/>
  <c r="F366" i="3"/>
  <c r="D366" i="3"/>
  <c r="G366" i="3"/>
  <c r="A366" i="3"/>
  <c r="I365" i="3"/>
  <c r="J365" i="3" s="1"/>
  <c r="K365" i="3" l="1"/>
  <c r="H366" i="3"/>
  <c r="I366" i="3"/>
  <c r="J366" i="3" s="1"/>
  <c r="B368" i="3"/>
  <c r="F367" i="3"/>
  <c r="C367" i="3"/>
  <c r="E367" i="3"/>
  <c r="D367" i="3"/>
  <c r="G367" i="3"/>
  <c r="A367" i="3"/>
  <c r="H367" i="3" l="1"/>
  <c r="K366" i="3"/>
  <c r="I367" i="3"/>
  <c r="J367" i="3" s="1"/>
  <c r="B369" i="3"/>
  <c r="C368" i="3"/>
  <c r="F368" i="3"/>
  <c r="E368" i="3"/>
  <c r="G368" i="3"/>
  <c r="D368" i="3"/>
  <c r="A368" i="3"/>
  <c r="H368" i="3" l="1"/>
  <c r="K367" i="3"/>
  <c r="I368" i="3"/>
  <c r="J368" i="3" s="1"/>
  <c r="K368" i="3" s="1"/>
  <c r="B370" i="3"/>
  <c r="D369" i="3"/>
  <c r="F369" i="3"/>
  <c r="C369" i="3"/>
  <c r="G369" i="3"/>
  <c r="E369" i="3"/>
  <c r="A369" i="3"/>
  <c r="H369" i="3" l="1"/>
  <c r="I369" i="3"/>
  <c r="J369" i="3" s="1"/>
  <c r="B371" i="3"/>
  <c r="G370" i="3"/>
  <c r="D370" i="3"/>
  <c r="C370" i="3"/>
  <c r="A370" i="3"/>
  <c r="E370" i="3"/>
  <c r="F370" i="3"/>
  <c r="H370" i="3" l="1"/>
  <c r="B372" i="3"/>
  <c r="D371" i="3"/>
  <c r="G371" i="3"/>
  <c r="C371" i="3"/>
  <c r="F371" i="3"/>
  <c r="E371" i="3"/>
  <c r="A371" i="3"/>
  <c r="I370" i="3"/>
  <c r="J370" i="3" s="1"/>
  <c r="K369" i="3"/>
  <c r="I371" i="3" l="1"/>
  <c r="J371" i="3" s="1"/>
  <c r="K370" i="3"/>
  <c r="H371" i="3"/>
  <c r="B373" i="3"/>
  <c r="E372" i="3"/>
  <c r="G372" i="3"/>
  <c r="F372" i="3"/>
  <c r="C372" i="3"/>
  <c r="D372" i="3"/>
  <c r="A372" i="3"/>
  <c r="K371" i="3" l="1"/>
  <c r="H372" i="3"/>
  <c r="I372" i="3"/>
  <c r="J372" i="3" s="1"/>
  <c r="B374" i="3"/>
  <c r="E373" i="3"/>
  <c r="F373" i="3"/>
  <c r="C373" i="3"/>
  <c r="G373" i="3"/>
  <c r="D373" i="3"/>
  <c r="A373" i="3"/>
  <c r="K372" i="3" l="1"/>
  <c r="H373" i="3"/>
  <c r="B375" i="3"/>
  <c r="C374" i="3"/>
  <c r="E374" i="3"/>
  <c r="D374" i="3"/>
  <c r="F374" i="3"/>
  <c r="G374" i="3"/>
  <c r="A374" i="3"/>
  <c r="I373" i="3"/>
  <c r="J373" i="3" s="1"/>
  <c r="K373" i="3" s="1"/>
  <c r="H374" i="3" l="1"/>
  <c r="I374" i="3"/>
  <c r="J374" i="3" s="1"/>
  <c r="B376" i="3"/>
  <c r="F375" i="3"/>
  <c r="C375" i="3"/>
  <c r="D375" i="3"/>
  <c r="E375" i="3"/>
  <c r="G375" i="3"/>
  <c r="A375" i="3"/>
  <c r="K374" i="3" l="1"/>
  <c r="H375" i="3"/>
  <c r="I375" i="3"/>
  <c r="J375" i="3" s="1"/>
  <c r="B377" i="3"/>
  <c r="C376" i="3"/>
  <c r="F376" i="3"/>
  <c r="D376" i="3"/>
  <c r="G376" i="3"/>
  <c r="E376" i="3"/>
  <c r="A376" i="3"/>
  <c r="I376" i="3" l="1"/>
  <c r="J376" i="3" s="1"/>
  <c r="H376" i="3"/>
  <c r="B378" i="3"/>
  <c r="D377" i="3"/>
  <c r="F377" i="3"/>
  <c r="G377" i="3"/>
  <c r="C377" i="3"/>
  <c r="A377" i="3"/>
  <c r="E377" i="3"/>
  <c r="K375" i="3"/>
  <c r="K376" i="3" l="1"/>
  <c r="H377" i="3"/>
  <c r="B379" i="3"/>
  <c r="G378" i="3"/>
  <c r="D378" i="3"/>
  <c r="F378" i="3"/>
  <c r="C378" i="3"/>
  <c r="E378" i="3"/>
  <c r="A378" i="3"/>
  <c r="I377" i="3"/>
  <c r="J377" i="3" s="1"/>
  <c r="K377" i="3" s="1"/>
  <c r="I378" i="3" l="1"/>
  <c r="J378" i="3" s="1"/>
  <c r="H378" i="3"/>
  <c r="B380" i="3"/>
  <c r="D379" i="3"/>
  <c r="G379" i="3"/>
  <c r="E379" i="3"/>
  <c r="F379" i="3"/>
  <c r="C379" i="3"/>
  <c r="A379" i="3"/>
  <c r="I379" i="3" l="1"/>
  <c r="J379" i="3" s="1"/>
  <c r="K378" i="3"/>
  <c r="H379" i="3"/>
  <c r="B381" i="3"/>
  <c r="E380" i="3"/>
  <c r="G380" i="3"/>
  <c r="D380" i="3"/>
  <c r="F380" i="3"/>
  <c r="A380" i="3"/>
  <c r="C380" i="3"/>
  <c r="H380" i="3" l="1"/>
  <c r="I380" i="3"/>
  <c r="J380" i="3" s="1"/>
  <c r="K379" i="3"/>
  <c r="B382" i="3"/>
  <c r="E381" i="3"/>
  <c r="D381" i="3"/>
  <c r="G381" i="3"/>
  <c r="C381" i="3"/>
  <c r="F381" i="3"/>
  <c r="A381" i="3"/>
  <c r="K380" i="3" l="1"/>
  <c r="I381" i="3"/>
  <c r="J381" i="3" s="1"/>
  <c r="H381" i="3"/>
  <c r="B383" i="3"/>
  <c r="C382" i="3"/>
  <c r="E382" i="3"/>
  <c r="G382" i="3"/>
  <c r="D382" i="3"/>
  <c r="F382" i="3"/>
  <c r="A382" i="3"/>
  <c r="H382" i="3" l="1"/>
  <c r="K381" i="3"/>
  <c r="I382" i="3"/>
  <c r="J382" i="3" s="1"/>
  <c r="B384" i="3"/>
  <c r="F383" i="3"/>
  <c r="C383" i="3"/>
  <c r="G383" i="3"/>
  <c r="E383" i="3"/>
  <c r="D383" i="3"/>
  <c r="A383" i="3"/>
  <c r="K382" i="3" l="1"/>
  <c r="H383" i="3"/>
  <c r="I383" i="3"/>
  <c r="J383" i="3" s="1"/>
  <c r="B385" i="3"/>
  <c r="C384" i="3"/>
  <c r="F384" i="3"/>
  <c r="E384" i="3"/>
  <c r="G384" i="3"/>
  <c r="D384" i="3"/>
  <c r="A384" i="3"/>
  <c r="H384" i="3" l="1"/>
  <c r="K383" i="3"/>
  <c r="I384" i="3"/>
  <c r="J384" i="3" s="1"/>
  <c r="B386" i="3"/>
  <c r="D385" i="3"/>
  <c r="F385" i="3"/>
  <c r="E385" i="3"/>
  <c r="C385" i="3"/>
  <c r="G385" i="3"/>
  <c r="A385" i="3"/>
  <c r="K384" i="3" l="1"/>
  <c r="I385" i="3"/>
  <c r="J385" i="3" s="1"/>
  <c r="H385" i="3"/>
  <c r="B387" i="3"/>
  <c r="G386" i="3"/>
  <c r="D386" i="3"/>
  <c r="E386" i="3"/>
  <c r="C386" i="3"/>
  <c r="A386" i="3"/>
  <c r="F386" i="3"/>
  <c r="K385" i="3" l="1"/>
  <c r="B388" i="3"/>
  <c r="D387" i="3"/>
  <c r="G387" i="3"/>
  <c r="C387" i="3"/>
  <c r="F387" i="3"/>
  <c r="E387" i="3"/>
  <c r="A387" i="3"/>
  <c r="H386" i="3"/>
  <c r="I386" i="3"/>
  <c r="J386" i="3" s="1"/>
  <c r="K386" i="3" l="1"/>
  <c r="I387" i="3"/>
  <c r="J387" i="3" s="1"/>
  <c r="H387" i="3"/>
  <c r="B389" i="3"/>
  <c r="E388" i="3"/>
  <c r="G388" i="3"/>
  <c r="C388" i="3"/>
  <c r="F388" i="3"/>
  <c r="A388" i="3"/>
  <c r="D388" i="3"/>
  <c r="K387" i="3" l="1"/>
  <c r="H388" i="3"/>
  <c r="I388" i="3"/>
  <c r="J388" i="3" s="1"/>
  <c r="B390" i="3"/>
  <c r="E389" i="3"/>
  <c r="C389" i="3"/>
  <c r="F389" i="3"/>
  <c r="D389" i="3"/>
  <c r="G389" i="3"/>
  <c r="A389" i="3"/>
  <c r="K388" i="3" l="1"/>
  <c r="H389" i="3"/>
  <c r="I389" i="3"/>
  <c r="J389" i="3" s="1"/>
  <c r="B391" i="3"/>
  <c r="C390" i="3"/>
  <c r="E390" i="3"/>
  <c r="F390" i="3"/>
  <c r="D390" i="3"/>
  <c r="A390" i="3"/>
  <c r="G390" i="3"/>
  <c r="K389" i="3" l="1"/>
  <c r="H390" i="3"/>
  <c r="B392" i="3"/>
  <c r="F391" i="3"/>
  <c r="C391" i="3"/>
  <c r="E391" i="3"/>
  <c r="G391" i="3"/>
  <c r="D391" i="3"/>
  <c r="A391" i="3"/>
  <c r="I390" i="3"/>
  <c r="J390" i="3" s="1"/>
  <c r="K390" i="3" s="1"/>
  <c r="H391" i="3" l="1"/>
  <c r="I391" i="3"/>
  <c r="J391" i="3" s="1"/>
  <c r="B393" i="3"/>
  <c r="C392" i="3"/>
  <c r="F392" i="3"/>
  <c r="D392" i="3"/>
  <c r="G392" i="3"/>
  <c r="E392" i="3"/>
  <c r="A392" i="3"/>
  <c r="K391" i="3" l="1"/>
  <c r="H392" i="3"/>
  <c r="I392" i="3"/>
  <c r="J392" i="3" s="1"/>
  <c r="B394" i="3"/>
  <c r="D393" i="3"/>
  <c r="F393" i="3"/>
  <c r="C393" i="3"/>
  <c r="E393" i="3"/>
  <c r="G393" i="3"/>
  <c r="A393" i="3"/>
  <c r="I393" i="3" l="1"/>
  <c r="J393" i="3" s="1"/>
  <c r="H393" i="3"/>
  <c r="B395" i="3"/>
  <c r="G394" i="3"/>
  <c r="D394" i="3"/>
  <c r="C394" i="3"/>
  <c r="F394" i="3"/>
  <c r="E394" i="3"/>
  <c r="A394" i="3"/>
  <c r="K392" i="3"/>
  <c r="K393" i="3" l="1"/>
  <c r="B396" i="3"/>
  <c r="D395" i="3"/>
  <c r="G395" i="3"/>
  <c r="F395" i="3"/>
  <c r="E395" i="3"/>
  <c r="C395" i="3"/>
  <c r="A395" i="3"/>
  <c r="H394" i="3"/>
  <c r="I394" i="3"/>
  <c r="J394" i="3" s="1"/>
  <c r="K394" i="3" l="1"/>
  <c r="I395" i="3"/>
  <c r="J395" i="3" s="1"/>
  <c r="H395" i="3"/>
  <c r="B397" i="3"/>
  <c r="E396" i="3"/>
  <c r="G396" i="3"/>
  <c r="F396" i="3"/>
  <c r="C396" i="3"/>
  <c r="D396" i="3"/>
  <c r="A396" i="3"/>
  <c r="H396" i="3" l="1"/>
  <c r="K395" i="3"/>
  <c r="I396" i="3"/>
  <c r="J396" i="3" s="1"/>
  <c r="B398" i="3"/>
  <c r="E397" i="3"/>
  <c r="D397" i="3"/>
  <c r="F397" i="3"/>
  <c r="G397" i="3"/>
  <c r="C397" i="3"/>
  <c r="A397" i="3"/>
  <c r="K396" i="3" l="1"/>
  <c r="H397" i="3"/>
  <c r="I397" i="3"/>
  <c r="J397" i="3" s="1"/>
  <c r="B399" i="3"/>
  <c r="C398" i="3"/>
  <c r="E398" i="3"/>
  <c r="D398" i="3"/>
  <c r="F398" i="3"/>
  <c r="G398" i="3"/>
  <c r="A398" i="3"/>
  <c r="H398" i="3" l="1"/>
  <c r="K397" i="3"/>
  <c r="I398" i="3"/>
  <c r="J398" i="3" s="1"/>
  <c r="B400" i="3"/>
  <c r="F399" i="3"/>
  <c r="C399" i="3"/>
  <c r="D399" i="3"/>
  <c r="G399" i="3"/>
  <c r="E399" i="3"/>
  <c r="A399" i="3"/>
  <c r="K398" i="3" l="1"/>
  <c r="H399" i="3"/>
  <c r="I399" i="3"/>
  <c r="J399" i="3" s="1"/>
  <c r="B401" i="3"/>
  <c r="C400" i="3"/>
  <c r="F400" i="3"/>
  <c r="G400" i="3"/>
  <c r="D400" i="3"/>
  <c r="E400" i="3"/>
  <c r="A400" i="3"/>
  <c r="I400" i="3" l="1"/>
  <c r="J400" i="3" s="1"/>
  <c r="H400" i="3"/>
  <c r="B402" i="3"/>
  <c r="D401" i="3"/>
  <c r="F401" i="3"/>
  <c r="G401" i="3"/>
  <c r="E401" i="3"/>
  <c r="A401" i="3"/>
  <c r="C401" i="3"/>
  <c r="K399" i="3"/>
  <c r="K400" i="3" l="1"/>
  <c r="I401" i="3"/>
  <c r="J401" i="3" s="1"/>
  <c r="B403" i="3"/>
  <c r="G402" i="3"/>
  <c r="D402" i="3"/>
  <c r="E402" i="3"/>
  <c r="F402" i="3"/>
  <c r="C402" i="3"/>
  <c r="A402" i="3"/>
  <c r="H401" i="3"/>
  <c r="K401" i="3" l="1"/>
  <c r="I402" i="3"/>
  <c r="J402" i="3" s="1"/>
  <c r="H402" i="3"/>
  <c r="B404" i="3"/>
  <c r="D403" i="3"/>
  <c r="G403" i="3"/>
  <c r="E403" i="3"/>
  <c r="F403" i="3"/>
  <c r="C403" i="3"/>
  <c r="A403" i="3"/>
  <c r="K402" i="3" l="1"/>
  <c r="I403" i="3"/>
  <c r="J403" i="3" s="1"/>
  <c r="H403" i="3"/>
  <c r="B405" i="3"/>
  <c r="E404" i="3"/>
  <c r="G404" i="3"/>
  <c r="D404" i="3"/>
  <c r="C404" i="3"/>
  <c r="F404" i="3"/>
  <c r="A404" i="3"/>
  <c r="H404" i="3" l="1"/>
  <c r="I404" i="3"/>
  <c r="J404" i="3" s="1"/>
  <c r="K403" i="3"/>
  <c r="B406" i="3"/>
  <c r="E405" i="3"/>
  <c r="C405" i="3"/>
  <c r="G405" i="3"/>
  <c r="F405" i="3"/>
  <c r="D405" i="3"/>
  <c r="A405" i="3"/>
  <c r="K404" i="3" l="1"/>
  <c r="H405" i="3"/>
  <c r="I405" i="3"/>
  <c r="J405" i="3" s="1"/>
  <c r="B407" i="3"/>
  <c r="C406" i="3"/>
  <c r="E406" i="3"/>
  <c r="G406" i="3"/>
  <c r="F406" i="3"/>
  <c r="D406" i="3"/>
  <c r="A406" i="3"/>
  <c r="H406" i="3" l="1"/>
  <c r="K405" i="3"/>
  <c r="B408" i="3"/>
  <c r="F407" i="3"/>
  <c r="C407" i="3"/>
  <c r="E407" i="3"/>
  <c r="D407" i="3"/>
  <c r="A407" i="3"/>
  <c r="G407" i="3"/>
  <c r="I406" i="3"/>
  <c r="J406" i="3" s="1"/>
  <c r="K406" i="3" l="1"/>
  <c r="H407" i="3"/>
  <c r="I407" i="3"/>
  <c r="J407" i="3" s="1"/>
  <c r="B409" i="3"/>
  <c r="C408" i="3"/>
  <c r="F408" i="3"/>
  <c r="E408" i="3"/>
  <c r="D408" i="3"/>
  <c r="G408" i="3"/>
  <c r="A408" i="3"/>
  <c r="H408" i="3" l="1"/>
  <c r="I408" i="3"/>
  <c r="J408" i="3" s="1"/>
  <c r="B410" i="3"/>
  <c r="D409" i="3"/>
  <c r="F409" i="3"/>
  <c r="E409" i="3"/>
  <c r="G409" i="3"/>
  <c r="C409" i="3"/>
  <c r="A409" i="3"/>
  <c r="K407" i="3"/>
  <c r="K408" i="3" l="1"/>
  <c r="I409" i="3"/>
  <c r="J409" i="3" s="1"/>
  <c r="H409" i="3"/>
  <c r="B411" i="3"/>
  <c r="G410" i="3"/>
  <c r="D410" i="3"/>
  <c r="C410" i="3"/>
  <c r="F410" i="3"/>
  <c r="E410" i="3"/>
  <c r="A410" i="3"/>
  <c r="I410" i="3" l="1"/>
  <c r="J410" i="3" s="1"/>
  <c r="K409" i="3"/>
  <c r="H410" i="3"/>
  <c r="B412" i="3"/>
  <c r="D411" i="3"/>
  <c r="G411" i="3"/>
  <c r="C411" i="3"/>
  <c r="E411" i="3"/>
  <c r="F411" i="3"/>
  <c r="A411" i="3"/>
  <c r="K410" i="3" l="1"/>
  <c r="I411" i="3"/>
  <c r="J411" i="3" s="1"/>
  <c r="B413" i="3"/>
  <c r="E412" i="3"/>
  <c r="G412" i="3"/>
  <c r="C412" i="3"/>
  <c r="F412" i="3"/>
  <c r="D412" i="3"/>
  <c r="A412" i="3"/>
  <c r="H411" i="3"/>
  <c r="H412" i="3" l="1"/>
  <c r="K411" i="3"/>
  <c r="I412" i="3"/>
  <c r="J412" i="3" s="1"/>
  <c r="B414" i="3"/>
  <c r="E413" i="3"/>
  <c r="F413" i="3"/>
  <c r="G413" i="3"/>
  <c r="D413" i="3"/>
  <c r="A413" i="3"/>
  <c r="C413" i="3"/>
  <c r="H413" i="3" l="1"/>
  <c r="K412" i="3"/>
  <c r="I413" i="3"/>
  <c r="J413" i="3" s="1"/>
  <c r="B415" i="3"/>
  <c r="C414" i="3"/>
  <c r="E414" i="3"/>
  <c r="F414" i="3"/>
  <c r="G414" i="3"/>
  <c r="D414" i="3"/>
  <c r="A414" i="3"/>
  <c r="K413" i="3" l="1"/>
  <c r="H414" i="3"/>
  <c r="I414" i="3"/>
  <c r="J414" i="3" s="1"/>
  <c r="B416" i="3"/>
  <c r="F415" i="3"/>
  <c r="C415" i="3"/>
  <c r="D415" i="3"/>
  <c r="E415" i="3"/>
  <c r="G415" i="3"/>
  <c r="A415" i="3"/>
  <c r="K414" i="3" l="1"/>
  <c r="I415" i="3"/>
  <c r="J415" i="3" s="1"/>
  <c r="H415" i="3"/>
  <c r="B417" i="3"/>
  <c r="C416" i="3"/>
  <c r="F416" i="3"/>
  <c r="D416" i="3"/>
  <c r="E416" i="3"/>
  <c r="G416" i="3"/>
  <c r="A416" i="3"/>
  <c r="H416" i="3" l="1"/>
  <c r="I416" i="3"/>
  <c r="J416" i="3" s="1"/>
  <c r="B418" i="3"/>
  <c r="D417" i="3"/>
  <c r="F417" i="3"/>
  <c r="C417" i="3"/>
  <c r="G417" i="3"/>
  <c r="E417" i="3"/>
  <c r="A417" i="3"/>
  <c r="K415" i="3"/>
  <c r="K416" i="3" l="1"/>
  <c r="H417" i="3"/>
  <c r="I417" i="3"/>
  <c r="J417" i="3" s="1"/>
  <c r="B419" i="3"/>
  <c r="G418" i="3"/>
  <c r="D418" i="3"/>
  <c r="F418" i="3"/>
  <c r="C418" i="3"/>
  <c r="A418" i="3"/>
  <c r="E418" i="3"/>
  <c r="K417" i="3" l="1"/>
  <c r="I418" i="3"/>
  <c r="J418" i="3" s="1"/>
  <c r="H418" i="3"/>
  <c r="B420" i="3"/>
  <c r="D419" i="3"/>
  <c r="G419" i="3"/>
  <c r="F419" i="3"/>
  <c r="C419" i="3"/>
  <c r="E419" i="3"/>
  <c r="A419" i="3"/>
  <c r="I419" i="3" l="1"/>
  <c r="J419" i="3" s="1"/>
  <c r="H419" i="3"/>
  <c r="B421" i="3"/>
  <c r="E420" i="3"/>
  <c r="G420" i="3"/>
  <c r="D420" i="3"/>
  <c r="F420" i="3"/>
  <c r="C420" i="3"/>
  <c r="A420" i="3"/>
  <c r="K418" i="3"/>
  <c r="I420" i="3" l="1"/>
  <c r="J420" i="3" s="1"/>
  <c r="H420" i="3"/>
  <c r="B422" i="3"/>
  <c r="E421" i="3"/>
  <c r="D421" i="3"/>
  <c r="G421" i="3"/>
  <c r="F421" i="3"/>
  <c r="C421" i="3"/>
  <c r="A421" i="3"/>
  <c r="K419" i="3"/>
  <c r="K420" i="3" l="1"/>
  <c r="H421" i="3"/>
  <c r="I421" i="3"/>
  <c r="J421" i="3" s="1"/>
  <c r="B423" i="3"/>
  <c r="C422" i="3"/>
  <c r="E422" i="3"/>
  <c r="D422" i="3"/>
  <c r="G422" i="3"/>
  <c r="F422" i="3"/>
  <c r="A422" i="3"/>
  <c r="I422" i="3" l="1"/>
  <c r="J422" i="3" s="1"/>
  <c r="H422" i="3"/>
  <c r="K421" i="3"/>
  <c r="B424" i="3"/>
  <c r="F423" i="3"/>
  <c r="C423" i="3"/>
  <c r="G423" i="3"/>
  <c r="D423" i="3"/>
  <c r="A423" i="3"/>
  <c r="E423" i="3"/>
  <c r="K422" i="3" l="1"/>
  <c r="H423" i="3"/>
  <c r="I423" i="3"/>
  <c r="J423" i="3" s="1"/>
  <c r="B425" i="3"/>
  <c r="C424" i="3"/>
  <c r="F424" i="3"/>
  <c r="G424" i="3"/>
  <c r="E424" i="3"/>
  <c r="D424" i="3"/>
  <c r="A424" i="3"/>
  <c r="H424" i="3" l="1"/>
  <c r="I424" i="3"/>
  <c r="J424" i="3" s="1"/>
  <c r="B426" i="3"/>
  <c r="D425" i="3"/>
  <c r="F425" i="3"/>
  <c r="E425" i="3"/>
  <c r="C425" i="3"/>
  <c r="G425" i="3"/>
  <c r="A425" i="3"/>
  <c r="K423" i="3"/>
  <c r="K424" i="3" l="1"/>
  <c r="I425" i="3"/>
  <c r="J425" i="3" s="1"/>
  <c r="H425" i="3"/>
  <c r="B427" i="3"/>
  <c r="G426" i="3"/>
  <c r="D426" i="3"/>
  <c r="E426" i="3"/>
  <c r="C426" i="3"/>
  <c r="F426" i="3"/>
  <c r="A426" i="3"/>
  <c r="I426" i="3" l="1"/>
  <c r="J426" i="3" s="1"/>
  <c r="K425" i="3"/>
  <c r="H426" i="3"/>
  <c r="B428" i="3"/>
  <c r="D427" i="3"/>
  <c r="G427" i="3"/>
  <c r="E427" i="3"/>
  <c r="C427" i="3"/>
  <c r="F427" i="3"/>
  <c r="A427" i="3"/>
  <c r="K426" i="3" l="1"/>
  <c r="I427" i="3"/>
  <c r="J427" i="3" s="1"/>
  <c r="H427" i="3"/>
  <c r="B429" i="3"/>
  <c r="E428" i="3"/>
  <c r="G428" i="3"/>
  <c r="C428" i="3"/>
  <c r="F428" i="3"/>
  <c r="D428" i="3"/>
  <c r="A428" i="3"/>
  <c r="H428" i="3" l="1"/>
  <c r="K427" i="3"/>
  <c r="I428" i="3"/>
  <c r="J428" i="3" s="1"/>
  <c r="B430" i="3"/>
  <c r="E429" i="3"/>
  <c r="G429" i="3"/>
  <c r="C429" i="3"/>
  <c r="D429" i="3"/>
  <c r="A429" i="3"/>
  <c r="F429" i="3"/>
  <c r="K428" i="3" l="1"/>
  <c r="H429" i="3"/>
  <c r="B431" i="3"/>
  <c r="C430" i="3"/>
  <c r="E430" i="3"/>
  <c r="F430" i="3"/>
  <c r="D430" i="3"/>
  <c r="G430" i="3"/>
  <c r="A430" i="3"/>
  <c r="I429" i="3"/>
  <c r="J429" i="3" s="1"/>
  <c r="K429" i="3" s="1"/>
  <c r="H430" i="3" l="1"/>
  <c r="I430" i="3"/>
  <c r="J430" i="3" s="1"/>
  <c r="B432" i="3"/>
  <c r="F431" i="3"/>
  <c r="C431" i="3"/>
  <c r="E431" i="3"/>
  <c r="D431" i="3"/>
  <c r="G431" i="3"/>
  <c r="A431" i="3"/>
  <c r="K430" i="3" l="1"/>
  <c r="H431" i="3"/>
  <c r="I431" i="3"/>
  <c r="J431" i="3" s="1"/>
  <c r="B433" i="3"/>
  <c r="C432" i="3"/>
  <c r="F432" i="3"/>
  <c r="E432" i="3"/>
  <c r="G432" i="3"/>
  <c r="D432" i="3"/>
  <c r="A432" i="3"/>
  <c r="K431" i="3" l="1"/>
  <c r="H432" i="3"/>
  <c r="I432" i="3"/>
  <c r="J432" i="3" s="1"/>
  <c r="B434" i="3"/>
  <c r="D433" i="3"/>
  <c r="F433" i="3"/>
  <c r="C433" i="3"/>
  <c r="E433" i="3"/>
  <c r="G433" i="3"/>
  <c r="A433" i="3"/>
  <c r="K432" i="3" l="1"/>
  <c r="I433" i="3"/>
  <c r="J433" i="3" s="1"/>
  <c r="H433" i="3"/>
  <c r="B435" i="3"/>
  <c r="G434" i="3"/>
  <c r="D434" i="3"/>
  <c r="C434" i="3"/>
  <c r="E434" i="3"/>
  <c r="F434" i="3"/>
  <c r="A434" i="3"/>
  <c r="I434" i="3" l="1"/>
  <c r="J434" i="3" s="1"/>
  <c r="K433" i="3"/>
  <c r="H434" i="3"/>
  <c r="B436" i="3"/>
  <c r="D435" i="3"/>
  <c r="G435" i="3"/>
  <c r="C435" i="3"/>
  <c r="F435" i="3"/>
  <c r="E435" i="3"/>
  <c r="A435" i="3"/>
  <c r="K434" i="3" l="1"/>
  <c r="I435" i="3"/>
  <c r="J435" i="3" s="1"/>
  <c r="H435" i="3"/>
  <c r="B437" i="3"/>
  <c r="E436" i="3"/>
  <c r="G436" i="3"/>
  <c r="F436" i="3"/>
  <c r="C436" i="3"/>
  <c r="D436" i="3"/>
  <c r="A436" i="3"/>
  <c r="H436" i="3" l="1"/>
  <c r="K435" i="3"/>
  <c r="I436" i="3"/>
  <c r="J436" i="3" s="1"/>
  <c r="B438" i="3"/>
  <c r="E437" i="3"/>
  <c r="F437" i="3"/>
  <c r="C437" i="3"/>
  <c r="D437" i="3"/>
  <c r="G437" i="3"/>
  <c r="A437" i="3"/>
  <c r="K436" i="3" l="1"/>
  <c r="H437" i="3"/>
  <c r="I437" i="3"/>
  <c r="J437" i="3" s="1"/>
  <c r="B439" i="3"/>
  <c r="C438" i="3"/>
  <c r="E438" i="3"/>
  <c r="D438" i="3"/>
  <c r="F438" i="3"/>
  <c r="A438" i="3"/>
  <c r="G438" i="3"/>
  <c r="K437" i="3" l="1"/>
  <c r="I438" i="3"/>
  <c r="J438" i="3" s="1"/>
  <c r="H438" i="3"/>
  <c r="B440" i="3"/>
  <c r="F439" i="3"/>
  <c r="C439" i="3"/>
  <c r="D439" i="3"/>
  <c r="E439" i="3"/>
  <c r="G439" i="3"/>
  <c r="A439" i="3"/>
  <c r="K438" i="3" l="1"/>
  <c r="H439" i="3"/>
  <c r="I439" i="3"/>
  <c r="J439" i="3" s="1"/>
  <c r="B441" i="3"/>
  <c r="C440" i="3"/>
  <c r="F440" i="3"/>
  <c r="D440" i="3"/>
  <c r="G440" i="3"/>
  <c r="A440" i="3"/>
  <c r="E440" i="3"/>
  <c r="H440" i="3" l="1"/>
  <c r="K439" i="3"/>
  <c r="I440" i="3"/>
  <c r="J440" i="3" s="1"/>
  <c r="B442" i="3"/>
  <c r="D441" i="3"/>
  <c r="F441" i="3"/>
  <c r="G441" i="3"/>
  <c r="C441" i="3"/>
  <c r="E441" i="3"/>
  <c r="A441" i="3"/>
  <c r="K440" i="3" l="1"/>
  <c r="I441" i="3"/>
  <c r="J441" i="3" s="1"/>
  <c r="H441" i="3"/>
  <c r="B443" i="3"/>
  <c r="G442" i="3"/>
  <c r="D442" i="3"/>
  <c r="F442" i="3"/>
  <c r="E442" i="3"/>
  <c r="C442" i="3"/>
  <c r="A442" i="3"/>
  <c r="K441" i="3" l="1"/>
  <c r="H442" i="3"/>
  <c r="I442" i="3"/>
  <c r="J442" i="3" s="1"/>
  <c r="B444" i="3"/>
  <c r="D443" i="3"/>
  <c r="G443" i="3"/>
  <c r="E443" i="3"/>
  <c r="F443" i="3"/>
  <c r="C443" i="3"/>
  <c r="A443" i="3"/>
  <c r="I443" i="3" l="1"/>
  <c r="J443" i="3" s="1"/>
  <c r="H443" i="3"/>
  <c r="B445" i="3"/>
  <c r="E444" i="3"/>
  <c r="G444" i="3"/>
  <c r="D444" i="3"/>
  <c r="C444" i="3"/>
  <c r="A444" i="3"/>
  <c r="F444" i="3"/>
  <c r="K442" i="3"/>
  <c r="K443" i="3" l="1"/>
  <c r="I444" i="3"/>
  <c r="J444" i="3" s="1"/>
  <c r="H444" i="3"/>
  <c r="B446" i="3"/>
  <c r="E445" i="3"/>
  <c r="D445" i="3"/>
  <c r="G445" i="3"/>
  <c r="C445" i="3"/>
  <c r="F445" i="3"/>
  <c r="A445" i="3"/>
  <c r="I445" i="3" l="1"/>
  <c r="J445" i="3" s="1"/>
  <c r="H445" i="3"/>
  <c r="K444" i="3"/>
  <c r="B447" i="3"/>
  <c r="C446" i="3"/>
  <c r="E446" i="3"/>
  <c r="G446" i="3"/>
  <c r="F446" i="3"/>
  <c r="D446" i="3"/>
  <c r="A446" i="3"/>
  <c r="H446" i="3" l="1"/>
  <c r="K445" i="3"/>
  <c r="I446" i="3"/>
  <c r="J446" i="3" s="1"/>
  <c r="B448" i="3"/>
  <c r="F447" i="3"/>
  <c r="C447" i="3"/>
  <c r="G447" i="3"/>
  <c r="E447" i="3"/>
  <c r="A447" i="3"/>
  <c r="D447" i="3"/>
  <c r="K446" i="3" l="1"/>
  <c r="I447" i="3"/>
  <c r="J447" i="3" s="1"/>
  <c r="B449" i="3"/>
  <c r="C448" i="3"/>
  <c r="F448" i="3"/>
  <c r="E448" i="3"/>
  <c r="D448" i="3"/>
  <c r="G448" i="3"/>
  <c r="A448" i="3"/>
  <c r="H447" i="3"/>
  <c r="H448" i="3" l="1"/>
  <c r="K447" i="3"/>
  <c r="B450" i="3"/>
  <c r="D449" i="3"/>
  <c r="F449" i="3"/>
  <c r="E449" i="3"/>
  <c r="C449" i="3"/>
  <c r="G449" i="3"/>
  <c r="A449" i="3"/>
  <c r="I448" i="3"/>
  <c r="J448" i="3" s="1"/>
  <c r="K448" i="3" l="1"/>
  <c r="I449" i="3"/>
  <c r="J449" i="3" s="1"/>
  <c r="H449" i="3"/>
  <c r="B451" i="3"/>
  <c r="G450" i="3"/>
  <c r="D450" i="3"/>
  <c r="E450" i="3"/>
  <c r="F450" i="3"/>
  <c r="C450" i="3"/>
  <c r="A450" i="3"/>
  <c r="I450" i="3" l="1"/>
  <c r="J450" i="3" s="1"/>
  <c r="K449" i="3"/>
  <c r="H450" i="3"/>
  <c r="B452" i="3"/>
  <c r="D451" i="3"/>
  <c r="G451" i="3"/>
  <c r="C451" i="3"/>
  <c r="F451" i="3"/>
  <c r="A451" i="3"/>
  <c r="E451" i="3"/>
  <c r="K450" i="3" l="1"/>
  <c r="I451" i="3"/>
  <c r="J451" i="3" s="1"/>
  <c r="H451" i="3"/>
  <c r="B453" i="3"/>
  <c r="E452" i="3"/>
  <c r="G452" i="3"/>
  <c r="C452" i="3"/>
  <c r="F452" i="3"/>
  <c r="D452" i="3"/>
  <c r="A452" i="3"/>
  <c r="K451" i="3" l="1"/>
  <c r="H452" i="3"/>
  <c r="I452" i="3"/>
  <c r="J452" i="3" s="1"/>
  <c r="B454" i="3"/>
  <c r="E453" i="3"/>
  <c r="C453" i="3"/>
  <c r="F453" i="3"/>
  <c r="D453" i="3"/>
  <c r="G453" i="3"/>
  <c r="A453" i="3"/>
  <c r="K452" i="3" l="1"/>
  <c r="H453" i="3"/>
  <c r="I453" i="3"/>
  <c r="J453" i="3" s="1"/>
  <c r="B455" i="3"/>
  <c r="C454" i="3"/>
  <c r="E454" i="3"/>
  <c r="F454" i="3"/>
  <c r="G454" i="3"/>
  <c r="D454" i="3"/>
  <c r="A454" i="3"/>
  <c r="K453" i="3" l="1"/>
  <c r="H454" i="3"/>
  <c r="I454" i="3"/>
  <c r="J454" i="3" s="1"/>
  <c r="B456" i="3"/>
  <c r="F455" i="3"/>
  <c r="C455" i="3"/>
  <c r="E455" i="3"/>
  <c r="G455" i="3"/>
  <c r="A455" i="3"/>
  <c r="D455" i="3"/>
  <c r="K454" i="3" l="1"/>
  <c r="I455" i="3"/>
  <c r="J455" i="3" s="1"/>
  <c r="B457" i="3"/>
  <c r="C456" i="3"/>
  <c r="F456" i="3"/>
  <c r="D456" i="3"/>
  <c r="G456" i="3"/>
  <c r="E456" i="3"/>
  <c r="A456" i="3"/>
  <c r="H455" i="3"/>
  <c r="K455" i="3" l="1"/>
  <c r="H456" i="3"/>
  <c r="I456" i="3"/>
  <c r="J456" i="3" s="1"/>
  <c r="B458" i="3"/>
  <c r="D457" i="3"/>
  <c r="F457" i="3"/>
  <c r="C457" i="3"/>
  <c r="E457" i="3"/>
  <c r="G457" i="3"/>
  <c r="A457" i="3"/>
  <c r="I457" i="3" l="1"/>
  <c r="J457" i="3" s="1"/>
  <c r="H457" i="3"/>
  <c r="B459" i="3"/>
  <c r="G458" i="3"/>
  <c r="D458" i="3"/>
  <c r="C458" i="3"/>
  <c r="F458" i="3"/>
  <c r="E458" i="3"/>
  <c r="A458" i="3"/>
  <c r="K456" i="3"/>
  <c r="K457" i="3" l="1"/>
  <c r="I458" i="3"/>
  <c r="J458" i="3" s="1"/>
  <c r="H458" i="3"/>
  <c r="B460" i="3"/>
  <c r="D459" i="3"/>
  <c r="G459" i="3"/>
  <c r="F459" i="3"/>
  <c r="C459" i="3"/>
  <c r="E459" i="3"/>
  <c r="A459" i="3"/>
  <c r="K458" i="3" l="1"/>
  <c r="I459" i="3"/>
  <c r="J459" i="3" s="1"/>
  <c r="H459" i="3"/>
  <c r="B461" i="3"/>
  <c r="E460" i="3"/>
  <c r="G460" i="3"/>
  <c r="F460" i="3"/>
  <c r="C460" i="3"/>
  <c r="A460" i="3"/>
  <c r="D460" i="3"/>
  <c r="K459" i="3" l="1"/>
  <c r="I460" i="3"/>
  <c r="J460" i="3" s="1"/>
  <c r="B462" i="3"/>
  <c r="E461" i="3"/>
  <c r="D461" i="3"/>
  <c r="F461" i="3"/>
  <c r="C461" i="3"/>
  <c r="G461" i="3"/>
  <c r="A461" i="3"/>
  <c r="H460" i="3"/>
  <c r="K460" i="3" l="1"/>
  <c r="H461" i="3"/>
  <c r="I461" i="3"/>
  <c r="J461" i="3" s="1"/>
  <c r="B463" i="3"/>
  <c r="C462" i="3"/>
  <c r="E462" i="3"/>
  <c r="D462" i="3"/>
  <c r="G462" i="3"/>
  <c r="F462" i="3"/>
  <c r="A462" i="3"/>
  <c r="H462" i="3" l="1"/>
  <c r="K461" i="3"/>
  <c r="I462" i="3"/>
  <c r="J462" i="3" s="1"/>
  <c r="B464" i="3"/>
  <c r="F463" i="3"/>
  <c r="C463" i="3"/>
  <c r="D463" i="3"/>
  <c r="G463" i="3"/>
  <c r="E463" i="3"/>
  <c r="A463" i="3"/>
  <c r="K462" i="3" l="1"/>
  <c r="H463" i="3"/>
  <c r="I463" i="3"/>
  <c r="J463" i="3" s="1"/>
  <c r="B465" i="3"/>
  <c r="C464" i="3"/>
  <c r="F464" i="3"/>
  <c r="G464" i="3"/>
  <c r="D464" i="3"/>
  <c r="A464" i="3"/>
  <c r="E464" i="3"/>
  <c r="H464" i="3" l="1"/>
  <c r="I464" i="3"/>
  <c r="J464" i="3" s="1"/>
  <c r="B466" i="3"/>
  <c r="D465" i="3"/>
  <c r="F465" i="3"/>
  <c r="G465" i="3"/>
  <c r="E465" i="3"/>
  <c r="C465" i="3"/>
  <c r="A465" i="3"/>
  <c r="K463" i="3"/>
  <c r="K464" i="3" l="1"/>
  <c r="I465" i="3"/>
  <c r="J465" i="3" s="1"/>
  <c r="H465" i="3"/>
  <c r="B467" i="3"/>
  <c r="G466" i="3"/>
  <c r="D466" i="3"/>
  <c r="E466" i="3"/>
  <c r="C466" i="3"/>
  <c r="F466" i="3"/>
  <c r="A466" i="3"/>
  <c r="I466" i="3" l="1"/>
  <c r="J466" i="3" s="1"/>
  <c r="K465" i="3"/>
  <c r="H466" i="3"/>
  <c r="B468" i="3"/>
  <c r="D467" i="3"/>
  <c r="G467" i="3"/>
  <c r="E467" i="3"/>
  <c r="C467" i="3"/>
  <c r="F467" i="3"/>
  <c r="A467" i="3"/>
  <c r="K466" i="3" l="1"/>
  <c r="I467" i="3"/>
  <c r="J467" i="3" s="1"/>
  <c r="H467" i="3"/>
  <c r="B469" i="3"/>
  <c r="E468" i="3"/>
  <c r="G468" i="3"/>
  <c r="D468" i="3"/>
  <c r="C468" i="3"/>
  <c r="A468" i="3"/>
  <c r="F468" i="3"/>
  <c r="K467" i="3" l="1"/>
  <c r="I468" i="3"/>
  <c r="J468" i="3" s="1"/>
  <c r="H468" i="3"/>
  <c r="B470" i="3"/>
  <c r="E469" i="3"/>
  <c r="C469" i="3"/>
  <c r="G469" i="3"/>
  <c r="F469" i="3"/>
  <c r="D469" i="3"/>
  <c r="A469" i="3"/>
  <c r="H469" i="3" l="1"/>
  <c r="K468" i="3"/>
  <c r="I469" i="3"/>
  <c r="J469" i="3" s="1"/>
  <c r="B471" i="3"/>
  <c r="C470" i="3"/>
  <c r="E470" i="3"/>
  <c r="G470" i="3"/>
  <c r="D470" i="3"/>
  <c r="F470" i="3"/>
  <c r="A470" i="3"/>
  <c r="H470" i="3" l="1"/>
  <c r="K469" i="3"/>
  <c r="I470" i="3"/>
  <c r="J470" i="3" s="1"/>
  <c r="B472" i="3"/>
  <c r="F471" i="3"/>
  <c r="C471" i="3"/>
  <c r="E471" i="3"/>
  <c r="D471" i="3"/>
  <c r="A471" i="3"/>
  <c r="G471" i="3"/>
  <c r="K470" i="3" l="1"/>
  <c r="H471" i="3"/>
  <c r="I471" i="3"/>
  <c r="J471" i="3" s="1"/>
  <c r="B473" i="3"/>
  <c r="C472" i="3"/>
  <c r="F472" i="3"/>
  <c r="E472" i="3"/>
  <c r="D472" i="3"/>
  <c r="G472" i="3"/>
  <c r="A472" i="3"/>
  <c r="K471" i="3" l="1"/>
  <c r="H472" i="3"/>
  <c r="I472" i="3"/>
  <c r="J472" i="3" s="1"/>
  <c r="B474" i="3"/>
  <c r="D473" i="3"/>
  <c r="F473" i="3"/>
  <c r="E473" i="3"/>
  <c r="G473" i="3"/>
  <c r="C473" i="3"/>
  <c r="A473" i="3"/>
  <c r="K472" i="3" l="1"/>
  <c r="H473" i="3"/>
  <c r="I473" i="3"/>
  <c r="J473" i="3" s="1"/>
  <c r="B475" i="3"/>
  <c r="G474" i="3"/>
  <c r="D474" i="3"/>
  <c r="C474" i="3"/>
  <c r="E474" i="3"/>
  <c r="A474" i="3"/>
  <c r="F474" i="3"/>
  <c r="H474" i="3" l="1"/>
  <c r="B476" i="3"/>
  <c r="D475" i="3"/>
  <c r="G475" i="3"/>
  <c r="C475" i="3"/>
  <c r="E475" i="3"/>
  <c r="F475" i="3"/>
  <c r="A475" i="3"/>
  <c r="I474" i="3"/>
  <c r="J474" i="3" s="1"/>
  <c r="K473" i="3"/>
  <c r="I475" i="3" l="1"/>
  <c r="J475" i="3" s="1"/>
  <c r="H475" i="3"/>
  <c r="B477" i="3"/>
  <c r="E476" i="3"/>
  <c r="G476" i="3"/>
  <c r="C476" i="3"/>
  <c r="F476" i="3"/>
  <c r="D476" i="3"/>
  <c r="A476" i="3"/>
  <c r="K474" i="3"/>
  <c r="K475" i="3" l="1"/>
  <c r="H476" i="3"/>
  <c r="I476" i="3"/>
  <c r="J476" i="3" s="1"/>
  <c r="B478" i="3"/>
  <c r="E477" i="3"/>
  <c r="F477" i="3"/>
  <c r="G477" i="3"/>
  <c r="C477" i="3"/>
  <c r="D477" i="3"/>
  <c r="A477" i="3"/>
  <c r="K476" i="3" l="1"/>
  <c r="H477" i="3"/>
  <c r="I477" i="3"/>
  <c r="J477" i="3" s="1"/>
  <c r="B479" i="3"/>
  <c r="C478" i="3"/>
  <c r="E478" i="3"/>
  <c r="F478" i="3"/>
  <c r="G478" i="3"/>
  <c r="D478" i="3"/>
  <c r="A478" i="3"/>
  <c r="H478" i="3" l="1"/>
  <c r="K477" i="3"/>
  <c r="I478" i="3"/>
  <c r="J478" i="3" s="1"/>
  <c r="B480" i="3"/>
  <c r="F479" i="3"/>
  <c r="C479" i="3"/>
  <c r="D479" i="3"/>
  <c r="E479" i="3"/>
  <c r="G479" i="3"/>
  <c r="A479" i="3"/>
  <c r="K478" i="3" l="1"/>
  <c r="H479" i="3"/>
  <c r="I479" i="3"/>
  <c r="J479" i="3" s="1"/>
  <c r="B481" i="3"/>
  <c r="C480" i="3"/>
  <c r="F480" i="3"/>
  <c r="D480" i="3"/>
  <c r="E480" i="3"/>
  <c r="G480" i="3"/>
  <c r="A480" i="3"/>
  <c r="I480" i="3" l="1"/>
  <c r="J480" i="3" s="1"/>
  <c r="H480" i="3"/>
  <c r="B482" i="3"/>
  <c r="D481" i="3"/>
  <c r="F481" i="3"/>
  <c r="C481" i="3"/>
  <c r="G481" i="3"/>
  <c r="E481" i="3"/>
  <c r="A481" i="3"/>
  <c r="K479" i="3"/>
  <c r="K480" i="3" l="1"/>
  <c r="I481" i="3"/>
  <c r="J481" i="3" s="1"/>
  <c r="B483" i="3"/>
  <c r="G482" i="3"/>
  <c r="D482" i="3"/>
  <c r="F482" i="3"/>
  <c r="C482" i="3"/>
  <c r="E482" i="3"/>
  <c r="A482" i="3"/>
  <c r="H481" i="3"/>
  <c r="K481" i="3" l="1"/>
  <c r="H482" i="3"/>
  <c r="I482" i="3"/>
  <c r="J482" i="3" s="1"/>
  <c r="B484" i="3"/>
  <c r="D483" i="3"/>
  <c r="G483" i="3"/>
  <c r="F483" i="3"/>
  <c r="E483" i="3"/>
  <c r="C483" i="3"/>
  <c r="A483" i="3"/>
  <c r="I483" i="3" l="1"/>
  <c r="J483" i="3" s="1"/>
  <c r="H483" i="3"/>
  <c r="B485" i="3"/>
  <c r="E484" i="3"/>
  <c r="G484" i="3"/>
  <c r="D484" i="3"/>
  <c r="F484" i="3"/>
  <c r="C484" i="3"/>
  <c r="A484" i="3"/>
  <c r="K482" i="3"/>
  <c r="H484" i="3" l="1"/>
  <c r="K483" i="3"/>
  <c r="I484" i="3"/>
  <c r="J484" i="3" s="1"/>
  <c r="B486" i="3"/>
  <c r="E485" i="3"/>
  <c r="D485" i="3"/>
  <c r="G485" i="3"/>
  <c r="F485" i="3"/>
  <c r="C485" i="3"/>
  <c r="A485" i="3"/>
  <c r="H485" i="3" l="1"/>
  <c r="K484" i="3"/>
  <c r="I485" i="3"/>
  <c r="J485" i="3" s="1"/>
  <c r="B487" i="3"/>
  <c r="C486" i="3"/>
  <c r="E486" i="3"/>
  <c r="D486" i="3"/>
  <c r="G486" i="3"/>
  <c r="F486" i="3"/>
  <c r="A486" i="3"/>
  <c r="K485" i="3" l="1"/>
  <c r="H486" i="3"/>
  <c r="I486" i="3"/>
  <c r="J486" i="3" s="1"/>
  <c r="B488" i="3"/>
  <c r="F487" i="3"/>
  <c r="C487" i="3"/>
  <c r="G487" i="3"/>
  <c r="E487" i="3"/>
  <c r="D487" i="3"/>
  <c r="A487" i="3"/>
  <c r="K486" i="3" l="1"/>
  <c r="H487" i="3"/>
  <c r="I487" i="3"/>
  <c r="J487" i="3" s="1"/>
  <c r="B489" i="3"/>
  <c r="C488" i="3"/>
  <c r="F488" i="3"/>
  <c r="G488" i="3"/>
  <c r="E488" i="3"/>
  <c r="D488" i="3"/>
  <c r="A488" i="3"/>
  <c r="K487" i="3" l="1"/>
  <c r="H488" i="3"/>
  <c r="I488" i="3"/>
  <c r="J488" i="3" s="1"/>
  <c r="B490" i="3"/>
  <c r="D489" i="3"/>
  <c r="F489" i="3"/>
  <c r="E489" i="3"/>
  <c r="G489" i="3"/>
  <c r="A489" i="3"/>
  <c r="C489" i="3"/>
  <c r="K488" i="3" l="1"/>
  <c r="I489" i="3"/>
  <c r="J489" i="3" s="1"/>
  <c r="H489" i="3"/>
  <c r="B491" i="3"/>
  <c r="G490" i="3"/>
  <c r="D490" i="3"/>
  <c r="E490" i="3"/>
  <c r="C490" i="3"/>
  <c r="F490" i="3"/>
  <c r="A490" i="3"/>
  <c r="K489" i="3" l="1"/>
  <c r="I490" i="3"/>
  <c r="J490" i="3" s="1"/>
  <c r="H490" i="3"/>
  <c r="B492" i="3"/>
  <c r="D491" i="3"/>
  <c r="G491" i="3"/>
  <c r="E491" i="3"/>
  <c r="F491" i="3"/>
  <c r="A491" i="3"/>
  <c r="C491" i="3"/>
  <c r="K490" i="3" l="1"/>
  <c r="I491" i="3"/>
  <c r="J491" i="3" s="1"/>
  <c r="H491" i="3"/>
  <c r="B493" i="3"/>
  <c r="E492" i="3"/>
  <c r="G492" i="3"/>
  <c r="C492" i="3"/>
  <c r="F492" i="3"/>
  <c r="D492" i="3"/>
  <c r="A492" i="3"/>
  <c r="H492" i="3" l="1"/>
  <c r="K491" i="3"/>
  <c r="I492" i="3"/>
  <c r="J492" i="3" s="1"/>
  <c r="B494" i="3"/>
  <c r="E493" i="3"/>
  <c r="G493" i="3"/>
  <c r="C493" i="3"/>
  <c r="F493" i="3"/>
  <c r="D493" i="3"/>
  <c r="A493" i="3"/>
  <c r="H493" i="3" l="1"/>
  <c r="K492" i="3"/>
  <c r="I493" i="3"/>
  <c r="J493" i="3" s="1"/>
  <c r="B495" i="3"/>
  <c r="C494" i="3"/>
  <c r="E494" i="3"/>
  <c r="F494" i="3"/>
  <c r="D494" i="3"/>
  <c r="G494" i="3"/>
  <c r="A494" i="3"/>
  <c r="K493" i="3" l="1"/>
  <c r="H494" i="3"/>
  <c r="I494" i="3"/>
  <c r="J494" i="3" s="1"/>
  <c r="B496" i="3"/>
  <c r="F495" i="3"/>
  <c r="C495" i="3"/>
  <c r="E495" i="3"/>
  <c r="G495" i="3"/>
  <c r="A495" i="3"/>
  <c r="D495" i="3"/>
  <c r="K494" i="3" l="1"/>
  <c r="B497" i="3"/>
  <c r="C496" i="3"/>
  <c r="F496" i="3"/>
  <c r="E496" i="3"/>
  <c r="G496" i="3"/>
  <c r="D496" i="3"/>
  <c r="A496" i="3"/>
  <c r="I495" i="3"/>
  <c r="J495" i="3" s="1"/>
  <c r="H495" i="3"/>
  <c r="H496" i="3" l="1"/>
  <c r="I496" i="3"/>
  <c r="J496" i="3" s="1"/>
  <c r="K495" i="3"/>
  <c r="B498" i="3"/>
  <c r="D497" i="3"/>
  <c r="F497" i="3"/>
  <c r="C497" i="3"/>
  <c r="G497" i="3"/>
  <c r="A497" i="3"/>
  <c r="E497" i="3"/>
  <c r="K496" i="3" l="1"/>
  <c r="H497" i="3"/>
  <c r="I497" i="3"/>
  <c r="J497" i="3" s="1"/>
  <c r="B499" i="3"/>
  <c r="G498" i="3"/>
  <c r="D498" i="3"/>
  <c r="C498" i="3"/>
  <c r="E498" i="3"/>
  <c r="F498" i="3"/>
  <c r="A498" i="3"/>
  <c r="K497" i="3" l="1"/>
  <c r="I498" i="3"/>
  <c r="J498" i="3" s="1"/>
  <c r="H498" i="3"/>
  <c r="B500" i="3"/>
  <c r="D499" i="3"/>
  <c r="G499" i="3"/>
  <c r="C499" i="3"/>
  <c r="F499" i="3"/>
  <c r="E499" i="3"/>
  <c r="A499" i="3"/>
  <c r="K498" i="3" l="1"/>
  <c r="I499" i="3"/>
  <c r="J499" i="3" s="1"/>
  <c r="H499" i="3"/>
  <c r="B501" i="3"/>
  <c r="E500" i="3"/>
  <c r="G500" i="3"/>
  <c r="F500" i="3"/>
  <c r="C500" i="3"/>
  <c r="D500" i="3"/>
  <c r="A500" i="3"/>
  <c r="H500" i="3" l="1"/>
  <c r="K499" i="3"/>
  <c r="I500" i="3"/>
  <c r="J500" i="3" s="1"/>
  <c r="B502" i="3"/>
  <c r="E501" i="3"/>
  <c r="F501" i="3"/>
  <c r="C501" i="3"/>
  <c r="D501" i="3"/>
  <c r="G501" i="3"/>
  <c r="A501" i="3"/>
  <c r="H501" i="3" l="1"/>
  <c r="K500" i="3"/>
  <c r="I501" i="3"/>
  <c r="J501" i="3" s="1"/>
  <c r="B503" i="3"/>
  <c r="C502" i="3"/>
  <c r="E502" i="3"/>
  <c r="D502" i="3"/>
  <c r="F502" i="3"/>
  <c r="G502" i="3"/>
  <c r="A502" i="3"/>
  <c r="K501" i="3" l="1"/>
  <c r="H502" i="3"/>
  <c r="I502" i="3"/>
  <c r="J502" i="3" s="1"/>
  <c r="B504" i="3"/>
  <c r="F503" i="3"/>
  <c r="C503" i="3"/>
  <c r="D503" i="3"/>
  <c r="G503" i="3"/>
  <c r="E503" i="3"/>
  <c r="A503" i="3"/>
  <c r="K502" i="3" l="1"/>
  <c r="H503" i="3"/>
  <c r="I503" i="3"/>
  <c r="J503" i="3" s="1"/>
  <c r="B505" i="3"/>
  <c r="C504" i="3"/>
  <c r="F504" i="3"/>
  <c r="D504" i="3"/>
  <c r="G504" i="3"/>
  <c r="E504" i="3"/>
  <c r="A504" i="3"/>
  <c r="I504" i="3" l="1"/>
  <c r="J504" i="3" s="1"/>
  <c r="H504" i="3"/>
  <c r="B506" i="3"/>
  <c r="D505" i="3"/>
  <c r="F505" i="3"/>
  <c r="G505" i="3"/>
  <c r="C505" i="3"/>
  <c r="E505" i="3"/>
  <c r="A505" i="3"/>
  <c r="K503" i="3"/>
  <c r="K504" i="3" l="1"/>
  <c r="H505" i="3"/>
  <c r="I505" i="3"/>
  <c r="J505" i="3" s="1"/>
  <c r="B507" i="3"/>
  <c r="G506" i="3"/>
  <c r="D506" i="3"/>
  <c r="F506" i="3"/>
  <c r="E506" i="3"/>
  <c r="A506" i="3"/>
  <c r="C506" i="3"/>
  <c r="I506" i="3" l="1"/>
  <c r="J506" i="3" s="1"/>
  <c r="H506" i="3"/>
  <c r="B508" i="3"/>
  <c r="D507" i="3"/>
  <c r="G507" i="3"/>
  <c r="E507" i="3"/>
  <c r="C507" i="3"/>
  <c r="F507" i="3"/>
  <c r="A507" i="3"/>
  <c r="K505" i="3"/>
  <c r="I507" i="3" l="1"/>
  <c r="J507" i="3" s="1"/>
  <c r="K506" i="3"/>
  <c r="H507" i="3"/>
  <c r="B509" i="3"/>
  <c r="E508" i="3"/>
  <c r="G508" i="3"/>
  <c r="D508" i="3"/>
  <c r="C508" i="3"/>
  <c r="F508" i="3"/>
  <c r="A508" i="3"/>
  <c r="K507" i="3" l="1"/>
  <c r="I508" i="3"/>
  <c r="J508" i="3" s="1"/>
  <c r="H508" i="3"/>
  <c r="B510" i="3"/>
  <c r="E509" i="3"/>
  <c r="D509" i="3"/>
  <c r="G509" i="3"/>
  <c r="C509" i="3"/>
  <c r="F509" i="3"/>
  <c r="A509" i="3"/>
  <c r="K508" i="3" l="1"/>
  <c r="I509" i="3"/>
  <c r="J509" i="3" s="1"/>
  <c r="H509" i="3"/>
  <c r="B511" i="3"/>
  <c r="C510" i="3"/>
  <c r="E510" i="3"/>
  <c r="G510" i="3"/>
  <c r="F510" i="3"/>
  <c r="D510" i="3"/>
  <c r="A510" i="3"/>
  <c r="K509" i="3" l="1"/>
  <c r="H510" i="3"/>
  <c r="I510" i="3"/>
  <c r="J510" i="3" s="1"/>
  <c r="B512" i="3"/>
  <c r="F511" i="3"/>
  <c r="C511" i="3"/>
  <c r="G511" i="3"/>
  <c r="E511" i="3"/>
  <c r="D511" i="3"/>
  <c r="A511" i="3"/>
  <c r="K510" i="3" l="1"/>
  <c r="H511" i="3"/>
  <c r="I511" i="3"/>
  <c r="J511" i="3" s="1"/>
  <c r="B513" i="3"/>
  <c r="C512" i="3"/>
  <c r="F512" i="3"/>
  <c r="E512" i="3"/>
  <c r="D512" i="3"/>
  <c r="G512" i="3"/>
  <c r="A512" i="3"/>
  <c r="H512" i="3" l="1"/>
  <c r="K511" i="3"/>
  <c r="I512" i="3"/>
  <c r="J512" i="3" s="1"/>
  <c r="B514" i="3"/>
  <c r="D513" i="3"/>
  <c r="F513" i="3"/>
  <c r="E513" i="3"/>
  <c r="C513" i="3"/>
  <c r="G513" i="3"/>
  <c r="A513" i="3"/>
  <c r="K512" i="3" l="1"/>
  <c r="I513" i="3"/>
  <c r="J513" i="3" s="1"/>
  <c r="H513" i="3"/>
  <c r="B515" i="3"/>
  <c r="G514" i="3"/>
  <c r="D514" i="3"/>
  <c r="E514" i="3"/>
  <c r="F514" i="3"/>
  <c r="A514" i="3"/>
  <c r="C514" i="3"/>
  <c r="I514" i="3" l="1"/>
  <c r="J514" i="3" s="1"/>
  <c r="K513" i="3"/>
  <c r="H514" i="3"/>
  <c r="B516" i="3"/>
  <c r="D515" i="3"/>
  <c r="G515" i="3"/>
  <c r="C515" i="3"/>
  <c r="F515" i="3"/>
  <c r="E515" i="3"/>
  <c r="A515" i="3"/>
  <c r="K514" i="3" l="1"/>
  <c r="I515" i="3"/>
  <c r="J515" i="3" s="1"/>
  <c r="H515" i="3"/>
  <c r="B517" i="3"/>
  <c r="E516" i="3"/>
  <c r="G516" i="3"/>
  <c r="C516" i="3"/>
  <c r="D516" i="3"/>
  <c r="F516" i="3"/>
  <c r="A516" i="3"/>
  <c r="H516" i="3" l="1"/>
  <c r="I516" i="3"/>
  <c r="J516" i="3" s="1"/>
  <c r="K515" i="3"/>
  <c r="B518" i="3"/>
  <c r="E517" i="3"/>
  <c r="C517" i="3"/>
  <c r="F517" i="3"/>
  <c r="D517" i="3"/>
  <c r="A517" i="3"/>
  <c r="G517" i="3"/>
  <c r="H517" i="3" l="1"/>
  <c r="K516" i="3"/>
  <c r="I517" i="3"/>
  <c r="J517" i="3" s="1"/>
  <c r="B519" i="3"/>
  <c r="C518" i="3"/>
  <c r="E518" i="3"/>
  <c r="F518" i="3"/>
  <c r="G518" i="3"/>
  <c r="D518" i="3"/>
  <c r="A518" i="3"/>
  <c r="K517" i="3" l="1"/>
  <c r="H518" i="3"/>
  <c r="I518" i="3"/>
  <c r="J518" i="3" s="1"/>
  <c r="B520" i="3"/>
  <c r="F519" i="3"/>
  <c r="C519" i="3"/>
  <c r="E519" i="3"/>
  <c r="G519" i="3"/>
  <c r="D519" i="3"/>
  <c r="A519" i="3"/>
  <c r="H519" i="3" l="1"/>
  <c r="K518" i="3"/>
  <c r="I519" i="3"/>
  <c r="J519" i="3" s="1"/>
  <c r="B521" i="3"/>
  <c r="C520" i="3"/>
  <c r="F520" i="3"/>
  <c r="D520" i="3"/>
  <c r="E520" i="3"/>
  <c r="G520" i="3"/>
  <c r="A520" i="3"/>
  <c r="K519" i="3" l="1"/>
  <c r="H520" i="3"/>
  <c r="I520" i="3"/>
  <c r="J520" i="3" s="1"/>
  <c r="B522" i="3"/>
  <c r="D521" i="3"/>
  <c r="F521" i="3"/>
  <c r="C521" i="3"/>
  <c r="E521" i="3"/>
  <c r="G521" i="3"/>
  <c r="A521" i="3"/>
  <c r="I521" i="3" l="1"/>
  <c r="J521" i="3" s="1"/>
  <c r="H521" i="3"/>
  <c r="B523" i="3"/>
  <c r="G522" i="3"/>
  <c r="D522" i="3"/>
  <c r="C522" i="3"/>
  <c r="F522" i="3"/>
  <c r="E522" i="3"/>
  <c r="A522" i="3"/>
  <c r="K520" i="3"/>
  <c r="I522" i="3" l="1"/>
  <c r="J522" i="3" s="1"/>
  <c r="K521" i="3"/>
  <c r="H522" i="3"/>
  <c r="B524" i="3"/>
  <c r="D523" i="3"/>
  <c r="G523" i="3"/>
  <c r="F523" i="3"/>
  <c r="C523" i="3"/>
  <c r="A523" i="3"/>
  <c r="E523" i="3"/>
  <c r="K522" i="3" l="1"/>
  <c r="I523" i="3"/>
  <c r="J523" i="3" s="1"/>
  <c r="H523" i="3"/>
  <c r="B525" i="3"/>
  <c r="E524" i="3"/>
  <c r="G524" i="3"/>
  <c r="F524" i="3"/>
  <c r="D524" i="3"/>
  <c r="A524" i="3"/>
  <c r="C524" i="3"/>
  <c r="H524" i="3" l="1"/>
  <c r="K523" i="3"/>
  <c r="I524" i="3"/>
  <c r="J524" i="3" s="1"/>
  <c r="B526" i="3"/>
  <c r="E525" i="3"/>
  <c r="D525" i="3"/>
  <c r="F525" i="3"/>
  <c r="C525" i="3"/>
  <c r="G525" i="3"/>
  <c r="A525" i="3"/>
  <c r="K524" i="3" l="1"/>
  <c r="H525" i="3"/>
  <c r="I525" i="3"/>
  <c r="J525" i="3" s="1"/>
  <c r="B527" i="3"/>
  <c r="C526" i="3"/>
  <c r="E526" i="3"/>
  <c r="D526" i="3"/>
  <c r="G526" i="3"/>
  <c r="F526" i="3"/>
  <c r="A526" i="3"/>
  <c r="K525" i="3" l="1"/>
  <c r="I526" i="3"/>
  <c r="J526" i="3" s="1"/>
  <c r="H526" i="3"/>
  <c r="B528" i="3"/>
  <c r="F527" i="3"/>
  <c r="C527" i="3"/>
  <c r="D527" i="3"/>
  <c r="G527" i="3"/>
  <c r="E527" i="3"/>
  <c r="A527" i="3"/>
  <c r="K526" i="3" l="1"/>
  <c r="H527" i="3"/>
  <c r="I527" i="3"/>
  <c r="J527" i="3" s="1"/>
  <c r="B529" i="3"/>
  <c r="C528" i="3"/>
  <c r="F528" i="3"/>
  <c r="G528" i="3"/>
  <c r="E528" i="3"/>
  <c r="D528" i="3"/>
  <c r="A528" i="3"/>
  <c r="H528" i="3" l="1"/>
  <c r="I528" i="3"/>
  <c r="J528" i="3" s="1"/>
  <c r="B530" i="3"/>
  <c r="D529" i="3"/>
  <c r="F529" i="3"/>
  <c r="G529" i="3"/>
  <c r="E529" i="3"/>
  <c r="C529" i="3"/>
  <c r="A529" i="3"/>
  <c r="K527" i="3"/>
  <c r="K528" i="3" l="1"/>
  <c r="I529" i="3"/>
  <c r="J529" i="3" s="1"/>
  <c r="H529" i="3"/>
  <c r="B531" i="3"/>
  <c r="G530" i="3"/>
  <c r="D530" i="3"/>
  <c r="E530" i="3"/>
  <c r="C530" i="3"/>
  <c r="A530" i="3"/>
  <c r="F530" i="3"/>
  <c r="K529" i="3" l="1"/>
  <c r="B532" i="3"/>
  <c r="D531" i="3"/>
  <c r="G531" i="3"/>
  <c r="E531" i="3"/>
  <c r="C531" i="3"/>
  <c r="F531" i="3"/>
  <c r="A531" i="3"/>
  <c r="H530" i="3"/>
  <c r="I530" i="3"/>
  <c r="J530" i="3" s="1"/>
  <c r="K530" i="3" l="1"/>
  <c r="I531" i="3"/>
  <c r="J531" i="3" s="1"/>
  <c r="H531" i="3"/>
  <c r="B533" i="3"/>
  <c r="E532" i="3"/>
  <c r="G532" i="3"/>
  <c r="D532" i="3"/>
  <c r="F532" i="3"/>
  <c r="C532" i="3"/>
  <c r="A532" i="3"/>
  <c r="H532" i="3" l="1"/>
  <c r="I532" i="3"/>
  <c r="J532" i="3" s="1"/>
  <c r="K531" i="3"/>
  <c r="B534" i="3"/>
  <c r="E533" i="3"/>
  <c r="C533" i="3"/>
  <c r="G533" i="3"/>
  <c r="F533" i="3"/>
  <c r="D533" i="3"/>
  <c r="A533" i="3"/>
  <c r="K532" i="3" l="1"/>
  <c r="H533" i="3"/>
  <c r="I533" i="3"/>
  <c r="J533" i="3" s="1"/>
  <c r="B535" i="3"/>
  <c r="C534" i="3"/>
  <c r="E534" i="3"/>
  <c r="G534" i="3"/>
  <c r="D534" i="3"/>
  <c r="A534" i="3"/>
  <c r="F534" i="3"/>
  <c r="H534" i="3" l="1"/>
  <c r="K533" i="3"/>
  <c r="I534" i="3"/>
  <c r="J534" i="3" s="1"/>
  <c r="B536" i="3"/>
  <c r="F535" i="3"/>
  <c r="C535" i="3"/>
  <c r="E535" i="3"/>
  <c r="D535" i="3"/>
  <c r="G535" i="3"/>
  <c r="A535" i="3"/>
  <c r="K534" i="3" l="1"/>
  <c r="H535" i="3"/>
  <c r="I535" i="3"/>
  <c r="J535" i="3" s="1"/>
  <c r="B537" i="3"/>
  <c r="C536" i="3"/>
  <c r="F536" i="3"/>
  <c r="E536" i="3"/>
  <c r="G536" i="3"/>
  <c r="D536" i="3"/>
  <c r="A536" i="3"/>
  <c r="K535" i="3" l="1"/>
  <c r="H536" i="3"/>
  <c r="B538" i="3"/>
  <c r="D537" i="3"/>
  <c r="F537" i="3"/>
  <c r="E537" i="3"/>
  <c r="G537" i="3"/>
  <c r="C537" i="3"/>
  <c r="A537" i="3"/>
  <c r="I536" i="3"/>
  <c r="J536" i="3" s="1"/>
  <c r="K536" i="3" s="1"/>
  <c r="I537" i="3" l="1"/>
  <c r="J537" i="3" s="1"/>
  <c r="H537" i="3"/>
  <c r="B539" i="3"/>
  <c r="G538" i="3"/>
  <c r="D538" i="3"/>
  <c r="C538" i="3"/>
  <c r="E538" i="3"/>
  <c r="A538" i="3"/>
  <c r="F538" i="3"/>
  <c r="K537" i="3" l="1"/>
  <c r="H538" i="3"/>
  <c r="B540" i="3"/>
  <c r="D539" i="3"/>
  <c r="G539" i="3"/>
  <c r="C539" i="3"/>
  <c r="E539" i="3"/>
  <c r="F539" i="3"/>
  <c r="A539" i="3"/>
  <c r="I538" i="3"/>
  <c r="J538" i="3" s="1"/>
  <c r="I539" i="3" l="1"/>
  <c r="J539" i="3" s="1"/>
  <c r="H539" i="3"/>
  <c r="B541" i="3"/>
  <c r="E540" i="3"/>
  <c r="G540" i="3"/>
  <c r="C540" i="3"/>
  <c r="F540" i="3"/>
  <c r="D540" i="3"/>
  <c r="A540" i="3"/>
  <c r="K538" i="3"/>
  <c r="K539" i="3" l="1"/>
  <c r="H540" i="3"/>
  <c r="I540" i="3"/>
  <c r="J540" i="3" s="1"/>
  <c r="B542" i="3"/>
  <c r="E541" i="3"/>
  <c r="F541" i="3"/>
  <c r="C541" i="3"/>
  <c r="G541" i="3"/>
  <c r="A541" i="3"/>
  <c r="D541" i="3"/>
  <c r="K540" i="3" l="1"/>
  <c r="I541" i="3"/>
  <c r="J541" i="3" s="1"/>
  <c r="B543" i="3"/>
  <c r="C542" i="3"/>
  <c r="E542" i="3"/>
  <c r="F542" i="3"/>
  <c r="D542" i="3"/>
  <c r="G542" i="3"/>
  <c r="A542" i="3"/>
  <c r="H541" i="3"/>
  <c r="K541" i="3" l="1"/>
  <c r="H542" i="3"/>
  <c r="I542" i="3"/>
  <c r="J542" i="3" s="1"/>
  <c r="B544" i="3"/>
  <c r="C543" i="3"/>
  <c r="D543" i="3"/>
  <c r="G543" i="3"/>
  <c r="E543" i="3"/>
  <c r="F543" i="3"/>
  <c r="A543" i="3"/>
  <c r="K542" i="3" l="1"/>
  <c r="I543" i="3"/>
  <c r="J543" i="3" s="1"/>
  <c r="H543" i="3"/>
  <c r="B545" i="3"/>
  <c r="E544" i="3"/>
  <c r="G544" i="3"/>
  <c r="D544" i="3"/>
  <c r="C544" i="3"/>
  <c r="A544" i="3"/>
  <c r="F544" i="3"/>
  <c r="K543" i="3" l="1"/>
  <c r="I544" i="3"/>
  <c r="J544" i="3" s="1"/>
  <c r="H544" i="3"/>
  <c r="B546" i="3"/>
  <c r="E545" i="3"/>
  <c r="C545" i="3"/>
  <c r="G545" i="3"/>
  <c r="D545" i="3"/>
  <c r="F545" i="3"/>
  <c r="A545" i="3"/>
  <c r="K544" i="3" l="1"/>
  <c r="H545" i="3"/>
  <c r="I545" i="3"/>
  <c r="J545" i="3" s="1"/>
  <c r="B547" i="3"/>
  <c r="C546" i="3"/>
  <c r="E546" i="3"/>
  <c r="G546" i="3"/>
  <c r="F546" i="3"/>
  <c r="A546" i="3"/>
  <c r="D546" i="3"/>
  <c r="K545" i="3" l="1"/>
  <c r="H546" i="3"/>
  <c r="I546" i="3"/>
  <c r="J546" i="3" s="1"/>
  <c r="B548" i="3"/>
  <c r="F547" i="3"/>
  <c r="C547" i="3"/>
  <c r="E547" i="3"/>
  <c r="G547" i="3"/>
  <c r="D547" i="3"/>
  <c r="A547" i="3"/>
  <c r="H547" i="3" l="1"/>
  <c r="K546" i="3"/>
  <c r="I547" i="3"/>
  <c r="J547" i="3" s="1"/>
  <c r="B549" i="3"/>
  <c r="C548" i="3"/>
  <c r="F548" i="3"/>
  <c r="E548" i="3"/>
  <c r="D548" i="3"/>
  <c r="A548" i="3"/>
  <c r="G548" i="3"/>
  <c r="K547" i="3" l="1"/>
  <c r="H548" i="3"/>
  <c r="I548" i="3"/>
  <c r="J548" i="3" s="1"/>
  <c r="B550" i="3"/>
  <c r="D549" i="3"/>
  <c r="F549" i="3"/>
  <c r="E549" i="3"/>
  <c r="C549" i="3"/>
  <c r="G549" i="3"/>
  <c r="A549" i="3"/>
  <c r="K548" i="3" l="1"/>
  <c r="I549" i="3"/>
  <c r="J549" i="3" s="1"/>
  <c r="H549" i="3"/>
  <c r="B551" i="3"/>
  <c r="G550" i="3"/>
  <c r="D550" i="3"/>
  <c r="C550" i="3"/>
  <c r="F550" i="3"/>
  <c r="E550" i="3"/>
  <c r="A550" i="3"/>
  <c r="K549" i="3" l="1"/>
  <c r="I550" i="3"/>
  <c r="J550" i="3" s="1"/>
  <c r="H550" i="3"/>
  <c r="B552" i="3"/>
  <c r="D551" i="3"/>
  <c r="G551" i="3"/>
  <c r="C551" i="3"/>
  <c r="F551" i="3"/>
  <c r="A551" i="3"/>
  <c r="E551" i="3"/>
  <c r="K550" i="3" l="1"/>
  <c r="I551" i="3"/>
  <c r="J551" i="3" s="1"/>
  <c r="H551" i="3"/>
  <c r="B553" i="3"/>
  <c r="E552" i="3"/>
  <c r="G552" i="3"/>
  <c r="C552" i="3"/>
  <c r="F552" i="3"/>
  <c r="D552" i="3"/>
  <c r="A552" i="3"/>
  <c r="H552" i="3" l="1"/>
  <c r="K551" i="3"/>
  <c r="I552" i="3"/>
  <c r="J552" i="3" s="1"/>
  <c r="B554" i="3"/>
  <c r="E553" i="3"/>
  <c r="F553" i="3"/>
  <c r="D553" i="3"/>
  <c r="G553" i="3"/>
  <c r="A553" i="3"/>
  <c r="C553" i="3"/>
  <c r="K552" i="3" l="1"/>
  <c r="H553" i="3"/>
  <c r="I553" i="3"/>
  <c r="J553" i="3" s="1"/>
  <c r="B555" i="3"/>
  <c r="C554" i="3"/>
  <c r="E554" i="3"/>
  <c r="F554" i="3"/>
  <c r="G554" i="3"/>
  <c r="D554" i="3"/>
  <c r="A554" i="3"/>
  <c r="H554" i="3" l="1"/>
  <c r="K553" i="3"/>
  <c r="I554" i="3"/>
  <c r="J554" i="3" s="1"/>
  <c r="B556" i="3"/>
  <c r="F555" i="3"/>
  <c r="C555" i="3"/>
  <c r="D555" i="3"/>
  <c r="G555" i="3"/>
  <c r="A555" i="3"/>
  <c r="E555" i="3"/>
  <c r="K554" i="3" l="1"/>
  <c r="H555" i="3"/>
  <c r="I555" i="3"/>
  <c r="J555" i="3" s="1"/>
  <c r="B557" i="3"/>
  <c r="C556" i="3"/>
  <c r="F556" i="3"/>
  <c r="D556" i="3"/>
  <c r="E556" i="3"/>
  <c r="A556" i="3"/>
  <c r="G556" i="3"/>
  <c r="K555" i="3" l="1"/>
  <c r="I556" i="3"/>
  <c r="J556" i="3" s="1"/>
  <c r="H556" i="3"/>
  <c r="B558" i="3"/>
  <c r="D557" i="3"/>
  <c r="F557" i="3"/>
  <c r="C557" i="3"/>
  <c r="G557" i="3"/>
  <c r="E557" i="3"/>
  <c r="A557" i="3"/>
  <c r="K556" i="3" l="1"/>
  <c r="I557" i="3"/>
  <c r="J557" i="3" s="1"/>
  <c r="H557" i="3"/>
  <c r="B559" i="3"/>
  <c r="G558" i="3"/>
  <c r="D558" i="3"/>
  <c r="F558" i="3"/>
  <c r="E558" i="3"/>
  <c r="C558" i="3"/>
  <c r="A558" i="3"/>
  <c r="K557" i="3" l="1"/>
  <c r="H558" i="3"/>
  <c r="I558" i="3"/>
  <c r="J558" i="3" s="1"/>
  <c r="B560" i="3"/>
  <c r="D559" i="3"/>
  <c r="G559" i="3"/>
  <c r="F559" i="3"/>
  <c r="C559" i="3"/>
  <c r="A559" i="3"/>
  <c r="E559" i="3"/>
  <c r="I559" i="3" l="1"/>
  <c r="J559" i="3" s="1"/>
  <c r="H559" i="3"/>
  <c r="B561" i="3"/>
  <c r="E560" i="3"/>
  <c r="G560" i="3"/>
  <c r="D560" i="3"/>
  <c r="F560" i="3"/>
  <c r="C560" i="3"/>
  <c r="A560" i="3"/>
  <c r="K558" i="3"/>
  <c r="H560" i="3" l="1"/>
  <c r="I560" i="3"/>
  <c r="J560" i="3" s="1"/>
  <c r="K559" i="3"/>
  <c r="B562" i="3"/>
  <c r="E561" i="3"/>
  <c r="D561" i="3"/>
  <c r="F561" i="3"/>
  <c r="C561" i="3"/>
  <c r="G561" i="3"/>
  <c r="A561" i="3"/>
  <c r="H561" i="3" l="1"/>
  <c r="K560" i="3"/>
  <c r="I561" i="3"/>
  <c r="J561" i="3" s="1"/>
  <c r="B563" i="3"/>
  <c r="C562" i="3"/>
  <c r="E562" i="3"/>
  <c r="D562" i="3"/>
  <c r="G562" i="3"/>
  <c r="F562" i="3"/>
  <c r="A562" i="3"/>
  <c r="K561" i="3" l="1"/>
  <c r="I562" i="3"/>
  <c r="J562" i="3" s="1"/>
  <c r="H562" i="3"/>
  <c r="B564" i="3"/>
  <c r="F563" i="3"/>
  <c r="C563" i="3"/>
  <c r="G563" i="3"/>
  <c r="D563" i="3"/>
  <c r="E563" i="3"/>
  <c r="A563" i="3"/>
  <c r="K562" i="3" l="1"/>
  <c r="H563" i="3"/>
  <c r="I563" i="3"/>
  <c r="J563" i="3" s="1"/>
  <c r="B565" i="3"/>
  <c r="C564" i="3"/>
  <c r="F564" i="3"/>
  <c r="G564" i="3"/>
  <c r="E564" i="3"/>
  <c r="A564" i="3"/>
  <c r="D564" i="3"/>
  <c r="K563" i="3" l="1"/>
  <c r="I564" i="3"/>
  <c r="J564" i="3" s="1"/>
  <c r="B566" i="3"/>
  <c r="D565" i="3"/>
  <c r="F565" i="3"/>
  <c r="E565" i="3"/>
  <c r="G565" i="3"/>
  <c r="C565" i="3"/>
  <c r="A565" i="3"/>
  <c r="H564" i="3"/>
  <c r="K564" i="3" l="1"/>
  <c r="H565" i="3"/>
  <c r="I565" i="3"/>
  <c r="J565" i="3" s="1"/>
  <c r="B567" i="3"/>
  <c r="G566" i="3"/>
  <c r="D566" i="3"/>
  <c r="E566" i="3"/>
  <c r="F566" i="3"/>
  <c r="A566" i="3"/>
  <c r="C566" i="3"/>
  <c r="I566" i="3" l="1"/>
  <c r="J566" i="3" s="1"/>
  <c r="H566" i="3"/>
  <c r="B568" i="3"/>
  <c r="D567" i="3"/>
  <c r="G567" i="3"/>
  <c r="E567" i="3"/>
  <c r="C567" i="3"/>
  <c r="F567" i="3"/>
  <c r="A567" i="3"/>
  <c r="K565" i="3"/>
  <c r="K566" i="3" l="1"/>
  <c r="I567" i="3"/>
  <c r="J567" i="3" s="1"/>
  <c r="H567" i="3"/>
  <c r="B569" i="3"/>
  <c r="E568" i="3"/>
  <c r="G568" i="3"/>
  <c r="C568" i="3"/>
  <c r="F568" i="3"/>
  <c r="D568" i="3"/>
  <c r="A568" i="3"/>
  <c r="K567" i="3" l="1"/>
  <c r="H568" i="3"/>
  <c r="I568" i="3"/>
  <c r="J568" i="3" s="1"/>
  <c r="B570" i="3"/>
  <c r="E569" i="3"/>
  <c r="G569" i="3"/>
  <c r="C569" i="3"/>
  <c r="F569" i="3"/>
  <c r="D569" i="3"/>
  <c r="A569" i="3"/>
  <c r="H569" i="3" l="1"/>
  <c r="K568" i="3"/>
  <c r="I569" i="3"/>
  <c r="J569" i="3" s="1"/>
  <c r="B571" i="3"/>
  <c r="C570" i="3"/>
  <c r="E570" i="3"/>
  <c r="F570" i="3"/>
  <c r="A570" i="3"/>
  <c r="G570" i="3"/>
  <c r="D570" i="3"/>
  <c r="K569" i="3" l="1"/>
  <c r="H570" i="3"/>
  <c r="I570" i="3"/>
  <c r="J570" i="3" s="1"/>
  <c r="B572" i="3"/>
  <c r="F571" i="3"/>
  <c r="C571" i="3"/>
  <c r="E571" i="3"/>
  <c r="D571" i="3"/>
  <c r="G571" i="3"/>
  <c r="A571" i="3"/>
  <c r="K570" i="3" l="1"/>
  <c r="H571" i="3"/>
  <c r="I571" i="3"/>
  <c r="J571" i="3" s="1"/>
  <c r="B573" i="3"/>
  <c r="C572" i="3"/>
  <c r="F572" i="3"/>
  <c r="E572" i="3"/>
  <c r="G572" i="3"/>
  <c r="A572" i="3"/>
  <c r="D572" i="3"/>
  <c r="K571" i="3" l="1"/>
  <c r="I572" i="3"/>
  <c r="J572" i="3" s="1"/>
  <c r="B574" i="3"/>
  <c r="D573" i="3"/>
  <c r="F573" i="3"/>
  <c r="C573" i="3"/>
  <c r="G573" i="3"/>
  <c r="E573" i="3"/>
  <c r="A573" i="3"/>
  <c r="H572" i="3"/>
  <c r="K572" i="3" l="1"/>
  <c r="I573" i="3"/>
  <c r="J573" i="3" s="1"/>
  <c r="H573" i="3"/>
  <c r="B575" i="3"/>
  <c r="G574" i="3"/>
  <c r="D574" i="3"/>
  <c r="C574" i="3"/>
  <c r="E574" i="3"/>
  <c r="F574" i="3"/>
  <c r="A574" i="3"/>
  <c r="I574" i="3" l="1"/>
  <c r="J574" i="3" s="1"/>
  <c r="K573" i="3"/>
  <c r="H574" i="3"/>
  <c r="B576" i="3"/>
  <c r="D575" i="3"/>
  <c r="G575" i="3"/>
  <c r="C575" i="3"/>
  <c r="F575" i="3"/>
  <c r="E575" i="3"/>
  <c r="A575" i="3"/>
  <c r="K574" i="3" l="1"/>
  <c r="I575" i="3"/>
  <c r="J575" i="3" s="1"/>
  <c r="H575" i="3"/>
  <c r="B577" i="3"/>
  <c r="E576" i="3"/>
  <c r="G576" i="3"/>
  <c r="F576" i="3"/>
  <c r="C576" i="3"/>
  <c r="D576" i="3"/>
  <c r="A576" i="3"/>
  <c r="K575" i="3" l="1"/>
  <c r="H576" i="3"/>
  <c r="I576" i="3"/>
  <c r="J576" i="3" s="1"/>
  <c r="B578" i="3"/>
  <c r="E577" i="3"/>
  <c r="F577" i="3"/>
  <c r="C577" i="3"/>
  <c r="G577" i="3"/>
  <c r="D577" i="3"/>
  <c r="A577" i="3"/>
  <c r="K576" i="3" l="1"/>
  <c r="H577" i="3"/>
  <c r="I577" i="3"/>
  <c r="J577" i="3" s="1"/>
  <c r="B579" i="3"/>
  <c r="C578" i="3"/>
  <c r="E578" i="3"/>
  <c r="D578" i="3"/>
  <c r="F578" i="3"/>
  <c r="G578" i="3"/>
  <c r="A578" i="3"/>
  <c r="H578" i="3" l="1"/>
  <c r="K577" i="3"/>
  <c r="I578" i="3"/>
  <c r="J578" i="3" s="1"/>
  <c r="B580" i="3"/>
  <c r="F579" i="3"/>
  <c r="C579" i="3"/>
  <c r="D579" i="3"/>
  <c r="E579" i="3"/>
  <c r="A579" i="3"/>
  <c r="G579" i="3"/>
  <c r="K578" i="3" l="1"/>
  <c r="H579" i="3"/>
  <c r="I579" i="3"/>
  <c r="J579" i="3" s="1"/>
  <c r="B581" i="3"/>
  <c r="C580" i="3"/>
  <c r="F580" i="3"/>
  <c r="D580" i="3"/>
  <c r="G580" i="3"/>
  <c r="E580" i="3"/>
  <c r="A580" i="3"/>
  <c r="I580" i="3" l="1"/>
  <c r="J580" i="3" s="1"/>
  <c r="H580" i="3"/>
  <c r="B582" i="3"/>
  <c r="D581" i="3"/>
  <c r="F581" i="3"/>
  <c r="G581" i="3"/>
  <c r="C581" i="3"/>
  <c r="E581" i="3"/>
  <c r="A581" i="3"/>
  <c r="K579" i="3"/>
  <c r="K580" i="3" l="1"/>
  <c r="I581" i="3"/>
  <c r="J581" i="3" s="1"/>
  <c r="H581" i="3"/>
  <c r="B583" i="3"/>
  <c r="G582" i="3"/>
  <c r="D582" i="3"/>
  <c r="F582" i="3"/>
  <c r="C582" i="3"/>
  <c r="E582" i="3"/>
  <c r="A582" i="3"/>
  <c r="K581" i="3" l="1"/>
  <c r="I582" i="3"/>
  <c r="J582" i="3" s="1"/>
  <c r="H582" i="3"/>
  <c r="B584" i="3"/>
  <c r="D583" i="3"/>
  <c r="G583" i="3"/>
  <c r="E583" i="3"/>
  <c r="F583" i="3"/>
  <c r="A583" i="3"/>
  <c r="C583" i="3"/>
  <c r="K582" i="3" l="1"/>
  <c r="I583" i="3"/>
  <c r="J583" i="3" s="1"/>
  <c r="B585" i="3"/>
  <c r="E584" i="3"/>
  <c r="G584" i="3"/>
  <c r="D584" i="3"/>
  <c r="F584" i="3"/>
  <c r="C584" i="3"/>
  <c r="A584" i="3"/>
  <c r="H583" i="3"/>
  <c r="K583" i="3" l="1"/>
  <c r="I584" i="3"/>
  <c r="J584" i="3" s="1"/>
  <c r="H584" i="3"/>
  <c r="B586" i="3"/>
  <c r="E585" i="3"/>
  <c r="D585" i="3"/>
  <c r="G585" i="3"/>
  <c r="C585" i="3"/>
  <c r="F585" i="3"/>
  <c r="A585" i="3"/>
  <c r="H585" i="3" l="1"/>
  <c r="K584" i="3"/>
  <c r="I585" i="3"/>
  <c r="J585" i="3" s="1"/>
  <c r="B587" i="3"/>
  <c r="C586" i="3"/>
  <c r="E586" i="3"/>
  <c r="G586" i="3"/>
  <c r="D586" i="3"/>
  <c r="A586" i="3"/>
  <c r="F586" i="3"/>
  <c r="K585" i="3" l="1"/>
  <c r="I586" i="3"/>
  <c r="J586" i="3" s="1"/>
  <c r="H586" i="3"/>
  <c r="B588" i="3"/>
  <c r="F587" i="3"/>
  <c r="C587" i="3"/>
  <c r="G587" i="3"/>
  <c r="E587" i="3"/>
  <c r="D587" i="3"/>
  <c r="A587" i="3"/>
  <c r="K586" i="3" l="1"/>
  <c r="H587" i="3"/>
  <c r="I587" i="3"/>
  <c r="J587" i="3" s="1"/>
  <c r="B589" i="3"/>
  <c r="C588" i="3"/>
  <c r="F588" i="3"/>
  <c r="E588" i="3"/>
  <c r="G588" i="3"/>
  <c r="A588" i="3"/>
  <c r="D588" i="3"/>
  <c r="K587" i="3" l="1"/>
  <c r="I588" i="3"/>
  <c r="J588" i="3" s="1"/>
  <c r="B590" i="3"/>
  <c r="D589" i="3"/>
  <c r="F589" i="3"/>
  <c r="E589" i="3"/>
  <c r="C589" i="3"/>
  <c r="G589" i="3"/>
  <c r="A589" i="3"/>
  <c r="H588" i="3"/>
  <c r="K588" i="3" l="1"/>
  <c r="I589" i="3"/>
  <c r="J589" i="3" s="1"/>
  <c r="H589" i="3"/>
  <c r="B591" i="3"/>
  <c r="G590" i="3"/>
  <c r="D590" i="3"/>
  <c r="E590" i="3"/>
  <c r="C590" i="3"/>
  <c r="F590" i="3"/>
  <c r="A590" i="3"/>
  <c r="I590" i="3" l="1"/>
  <c r="J590" i="3" s="1"/>
  <c r="K589" i="3"/>
  <c r="H590" i="3"/>
  <c r="B592" i="3"/>
  <c r="D591" i="3"/>
  <c r="G591" i="3"/>
  <c r="C591" i="3"/>
  <c r="F591" i="3"/>
  <c r="E591" i="3"/>
  <c r="A591" i="3"/>
  <c r="K590" i="3" l="1"/>
  <c r="I591" i="3"/>
  <c r="J591" i="3" s="1"/>
  <c r="H591" i="3"/>
  <c r="B593" i="3"/>
  <c r="E592" i="3"/>
  <c r="G592" i="3"/>
  <c r="C592" i="3"/>
  <c r="D592" i="3"/>
  <c r="A592" i="3"/>
  <c r="F592" i="3"/>
  <c r="H592" i="3" l="1"/>
  <c r="K591" i="3"/>
  <c r="B594" i="3"/>
  <c r="E593" i="3"/>
  <c r="C593" i="3"/>
  <c r="F593" i="3"/>
  <c r="D593" i="3"/>
  <c r="G593" i="3"/>
  <c r="A593" i="3"/>
  <c r="I592" i="3"/>
  <c r="J592" i="3" s="1"/>
  <c r="K592" i="3" l="1"/>
  <c r="H593" i="3"/>
  <c r="I593" i="3"/>
  <c r="J593" i="3" s="1"/>
  <c r="B595" i="3"/>
  <c r="C594" i="3"/>
  <c r="E594" i="3"/>
  <c r="F594" i="3"/>
  <c r="D594" i="3"/>
  <c r="A594" i="3"/>
  <c r="G594" i="3"/>
  <c r="H594" i="3" l="1"/>
  <c r="K593" i="3"/>
  <c r="I594" i="3"/>
  <c r="J594" i="3" s="1"/>
  <c r="B596" i="3"/>
  <c r="F595" i="3"/>
  <c r="C595" i="3"/>
  <c r="E595" i="3"/>
  <c r="G595" i="3"/>
  <c r="D595" i="3"/>
  <c r="A595" i="3"/>
  <c r="H595" i="3" l="1"/>
  <c r="K594" i="3"/>
  <c r="I595" i="3"/>
  <c r="J595" i="3" s="1"/>
  <c r="B597" i="3"/>
  <c r="C596" i="3"/>
  <c r="F596" i="3"/>
  <c r="D596" i="3"/>
  <c r="A596" i="3"/>
  <c r="E596" i="3"/>
  <c r="G596" i="3"/>
  <c r="K595" i="3" l="1"/>
  <c r="I596" i="3"/>
  <c r="J596" i="3" s="1"/>
  <c r="B598" i="3"/>
  <c r="D597" i="3"/>
  <c r="F597" i="3"/>
  <c r="C597" i="3"/>
  <c r="E597" i="3"/>
  <c r="G597" i="3"/>
  <c r="A597" i="3"/>
  <c r="H596" i="3"/>
  <c r="K596" i="3" l="1"/>
  <c r="I597" i="3"/>
  <c r="J597" i="3" s="1"/>
  <c r="H597" i="3"/>
  <c r="B599" i="3"/>
  <c r="G598" i="3"/>
  <c r="D598" i="3"/>
  <c r="C598" i="3"/>
  <c r="F598" i="3"/>
  <c r="E598" i="3"/>
  <c r="A598" i="3"/>
  <c r="K597" i="3" l="1"/>
  <c r="I598" i="3"/>
  <c r="J598" i="3" s="1"/>
  <c r="H598" i="3"/>
  <c r="B600" i="3"/>
  <c r="D599" i="3"/>
  <c r="G599" i="3"/>
  <c r="F599" i="3"/>
  <c r="E599" i="3"/>
  <c r="A599" i="3"/>
  <c r="C599" i="3"/>
  <c r="I599" i="3" l="1"/>
  <c r="J599" i="3" s="1"/>
  <c r="K598" i="3"/>
  <c r="H599" i="3"/>
  <c r="B601" i="3"/>
  <c r="E600" i="3"/>
  <c r="G600" i="3"/>
  <c r="F600" i="3"/>
  <c r="C600" i="3"/>
  <c r="D600" i="3"/>
  <c r="A600" i="3"/>
  <c r="H600" i="3" l="1"/>
  <c r="K599" i="3"/>
  <c r="I600" i="3"/>
  <c r="J600" i="3" s="1"/>
  <c r="B602" i="3"/>
  <c r="E601" i="3"/>
  <c r="D601" i="3"/>
  <c r="F601" i="3"/>
  <c r="G601" i="3"/>
  <c r="C601" i="3"/>
  <c r="A601" i="3"/>
  <c r="H601" i="3" l="1"/>
  <c r="K600" i="3"/>
  <c r="I601" i="3"/>
  <c r="J601" i="3" s="1"/>
  <c r="B603" i="3"/>
  <c r="C602" i="3"/>
  <c r="E602" i="3"/>
  <c r="D602" i="3"/>
  <c r="F602" i="3"/>
  <c r="A602" i="3"/>
  <c r="G602" i="3"/>
  <c r="K601" i="3" l="1"/>
  <c r="H602" i="3"/>
  <c r="I602" i="3"/>
  <c r="J602" i="3" s="1"/>
  <c r="B604" i="3"/>
  <c r="F603" i="3"/>
  <c r="C603" i="3"/>
  <c r="D603" i="3"/>
  <c r="G603" i="3"/>
  <c r="E603" i="3"/>
  <c r="A603" i="3"/>
  <c r="K602" i="3" l="1"/>
  <c r="H603" i="3"/>
  <c r="I603" i="3"/>
  <c r="J603" i="3" s="1"/>
  <c r="B605" i="3"/>
  <c r="C604" i="3"/>
  <c r="F604" i="3"/>
  <c r="G604" i="3"/>
  <c r="D604" i="3"/>
  <c r="E604" i="3"/>
  <c r="A604" i="3"/>
  <c r="I604" i="3" l="1"/>
  <c r="J604" i="3" s="1"/>
  <c r="H604" i="3"/>
  <c r="B606" i="3"/>
  <c r="D605" i="3"/>
  <c r="F605" i="3"/>
  <c r="G605" i="3"/>
  <c r="E605" i="3"/>
  <c r="A605" i="3"/>
  <c r="C605" i="3"/>
  <c r="K603" i="3"/>
  <c r="K604" i="3" l="1"/>
  <c r="I605" i="3"/>
  <c r="J605" i="3" s="1"/>
  <c r="B607" i="3"/>
  <c r="G606" i="3"/>
  <c r="D606" i="3"/>
  <c r="E606" i="3"/>
  <c r="F606" i="3"/>
  <c r="C606" i="3"/>
  <c r="A606" i="3"/>
  <c r="H605" i="3"/>
  <c r="K605" i="3" l="1"/>
  <c r="I606" i="3"/>
  <c r="J606" i="3" s="1"/>
  <c r="H606" i="3"/>
  <c r="B608" i="3"/>
  <c r="D607" i="3"/>
  <c r="G607" i="3"/>
  <c r="E607" i="3"/>
  <c r="C607" i="3"/>
  <c r="A607" i="3"/>
  <c r="F607" i="3"/>
  <c r="K606" i="3" l="1"/>
  <c r="I607" i="3"/>
  <c r="J607" i="3" s="1"/>
  <c r="H607" i="3"/>
  <c r="B609" i="3"/>
  <c r="E608" i="3"/>
  <c r="G608" i="3"/>
  <c r="D608" i="3"/>
  <c r="C608" i="3"/>
  <c r="F608" i="3"/>
  <c r="A608" i="3"/>
  <c r="I608" i="3" l="1"/>
  <c r="J608" i="3" s="1"/>
  <c r="H608" i="3"/>
  <c r="K607" i="3"/>
  <c r="B610" i="3"/>
  <c r="E609" i="3"/>
  <c r="C609" i="3"/>
  <c r="G609" i="3"/>
  <c r="F609" i="3"/>
  <c r="A609" i="3"/>
  <c r="D609" i="3"/>
  <c r="K608" i="3" l="1"/>
  <c r="H609" i="3"/>
  <c r="I609" i="3"/>
  <c r="J609" i="3" s="1"/>
  <c r="B611" i="3"/>
  <c r="C610" i="3"/>
  <c r="E610" i="3"/>
  <c r="G610" i="3"/>
  <c r="F610" i="3"/>
  <c r="D610" i="3"/>
  <c r="A610" i="3"/>
  <c r="K609" i="3" l="1"/>
  <c r="H610" i="3"/>
  <c r="I610" i="3"/>
  <c r="J610" i="3" s="1"/>
  <c r="B612" i="3"/>
  <c r="F611" i="3"/>
  <c r="C611" i="3"/>
  <c r="E611" i="3"/>
  <c r="D611" i="3"/>
  <c r="A611" i="3"/>
  <c r="G611" i="3"/>
  <c r="K610" i="3" l="1"/>
  <c r="H611" i="3"/>
  <c r="I611" i="3"/>
  <c r="J611" i="3" s="1"/>
  <c r="B613" i="3"/>
  <c r="C612" i="3"/>
  <c r="F612" i="3"/>
  <c r="E612" i="3"/>
  <c r="D612" i="3"/>
  <c r="G612" i="3"/>
  <c r="A612" i="3"/>
  <c r="K611" i="3" l="1"/>
  <c r="H612" i="3"/>
  <c r="I612" i="3"/>
  <c r="J612" i="3" s="1"/>
  <c r="B614" i="3"/>
  <c r="D613" i="3"/>
  <c r="F613" i="3"/>
  <c r="E613" i="3"/>
  <c r="G613" i="3"/>
  <c r="C613" i="3"/>
  <c r="A613" i="3"/>
  <c r="K612" i="3" l="1"/>
  <c r="I613" i="3"/>
  <c r="J613" i="3" s="1"/>
  <c r="H613" i="3"/>
  <c r="B615" i="3"/>
  <c r="G614" i="3"/>
  <c r="D614" i="3"/>
  <c r="C614" i="3"/>
  <c r="F614" i="3"/>
  <c r="E614" i="3"/>
  <c r="A614" i="3"/>
  <c r="K613" i="3" l="1"/>
  <c r="I614" i="3"/>
  <c r="J614" i="3" s="1"/>
  <c r="H614" i="3"/>
  <c r="B616" i="3"/>
  <c r="D615" i="3"/>
  <c r="G615" i="3"/>
  <c r="C615" i="3"/>
  <c r="E615" i="3"/>
  <c r="A615" i="3"/>
  <c r="F615" i="3"/>
  <c r="K614" i="3" l="1"/>
  <c r="B617" i="3"/>
  <c r="E616" i="3"/>
  <c r="G616" i="3"/>
  <c r="C616" i="3"/>
  <c r="F616" i="3"/>
  <c r="D616" i="3"/>
  <c r="A616" i="3"/>
  <c r="H615" i="3"/>
  <c r="I615" i="3"/>
  <c r="J615" i="3" s="1"/>
  <c r="H616" i="3" l="1"/>
  <c r="K615" i="3"/>
  <c r="I616" i="3"/>
  <c r="J616" i="3" s="1"/>
  <c r="B618" i="3"/>
  <c r="E617" i="3"/>
  <c r="F617" i="3"/>
  <c r="G617" i="3"/>
  <c r="D617" i="3"/>
  <c r="C617" i="3"/>
  <c r="A617" i="3"/>
  <c r="H617" i="3" l="1"/>
  <c r="K616" i="3"/>
  <c r="I617" i="3"/>
  <c r="J617" i="3" s="1"/>
  <c r="B619" i="3"/>
  <c r="C618" i="3"/>
  <c r="E618" i="3"/>
  <c r="F618" i="3"/>
  <c r="G618" i="3"/>
  <c r="A618" i="3"/>
  <c r="D618" i="3"/>
  <c r="K617" i="3" l="1"/>
  <c r="I618" i="3"/>
  <c r="J618" i="3" s="1"/>
  <c r="B620" i="3"/>
  <c r="F619" i="3"/>
  <c r="C619" i="3"/>
  <c r="D619" i="3"/>
  <c r="G619" i="3"/>
  <c r="E619" i="3"/>
  <c r="A619" i="3"/>
  <c r="H618" i="3"/>
  <c r="K618" i="3" l="1"/>
  <c r="H619" i="3"/>
  <c r="I619" i="3"/>
  <c r="J619" i="3" s="1"/>
  <c r="B621" i="3"/>
  <c r="C620" i="3"/>
  <c r="F620" i="3"/>
  <c r="D620" i="3"/>
  <c r="E620" i="3"/>
  <c r="G620" i="3"/>
  <c r="A620" i="3"/>
  <c r="I620" i="3" l="1"/>
  <c r="J620" i="3" s="1"/>
  <c r="H620" i="3"/>
  <c r="B622" i="3"/>
  <c r="D621" i="3"/>
  <c r="F621" i="3"/>
  <c r="C621" i="3"/>
  <c r="G621" i="3"/>
  <c r="E621" i="3"/>
  <c r="A621" i="3"/>
  <c r="K619" i="3"/>
  <c r="K620" i="3" l="1"/>
  <c r="I621" i="3"/>
  <c r="J621" i="3" s="1"/>
  <c r="H621" i="3"/>
  <c r="B623" i="3"/>
  <c r="G622" i="3"/>
  <c r="D622" i="3"/>
  <c r="F622" i="3"/>
  <c r="C622" i="3"/>
  <c r="E622" i="3"/>
  <c r="A622" i="3"/>
  <c r="K621" i="3" l="1"/>
  <c r="H622" i="3"/>
  <c r="I622" i="3"/>
  <c r="J622" i="3" s="1"/>
  <c r="B624" i="3"/>
  <c r="D623" i="3"/>
  <c r="G623" i="3"/>
  <c r="F623" i="3"/>
  <c r="C623" i="3"/>
  <c r="E623" i="3"/>
  <c r="A623" i="3"/>
  <c r="I623" i="3" l="1"/>
  <c r="J623" i="3" s="1"/>
  <c r="H623" i="3"/>
  <c r="B625" i="3"/>
  <c r="E624" i="3"/>
  <c r="G624" i="3"/>
  <c r="D624" i="3"/>
  <c r="F624" i="3"/>
  <c r="C624" i="3"/>
  <c r="A624" i="3"/>
  <c r="K622" i="3"/>
  <c r="H624" i="3" l="1"/>
  <c r="I624" i="3"/>
  <c r="J624" i="3" s="1"/>
  <c r="K623" i="3"/>
  <c r="B626" i="3"/>
  <c r="E625" i="3"/>
  <c r="D625" i="3"/>
  <c r="G625" i="3"/>
  <c r="F625" i="3"/>
  <c r="C625" i="3"/>
  <c r="A625" i="3"/>
  <c r="K624" i="3" l="1"/>
  <c r="H625" i="3"/>
  <c r="I625" i="3"/>
  <c r="J625" i="3" s="1"/>
  <c r="B627" i="3"/>
  <c r="C626" i="3"/>
  <c r="E626" i="3"/>
  <c r="D626" i="3"/>
  <c r="G626" i="3"/>
  <c r="F626" i="3"/>
  <c r="A626" i="3"/>
  <c r="K625" i="3" l="1"/>
  <c r="I626" i="3"/>
  <c r="J626" i="3" s="1"/>
  <c r="H626" i="3"/>
  <c r="B628" i="3"/>
  <c r="F627" i="3"/>
  <c r="C627" i="3"/>
  <c r="G627" i="3"/>
  <c r="D627" i="3"/>
  <c r="E627" i="3"/>
  <c r="A627" i="3"/>
  <c r="K626" i="3" l="1"/>
  <c r="H627" i="3"/>
  <c r="I627" i="3"/>
  <c r="J627" i="3" s="1"/>
  <c r="B629" i="3"/>
  <c r="C628" i="3"/>
  <c r="F628" i="3"/>
  <c r="G628" i="3"/>
  <c r="E628" i="3"/>
  <c r="D628" i="3"/>
  <c r="A628" i="3"/>
  <c r="K627" i="3" l="1"/>
  <c r="H628" i="3"/>
  <c r="I628" i="3"/>
  <c r="J628" i="3" s="1"/>
  <c r="B630" i="3"/>
  <c r="D629" i="3"/>
  <c r="F629" i="3"/>
  <c r="E629" i="3"/>
  <c r="C629" i="3"/>
  <c r="G629" i="3"/>
  <c r="A629" i="3"/>
  <c r="K628" i="3" l="1"/>
  <c r="I629" i="3"/>
  <c r="J629" i="3" s="1"/>
  <c r="H629" i="3"/>
  <c r="B631" i="3"/>
  <c r="G630" i="3"/>
  <c r="D630" i="3"/>
  <c r="E630" i="3"/>
  <c r="C630" i="3"/>
  <c r="F630" i="3"/>
  <c r="A630" i="3"/>
  <c r="I630" i="3" l="1"/>
  <c r="J630" i="3" s="1"/>
  <c r="K629" i="3"/>
  <c r="H630" i="3"/>
  <c r="B632" i="3"/>
  <c r="D631" i="3"/>
  <c r="G631" i="3"/>
  <c r="E631" i="3"/>
  <c r="C631" i="3"/>
  <c r="F631" i="3"/>
  <c r="A631" i="3"/>
  <c r="K630" i="3" l="1"/>
  <c r="I631" i="3"/>
  <c r="J631" i="3" s="1"/>
  <c r="H631" i="3"/>
  <c r="B633" i="3"/>
  <c r="E632" i="3"/>
  <c r="G632" i="3"/>
  <c r="C632" i="3"/>
  <c r="F632" i="3"/>
  <c r="A632" i="3"/>
  <c r="D632" i="3"/>
  <c r="K631" i="3" l="1"/>
  <c r="H632" i="3"/>
  <c r="I632" i="3"/>
  <c r="J632" i="3" s="1"/>
  <c r="B634" i="3"/>
  <c r="E633" i="3"/>
  <c r="G633" i="3"/>
  <c r="C633" i="3"/>
  <c r="D633" i="3"/>
  <c r="F633" i="3"/>
  <c r="A633" i="3"/>
  <c r="K632" i="3" l="1"/>
  <c r="H633" i="3"/>
  <c r="I633" i="3"/>
  <c r="J633" i="3" s="1"/>
  <c r="B635" i="3"/>
  <c r="C634" i="3"/>
  <c r="E634" i="3"/>
  <c r="F634" i="3"/>
  <c r="D634" i="3"/>
  <c r="G634" i="3"/>
  <c r="A634" i="3"/>
  <c r="H634" i="3" l="1"/>
  <c r="K633" i="3"/>
  <c r="I634" i="3"/>
  <c r="J634" i="3" s="1"/>
  <c r="B636" i="3"/>
  <c r="F635" i="3"/>
  <c r="C635" i="3"/>
  <c r="E635" i="3"/>
  <c r="D635" i="3"/>
  <c r="G635" i="3"/>
  <c r="A635" i="3"/>
  <c r="K634" i="3" l="1"/>
  <c r="H635" i="3"/>
  <c r="B637" i="3"/>
  <c r="C636" i="3"/>
  <c r="F636" i="3"/>
  <c r="E636" i="3"/>
  <c r="G636" i="3"/>
  <c r="A636" i="3"/>
  <c r="D636" i="3"/>
  <c r="I635" i="3"/>
  <c r="J635" i="3" s="1"/>
  <c r="K635" i="3" s="1"/>
  <c r="H636" i="3" l="1"/>
  <c r="I636" i="3"/>
  <c r="J636" i="3" s="1"/>
  <c r="B638" i="3"/>
  <c r="D637" i="3"/>
  <c r="F637" i="3"/>
  <c r="C637" i="3"/>
  <c r="E637" i="3"/>
  <c r="G637" i="3"/>
  <c r="A637" i="3"/>
  <c r="K636" i="3" l="1"/>
  <c r="I637" i="3"/>
  <c r="J637" i="3" s="1"/>
  <c r="H637" i="3"/>
  <c r="B639" i="3"/>
  <c r="G638" i="3"/>
  <c r="D638" i="3"/>
  <c r="C638" i="3"/>
  <c r="E638" i="3"/>
  <c r="F638" i="3"/>
  <c r="A638" i="3"/>
  <c r="I638" i="3" l="1"/>
  <c r="J638" i="3" s="1"/>
  <c r="K637" i="3"/>
  <c r="H638" i="3"/>
  <c r="B640" i="3"/>
  <c r="D639" i="3"/>
  <c r="G639" i="3"/>
  <c r="C639" i="3"/>
  <c r="F639" i="3"/>
  <c r="E639" i="3"/>
  <c r="A639" i="3"/>
  <c r="K638" i="3" l="1"/>
  <c r="I639" i="3"/>
  <c r="J639" i="3" s="1"/>
  <c r="H639" i="3"/>
  <c r="B641" i="3"/>
  <c r="E640" i="3"/>
  <c r="G640" i="3"/>
  <c r="F640" i="3"/>
  <c r="C640" i="3"/>
  <c r="D640" i="3"/>
  <c r="A640" i="3"/>
  <c r="H640" i="3" l="1"/>
  <c r="K639" i="3"/>
  <c r="I640" i="3"/>
  <c r="J640" i="3" s="1"/>
  <c r="B642" i="3"/>
  <c r="E641" i="3"/>
  <c r="F641" i="3"/>
  <c r="C641" i="3"/>
  <c r="D641" i="3"/>
  <c r="G641" i="3"/>
  <c r="A641" i="3"/>
  <c r="H641" i="3" l="1"/>
  <c r="K640" i="3"/>
  <c r="I641" i="3"/>
  <c r="J641" i="3" s="1"/>
  <c r="B643" i="3"/>
  <c r="C642" i="3"/>
  <c r="E642" i="3"/>
  <c r="D642" i="3"/>
  <c r="F642" i="3"/>
  <c r="A642" i="3"/>
  <c r="G642" i="3"/>
  <c r="K641" i="3" l="1"/>
  <c r="I642" i="3"/>
  <c r="J642" i="3" s="1"/>
  <c r="H642" i="3"/>
  <c r="B644" i="3"/>
  <c r="F643" i="3"/>
  <c r="C643" i="3"/>
  <c r="D643" i="3"/>
  <c r="E643" i="3"/>
  <c r="G643" i="3"/>
  <c r="A643" i="3"/>
  <c r="K642" i="3" l="1"/>
  <c r="I643" i="3"/>
  <c r="J643" i="3" s="1"/>
  <c r="H643" i="3"/>
  <c r="B645" i="3"/>
  <c r="C644" i="3"/>
  <c r="F644" i="3"/>
  <c r="D644" i="3"/>
  <c r="G644" i="3"/>
  <c r="E644" i="3"/>
  <c r="A644" i="3"/>
  <c r="K643" i="3" l="1"/>
  <c r="H644" i="3"/>
  <c r="I644" i="3"/>
  <c r="J644" i="3" s="1"/>
  <c r="B646" i="3"/>
  <c r="D645" i="3"/>
  <c r="F645" i="3"/>
  <c r="G645" i="3"/>
  <c r="C645" i="3"/>
  <c r="A645" i="3"/>
  <c r="E645" i="3"/>
  <c r="H645" i="3" l="1"/>
  <c r="I645" i="3"/>
  <c r="J645" i="3" s="1"/>
  <c r="B647" i="3"/>
  <c r="D646" i="3"/>
  <c r="F646" i="3"/>
  <c r="E646" i="3"/>
  <c r="C646" i="3"/>
  <c r="A646" i="3"/>
  <c r="G646" i="3"/>
  <c r="K644" i="3"/>
  <c r="K645" i="3" l="1"/>
  <c r="I646" i="3"/>
  <c r="J646" i="3" s="1"/>
  <c r="H646" i="3"/>
  <c r="B648" i="3"/>
  <c r="G647" i="3"/>
  <c r="C647" i="3"/>
  <c r="F647" i="3"/>
  <c r="D647" i="3"/>
  <c r="E647" i="3"/>
  <c r="A647" i="3"/>
  <c r="H647" i="3" l="1"/>
  <c r="K646" i="3"/>
  <c r="I647" i="3"/>
  <c r="J647" i="3" s="1"/>
  <c r="B649" i="3"/>
  <c r="E648" i="3"/>
  <c r="G648" i="3"/>
  <c r="D648" i="3"/>
  <c r="C648" i="3"/>
  <c r="A648" i="3"/>
  <c r="F648" i="3"/>
  <c r="H648" i="3" l="1"/>
  <c r="K647" i="3"/>
  <c r="B650" i="3"/>
  <c r="E649" i="3"/>
  <c r="F649" i="3"/>
  <c r="D649" i="3"/>
  <c r="C649" i="3"/>
  <c r="G649" i="3"/>
  <c r="A649" i="3"/>
  <c r="I648" i="3"/>
  <c r="J648" i="3" s="1"/>
  <c r="K648" i="3" l="1"/>
  <c r="H649" i="3"/>
  <c r="I649" i="3"/>
  <c r="J649" i="3" s="1"/>
  <c r="B651" i="3"/>
  <c r="D650" i="3"/>
  <c r="F650" i="3"/>
  <c r="C650" i="3"/>
  <c r="G650" i="3"/>
  <c r="E650" i="3"/>
  <c r="A650" i="3"/>
  <c r="K649" i="3" l="1"/>
  <c r="I650" i="3"/>
  <c r="J650" i="3" s="1"/>
  <c r="H650" i="3"/>
  <c r="B652" i="3"/>
  <c r="C651" i="3"/>
  <c r="E651" i="3"/>
  <c r="D651" i="3"/>
  <c r="G651" i="3"/>
  <c r="F651" i="3"/>
  <c r="A651" i="3"/>
  <c r="H651" i="3" l="1"/>
  <c r="K650" i="3"/>
  <c r="I651" i="3"/>
  <c r="J651" i="3" s="1"/>
  <c r="B653" i="3"/>
  <c r="F652" i="3"/>
  <c r="C652" i="3"/>
  <c r="E652" i="3"/>
  <c r="D652" i="3"/>
  <c r="G652" i="3"/>
  <c r="A652" i="3"/>
  <c r="K651" i="3" l="1"/>
  <c r="H652" i="3"/>
  <c r="I652" i="3"/>
  <c r="J652" i="3" s="1"/>
  <c r="B654" i="3"/>
  <c r="G653" i="3"/>
  <c r="D653" i="3"/>
  <c r="C653" i="3"/>
  <c r="F653" i="3"/>
  <c r="E653" i="3"/>
  <c r="A653" i="3"/>
  <c r="K652" i="3" l="1"/>
  <c r="I653" i="3"/>
  <c r="J653" i="3" s="1"/>
  <c r="H653" i="3"/>
  <c r="B655" i="3"/>
  <c r="D654" i="3"/>
  <c r="E654" i="3"/>
  <c r="C654" i="3"/>
  <c r="G654" i="3"/>
  <c r="F654" i="3"/>
  <c r="A654" i="3"/>
  <c r="I654" i="3" l="1"/>
  <c r="J654" i="3" s="1"/>
  <c r="K653" i="3"/>
  <c r="H654" i="3"/>
  <c r="B656" i="3"/>
  <c r="G655" i="3"/>
  <c r="F655" i="3"/>
  <c r="C655" i="3"/>
  <c r="D655" i="3"/>
  <c r="E655" i="3"/>
  <c r="A655" i="3"/>
  <c r="K654" i="3" l="1"/>
  <c r="H655" i="3"/>
  <c r="I655" i="3"/>
  <c r="J655" i="3" s="1"/>
  <c r="B657" i="3"/>
  <c r="D656" i="3"/>
  <c r="G656" i="3"/>
  <c r="C656" i="3"/>
  <c r="F656" i="3"/>
  <c r="A656" i="3"/>
  <c r="E656" i="3"/>
  <c r="K655" i="3" l="1"/>
  <c r="I656" i="3"/>
  <c r="J656" i="3" s="1"/>
  <c r="H656" i="3"/>
  <c r="B658" i="3"/>
  <c r="E657" i="3"/>
  <c r="F657" i="3"/>
  <c r="C657" i="3"/>
  <c r="G657" i="3"/>
  <c r="A657" i="3"/>
  <c r="D657" i="3"/>
  <c r="K656" i="3" l="1"/>
  <c r="H657" i="3"/>
  <c r="I657" i="3"/>
  <c r="J657" i="3" s="1"/>
  <c r="B659" i="3"/>
  <c r="C658" i="3"/>
  <c r="F658" i="3"/>
  <c r="D658" i="3"/>
  <c r="G658" i="3"/>
  <c r="E658" i="3"/>
  <c r="A658" i="3"/>
  <c r="K657" i="3" l="1"/>
  <c r="H658" i="3"/>
  <c r="B660" i="3"/>
  <c r="C659" i="3"/>
  <c r="E659" i="3"/>
  <c r="G659" i="3"/>
  <c r="F659" i="3"/>
  <c r="A659" i="3"/>
  <c r="D659" i="3"/>
  <c r="I658" i="3"/>
  <c r="J658" i="3" s="1"/>
  <c r="H659" i="3" l="1"/>
  <c r="I659" i="3"/>
  <c r="J659" i="3" s="1"/>
  <c r="B661" i="3"/>
  <c r="F660" i="3"/>
  <c r="E660" i="3"/>
  <c r="C660" i="3"/>
  <c r="D660" i="3"/>
  <c r="A660" i="3"/>
  <c r="G660" i="3"/>
  <c r="K658" i="3"/>
  <c r="H660" i="3" l="1"/>
  <c r="K659" i="3"/>
  <c r="B662" i="3"/>
  <c r="D661" i="3"/>
  <c r="F661" i="3"/>
  <c r="C661" i="3"/>
  <c r="G661" i="3"/>
  <c r="E661" i="3"/>
  <c r="A661" i="3"/>
  <c r="I660" i="3"/>
  <c r="J660" i="3" s="1"/>
  <c r="K660" i="3" s="1"/>
  <c r="I661" i="3" l="1"/>
  <c r="J661" i="3" s="1"/>
  <c r="H661" i="3"/>
  <c r="B663" i="3"/>
  <c r="D662" i="3"/>
  <c r="E662" i="3"/>
  <c r="G662" i="3"/>
  <c r="F662" i="3"/>
  <c r="C662" i="3"/>
  <c r="A662" i="3"/>
  <c r="I662" i="3" l="1"/>
  <c r="J662" i="3" s="1"/>
  <c r="K661" i="3"/>
  <c r="H662" i="3"/>
  <c r="B664" i="3"/>
  <c r="G663" i="3"/>
  <c r="C663" i="3"/>
  <c r="E663" i="3"/>
  <c r="D663" i="3"/>
  <c r="A663" i="3"/>
  <c r="F663" i="3"/>
  <c r="K662" i="3" l="1"/>
  <c r="H663" i="3"/>
  <c r="I663" i="3"/>
  <c r="J663" i="3" s="1"/>
  <c r="B665" i="3"/>
  <c r="G664" i="3"/>
  <c r="D664" i="3"/>
  <c r="C664" i="3"/>
  <c r="F664" i="3"/>
  <c r="E664" i="3"/>
  <c r="A664" i="3"/>
  <c r="K663" i="3" l="1"/>
  <c r="I664" i="3"/>
  <c r="J664" i="3" s="1"/>
  <c r="H664" i="3"/>
  <c r="B666" i="3"/>
  <c r="E665" i="3"/>
  <c r="D665" i="3"/>
  <c r="G665" i="3"/>
  <c r="C665" i="3"/>
  <c r="F665" i="3"/>
  <c r="A665" i="3"/>
  <c r="H665" i="3" l="1"/>
  <c r="I665" i="3"/>
  <c r="J665" i="3" s="1"/>
  <c r="K664" i="3"/>
  <c r="B667" i="3"/>
  <c r="F666" i="3"/>
  <c r="C666" i="3"/>
  <c r="G666" i="3"/>
  <c r="D666" i="3"/>
  <c r="A666" i="3"/>
  <c r="E666" i="3"/>
  <c r="K665" i="3" l="1"/>
  <c r="H666" i="3"/>
  <c r="I666" i="3"/>
  <c r="J666" i="3" s="1"/>
  <c r="B668" i="3"/>
  <c r="C667" i="3"/>
  <c r="D667" i="3"/>
  <c r="G667" i="3"/>
  <c r="F667" i="3"/>
  <c r="E667" i="3"/>
  <c r="A667" i="3"/>
  <c r="I667" i="3" l="1"/>
  <c r="J667" i="3" s="1"/>
  <c r="H667" i="3"/>
  <c r="B669" i="3"/>
  <c r="F668" i="3"/>
  <c r="E668" i="3"/>
  <c r="G668" i="3"/>
  <c r="C668" i="3"/>
  <c r="A668" i="3"/>
  <c r="D668" i="3"/>
  <c r="K666" i="3"/>
  <c r="H668" i="3" l="1"/>
  <c r="K667" i="3"/>
  <c r="B670" i="3"/>
  <c r="C669" i="3"/>
  <c r="F669" i="3"/>
  <c r="G669" i="3"/>
  <c r="E669" i="3"/>
  <c r="A669" i="3"/>
  <c r="D669" i="3"/>
  <c r="I668" i="3"/>
  <c r="J668" i="3" s="1"/>
  <c r="K668" i="3" l="1"/>
  <c r="H669" i="3"/>
  <c r="I669" i="3"/>
  <c r="J669" i="3" s="1"/>
  <c r="B671" i="3"/>
  <c r="D670" i="3"/>
  <c r="F670" i="3"/>
  <c r="E670" i="3"/>
  <c r="G670" i="3"/>
  <c r="C670" i="3"/>
  <c r="A670" i="3"/>
  <c r="K669" i="3" l="1"/>
  <c r="I670" i="3"/>
  <c r="J670" i="3" s="1"/>
  <c r="H670" i="3"/>
  <c r="B672" i="3"/>
  <c r="G671" i="3"/>
  <c r="D671" i="3"/>
  <c r="E671" i="3"/>
  <c r="A671" i="3"/>
  <c r="C671" i="3"/>
  <c r="F671" i="3"/>
  <c r="K670" i="3" l="1"/>
  <c r="H671" i="3"/>
  <c r="B673" i="3"/>
  <c r="D672" i="3"/>
  <c r="G672" i="3"/>
  <c r="E672" i="3"/>
  <c r="C672" i="3"/>
  <c r="F672" i="3"/>
  <c r="A672" i="3"/>
  <c r="I671" i="3"/>
  <c r="J671" i="3" s="1"/>
  <c r="I672" i="3" l="1"/>
  <c r="J672" i="3" s="1"/>
  <c r="H672" i="3"/>
  <c r="B674" i="3"/>
  <c r="E673" i="3"/>
  <c r="G673" i="3"/>
  <c r="C673" i="3"/>
  <c r="F673" i="3"/>
  <c r="D673" i="3"/>
  <c r="A673" i="3"/>
  <c r="K671" i="3"/>
  <c r="K672" i="3" l="1"/>
  <c r="H673" i="3"/>
  <c r="I673" i="3"/>
  <c r="J673" i="3" s="1"/>
  <c r="B675" i="3"/>
  <c r="E674" i="3"/>
  <c r="G674" i="3"/>
  <c r="C674" i="3"/>
  <c r="F674" i="3"/>
  <c r="A674" i="3"/>
  <c r="D674" i="3"/>
  <c r="K673" i="3" l="1"/>
  <c r="I674" i="3"/>
  <c r="J674" i="3" s="1"/>
  <c r="B676" i="3"/>
  <c r="C675" i="3"/>
  <c r="E675" i="3"/>
  <c r="F675" i="3"/>
  <c r="D675" i="3"/>
  <c r="A675" i="3"/>
  <c r="G675" i="3"/>
  <c r="H674" i="3"/>
  <c r="H675" i="3" l="1"/>
  <c r="K674" i="3"/>
  <c r="I675" i="3"/>
  <c r="J675" i="3" s="1"/>
  <c r="B677" i="3"/>
  <c r="F676" i="3"/>
  <c r="C676" i="3"/>
  <c r="E676" i="3"/>
  <c r="D676" i="3"/>
  <c r="A676" i="3"/>
  <c r="G676" i="3"/>
  <c r="K675" i="3" l="1"/>
  <c r="H676" i="3"/>
  <c r="B678" i="3"/>
  <c r="C677" i="3"/>
  <c r="F677" i="3"/>
  <c r="E677" i="3"/>
  <c r="G677" i="3"/>
  <c r="D677" i="3"/>
  <c r="A677" i="3"/>
  <c r="I676" i="3"/>
  <c r="J676" i="3" s="1"/>
  <c r="H677" i="3" l="1"/>
  <c r="K676" i="3"/>
  <c r="I677" i="3"/>
  <c r="J677" i="3" s="1"/>
  <c r="B679" i="3"/>
  <c r="D678" i="3"/>
  <c r="F678" i="3"/>
  <c r="C678" i="3"/>
  <c r="G678" i="3"/>
  <c r="E678" i="3"/>
  <c r="A678" i="3"/>
  <c r="K677" i="3" l="1"/>
  <c r="I678" i="3"/>
  <c r="J678" i="3" s="1"/>
  <c r="H678" i="3"/>
  <c r="B680" i="3"/>
  <c r="G679" i="3"/>
  <c r="D679" i="3"/>
  <c r="C679" i="3"/>
  <c r="E679" i="3"/>
  <c r="A679" i="3"/>
  <c r="F679" i="3"/>
  <c r="K678" i="3" l="1"/>
  <c r="H679" i="3"/>
  <c r="B681" i="3"/>
  <c r="D680" i="3"/>
  <c r="G680" i="3"/>
  <c r="C680" i="3"/>
  <c r="F680" i="3"/>
  <c r="E680" i="3"/>
  <c r="A680" i="3"/>
  <c r="I679" i="3"/>
  <c r="J679" i="3" s="1"/>
  <c r="I680" i="3" l="1"/>
  <c r="J680" i="3" s="1"/>
  <c r="H680" i="3"/>
  <c r="B682" i="3"/>
  <c r="E681" i="3"/>
  <c r="G681" i="3"/>
  <c r="F681" i="3"/>
  <c r="C681" i="3"/>
  <c r="A681" i="3"/>
  <c r="D681" i="3"/>
  <c r="K679" i="3"/>
  <c r="H681" i="3" l="1"/>
  <c r="K680" i="3"/>
  <c r="I681" i="3"/>
  <c r="J681" i="3" s="1"/>
  <c r="B683" i="3"/>
  <c r="E682" i="3"/>
  <c r="F682" i="3"/>
  <c r="C682" i="3"/>
  <c r="G682" i="3"/>
  <c r="A682" i="3"/>
  <c r="D682" i="3"/>
  <c r="K681" i="3" l="1"/>
  <c r="I682" i="3"/>
  <c r="J682" i="3" s="1"/>
  <c r="B684" i="3"/>
  <c r="C683" i="3"/>
  <c r="E683" i="3"/>
  <c r="D683" i="3"/>
  <c r="F683" i="3"/>
  <c r="G683" i="3"/>
  <c r="A683" i="3"/>
  <c r="H682" i="3"/>
  <c r="H683" i="3" l="1"/>
  <c r="K682" i="3"/>
  <c r="B685" i="3"/>
  <c r="F684" i="3"/>
  <c r="C684" i="3"/>
  <c r="D684" i="3"/>
  <c r="E684" i="3"/>
  <c r="A684" i="3"/>
  <c r="G684" i="3"/>
  <c r="I683" i="3"/>
  <c r="J683" i="3" s="1"/>
  <c r="K683" i="3" l="1"/>
  <c r="H684" i="3"/>
  <c r="I684" i="3"/>
  <c r="J684" i="3" s="1"/>
  <c r="B686" i="3"/>
  <c r="C685" i="3"/>
  <c r="F685" i="3"/>
  <c r="D685" i="3"/>
  <c r="G685" i="3"/>
  <c r="E685" i="3"/>
  <c r="A685" i="3"/>
  <c r="I685" i="3" l="1"/>
  <c r="J685" i="3" s="1"/>
  <c r="H685" i="3"/>
  <c r="B687" i="3"/>
  <c r="D686" i="3"/>
  <c r="F686" i="3"/>
  <c r="G686" i="3"/>
  <c r="C686" i="3"/>
  <c r="E686" i="3"/>
  <c r="A686" i="3"/>
  <c r="K684" i="3"/>
  <c r="K685" i="3" l="1"/>
  <c r="I686" i="3"/>
  <c r="J686" i="3" s="1"/>
  <c r="H686" i="3"/>
  <c r="B688" i="3"/>
  <c r="G687" i="3"/>
  <c r="D687" i="3"/>
  <c r="F687" i="3"/>
  <c r="C687" i="3"/>
  <c r="E687" i="3"/>
  <c r="A687" i="3"/>
  <c r="K686" i="3" l="1"/>
  <c r="H687" i="3"/>
  <c r="I687" i="3"/>
  <c r="J687" i="3" s="1"/>
  <c r="B689" i="3"/>
  <c r="D688" i="3"/>
  <c r="G688" i="3"/>
  <c r="E688" i="3"/>
  <c r="F688" i="3"/>
  <c r="C688" i="3"/>
  <c r="A688" i="3"/>
  <c r="I688" i="3" l="1"/>
  <c r="J688" i="3" s="1"/>
  <c r="H688" i="3"/>
  <c r="B690" i="3"/>
  <c r="E689" i="3"/>
  <c r="G689" i="3"/>
  <c r="D689" i="3"/>
  <c r="F689" i="3"/>
  <c r="C689" i="3"/>
  <c r="A689" i="3"/>
  <c r="K687" i="3"/>
  <c r="K688" i="3" l="1"/>
  <c r="H689" i="3"/>
  <c r="I689" i="3"/>
  <c r="J689" i="3" s="1"/>
  <c r="B691" i="3"/>
  <c r="E690" i="3"/>
  <c r="D690" i="3"/>
  <c r="G690" i="3"/>
  <c r="C690" i="3"/>
  <c r="A690" i="3"/>
  <c r="F690" i="3"/>
  <c r="H690" i="3" l="1"/>
  <c r="K689" i="3"/>
  <c r="I690" i="3"/>
  <c r="J690" i="3" s="1"/>
  <c r="B692" i="3"/>
  <c r="C691" i="3"/>
  <c r="E691" i="3"/>
  <c r="G691" i="3"/>
  <c r="D691" i="3"/>
  <c r="F691" i="3"/>
  <c r="A691" i="3"/>
  <c r="K690" i="3" l="1"/>
  <c r="I691" i="3"/>
  <c r="J691" i="3" s="1"/>
  <c r="H691" i="3"/>
  <c r="B693" i="3"/>
  <c r="F692" i="3"/>
  <c r="C692" i="3"/>
  <c r="G692" i="3"/>
  <c r="E692" i="3"/>
  <c r="D692" i="3"/>
  <c r="A692" i="3"/>
  <c r="H692" i="3" l="1"/>
  <c r="K691" i="3"/>
  <c r="I692" i="3"/>
  <c r="J692" i="3" s="1"/>
  <c r="K692" i="3" s="1"/>
  <c r="B694" i="3"/>
  <c r="C693" i="3"/>
  <c r="F693" i="3"/>
  <c r="E693" i="3"/>
  <c r="G693" i="3"/>
  <c r="D693" i="3"/>
  <c r="A693" i="3"/>
  <c r="H693" i="3" l="1"/>
  <c r="B695" i="3"/>
  <c r="D694" i="3"/>
  <c r="F694" i="3"/>
  <c r="E694" i="3"/>
  <c r="C694" i="3"/>
  <c r="G694" i="3"/>
  <c r="A694" i="3"/>
  <c r="I693" i="3"/>
  <c r="J693" i="3" s="1"/>
  <c r="K693" i="3" s="1"/>
  <c r="I694" i="3" l="1"/>
  <c r="J694" i="3" s="1"/>
  <c r="H694" i="3"/>
  <c r="B696" i="3"/>
  <c r="G695" i="3"/>
  <c r="D695" i="3"/>
  <c r="E695" i="3"/>
  <c r="C695" i="3"/>
  <c r="A695" i="3"/>
  <c r="F695" i="3"/>
  <c r="K694" i="3" l="1"/>
  <c r="H695" i="3"/>
  <c r="B697" i="3"/>
  <c r="D696" i="3"/>
  <c r="G696" i="3"/>
  <c r="C696" i="3"/>
  <c r="F696" i="3"/>
  <c r="E696" i="3"/>
  <c r="A696" i="3"/>
  <c r="I695" i="3"/>
  <c r="J695" i="3" s="1"/>
  <c r="I696" i="3" l="1"/>
  <c r="J696" i="3" s="1"/>
  <c r="H696" i="3"/>
  <c r="B698" i="3"/>
  <c r="E697" i="3"/>
  <c r="G697" i="3"/>
  <c r="C697" i="3"/>
  <c r="D697" i="3"/>
  <c r="A697" i="3"/>
  <c r="F697" i="3"/>
  <c r="K695" i="3"/>
  <c r="H697" i="3" l="1"/>
  <c r="I697" i="3"/>
  <c r="J697" i="3" s="1"/>
  <c r="K696" i="3"/>
  <c r="B699" i="3"/>
  <c r="E698" i="3"/>
  <c r="C698" i="3"/>
  <c r="F698" i="3"/>
  <c r="D698" i="3"/>
  <c r="G698" i="3"/>
  <c r="A698" i="3"/>
  <c r="H698" i="3" l="1"/>
  <c r="K697" i="3"/>
  <c r="I698" i="3"/>
  <c r="J698" i="3" s="1"/>
  <c r="B700" i="3"/>
  <c r="C699" i="3"/>
  <c r="E699" i="3"/>
  <c r="F699" i="3"/>
  <c r="D699" i="3"/>
  <c r="G699" i="3"/>
  <c r="A699" i="3"/>
  <c r="H699" i="3" l="1"/>
  <c r="K698" i="3"/>
  <c r="I699" i="3"/>
  <c r="J699" i="3" s="1"/>
  <c r="B701" i="3"/>
  <c r="F700" i="3"/>
  <c r="C700" i="3"/>
  <c r="E700" i="3"/>
  <c r="G700" i="3"/>
  <c r="D700" i="3"/>
  <c r="A700" i="3"/>
  <c r="H700" i="3" l="1"/>
  <c r="K699" i="3"/>
  <c r="I700" i="3"/>
  <c r="J700" i="3" s="1"/>
  <c r="B702" i="3"/>
  <c r="C701" i="3"/>
  <c r="F701" i="3"/>
  <c r="D701" i="3"/>
  <c r="A701" i="3"/>
  <c r="E701" i="3"/>
  <c r="G701" i="3"/>
  <c r="K700" i="3" l="1"/>
  <c r="I701" i="3"/>
  <c r="J701" i="3" s="1"/>
  <c r="H701" i="3"/>
  <c r="B703" i="3"/>
  <c r="D702" i="3"/>
  <c r="F702" i="3"/>
  <c r="C702" i="3"/>
  <c r="E702" i="3"/>
  <c r="G702" i="3"/>
  <c r="A702" i="3"/>
  <c r="K701" i="3" l="1"/>
  <c r="I702" i="3"/>
  <c r="J702" i="3" s="1"/>
  <c r="H702" i="3"/>
  <c r="B704" i="3"/>
  <c r="G703" i="3"/>
  <c r="D703" i="3"/>
  <c r="C703" i="3"/>
  <c r="F703" i="3"/>
  <c r="E703" i="3"/>
  <c r="A703" i="3"/>
  <c r="K702" i="3" l="1"/>
  <c r="I703" i="3"/>
  <c r="J703" i="3" s="1"/>
  <c r="H703" i="3"/>
  <c r="B705" i="3"/>
  <c r="D704" i="3"/>
  <c r="G704" i="3"/>
  <c r="F704" i="3"/>
  <c r="E704" i="3"/>
  <c r="A704" i="3"/>
  <c r="C704" i="3"/>
  <c r="K703" i="3" l="1"/>
  <c r="I704" i="3"/>
  <c r="J704" i="3" s="1"/>
  <c r="H704" i="3"/>
  <c r="B706" i="3"/>
  <c r="E705" i="3"/>
  <c r="G705" i="3"/>
  <c r="F705" i="3"/>
  <c r="C705" i="3"/>
  <c r="D705" i="3"/>
  <c r="A705" i="3"/>
  <c r="H705" i="3" l="1"/>
  <c r="K704" i="3"/>
  <c r="I705" i="3"/>
  <c r="J705" i="3" s="1"/>
  <c r="B707" i="3"/>
  <c r="E706" i="3"/>
  <c r="D706" i="3"/>
  <c r="F706" i="3"/>
  <c r="A706" i="3"/>
  <c r="G706" i="3"/>
  <c r="C706" i="3"/>
  <c r="H706" i="3" l="1"/>
  <c r="K705" i="3"/>
  <c r="I706" i="3"/>
  <c r="J706" i="3" s="1"/>
  <c r="B708" i="3"/>
  <c r="C707" i="3"/>
  <c r="E707" i="3"/>
  <c r="D707" i="3"/>
  <c r="F707" i="3"/>
  <c r="A707" i="3"/>
  <c r="G707" i="3"/>
  <c r="K706" i="3" l="1"/>
  <c r="H707" i="3"/>
  <c r="I707" i="3"/>
  <c r="J707" i="3" s="1"/>
  <c r="B709" i="3"/>
  <c r="F708" i="3"/>
  <c r="C708" i="3"/>
  <c r="D708" i="3"/>
  <c r="G708" i="3"/>
  <c r="A708" i="3"/>
  <c r="E708" i="3"/>
  <c r="K707" i="3" l="1"/>
  <c r="H708" i="3"/>
  <c r="I708" i="3"/>
  <c r="J708" i="3" s="1"/>
  <c r="B710" i="3"/>
  <c r="C709" i="3"/>
  <c r="F709" i="3"/>
  <c r="G709" i="3"/>
  <c r="D709" i="3"/>
  <c r="E709" i="3"/>
  <c r="A709" i="3"/>
  <c r="I709" i="3" l="1"/>
  <c r="J709" i="3" s="1"/>
  <c r="H709" i="3"/>
  <c r="B711" i="3"/>
  <c r="D710" i="3"/>
  <c r="F710" i="3"/>
  <c r="G710" i="3"/>
  <c r="E710" i="3"/>
  <c r="A710" i="3"/>
  <c r="C710" i="3"/>
  <c r="K708" i="3"/>
  <c r="K709" i="3" l="1"/>
  <c r="I710" i="3"/>
  <c r="J710" i="3" s="1"/>
  <c r="B712" i="3"/>
  <c r="G711" i="3"/>
  <c r="D711" i="3"/>
  <c r="E711" i="3"/>
  <c r="F711" i="3"/>
  <c r="A711" i="3"/>
  <c r="C711" i="3"/>
  <c r="H710" i="3"/>
  <c r="K710" i="3" l="1"/>
  <c r="I711" i="3"/>
  <c r="J711" i="3" s="1"/>
  <c r="H711" i="3"/>
  <c r="B713" i="3"/>
  <c r="D712" i="3"/>
  <c r="G712" i="3"/>
  <c r="E712" i="3"/>
  <c r="C712" i="3"/>
  <c r="A712" i="3"/>
  <c r="F712" i="3"/>
  <c r="I712" i="3" l="1"/>
  <c r="J712" i="3" s="1"/>
  <c r="K711" i="3"/>
  <c r="H712" i="3"/>
  <c r="B714" i="3"/>
  <c r="E713" i="3"/>
  <c r="G713" i="3"/>
  <c r="D713" i="3"/>
  <c r="C713" i="3"/>
  <c r="F713" i="3"/>
  <c r="A713" i="3"/>
  <c r="K712" i="3" l="1"/>
  <c r="I713" i="3"/>
  <c r="J713" i="3" s="1"/>
  <c r="H713" i="3"/>
  <c r="B715" i="3"/>
  <c r="E714" i="3"/>
  <c r="C714" i="3"/>
  <c r="G714" i="3"/>
  <c r="F714" i="3"/>
  <c r="A714" i="3"/>
  <c r="D714" i="3"/>
  <c r="H714" i="3" l="1"/>
  <c r="K713" i="3"/>
  <c r="I714" i="3"/>
  <c r="J714" i="3" s="1"/>
  <c r="B716" i="3"/>
  <c r="C715" i="3"/>
  <c r="E715" i="3"/>
  <c r="G715" i="3"/>
  <c r="F715" i="3"/>
  <c r="D715" i="3"/>
  <c r="A715" i="3"/>
  <c r="K714" i="3" l="1"/>
  <c r="H715" i="3"/>
  <c r="I715" i="3"/>
  <c r="J715" i="3" s="1"/>
  <c r="B717" i="3"/>
  <c r="F716" i="3"/>
  <c r="C716" i="3"/>
  <c r="E716" i="3"/>
  <c r="A716" i="3"/>
  <c r="D716" i="3"/>
  <c r="G716" i="3"/>
  <c r="H716" i="3" l="1"/>
  <c r="K715" i="3"/>
  <c r="I716" i="3"/>
  <c r="J716" i="3" s="1"/>
  <c r="B718" i="3"/>
  <c r="C717" i="3"/>
  <c r="F717" i="3"/>
  <c r="E717" i="3"/>
  <c r="D717" i="3"/>
  <c r="G717" i="3"/>
  <c r="A717" i="3"/>
  <c r="H717" i="3" l="1"/>
  <c r="K716" i="3"/>
  <c r="I717" i="3"/>
  <c r="J717" i="3" s="1"/>
  <c r="B719" i="3"/>
  <c r="D718" i="3"/>
  <c r="F718" i="3"/>
  <c r="E718" i="3"/>
  <c r="G718" i="3"/>
  <c r="C718" i="3"/>
  <c r="A718" i="3"/>
  <c r="K717" i="3" l="1"/>
  <c r="I718" i="3"/>
  <c r="J718" i="3" s="1"/>
  <c r="H718" i="3"/>
  <c r="B720" i="3"/>
  <c r="G719" i="3"/>
  <c r="D719" i="3"/>
  <c r="C719" i="3"/>
  <c r="F719" i="3"/>
  <c r="A719" i="3"/>
  <c r="E719" i="3"/>
  <c r="I719" i="3" l="1"/>
  <c r="J719" i="3" s="1"/>
  <c r="H719" i="3"/>
  <c r="K718" i="3"/>
  <c r="B721" i="3"/>
  <c r="D720" i="3"/>
  <c r="G720" i="3"/>
  <c r="C720" i="3"/>
  <c r="E720" i="3"/>
  <c r="A720" i="3"/>
  <c r="F720" i="3"/>
  <c r="K719" i="3" l="1"/>
  <c r="I720" i="3"/>
  <c r="J720" i="3" s="1"/>
  <c r="H720" i="3"/>
  <c r="B722" i="3"/>
  <c r="E721" i="3"/>
  <c r="G721" i="3"/>
  <c r="C721" i="3"/>
  <c r="F721" i="3"/>
  <c r="D721" i="3"/>
  <c r="A721" i="3"/>
  <c r="H721" i="3" l="1"/>
  <c r="K720" i="3"/>
  <c r="I721" i="3"/>
  <c r="J721" i="3" s="1"/>
  <c r="B723" i="3"/>
  <c r="E722" i="3"/>
  <c r="F722" i="3"/>
  <c r="G722" i="3"/>
  <c r="A722" i="3"/>
  <c r="D722" i="3"/>
  <c r="C722" i="3"/>
  <c r="K721" i="3" l="1"/>
  <c r="H722" i="3"/>
  <c r="I722" i="3"/>
  <c r="J722" i="3" s="1"/>
  <c r="B724" i="3"/>
  <c r="C723" i="3"/>
  <c r="E723" i="3"/>
  <c r="F723" i="3"/>
  <c r="G723" i="3"/>
  <c r="A723" i="3"/>
  <c r="D723" i="3"/>
  <c r="K722" i="3" l="1"/>
  <c r="B725" i="3"/>
  <c r="F724" i="3"/>
  <c r="C724" i="3"/>
  <c r="D724" i="3"/>
  <c r="G724" i="3"/>
  <c r="A724" i="3"/>
  <c r="E724" i="3"/>
  <c r="I723" i="3"/>
  <c r="J723" i="3" s="1"/>
  <c r="H723" i="3"/>
  <c r="I724" i="3" l="1"/>
  <c r="J724" i="3" s="1"/>
  <c r="H724" i="3"/>
  <c r="K723" i="3"/>
  <c r="B726" i="3"/>
  <c r="C725" i="3"/>
  <c r="F725" i="3"/>
  <c r="D725" i="3"/>
  <c r="E725" i="3"/>
  <c r="G725" i="3"/>
  <c r="A725" i="3"/>
  <c r="H725" i="3" l="1"/>
  <c r="K724" i="3"/>
  <c r="I725" i="3"/>
  <c r="J725" i="3" s="1"/>
  <c r="B727" i="3"/>
  <c r="D726" i="3"/>
  <c r="F726" i="3"/>
  <c r="C726" i="3"/>
  <c r="G726" i="3"/>
  <c r="E726" i="3"/>
  <c r="A726" i="3"/>
  <c r="K725" i="3" l="1"/>
  <c r="I726" i="3"/>
  <c r="J726" i="3" s="1"/>
  <c r="H726" i="3"/>
  <c r="B728" i="3"/>
  <c r="G727" i="3"/>
  <c r="D727" i="3"/>
  <c r="F727" i="3"/>
  <c r="C727" i="3"/>
  <c r="A727" i="3"/>
  <c r="E727" i="3"/>
  <c r="H727" i="3" l="1"/>
  <c r="I727" i="3"/>
  <c r="J727" i="3" s="1"/>
  <c r="K726" i="3"/>
  <c r="B729" i="3"/>
  <c r="D728" i="3"/>
  <c r="G728" i="3"/>
  <c r="F728" i="3"/>
  <c r="C728" i="3"/>
  <c r="E728" i="3"/>
  <c r="A728" i="3"/>
  <c r="I728" i="3" l="1"/>
  <c r="J728" i="3" s="1"/>
  <c r="K727" i="3"/>
  <c r="H728" i="3"/>
  <c r="B730" i="3"/>
  <c r="E729" i="3"/>
  <c r="G729" i="3"/>
  <c r="D729" i="3"/>
  <c r="F729" i="3"/>
  <c r="C729" i="3"/>
  <c r="A729" i="3"/>
  <c r="H729" i="3" l="1"/>
  <c r="I729" i="3"/>
  <c r="J729" i="3" s="1"/>
  <c r="K728" i="3"/>
  <c r="B731" i="3"/>
  <c r="E730" i="3"/>
  <c r="D730" i="3"/>
  <c r="G730" i="3"/>
  <c r="A730" i="3"/>
  <c r="C730" i="3"/>
  <c r="F730" i="3"/>
  <c r="K729" i="3" l="1"/>
  <c r="H730" i="3"/>
  <c r="I730" i="3"/>
  <c r="J730" i="3" s="1"/>
  <c r="B732" i="3"/>
  <c r="C731" i="3"/>
  <c r="E731" i="3"/>
  <c r="D731" i="3"/>
  <c r="G731" i="3"/>
  <c r="F731" i="3"/>
  <c r="A731" i="3"/>
  <c r="H731" i="3" l="1"/>
  <c r="I731" i="3"/>
  <c r="J731" i="3" s="1"/>
  <c r="K730" i="3"/>
  <c r="B733" i="3"/>
  <c r="F732" i="3"/>
  <c r="C732" i="3"/>
  <c r="G732" i="3"/>
  <c r="D732" i="3"/>
  <c r="A732" i="3"/>
  <c r="E732" i="3"/>
  <c r="K731" i="3" l="1"/>
  <c r="H732" i="3"/>
  <c r="I732" i="3"/>
  <c r="J732" i="3" s="1"/>
  <c r="B734" i="3"/>
  <c r="C733" i="3"/>
  <c r="F733" i="3"/>
  <c r="G733" i="3"/>
  <c r="E733" i="3"/>
  <c r="D733" i="3"/>
  <c r="A733" i="3"/>
  <c r="H733" i="3" l="1"/>
  <c r="I733" i="3"/>
  <c r="J733" i="3" s="1"/>
  <c r="B735" i="3"/>
  <c r="D734" i="3"/>
  <c r="F734" i="3"/>
  <c r="E734" i="3"/>
  <c r="A734" i="3"/>
  <c r="C734" i="3"/>
  <c r="G734" i="3"/>
  <c r="K732" i="3"/>
  <c r="K733" i="3" l="1"/>
  <c r="I734" i="3"/>
  <c r="J734" i="3" s="1"/>
  <c r="B736" i="3"/>
  <c r="G735" i="3"/>
  <c r="D735" i="3"/>
  <c r="E735" i="3"/>
  <c r="C735" i="3"/>
  <c r="F735" i="3"/>
  <c r="A735" i="3"/>
  <c r="H734" i="3"/>
  <c r="I735" i="3" l="1"/>
  <c r="J735" i="3" s="1"/>
  <c r="H735" i="3"/>
  <c r="K734" i="3"/>
  <c r="B737" i="3"/>
  <c r="D736" i="3"/>
  <c r="G736" i="3"/>
  <c r="E736" i="3"/>
  <c r="C736" i="3"/>
  <c r="F736" i="3"/>
  <c r="A736" i="3"/>
  <c r="K735" i="3" l="1"/>
  <c r="I736" i="3"/>
  <c r="J736" i="3" s="1"/>
  <c r="H736" i="3"/>
  <c r="B738" i="3"/>
  <c r="E737" i="3"/>
  <c r="G737" i="3"/>
  <c r="C737" i="3"/>
  <c r="F737" i="3"/>
  <c r="D737" i="3"/>
  <c r="A737" i="3"/>
  <c r="H737" i="3" l="1"/>
  <c r="K736" i="3"/>
  <c r="I737" i="3"/>
  <c r="J737" i="3" s="1"/>
  <c r="B739" i="3"/>
  <c r="E738" i="3"/>
  <c r="G738" i="3"/>
  <c r="C738" i="3"/>
  <c r="D738" i="3"/>
  <c r="A738" i="3"/>
  <c r="F738" i="3"/>
  <c r="K737" i="3" l="1"/>
  <c r="H738" i="3"/>
  <c r="B740" i="3"/>
  <c r="C739" i="3"/>
  <c r="E739" i="3"/>
  <c r="F739" i="3"/>
  <c r="D739" i="3"/>
  <c r="G739" i="3"/>
  <c r="A739" i="3"/>
  <c r="I738" i="3"/>
  <c r="J738" i="3" s="1"/>
  <c r="K738" i="3" s="1"/>
  <c r="H739" i="3" l="1"/>
  <c r="I739" i="3"/>
  <c r="J739" i="3" s="1"/>
  <c r="B741" i="3"/>
  <c r="F740" i="3"/>
  <c r="C740" i="3"/>
  <c r="E740" i="3"/>
  <c r="D740" i="3"/>
  <c r="A740" i="3"/>
  <c r="G740" i="3"/>
  <c r="K739" i="3" l="1"/>
  <c r="H740" i="3"/>
  <c r="I740" i="3"/>
  <c r="J740" i="3" s="1"/>
  <c r="B742" i="3"/>
  <c r="C741" i="3"/>
  <c r="F741" i="3"/>
  <c r="E741" i="3"/>
  <c r="G741" i="3"/>
  <c r="D741" i="3"/>
  <c r="A741" i="3"/>
  <c r="H741" i="3" l="1"/>
  <c r="I741" i="3"/>
  <c r="J741" i="3" s="1"/>
  <c r="B743" i="3"/>
  <c r="D742" i="3"/>
  <c r="F742" i="3"/>
  <c r="C742" i="3"/>
  <c r="E742" i="3"/>
  <c r="G742" i="3"/>
  <c r="A742" i="3"/>
  <c r="K740" i="3"/>
  <c r="K741" i="3" l="1"/>
  <c r="I742" i="3"/>
  <c r="J742" i="3" s="1"/>
  <c r="H742" i="3"/>
  <c r="B744" i="3"/>
  <c r="G743" i="3"/>
  <c r="D743" i="3"/>
  <c r="C743" i="3"/>
  <c r="E743" i="3"/>
  <c r="A743" i="3"/>
  <c r="F743" i="3"/>
  <c r="K742" i="3" l="1"/>
  <c r="H743" i="3"/>
  <c r="B745" i="3"/>
  <c r="D744" i="3"/>
  <c r="G744" i="3"/>
  <c r="C744" i="3"/>
  <c r="F744" i="3"/>
  <c r="E744" i="3"/>
  <c r="A744" i="3"/>
  <c r="I743" i="3"/>
  <c r="J743" i="3" s="1"/>
  <c r="I744" i="3" l="1"/>
  <c r="J744" i="3" s="1"/>
  <c r="H744" i="3"/>
  <c r="B746" i="3"/>
  <c r="E745" i="3"/>
  <c r="G745" i="3"/>
  <c r="F745" i="3"/>
  <c r="C745" i="3"/>
  <c r="A745" i="3"/>
  <c r="D745" i="3"/>
  <c r="K743" i="3"/>
  <c r="H745" i="3" l="1"/>
  <c r="K744" i="3"/>
  <c r="I745" i="3"/>
  <c r="J745" i="3" s="1"/>
  <c r="B747" i="3"/>
  <c r="E746" i="3"/>
  <c r="F746" i="3"/>
  <c r="C746" i="3"/>
  <c r="A746" i="3"/>
  <c r="D746" i="3"/>
  <c r="G746" i="3"/>
  <c r="K745" i="3" l="1"/>
  <c r="H746" i="3"/>
  <c r="I746" i="3"/>
  <c r="J746" i="3" s="1"/>
  <c r="B748" i="3"/>
  <c r="C747" i="3"/>
  <c r="E747" i="3"/>
  <c r="D747" i="3"/>
  <c r="F747" i="3"/>
  <c r="G747" i="3"/>
  <c r="A747" i="3"/>
  <c r="K746" i="3" l="1"/>
  <c r="H747" i="3"/>
  <c r="I747" i="3"/>
  <c r="J747" i="3" s="1"/>
  <c r="B749" i="3"/>
  <c r="F748" i="3"/>
  <c r="C748" i="3"/>
  <c r="D748" i="3"/>
  <c r="E748" i="3"/>
  <c r="A748" i="3"/>
  <c r="G748" i="3"/>
  <c r="K747" i="3" l="1"/>
  <c r="H748" i="3"/>
  <c r="I748" i="3"/>
  <c r="J748" i="3" s="1"/>
  <c r="B750" i="3"/>
  <c r="C749" i="3"/>
  <c r="F749" i="3"/>
  <c r="D749" i="3"/>
  <c r="G749" i="3"/>
  <c r="E749" i="3"/>
  <c r="A749" i="3"/>
  <c r="I749" i="3" l="1"/>
  <c r="J749" i="3" s="1"/>
  <c r="H749" i="3"/>
  <c r="B751" i="3"/>
  <c r="D750" i="3"/>
  <c r="F750" i="3"/>
  <c r="G750" i="3"/>
  <c r="C750" i="3"/>
  <c r="E750" i="3"/>
  <c r="A750" i="3"/>
  <c r="K748" i="3"/>
  <c r="K749" i="3" l="1"/>
  <c r="H750" i="3"/>
  <c r="I750" i="3"/>
  <c r="J750" i="3" s="1"/>
  <c r="B752" i="3"/>
  <c r="D751" i="3"/>
  <c r="F751" i="3"/>
  <c r="E751" i="3"/>
  <c r="C751" i="3"/>
  <c r="A751" i="3"/>
  <c r="G751" i="3"/>
  <c r="I751" i="3" l="1"/>
  <c r="J751" i="3" s="1"/>
  <c r="B753" i="3"/>
  <c r="D752" i="3"/>
  <c r="G752" i="3"/>
  <c r="C752" i="3"/>
  <c r="E752" i="3"/>
  <c r="F752" i="3"/>
  <c r="A752" i="3"/>
  <c r="H751" i="3"/>
  <c r="K750" i="3"/>
  <c r="K751" i="3" l="1"/>
  <c r="I752" i="3"/>
  <c r="J752" i="3" s="1"/>
  <c r="H752" i="3"/>
  <c r="B754" i="3"/>
  <c r="G753" i="3"/>
  <c r="F753" i="3"/>
  <c r="C753" i="3"/>
  <c r="E753" i="3"/>
  <c r="D753" i="3"/>
  <c r="A753" i="3"/>
  <c r="H753" i="3" l="1"/>
  <c r="K752" i="3"/>
  <c r="I753" i="3"/>
  <c r="J753" i="3" s="1"/>
  <c r="B755" i="3"/>
  <c r="E754" i="3"/>
  <c r="D754" i="3"/>
  <c r="G754" i="3"/>
  <c r="A754" i="3"/>
  <c r="F754" i="3"/>
  <c r="C754" i="3"/>
  <c r="K753" i="3" l="1"/>
  <c r="H754" i="3"/>
  <c r="I754" i="3"/>
  <c r="J754" i="3" s="1"/>
  <c r="B756" i="3"/>
  <c r="F755" i="3"/>
  <c r="C755" i="3"/>
  <c r="E755" i="3"/>
  <c r="G755" i="3"/>
  <c r="A755" i="3"/>
  <c r="D755" i="3"/>
  <c r="K754" i="3" l="1"/>
  <c r="H755" i="3"/>
  <c r="I755" i="3"/>
  <c r="J755" i="3" s="1"/>
  <c r="B757" i="3"/>
  <c r="C756" i="3"/>
  <c r="D756" i="3"/>
  <c r="G756" i="3"/>
  <c r="F756" i="3"/>
  <c r="E756" i="3"/>
  <c r="A756" i="3"/>
  <c r="K755" i="3" l="1"/>
  <c r="I756" i="3"/>
  <c r="J756" i="3" s="1"/>
  <c r="H756" i="3"/>
  <c r="B758" i="3"/>
  <c r="F757" i="3"/>
  <c r="E757" i="3"/>
  <c r="G757" i="3"/>
  <c r="D757" i="3"/>
  <c r="C757" i="3"/>
  <c r="A757" i="3"/>
  <c r="H757" i="3" l="1"/>
  <c r="K756" i="3"/>
  <c r="I757" i="3"/>
  <c r="J757" i="3" s="1"/>
  <c r="B759" i="3"/>
  <c r="C758" i="3"/>
  <c r="F758" i="3"/>
  <c r="E758" i="3"/>
  <c r="A758" i="3"/>
  <c r="D758" i="3"/>
  <c r="G758" i="3"/>
  <c r="K757" i="3" l="1"/>
  <c r="H758" i="3"/>
  <c r="I758" i="3"/>
  <c r="J758" i="3" s="1"/>
  <c r="B760" i="3"/>
  <c r="D759" i="3"/>
  <c r="E759" i="3"/>
  <c r="G759" i="3"/>
  <c r="F759" i="3"/>
  <c r="C759" i="3"/>
  <c r="A759" i="3"/>
  <c r="K758" i="3" l="1"/>
  <c r="I759" i="3"/>
  <c r="J759" i="3" s="1"/>
  <c r="H759" i="3"/>
  <c r="B761" i="3"/>
  <c r="G760" i="3"/>
  <c r="E760" i="3"/>
  <c r="F760" i="3"/>
  <c r="A760" i="3"/>
  <c r="C760" i="3"/>
  <c r="D760" i="3"/>
  <c r="K759" i="3" l="1"/>
  <c r="H760" i="3"/>
  <c r="I760" i="3"/>
  <c r="J760" i="3" s="1"/>
  <c r="B762" i="3"/>
  <c r="D761" i="3"/>
  <c r="F761" i="3"/>
  <c r="E761" i="3"/>
  <c r="C761" i="3"/>
  <c r="A761" i="3"/>
  <c r="G761" i="3"/>
  <c r="K760" i="3" l="1"/>
  <c r="I761" i="3"/>
  <c r="J761" i="3" s="1"/>
  <c r="H761" i="3"/>
  <c r="B763" i="3"/>
  <c r="E762" i="3"/>
  <c r="D762" i="3"/>
  <c r="F762" i="3"/>
  <c r="A762" i="3"/>
  <c r="C762" i="3"/>
  <c r="G762" i="3"/>
  <c r="H762" i="3" l="1"/>
  <c r="I762" i="3"/>
  <c r="J762" i="3" s="1"/>
  <c r="K761" i="3"/>
  <c r="B764" i="3"/>
  <c r="C763" i="3"/>
  <c r="E763" i="3"/>
  <c r="F763" i="3"/>
  <c r="G763" i="3"/>
  <c r="D763" i="3"/>
  <c r="A763" i="3"/>
  <c r="H763" i="3" l="1"/>
  <c r="K762" i="3"/>
  <c r="I763" i="3"/>
  <c r="J763" i="3" s="1"/>
  <c r="B765" i="3"/>
  <c r="C764" i="3"/>
  <c r="G764" i="3"/>
  <c r="D764" i="3"/>
  <c r="E764" i="3"/>
  <c r="A764" i="3"/>
  <c r="F764" i="3"/>
  <c r="K763" i="3" l="1"/>
  <c r="B766" i="3"/>
  <c r="F765" i="3"/>
  <c r="D765" i="3"/>
  <c r="E765" i="3"/>
  <c r="G765" i="3"/>
  <c r="C765" i="3"/>
  <c r="A765" i="3"/>
  <c r="H764" i="3"/>
  <c r="I764" i="3"/>
  <c r="J764" i="3" s="1"/>
  <c r="K764" i="3" l="1"/>
  <c r="H765" i="3"/>
  <c r="I765" i="3"/>
  <c r="J765" i="3" s="1"/>
  <c r="B767" i="3"/>
  <c r="F766" i="3"/>
  <c r="C766" i="3"/>
  <c r="E766" i="3"/>
  <c r="G766" i="3"/>
  <c r="D766" i="3"/>
  <c r="A766" i="3"/>
  <c r="H766" i="3" l="1"/>
  <c r="I766" i="3"/>
  <c r="J766" i="3" s="1"/>
  <c r="B768" i="3"/>
  <c r="D767" i="3"/>
  <c r="C767" i="3"/>
  <c r="G767" i="3"/>
  <c r="E767" i="3"/>
  <c r="A767" i="3"/>
  <c r="F767" i="3"/>
  <c r="K765" i="3"/>
  <c r="K766" i="3" l="1"/>
  <c r="H767" i="3"/>
  <c r="B769" i="3"/>
  <c r="G768" i="3"/>
  <c r="E768" i="3"/>
  <c r="D768" i="3"/>
  <c r="F768" i="3"/>
  <c r="C768" i="3"/>
  <c r="A768" i="3"/>
  <c r="I767" i="3"/>
  <c r="J767" i="3" s="1"/>
  <c r="I768" i="3" l="1"/>
  <c r="J768" i="3" s="1"/>
  <c r="H768" i="3"/>
  <c r="B770" i="3"/>
  <c r="C769" i="3"/>
  <c r="F769" i="3"/>
  <c r="E769" i="3"/>
  <c r="D769" i="3"/>
  <c r="G769" i="3"/>
  <c r="A769" i="3"/>
  <c r="K767" i="3"/>
  <c r="H769" i="3" l="1"/>
  <c r="K768" i="3"/>
  <c r="I769" i="3"/>
  <c r="J769" i="3" s="1"/>
  <c r="B771" i="3"/>
  <c r="E770" i="3"/>
  <c r="D770" i="3"/>
  <c r="G770" i="3"/>
  <c r="C770" i="3"/>
  <c r="F770" i="3"/>
  <c r="A770" i="3"/>
  <c r="K769" i="3" l="1"/>
  <c r="I770" i="3"/>
  <c r="J770" i="3" s="1"/>
  <c r="H770" i="3"/>
  <c r="B772" i="3"/>
  <c r="E771" i="3"/>
  <c r="D771" i="3"/>
  <c r="F771" i="3"/>
  <c r="C771" i="3"/>
  <c r="A771" i="3"/>
  <c r="G771" i="3"/>
  <c r="K770" i="3" l="1"/>
  <c r="H771" i="3"/>
  <c r="B773" i="3"/>
  <c r="C772" i="3"/>
  <c r="D772" i="3"/>
  <c r="F772" i="3"/>
  <c r="E772" i="3"/>
  <c r="A772" i="3"/>
  <c r="G772" i="3"/>
  <c r="I771" i="3"/>
  <c r="J771" i="3" s="1"/>
  <c r="K771" i="3" s="1"/>
  <c r="H772" i="3" l="1"/>
  <c r="B774" i="3"/>
  <c r="F773" i="3"/>
  <c r="D773" i="3"/>
  <c r="C773" i="3"/>
  <c r="E773" i="3"/>
  <c r="A773" i="3"/>
  <c r="G773" i="3"/>
  <c r="I772" i="3"/>
  <c r="J772" i="3" s="1"/>
  <c r="H773" i="3" l="1"/>
  <c r="I773" i="3"/>
  <c r="J773" i="3" s="1"/>
  <c r="B775" i="3"/>
  <c r="C774" i="3"/>
  <c r="E774" i="3"/>
  <c r="D774" i="3"/>
  <c r="G774" i="3"/>
  <c r="F774" i="3"/>
  <c r="A774" i="3"/>
  <c r="K772" i="3"/>
  <c r="H774" i="3" l="1"/>
  <c r="I774" i="3"/>
  <c r="J774" i="3" s="1"/>
  <c r="B776" i="3"/>
  <c r="D775" i="3"/>
  <c r="G775" i="3"/>
  <c r="C775" i="3"/>
  <c r="E775" i="3"/>
  <c r="A775" i="3"/>
  <c r="F775" i="3"/>
  <c r="K773" i="3"/>
  <c r="K774" i="3" l="1"/>
  <c r="I775" i="3"/>
  <c r="J775" i="3" s="1"/>
  <c r="H775" i="3"/>
  <c r="B777" i="3"/>
  <c r="G776" i="3"/>
  <c r="D776" i="3"/>
  <c r="C776" i="3"/>
  <c r="E776" i="3"/>
  <c r="A776" i="3"/>
  <c r="F776" i="3"/>
  <c r="K775" i="3" l="1"/>
  <c r="I776" i="3"/>
  <c r="J776" i="3" s="1"/>
  <c r="H776" i="3"/>
  <c r="B778" i="3"/>
  <c r="F777" i="3"/>
  <c r="C777" i="3"/>
  <c r="D777" i="3"/>
  <c r="G777" i="3"/>
  <c r="A777" i="3"/>
  <c r="E777" i="3"/>
  <c r="K776" i="3" l="1"/>
  <c r="H777" i="3"/>
  <c r="I777" i="3"/>
  <c r="J777" i="3" s="1"/>
  <c r="B779" i="3"/>
  <c r="E778" i="3"/>
  <c r="C778" i="3"/>
  <c r="G778" i="3"/>
  <c r="D778" i="3"/>
  <c r="A778" i="3"/>
  <c r="F778" i="3"/>
  <c r="H778" i="3" l="1"/>
  <c r="B780" i="3"/>
  <c r="E779" i="3"/>
  <c r="G779" i="3"/>
  <c r="C779" i="3"/>
  <c r="F779" i="3"/>
  <c r="D779" i="3"/>
  <c r="A779" i="3"/>
  <c r="I778" i="3"/>
  <c r="J778" i="3" s="1"/>
  <c r="K778" i="3" s="1"/>
  <c r="K777" i="3"/>
  <c r="H779" i="3" l="1"/>
  <c r="I779" i="3"/>
  <c r="J779" i="3" s="1"/>
  <c r="B781" i="3"/>
  <c r="C780" i="3"/>
  <c r="F780" i="3"/>
  <c r="D780" i="3"/>
  <c r="G780" i="3"/>
  <c r="A780" i="3"/>
  <c r="E780" i="3"/>
  <c r="K779" i="3" l="1"/>
  <c r="H780" i="3"/>
  <c r="I780" i="3"/>
  <c r="J780" i="3" s="1"/>
  <c r="B782" i="3"/>
  <c r="F781" i="3"/>
  <c r="D781" i="3"/>
  <c r="G781" i="3"/>
  <c r="C781" i="3"/>
  <c r="E781" i="3"/>
  <c r="A781" i="3"/>
  <c r="H781" i="3" l="1"/>
  <c r="I781" i="3"/>
  <c r="J781" i="3" s="1"/>
  <c r="B783" i="3"/>
  <c r="E782" i="3"/>
  <c r="C782" i="3"/>
  <c r="G782" i="3"/>
  <c r="F782" i="3"/>
  <c r="D782" i="3"/>
  <c r="A782" i="3"/>
  <c r="K780" i="3"/>
  <c r="H782" i="3" l="1"/>
  <c r="B784" i="3"/>
  <c r="D783" i="3"/>
  <c r="C783" i="3"/>
  <c r="F783" i="3"/>
  <c r="A783" i="3"/>
  <c r="E783" i="3"/>
  <c r="G783" i="3"/>
  <c r="I782" i="3"/>
  <c r="J782" i="3" s="1"/>
  <c r="K781" i="3"/>
  <c r="K782" i="3" l="1"/>
  <c r="I783" i="3"/>
  <c r="J783" i="3" s="1"/>
  <c r="H783" i="3"/>
  <c r="B785" i="3"/>
  <c r="G784" i="3"/>
  <c r="D784" i="3"/>
  <c r="C784" i="3"/>
  <c r="F784" i="3"/>
  <c r="E784" i="3"/>
  <c r="A784" i="3"/>
  <c r="K783" i="3" l="1"/>
  <c r="H784" i="3"/>
  <c r="I784" i="3"/>
  <c r="J784" i="3" s="1"/>
  <c r="B786" i="3"/>
  <c r="C785" i="3"/>
  <c r="E785" i="3"/>
  <c r="G785" i="3"/>
  <c r="F785" i="3"/>
  <c r="A785" i="3"/>
  <c r="D785" i="3"/>
  <c r="I785" i="3" l="1"/>
  <c r="J785" i="3" s="1"/>
  <c r="B787" i="3"/>
  <c r="E786" i="3"/>
  <c r="G786" i="3"/>
  <c r="C786" i="3"/>
  <c r="A786" i="3"/>
  <c r="D786" i="3"/>
  <c r="F786" i="3"/>
  <c r="H785" i="3"/>
  <c r="K785" i="3" s="1"/>
  <c r="K784" i="3"/>
  <c r="I786" i="3" l="1"/>
  <c r="J786" i="3" s="1"/>
  <c r="H786" i="3"/>
  <c r="B788" i="3"/>
  <c r="D787" i="3"/>
  <c r="G787" i="3"/>
  <c r="C787" i="3"/>
  <c r="F787" i="3"/>
  <c r="E787" i="3"/>
  <c r="A787" i="3"/>
  <c r="K786" i="3" l="1"/>
  <c r="I787" i="3"/>
  <c r="J787" i="3" s="1"/>
  <c r="H787" i="3"/>
  <c r="B789" i="3"/>
  <c r="C788" i="3"/>
  <c r="F788" i="3"/>
  <c r="G788" i="3"/>
  <c r="A788" i="3"/>
  <c r="D788" i="3"/>
  <c r="E788" i="3"/>
  <c r="K787" i="3" l="1"/>
  <c r="H788" i="3"/>
  <c r="I788" i="3"/>
  <c r="J788" i="3" s="1"/>
  <c r="B790" i="3"/>
  <c r="F789" i="3"/>
  <c r="C789" i="3"/>
  <c r="G789" i="3"/>
  <c r="D789" i="3"/>
  <c r="E789" i="3"/>
  <c r="A789" i="3"/>
  <c r="I789" i="3" l="1"/>
  <c r="J789" i="3" s="1"/>
  <c r="H789" i="3"/>
  <c r="B791" i="3"/>
  <c r="E790" i="3"/>
  <c r="G790" i="3"/>
  <c r="C790" i="3"/>
  <c r="F790" i="3"/>
  <c r="D790" i="3"/>
  <c r="A790" i="3"/>
  <c r="K788" i="3"/>
  <c r="H790" i="3" l="1"/>
  <c r="K789" i="3"/>
  <c r="I790" i="3"/>
  <c r="J790" i="3" s="1"/>
  <c r="B792" i="3"/>
  <c r="D791" i="3"/>
  <c r="F791" i="3"/>
  <c r="G791" i="3"/>
  <c r="A791" i="3"/>
  <c r="C791" i="3"/>
  <c r="E791" i="3"/>
  <c r="K790" i="3" l="1"/>
  <c r="H791" i="3"/>
  <c r="I791" i="3"/>
  <c r="J791" i="3" s="1"/>
  <c r="B793" i="3"/>
  <c r="G792" i="3"/>
  <c r="D792" i="3"/>
  <c r="F792" i="3"/>
  <c r="C792" i="3"/>
  <c r="A792" i="3"/>
  <c r="E792" i="3"/>
  <c r="K791" i="3" l="1"/>
  <c r="I792" i="3"/>
  <c r="J792" i="3" s="1"/>
  <c r="H792" i="3"/>
  <c r="B794" i="3"/>
  <c r="E793" i="3"/>
  <c r="C793" i="3"/>
  <c r="F793" i="3"/>
  <c r="G793" i="3"/>
  <c r="D793" i="3"/>
  <c r="A793" i="3"/>
  <c r="K792" i="3" l="1"/>
  <c r="H793" i="3"/>
  <c r="I793" i="3"/>
  <c r="J793" i="3" s="1"/>
  <c r="B795" i="3"/>
  <c r="E794" i="3"/>
  <c r="C794" i="3"/>
  <c r="F794" i="3"/>
  <c r="G794" i="3"/>
  <c r="A794" i="3"/>
  <c r="D794" i="3"/>
  <c r="K793" i="3" l="1"/>
  <c r="B796" i="3"/>
  <c r="G795" i="3"/>
  <c r="D795" i="3"/>
  <c r="F795" i="3"/>
  <c r="C795" i="3"/>
  <c r="E795" i="3"/>
  <c r="A795" i="3"/>
  <c r="I794" i="3"/>
  <c r="J794" i="3" s="1"/>
  <c r="H794" i="3"/>
  <c r="I795" i="3" l="1"/>
  <c r="J795" i="3" s="1"/>
  <c r="H795" i="3"/>
  <c r="K794" i="3"/>
  <c r="B797" i="3"/>
  <c r="C796" i="3"/>
  <c r="E796" i="3"/>
  <c r="F796" i="3"/>
  <c r="A796" i="3"/>
  <c r="G796" i="3"/>
  <c r="D796" i="3"/>
  <c r="I796" i="3" l="1"/>
  <c r="J796" i="3" s="1"/>
  <c r="K795" i="3"/>
  <c r="B798" i="3"/>
  <c r="F797" i="3"/>
  <c r="G797" i="3"/>
  <c r="C797" i="3"/>
  <c r="E797" i="3"/>
  <c r="A797" i="3"/>
  <c r="D797" i="3"/>
  <c r="H796" i="3"/>
  <c r="H797" i="3" l="1"/>
  <c r="K796" i="3"/>
  <c r="I797" i="3"/>
  <c r="J797" i="3" s="1"/>
  <c r="B799" i="3"/>
  <c r="D798" i="3"/>
  <c r="G798" i="3"/>
  <c r="F798" i="3"/>
  <c r="E798" i="3"/>
  <c r="A798" i="3"/>
  <c r="C798" i="3"/>
  <c r="K797" i="3" l="1"/>
  <c r="I798" i="3"/>
  <c r="J798" i="3" s="1"/>
  <c r="H798" i="3"/>
  <c r="B800" i="3"/>
  <c r="D799" i="3"/>
  <c r="F799" i="3"/>
  <c r="E799" i="3"/>
  <c r="G799" i="3"/>
  <c r="A799" i="3"/>
  <c r="C799" i="3"/>
  <c r="K798" i="3" l="1"/>
  <c r="I799" i="3"/>
  <c r="J799" i="3" s="1"/>
  <c r="H799" i="3"/>
  <c r="B801" i="3"/>
  <c r="G800" i="3"/>
  <c r="C800" i="3"/>
  <c r="F800" i="3"/>
  <c r="E800" i="3"/>
  <c r="A800" i="3"/>
  <c r="D800" i="3"/>
  <c r="K799" i="3" l="1"/>
  <c r="I800" i="3"/>
  <c r="J800" i="3" s="1"/>
  <c r="B802" i="3"/>
  <c r="E801" i="3"/>
  <c r="G801" i="3"/>
  <c r="F801" i="3"/>
  <c r="D801" i="3"/>
  <c r="C801" i="3"/>
  <c r="A801" i="3"/>
  <c r="H800" i="3"/>
  <c r="H801" i="3" l="1"/>
  <c r="K800" i="3"/>
  <c r="I801" i="3"/>
  <c r="J801" i="3" s="1"/>
  <c r="B803" i="3"/>
  <c r="E802" i="3"/>
  <c r="F802" i="3"/>
  <c r="D802" i="3"/>
  <c r="A802" i="3"/>
  <c r="C802" i="3"/>
  <c r="G802" i="3"/>
  <c r="H802" i="3" l="1"/>
  <c r="K801" i="3"/>
  <c r="I802" i="3"/>
  <c r="J802" i="3" s="1"/>
  <c r="B804" i="3"/>
  <c r="D803" i="3"/>
  <c r="F803" i="3"/>
  <c r="E803" i="3"/>
  <c r="C803" i="3"/>
  <c r="A803" i="3"/>
  <c r="G803" i="3"/>
  <c r="K802" i="3" l="1"/>
  <c r="I803" i="3"/>
  <c r="J803" i="3" s="1"/>
  <c r="H803" i="3"/>
  <c r="B805" i="3"/>
  <c r="C804" i="3"/>
  <c r="E804" i="3"/>
  <c r="F804" i="3"/>
  <c r="D804" i="3"/>
  <c r="A804" i="3"/>
  <c r="G804" i="3"/>
  <c r="H804" i="3" l="1"/>
  <c r="K803" i="3"/>
  <c r="B806" i="3"/>
  <c r="F805" i="3"/>
  <c r="C805" i="3"/>
  <c r="E805" i="3"/>
  <c r="D805" i="3"/>
  <c r="G805" i="3"/>
  <c r="A805" i="3"/>
  <c r="I804" i="3"/>
  <c r="J804" i="3" s="1"/>
  <c r="K804" i="3" l="1"/>
  <c r="H805" i="3"/>
  <c r="I805" i="3"/>
  <c r="J805" i="3" s="1"/>
  <c r="B807" i="3"/>
  <c r="G806" i="3"/>
  <c r="D806" i="3"/>
  <c r="E806" i="3"/>
  <c r="C806" i="3"/>
  <c r="F806" i="3"/>
  <c r="A806" i="3"/>
  <c r="K805" i="3" l="1"/>
  <c r="I806" i="3"/>
  <c r="J806" i="3" s="1"/>
  <c r="H806" i="3"/>
  <c r="B808" i="3"/>
  <c r="D807" i="3"/>
  <c r="E807" i="3"/>
  <c r="F807" i="3"/>
  <c r="G807" i="3"/>
  <c r="A807" i="3"/>
  <c r="C807" i="3"/>
  <c r="K806" i="3" l="1"/>
  <c r="I807" i="3"/>
  <c r="J807" i="3" s="1"/>
  <c r="H807" i="3"/>
  <c r="B809" i="3"/>
  <c r="G808" i="3"/>
  <c r="F808" i="3"/>
  <c r="C808" i="3"/>
  <c r="D808" i="3"/>
  <c r="E808" i="3"/>
  <c r="A808" i="3"/>
  <c r="K807" i="3" l="1"/>
  <c r="I808" i="3"/>
  <c r="J808" i="3" s="1"/>
  <c r="H808" i="3"/>
  <c r="B810" i="3"/>
  <c r="D809" i="3"/>
  <c r="G809" i="3"/>
  <c r="E809" i="3"/>
  <c r="C809" i="3"/>
  <c r="A809" i="3"/>
  <c r="F809" i="3"/>
  <c r="K808" i="3" l="1"/>
  <c r="B811" i="3"/>
  <c r="E810" i="3"/>
  <c r="F810" i="3"/>
  <c r="D810" i="3"/>
  <c r="A810" i="3"/>
  <c r="G810" i="3"/>
  <c r="C810" i="3"/>
  <c r="H809" i="3"/>
  <c r="I809" i="3"/>
  <c r="J809" i="3" s="1"/>
  <c r="H810" i="3" l="1"/>
  <c r="K809" i="3"/>
  <c r="I810" i="3"/>
  <c r="J810" i="3" s="1"/>
  <c r="B812" i="3"/>
  <c r="C811" i="3"/>
  <c r="F811" i="3"/>
  <c r="D811" i="3"/>
  <c r="A811" i="3"/>
  <c r="E811" i="3"/>
  <c r="G811" i="3"/>
  <c r="K810" i="3" l="1"/>
  <c r="I811" i="3"/>
  <c r="J811" i="3" s="1"/>
  <c r="H811" i="3"/>
  <c r="B813" i="3"/>
  <c r="C812" i="3"/>
  <c r="E812" i="3"/>
  <c r="G812" i="3"/>
  <c r="D812" i="3"/>
  <c r="F812" i="3"/>
  <c r="A812" i="3"/>
  <c r="H812" i="3" l="1"/>
  <c r="I812" i="3"/>
  <c r="J812" i="3" s="1"/>
  <c r="K811" i="3"/>
  <c r="B814" i="3"/>
  <c r="F813" i="3"/>
  <c r="E813" i="3"/>
  <c r="D813" i="3"/>
  <c r="G813" i="3"/>
  <c r="A813" i="3"/>
  <c r="C813" i="3"/>
  <c r="K812" i="3" l="1"/>
  <c r="H813" i="3"/>
  <c r="I813" i="3"/>
  <c r="J813" i="3" s="1"/>
  <c r="B815" i="3"/>
  <c r="D814" i="3"/>
  <c r="F814" i="3"/>
  <c r="C814" i="3"/>
  <c r="A814" i="3"/>
  <c r="E814" i="3"/>
  <c r="G814" i="3"/>
  <c r="K813" i="3" l="1"/>
  <c r="I814" i="3"/>
  <c r="J814" i="3" s="1"/>
  <c r="H814" i="3"/>
  <c r="B816" i="3"/>
  <c r="G815" i="3"/>
  <c r="D815" i="3"/>
  <c r="C815" i="3"/>
  <c r="E815" i="3"/>
  <c r="A815" i="3"/>
  <c r="F815" i="3"/>
  <c r="K814" i="3" l="1"/>
  <c r="H815" i="3"/>
  <c r="B817" i="3"/>
  <c r="D816" i="3"/>
  <c r="G816" i="3"/>
  <c r="C816" i="3"/>
  <c r="F816" i="3"/>
  <c r="E816" i="3"/>
  <c r="A816" i="3"/>
  <c r="I815" i="3"/>
  <c r="J815" i="3" s="1"/>
  <c r="I816" i="3" l="1"/>
  <c r="J816" i="3" s="1"/>
  <c r="H816" i="3"/>
  <c r="B818" i="3"/>
  <c r="E817" i="3"/>
  <c r="G817" i="3"/>
  <c r="F817" i="3"/>
  <c r="C817" i="3"/>
  <c r="D817" i="3"/>
  <c r="A817" i="3"/>
  <c r="K815" i="3"/>
  <c r="H817" i="3" l="1"/>
  <c r="K816" i="3"/>
  <c r="I817" i="3"/>
  <c r="J817" i="3" s="1"/>
  <c r="B819" i="3"/>
  <c r="E818" i="3"/>
  <c r="F818" i="3"/>
  <c r="A818" i="3"/>
  <c r="C818" i="3"/>
  <c r="G818" i="3"/>
  <c r="D818" i="3"/>
  <c r="K817" i="3" l="1"/>
  <c r="I818" i="3"/>
  <c r="J818" i="3" s="1"/>
  <c r="B820" i="3"/>
  <c r="C819" i="3"/>
  <c r="E819" i="3"/>
  <c r="D819" i="3"/>
  <c r="F819" i="3"/>
  <c r="G819" i="3"/>
  <c r="A819" i="3"/>
  <c r="H818" i="3"/>
  <c r="H819" i="3" l="1"/>
  <c r="K818" i="3"/>
  <c r="I819" i="3"/>
  <c r="J819" i="3" s="1"/>
  <c r="B821" i="3"/>
  <c r="F820" i="3"/>
  <c r="C820" i="3"/>
  <c r="D820" i="3"/>
  <c r="G820" i="3"/>
  <c r="A820" i="3"/>
  <c r="E820" i="3"/>
  <c r="K819" i="3" l="1"/>
  <c r="H820" i="3"/>
  <c r="I820" i="3"/>
  <c r="J820" i="3" s="1"/>
  <c r="B822" i="3"/>
  <c r="C821" i="3"/>
  <c r="F821" i="3"/>
  <c r="D821" i="3"/>
  <c r="G821" i="3"/>
  <c r="E821" i="3"/>
  <c r="A821" i="3"/>
  <c r="K820" i="3" l="1"/>
  <c r="I821" i="3"/>
  <c r="J821" i="3" s="1"/>
  <c r="H821" i="3"/>
  <c r="B823" i="3"/>
  <c r="D822" i="3"/>
  <c r="F822" i="3"/>
  <c r="G822" i="3"/>
  <c r="C822" i="3"/>
  <c r="E822" i="3"/>
  <c r="A822" i="3"/>
  <c r="K821" i="3" l="1"/>
  <c r="I822" i="3"/>
  <c r="J822" i="3" s="1"/>
  <c r="H822" i="3"/>
  <c r="B824" i="3"/>
  <c r="G823" i="3"/>
  <c r="D823" i="3"/>
  <c r="F823" i="3"/>
  <c r="E823" i="3"/>
  <c r="A823" i="3"/>
  <c r="C823" i="3"/>
  <c r="I823" i="3" l="1"/>
  <c r="J823" i="3" s="1"/>
  <c r="K822" i="3"/>
  <c r="H823" i="3"/>
  <c r="B825" i="3"/>
  <c r="D824" i="3"/>
  <c r="G824" i="3"/>
  <c r="E824" i="3"/>
  <c r="A824" i="3"/>
  <c r="C824" i="3"/>
  <c r="F824" i="3"/>
  <c r="K823" i="3" l="1"/>
  <c r="I824" i="3"/>
  <c r="J824" i="3" s="1"/>
  <c r="H824" i="3"/>
  <c r="B826" i="3"/>
  <c r="E825" i="3"/>
  <c r="G825" i="3"/>
  <c r="D825" i="3"/>
  <c r="C825" i="3"/>
  <c r="A825" i="3"/>
  <c r="F825" i="3"/>
  <c r="H825" i="3" l="1"/>
  <c r="K824" i="3"/>
  <c r="I825" i="3"/>
  <c r="J825" i="3" s="1"/>
  <c r="B827" i="3"/>
  <c r="E826" i="3"/>
  <c r="D826" i="3"/>
  <c r="G826" i="3"/>
  <c r="A826" i="3"/>
  <c r="C826" i="3"/>
  <c r="F826" i="3"/>
  <c r="K825" i="3" l="1"/>
  <c r="H826" i="3"/>
  <c r="I826" i="3"/>
  <c r="J826" i="3" s="1"/>
  <c r="B828" i="3"/>
  <c r="C827" i="3"/>
  <c r="E827" i="3"/>
  <c r="G827" i="3"/>
  <c r="F827" i="3"/>
  <c r="A827" i="3"/>
  <c r="D827" i="3"/>
  <c r="H827" i="3" l="1"/>
  <c r="K826" i="3"/>
  <c r="I827" i="3"/>
  <c r="J827" i="3" s="1"/>
  <c r="B829" i="3"/>
  <c r="F828" i="3"/>
  <c r="C828" i="3"/>
  <c r="G828" i="3"/>
  <c r="A828" i="3"/>
  <c r="E828" i="3"/>
  <c r="D828" i="3"/>
  <c r="K827" i="3" l="1"/>
  <c r="B830" i="3"/>
  <c r="C829" i="3"/>
  <c r="F829" i="3"/>
  <c r="E829" i="3"/>
  <c r="D829" i="3"/>
  <c r="G829" i="3"/>
  <c r="A829" i="3"/>
  <c r="I828" i="3"/>
  <c r="J828" i="3" s="1"/>
  <c r="H828" i="3"/>
  <c r="H829" i="3" l="1"/>
  <c r="I829" i="3"/>
  <c r="J829" i="3" s="1"/>
  <c r="K828" i="3"/>
  <c r="B831" i="3"/>
  <c r="D830" i="3"/>
  <c r="F830" i="3"/>
  <c r="E830" i="3"/>
  <c r="C830" i="3"/>
  <c r="G830" i="3"/>
  <c r="A830" i="3"/>
  <c r="K829" i="3" l="1"/>
  <c r="I830" i="3"/>
  <c r="J830" i="3" s="1"/>
  <c r="H830" i="3"/>
  <c r="B832" i="3"/>
  <c r="G831" i="3"/>
  <c r="D831" i="3"/>
  <c r="E831" i="3"/>
  <c r="F831" i="3"/>
  <c r="A831" i="3"/>
  <c r="C831" i="3"/>
  <c r="I831" i="3" l="1"/>
  <c r="J831" i="3" s="1"/>
  <c r="H831" i="3"/>
  <c r="K830" i="3"/>
  <c r="B833" i="3"/>
  <c r="D832" i="3"/>
  <c r="G832" i="3"/>
  <c r="C832" i="3"/>
  <c r="E832" i="3"/>
  <c r="F832" i="3"/>
  <c r="A832" i="3"/>
  <c r="K831" i="3" l="1"/>
  <c r="I832" i="3"/>
  <c r="J832" i="3" s="1"/>
  <c r="H832" i="3"/>
  <c r="B834" i="3"/>
  <c r="E833" i="3"/>
  <c r="G833" i="3"/>
  <c r="C833" i="3"/>
  <c r="D833" i="3"/>
  <c r="F833" i="3"/>
  <c r="A833" i="3"/>
  <c r="K832" i="3" l="1"/>
  <c r="I833" i="3"/>
  <c r="J833" i="3" s="1"/>
  <c r="H833" i="3"/>
  <c r="B835" i="3"/>
  <c r="E834" i="3"/>
  <c r="C834" i="3"/>
  <c r="F834" i="3"/>
  <c r="A834" i="3"/>
  <c r="D834" i="3"/>
  <c r="G834" i="3"/>
  <c r="K833" i="3" l="1"/>
  <c r="H834" i="3"/>
  <c r="I834" i="3"/>
  <c r="J834" i="3" s="1"/>
  <c r="B836" i="3"/>
  <c r="C835" i="3"/>
  <c r="E835" i="3"/>
  <c r="F835" i="3"/>
  <c r="G835" i="3"/>
  <c r="D835" i="3"/>
  <c r="A835" i="3"/>
  <c r="K834" i="3" l="1"/>
  <c r="H835" i="3"/>
  <c r="I835" i="3"/>
  <c r="J835" i="3" s="1"/>
  <c r="B837" i="3"/>
  <c r="F836" i="3"/>
  <c r="C836" i="3"/>
  <c r="E836" i="3"/>
  <c r="A836" i="3"/>
  <c r="D836" i="3"/>
  <c r="G836" i="3"/>
  <c r="H836" i="3" l="1"/>
  <c r="K835" i="3"/>
  <c r="B838" i="3"/>
  <c r="C837" i="3"/>
  <c r="F837" i="3"/>
  <c r="D837" i="3"/>
  <c r="E837" i="3"/>
  <c r="A837" i="3"/>
  <c r="G837" i="3"/>
  <c r="I836" i="3"/>
  <c r="J836" i="3" s="1"/>
  <c r="K836" i="3" s="1"/>
  <c r="H837" i="3" l="1"/>
  <c r="I837" i="3"/>
  <c r="J837" i="3" s="1"/>
  <c r="B839" i="3"/>
  <c r="D838" i="3"/>
  <c r="F838" i="3"/>
  <c r="C838" i="3"/>
  <c r="E838" i="3"/>
  <c r="A838" i="3"/>
  <c r="G838" i="3"/>
  <c r="H838" i="3" l="1"/>
  <c r="I838" i="3"/>
  <c r="J838" i="3" s="1"/>
  <c r="B840" i="3"/>
  <c r="G839" i="3"/>
  <c r="D839" i="3"/>
  <c r="C839" i="3"/>
  <c r="F839" i="3"/>
  <c r="A839" i="3"/>
  <c r="E839" i="3"/>
  <c r="K837" i="3"/>
  <c r="I839" i="3" l="1"/>
  <c r="J839" i="3" s="1"/>
  <c r="H839" i="3"/>
  <c r="B841" i="3"/>
  <c r="D840" i="3"/>
  <c r="G840" i="3"/>
  <c r="F840" i="3"/>
  <c r="C840" i="3"/>
  <c r="A840" i="3"/>
  <c r="E840" i="3"/>
  <c r="K838" i="3"/>
  <c r="K839" i="3" l="1"/>
  <c r="I840" i="3"/>
  <c r="J840" i="3" s="1"/>
  <c r="H840" i="3"/>
  <c r="B842" i="3"/>
  <c r="E841" i="3"/>
  <c r="G841" i="3"/>
  <c r="F841" i="3"/>
  <c r="D841" i="3"/>
  <c r="A841" i="3"/>
  <c r="C841" i="3"/>
  <c r="H841" i="3" l="1"/>
  <c r="K840" i="3"/>
  <c r="B843" i="3"/>
  <c r="E842" i="3"/>
  <c r="D842" i="3"/>
  <c r="A842" i="3"/>
  <c r="F842" i="3"/>
  <c r="C842" i="3"/>
  <c r="G842" i="3"/>
  <c r="I841" i="3"/>
  <c r="J841" i="3" s="1"/>
  <c r="K841" i="3" l="1"/>
  <c r="H842" i="3"/>
  <c r="I842" i="3"/>
  <c r="J842" i="3" s="1"/>
  <c r="B844" i="3"/>
  <c r="C843" i="3"/>
  <c r="E843" i="3"/>
  <c r="D843" i="3"/>
  <c r="G843" i="3"/>
  <c r="F843" i="3"/>
  <c r="A843" i="3"/>
  <c r="K842" i="3" l="1"/>
  <c r="H843" i="3"/>
  <c r="I843" i="3"/>
  <c r="J843" i="3" s="1"/>
  <c r="B845" i="3"/>
  <c r="F844" i="3"/>
  <c r="C844" i="3"/>
  <c r="D844" i="3"/>
  <c r="G844" i="3"/>
  <c r="A844" i="3"/>
  <c r="E844" i="3"/>
  <c r="K843" i="3" l="1"/>
  <c r="H844" i="3"/>
  <c r="I844" i="3"/>
  <c r="J844" i="3" s="1"/>
  <c r="B846" i="3"/>
  <c r="C845" i="3"/>
  <c r="F845" i="3"/>
  <c r="G845" i="3"/>
  <c r="E845" i="3"/>
  <c r="D845" i="3"/>
  <c r="A845" i="3"/>
  <c r="H845" i="3" l="1"/>
  <c r="I845" i="3"/>
  <c r="J845" i="3" s="1"/>
  <c r="B847" i="3"/>
  <c r="D846" i="3"/>
  <c r="F846" i="3"/>
  <c r="G846" i="3"/>
  <c r="E846" i="3"/>
  <c r="C846" i="3"/>
  <c r="A846" i="3"/>
  <c r="K844" i="3"/>
  <c r="K845" i="3" l="1"/>
  <c r="I846" i="3"/>
  <c r="J846" i="3" s="1"/>
  <c r="H846" i="3"/>
  <c r="B848" i="3"/>
  <c r="G847" i="3"/>
  <c r="D847" i="3"/>
  <c r="E847" i="3"/>
  <c r="A847" i="3"/>
  <c r="C847" i="3"/>
  <c r="F847" i="3"/>
  <c r="K846" i="3" l="1"/>
  <c r="H847" i="3"/>
  <c r="B849" i="3"/>
  <c r="D848" i="3"/>
  <c r="G848" i="3"/>
  <c r="E848" i="3"/>
  <c r="C848" i="3"/>
  <c r="F848" i="3"/>
  <c r="A848" i="3"/>
  <c r="I847" i="3"/>
  <c r="J847" i="3" s="1"/>
  <c r="I848" i="3" l="1"/>
  <c r="J848" i="3" s="1"/>
  <c r="H848" i="3"/>
  <c r="B850" i="3"/>
  <c r="E849" i="3"/>
  <c r="G849" i="3"/>
  <c r="D849" i="3"/>
  <c r="F849" i="3"/>
  <c r="C849" i="3"/>
  <c r="A849" i="3"/>
  <c r="K847" i="3"/>
  <c r="I849" i="3" l="1"/>
  <c r="J849" i="3" s="1"/>
  <c r="K848" i="3"/>
  <c r="H849" i="3"/>
  <c r="B851" i="3"/>
  <c r="E850" i="3"/>
  <c r="C850" i="3"/>
  <c r="G850" i="3"/>
  <c r="A850" i="3"/>
  <c r="F850" i="3"/>
  <c r="D850" i="3"/>
  <c r="K849" i="3" l="1"/>
  <c r="H850" i="3"/>
  <c r="I850" i="3"/>
  <c r="J850" i="3" s="1"/>
  <c r="B852" i="3"/>
  <c r="C851" i="3"/>
  <c r="E851" i="3"/>
  <c r="G851" i="3"/>
  <c r="A851" i="3"/>
  <c r="D851" i="3"/>
  <c r="F851" i="3"/>
  <c r="K850" i="3" l="1"/>
  <c r="I851" i="3"/>
  <c r="J851" i="3" s="1"/>
  <c r="H851" i="3"/>
  <c r="B853" i="3"/>
  <c r="F852" i="3"/>
  <c r="C852" i="3"/>
  <c r="E852" i="3"/>
  <c r="A852" i="3"/>
  <c r="D852" i="3"/>
  <c r="G852" i="3"/>
  <c r="K851" i="3" l="1"/>
  <c r="H852" i="3"/>
  <c r="I852" i="3"/>
  <c r="J852" i="3" s="1"/>
  <c r="B854" i="3"/>
  <c r="C853" i="3"/>
  <c r="F853" i="3"/>
  <c r="E853" i="3"/>
  <c r="G853" i="3"/>
  <c r="A853" i="3"/>
  <c r="D853" i="3"/>
  <c r="K852" i="3" l="1"/>
  <c r="I853" i="3"/>
  <c r="J853" i="3" s="1"/>
  <c r="B855" i="3"/>
  <c r="D854" i="3"/>
  <c r="F854" i="3"/>
  <c r="E854" i="3"/>
  <c r="G854" i="3"/>
  <c r="A854" i="3"/>
  <c r="C854" i="3"/>
  <c r="H853" i="3"/>
  <c r="K853" i="3" l="1"/>
  <c r="I854" i="3"/>
  <c r="J854" i="3" s="1"/>
  <c r="H854" i="3"/>
  <c r="B856" i="3"/>
  <c r="G855" i="3"/>
  <c r="D855" i="3"/>
  <c r="C855" i="3"/>
  <c r="A855" i="3"/>
  <c r="E855" i="3"/>
  <c r="F855" i="3"/>
  <c r="K854" i="3" l="1"/>
  <c r="H855" i="3"/>
  <c r="B857" i="3"/>
  <c r="D856" i="3"/>
  <c r="G856" i="3"/>
  <c r="C856" i="3"/>
  <c r="E856" i="3"/>
  <c r="F856" i="3"/>
  <c r="A856" i="3"/>
  <c r="I855" i="3"/>
  <c r="J855" i="3" s="1"/>
  <c r="I856" i="3" l="1"/>
  <c r="J856" i="3" s="1"/>
  <c r="H856" i="3"/>
  <c r="B858" i="3"/>
  <c r="E857" i="3"/>
  <c r="G857" i="3"/>
  <c r="C857" i="3"/>
  <c r="F857" i="3"/>
  <c r="D857" i="3"/>
  <c r="A857" i="3"/>
  <c r="K855" i="3"/>
  <c r="K856" i="3" l="1"/>
  <c r="H857" i="3"/>
  <c r="I857" i="3"/>
  <c r="J857" i="3" s="1"/>
  <c r="B859" i="3"/>
  <c r="E858" i="3"/>
  <c r="F858" i="3"/>
  <c r="C858" i="3"/>
  <c r="A858" i="3"/>
  <c r="G858" i="3"/>
  <c r="D858" i="3"/>
  <c r="K857" i="3" l="1"/>
  <c r="H858" i="3"/>
  <c r="I858" i="3"/>
  <c r="J858" i="3" s="1"/>
  <c r="B860" i="3"/>
  <c r="C859" i="3"/>
  <c r="E859" i="3"/>
  <c r="F859" i="3"/>
  <c r="D859" i="3"/>
  <c r="G859" i="3"/>
  <c r="A859" i="3"/>
  <c r="H859" i="3" l="1"/>
  <c r="K858" i="3"/>
  <c r="I859" i="3"/>
  <c r="J859" i="3" s="1"/>
  <c r="B861" i="3"/>
  <c r="F860" i="3"/>
  <c r="C860" i="3"/>
  <c r="D860" i="3"/>
  <c r="A860" i="3"/>
  <c r="E860" i="3"/>
  <c r="G860" i="3"/>
  <c r="K859" i="3" l="1"/>
  <c r="I860" i="3"/>
  <c r="J860" i="3" s="1"/>
  <c r="H860" i="3"/>
  <c r="B862" i="3"/>
  <c r="C861" i="3"/>
  <c r="F861" i="3"/>
  <c r="D861" i="3"/>
  <c r="G861" i="3"/>
  <c r="E861" i="3"/>
  <c r="A861" i="3"/>
  <c r="K860" i="3" l="1"/>
  <c r="I861" i="3"/>
  <c r="J861" i="3" s="1"/>
  <c r="H861" i="3"/>
  <c r="B863" i="3"/>
  <c r="D862" i="3"/>
  <c r="F862" i="3"/>
  <c r="C862" i="3"/>
  <c r="G862" i="3"/>
  <c r="E862" i="3"/>
  <c r="A862" i="3"/>
  <c r="K861" i="3" l="1"/>
  <c r="I862" i="3"/>
  <c r="J862" i="3" s="1"/>
  <c r="H862" i="3"/>
  <c r="B864" i="3"/>
  <c r="G863" i="3"/>
  <c r="D863" i="3"/>
  <c r="F863" i="3"/>
  <c r="C863" i="3"/>
  <c r="A863" i="3"/>
  <c r="E863" i="3"/>
  <c r="I863" i="3" l="1"/>
  <c r="J863" i="3" s="1"/>
  <c r="H863" i="3"/>
  <c r="K862" i="3"/>
  <c r="B865" i="3"/>
  <c r="D864" i="3"/>
  <c r="G864" i="3"/>
  <c r="F864" i="3"/>
  <c r="E864" i="3"/>
  <c r="A864" i="3"/>
  <c r="C864" i="3"/>
  <c r="K863" i="3" l="1"/>
  <c r="I864" i="3"/>
  <c r="J864" i="3" s="1"/>
  <c r="H864" i="3"/>
  <c r="B866" i="3"/>
  <c r="E865" i="3"/>
  <c r="G865" i="3"/>
  <c r="D865" i="3"/>
  <c r="A865" i="3"/>
  <c r="C865" i="3"/>
  <c r="F865" i="3"/>
  <c r="H865" i="3" l="1"/>
  <c r="I865" i="3"/>
  <c r="J865" i="3" s="1"/>
  <c r="K864" i="3"/>
  <c r="B867" i="3"/>
  <c r="E866" i="3"/>
  <c r="D866" i="3"/>
  <c r="C866" i="3"/>
  <c r="A866" i="3"/>
  <c r="G866" i="3"/>
  <c r="F866" i="3"/>
  <c r="K865" i="3" l="1"/>
  <c r="H866" i="3"/>
  <c r="I866" i="3"/>
  <c r="J866" i="3" s="1"/>
  <c r="B868" i="3"/>
  <c r="C867" i="3"/>
  <c r="E867" i="3"/>
  <c r="D867" i="3"/>
  <c r="G867" i="3"/>
  <c r="A867" i="3"/>
  <c r="F867" i="3"/>
  <c r="H867" i="3" l="1"/>
  <c r="K866" i="3"/>
  <c r="I867" i="3"/>
  <c r="J867" i="3" s="1"/>
  <c r="B869" i="3"/>
  <c r="F868" i="3"/>
  <c r="C868" i="3"/>
  <c r="G868" i="3"/>
  <c r="A868" i="3"/>
  <c r="E868" i="3"/>
  <c r="D868" i="3"/>
  <c r="K867" i="3" l="1"/>
  <c r="H868" i="3"/>
  <c r="I868" i="3"/>
  <c r="J868" i="3" s="1"/>
  <c r="B870" i="3"/>
  <c r="C869" i="3"/>
  <c r="F869" i="3"/>
  <c r="G869" i="3"/>
  <c r="D869" i="3"/>
  <c r="E869" i="3"/>
  <c r="A869" i="3"/>
  <c r="K868" i="3" l="1"/>
  <c r="I869" i="3"/>
  <c r="J869" i="3" s="1"/>
  <c r="H869" i="3"/>
  <c r="B871" i="3"/>
  <c r="D870" i="3"/>
  <c r="F870" i="3"/>
  <c r="E870" i="3"/>
  <c r="C870" i="3"/>
  <c r="G870" i="3"/>
  <c r="A870" i="3"/>
  <c r="K869" i="3" l="1"/>
  <c r="I870" i="3"/>
  <c r="J870" i="3" s="1"/>
  <c r="H870" i="3"/>
  <c r="B872" i="3"/>
  <c r="G871" i="3"/>
  <c r="D871" i="3"/>
  <c r="E871" i="3"/>
  <c r="C871" i="3"/>
  <c r="A871" i="3"/>
  <c r="F871" i="3"/>
  <c r="K870" i="3" l="1"/>
  <c r="H871" i="3"/>
  <c r="B873" i="3"/>
  <c r="D872" i="3"/>
  <c r="G872" i="3"/>
  <c r="E872" i="3"/>
  <c r="F872" i="3"/>
  <c r="C872" i="3"/>
  <c r="A872" i="3"/>
  <c r="I871" i="3"/>
  <c r="J871" i="3" s="1"/>
  <c r="I872" i="3" l="1"/>
  <c r="J872" i="3" s="1"/>
  <c r="H872" i="3"/>
  <c r="B874" i="3"/>
  <c r="E873" i="3"/>
  <c r="G873" i="3"/>
  <c r="C873" i="3"/>
  <c r="A873" i="3"/>
  <c r="D873" i="3"/>
  <c r="F873" i="3"/>
  <c r="K871" i="3"/>
  <c r="K872" i="3" l="1"/>
  <c r="I873" i="3"/>
  <c r="J873" i="3" s="1"/>
  <c r="H873" i="3"/>
  <c r="B875" i="3"/>
  <c r="E874" i="3"/>
  <c r="G874" i="3"/>
  <c r="C874" i="3"/>
  <c r="D874" i="3"/>
  <c r="A874" i="3"/>
  <c r="F874" i="3"/>
  <c r="K873" i="3" l="1"/>
  <c r="I874" i="3"/>
  <c r="J874" i="3" s="1"/>
  <c r="H874" i="3"/>
  <c r="B876" i="3"/>
  <c r="C875" i="3"/>
  <c r="E875" i="3"/>
  <c r="F875" i="3"/>
  <c r="D875" i="3"/>
  <c r="G875" i="3"/>
  <c r="A875" i="3"/>
  <c r="H875" i="3" l="1"/>
  <c r="K874" i="3"/>
  <c r="I875" i="3"/>
  <c r="J875" i="3" s="1"/>
  <c r="B877" i="3"/>
  <c r="F876" i="3"/>
  <c r="C876" i="3"/>
  <c r="E876" i="3"/>
  <c r="A876" i="3"/>
  <c r="G876" i="3"/>
  <c r="D876" i="3"/>
  <c r="K875" i="3" l="1"/>
  <c r="I876" i="3"/>
  <c r="J876" i="3" s="1"/>
  <c r="B878" i="3"/>
  <c r="C877" i="3"/>
  <c r="F877" i="3"/>
  <c r="E877" i="3"/>
  <c r="A877" i="3"/>
  <c r="D877" i="3"/>
  <c r="G877" i="3"/>
  <c r="H876" i="3"/>
  <c r="H877" i="3" l="1"/>
  <c r="K876" i="3"/>
  <c r="I877" i="3"/>
  <c r="J877" i="3" s="1"/>
  <c r="B879" i="3"/>
  <c r="D878" i="3"/>
  <c r="F878" i="3"/>
  <c r="C878" i="3"/>
  <c r="E878" i="3"/>
  <c r="A878" i="3"/>
  <c r="G878" i="3"/>
  <c r="K877" i="3" l="1"/>
  <c r="I878" i="3"/>
  <c r="J878" i="3" s="1"/>
  <c r="H878" i="3"/>
  <c r="B880" i="3"/>
  <c r="G879" i="3"/>
  <c r="D879" i="3"/>
  <c r="C879" i="3"/>
  <c r="E879" i="3"/>
  <c r="A879" i="3"/>
  <c r="F879" i="3"/>
  <c r="K878" i="3" l="1"/>
  <c r="H879" i="3"/>
  <c r="B881" i="3"/>
  <c r="D880" i="3"/>
  <c r="G880" i="3"/>
  <c r="C880" i="3"/>
  <c r="F880" i="3"/>
  <c r="A880" i="3"/>
  <c r="E880" i="3"/>
  <c r="I879" i="3"/>
  <c r="J879" i="3" s="1"/>
  <c r="I880" i="3" l="1"/>
  <c r="J880" i="3" s="1"/>
  <c r="H880" i="3"/>
  <c r="B882" i="3"/>
  <c r="E881" i="3"/>
  <c r="G881" i="3"/>
  <c r="F881" i="3"/>
  <c r="C881" i="3"/>
  <c r="D881" i="3"/>
  <c r="A881" i="3"/>
  <c r="K879" i="3"/>
  <c r="H881" i="3" l="1"/>
  <c r="K880" i="3"/>
  <c r="I881" i="3"/>
  <c r="J881" i="3" s="1"/>
  <c r="B883" i="3"/>
  <c r="E882" i="3"/>
  <c r="F882" i="3"/>
  <c r="D882" i="3"/>
  <c r="A882" i="3"/>
  <c r="C882" i="3"/>
  <c r="G882" i="3"/>
  <c r="H882" i="3" l="1"/>
  <c r="K881" i="3"/>
  <c r="I882" i="3"/>
  <c r="J882" i="3" s="1"/>
  <c r="B884" i="3"/>
  <c r="C883" i="3"/>
  <c r="E883" i="3"/>
  <c r="D883" i="3"/>
  <c r="F883" i="3"/>
  <c r="G883" i="3"/>
  <c r="A883" i="3"/>
  <c r="K882" i="3" l="1"/>
  <c r="H883" i="3"/>
  <c r="I883" i="3"/>
  <c r="J883" i="3" s="1"/>
  <c r="B885" i="3"/>
  <c r="F884" i="3"/>
  <c r="C884" i="3"/>
  <c r="D884" i="3"/>
  <c r="A884" i="3"/>
  <c r="G884" i="3"/>
  <c r="E884" i="3"/>
  <c r="K883" i="3" l="1"/>
  <c r="H884" i="3"/>
  <c r="I884" i="3"/>
  <c r="J884" i="3" s="1"/>
  <c r="B886" i="3"/>
  <c r="C885" i="3"/>
  <c r="F885" i="3"/>
  <c r="D885" i="3"/>
  <c r="G885" i="3"/>
  <c r="E885" i="3"/>
  <c r="A885" i="3"/>
  <c r="K884" i="3" l="1"/>
  <c r="H885" i="3"/>
  <c r="I885" i="3"/>
  <c r="J885" i="3" s="1"/>
  <c r="B887" i="3"/>
  <c r="D886" i="3"/>
  <c r="F886" i="3"/>
  <c r="G886" i="3"/>
  <c r="E886" i="3"/>
  <c r="A886" i="3"/>
  <c r="C886" i="3"/>
  <c r="I886" i="3" l="1"/>
  <c r="J886" i="3" s="1"/>
  <c r="B888" i="3"/>
  <c r="G887" i="3"/>
  <c r="D887" i="3"/>
  <c r="F887" i="3"/>
  <c r="E887" i="3"/>
  <c r="A887" i="3"/>
  <c r="C887" i="3"/>
  <c r="H886" i="3"/>
  <c r="K885" i="3"/>
  <c r="K886" i="3" l="1"/>
  <c r="I887" i="3"/>
  <c r="J887" i="3" s="1"/>
  <c r="H887" i="3"/>
  <c r="B889" i="3"/>
  <c r="D888" i="3"/>
  <c r="G888" i="3"/>
  <c r="E888" i="3"/>
  <c r="C888" i="3"/>
  <c r="F888" i="3"/>
  <c r="A888" i="3"/>
  <c r="I888" i="3" l="1"/>
  <c r="J888" i="3" s="1"/>
  <c r="K887" i="3"/>
  <c r="H888" i="3"/>
  <c r="B890" i="3"/>
  <c r="E889" i="3"/>
  <c r="G889" i="3"/>
  <c r="D889" i="3"/>
  <c r="C889" i="3"/>
  <c r="F889" i="3"/>
  <c r="A889" i="3"/>
  <c r="H889" i="3" l="1"/>
  <c r="K888" i="3"/>
  <c r="I889" i="3"/>
  <c r="J889" i="3" s="1"/>
  <c r="B891" i="3"/>
  <c r="E890" i="3"/>
  <c r="D890" i="3"/>
  <c r="G890" i="3"/>
  <c r="F890" i="3"/>
  <c r="A890" i="3"/>
  <c r="C890" i="3"/>
  <c r="K889" i="3" l="1"/>
  <c r="H890" i="3"/>
  <c r="I890" i="3"/>
  <c r="J890" i="3" s="1"/>
  <c r="B892" i="3"/>
  <c r="C891" i="3"/>
  <c r="E891" i="3"/>
  <c r="G891" i="3"/>
  <c r="F891" i="3"/>
  <c r="A891" i="3"/>
  <c r="D891" i="3"/>
  <c r="K890" i="3" l="1"/>
  <c r="H891" i="3"/>
  <c r="I891" i="3"/>
  <c r="J891" i="3" s="1"/>
  <c r="B893" i="3"/>
  <c r="F892" i="3"/>
  <c r="C892" i="3"/>
  <c r="G892" i="3"/>
  <c r="A892" i="3"/>
  <c r="D892" i="3"/>
  <c r="E892" i="3"/>
  <c r="K891" i="3" l="1"/>
  <c r="H892" i="3"/>
  <c r="I892" i="3"/>
  <c r="J892" i="3" s="1"/>
  <c r="B894" i="3"/>
  <c r="C893" i="3"/>
  <c r="F893" i="3"/>
  <c r="E893" i="3"/>
  <c r="D893" i="3"/>
  <c r="A893" i="3"/>
  <c r="G893" i="3"/>
  <c r="H893" i="3" l="1"/>
  <c r="I893" i="3"/>
  <c r="J893" i="3" s="1"/>
  <c r="B895" i="3"/>
  <c r="D894" i="3"/>
  <c r="F894" i="3"/>
  <c r="E894" i="3"/>
  <c r="G894" i="3"/>
  <c r="C894" i="3"/>
  <c r="A894" i="3"/>
  <c r="K892" i="3"/>
  <c r="K893" i="3" l="1"/>
  <c r="I894" i="3"/>
  <c r="J894" i="3" s="1"/>
  <c r="H894" i="3"/>
  <c r="B896" i="3"/>
  <c r="G895" i="3"/>
  <c r="D895" i="3"/>
  <c r="E895" i="3"/>
  <c r="F895" i="3"/>
  <c r="A895" i="3"/>
  <c r="C895" i="3"/>
  <c r="I895" i="3" l="1"/>
  <c r="J895" i="3" s="1"/>
  <c r="K894" i="3"/>
  <c r="H895" i="3"/>
  <c r="B897" i="3"/>
  <c r="D896" i="3"/>
  <c r="G896" i="3"/>
  <c r="C896" i="3"/>
  <c r="E896" i="3"/>
  <c r="F896" i="3"/>
  <c r="A896" i="3"/>
  <c r="I896" i="3" l="1"/>
  <c r="J896" i="3" s="1"/>
  <c r="K895" i="3"/>
  <c r="H896" i="3"/>
  <c r="B898" i="3"/>
  <c r="E897" i="3"/>
  <c r="G897" i="3"/>
  <c r="C897" i="3"/>
  <c r="D897" i="3"/>
  <c r="F897" i="3"/>
  <c r="A897" i="3"/>
  <c r="K896" i="3" l="1"/>
  <c r="I897" i="3"/>
  <c r="J897" i="3" s="1"/>
  <c r="H897" i="3"/>
  <c r="B899" i="3"/>
  <c r="E898" i="3"/>
  <c r="C898" i="3"/>
  <c r="F898" i="3"/>
  <c r="G898" i="3"/>
  <c r="A898" i="3"/>
  <c r="D898" i="3"/>
  <c r="H898" i="3" l="1"/>
  <c r="K897" i="3"/>
  <c r="I898" i="3"/>
  <c r="J898" i="3" s="1"/>
  <c r="B900" i="3"/>
  <c r="C899" i="3"/>
  <c r="E899" i="3"/>
  <c r="F899" i="3"/>
  <c r="G899" i="3"/>
  <c r="A899" i="3"/>
  <c r="D899" i="3"/>
  <c r="K898" i="3" l="1"/>
  <c r="B901" i="3"/>
  <c r="F900" i="3"/>
  <c r="C900" i="3"/>
  <c r="E900" i="3"/>
  <c r="A900" i="3"/>
  <c r="G900" i="3"/>
  <c r="D900" i="3"/>
  <c r="I899" i="3"/>
  <c r="J899" i="3" s="1"/>
  <c r="H899" i="3"/>
  <c r="H900" i="3" l="1"/>
  <c r="I900" i="3"/>
  <c r="J900" i="3" s="1"/>
  <c r="K899" i="3"/>
  <c r="B902" i="3"/>
  <c r="C901" i="3"/>
  <c r="F901" i="3"/>
  <c r="D901" i="3"/>
  <c r="E901" i="3"/>
  <c r="G901" i="3"/>
  <c r="A901" i="3"/>
  <c r="K900" i="3" l="1"/>
  <c r="I901" i="3"/>
  <c r="J901" i="3" s="1"/>
  <c r="H901" i="3"/>
  <c r="B903" i="3"/>
  <c r="D902" i="3"/>
  <c r="F902" i="3"/>
  <c r="C902" i="3"/>
  <c r="G902" i="3"/>
  <c r="E902" i="3"/>
  <c r="A902" i="3"/>
  <c r="K901" i="3" l="1"/>
  <c r="I902" i="3"/>
  <c r="J902" i="3" s="1"/>
  <c r="H902" i="3"/>
  <c r="B904" i="3"/>
  <c r="G903" i="3"/>
  <c r="D903" i="3"/>
  <c r="C903" i="3"/>
  <c r="F903" i="3"/>
  <c r="A903" i="3"/>
  <c r="E903" i="3"/>
  <c r="K902" i="3" l="1"/>
  <c r="I903" i="3"/>
  <c r="J903" i="3" s="1"/>
  <c r="H903" i="3"/>
  <c r="B905" i="3"/>
  <c r="D904" i="3"/>
  <c r="G904" i="3"/>
  <c r="F904" i="3"/>
  <c r="C904" i="3"/>
  <c r="A904" i="3"/>
  <c r="E904" i="3"/>
  <c r="K903" i="3" l="1"/>
  <c r="I904" i="3"/>
  <c r="J904" i="3" s="1"/>
  <c r="H904" i="3"/>
  <c r="B906" i="3"/>
  <c r="E905" i="3"/>
  <c r="G905" i="3"/>
  <c r="F905" i="3"/>
  <c r="D905" i="3"/>
  <c r="A905" i="3"/>
  <c r="C905" i="3"/>
  <c r="H905" i="3" l="1"/>
  <c r="K904" i="3"/>
  <c r="I905" i="3"/>
  <c r="J905" i="3" s="1"/>
  <c r="B907" i="3"/>
  <c r="E906" i="3"/>
  <c r="D906" i="3"/>
  <c r="G906" i="3"/>
  <c r="A906" i="3"/>
  <c r="C906" i="3"/>
  <c r="F906" i="3"/>
  <c r="H906" i="3" l="1"/>
  <c r="K905" i="3"/>
  <c r="B908" i="3"/>
  <c r="C907" i="3"/>
  <c r="E907" i="3"/>
  <c r="D907" i="3"/>
  <c r="G907" i="3"/>
  <c r="F907" i="3"/>
  <c r="A907" i="3"/>
  <c r="I906" i="3"/>
  <c r="J906" i="3" s="1"/>
  <c r="K906" i="3" l="1"/>
  <c r="I907" i="3"/>
  <c r="J907" i="3" s="1"/>
  <c r="H907" i="3"/>
  <c r="B909" i="3"/>
  <c r="F908" i="3"/>
  <c r="C908" i="3"/>
  <c r="D908" i="3"/>
  <c r="G908" i="3"/>
  <c r="A908" i="3"/>
  <c r="E908" i="3"/>
  <c r="K907" i="3" l="1"/>
  <c r="H908" i="3"/>
  <c r="I908" i="3"/>
  <c r="J908" i="3" s="1"/>
  <c r="B910" i="3"/>
  <c r="C909" i="3"/>
  <c r="F909" i="3"/>
  <c r="G909" i="3"/>
  <c r="E909" i="3"/>
  <c r="D909" i="3"/>
  <c r="A909" i="3"/>
  <c r="H909" i="3" l="1"/>
  <c r="I909" i="3"/>
  <c r="J909" i="3" s="1"/>
  <c r="B911" i="3"/>
  <c r="D910" i="3"/>
  <c r="F910" i="3"/>
  <c r="G910" i="3"/>
  <c r="E910" i="3"/>
  <c r="C910" i="3"/>
  <c r="A910" i="3"/>
  <c r="K908" i="3"/>
  <c r="K909" i="3" l="1"/>
  <c r="I910" i="3"/>
  <c r="J910" i="3" s="1"/>
  <c r="B912" i="3"/>
  <c r="G911" i="3"/>
  <c r="D911" i="3"/>
  <c r="E911" i="3"/>
  <c r="C911" i="3"/>
  <c r="A911" i="3"/>
  <c r="F911" i="3"/>
  <c r="H910" i="3"/>
  <c r="I911" i="3" l="1"/>
  <c r="J911" i="3" s="1"/>
  <c r="K910" i="3"/>
  <c r="H911" i="3"/>
  <c r="B913" i="3"/>
  <c r="D912" i="3"/>
  <c r="G912" i="3"/>
  <c r="E912" i="3"/>
  <c r="C912" i="3"/>
  <c r="A912" i="3"/>
  <c r="F912" i="3"/>
  <c r="K911" i="3" l="1"/>
  <c r="I912" i="3"/>
  <c r="J912" i="3" s="1"/>
  <c r="H912" i="3"/>
  <c r="B914" i="3"/>
  <c r="E913" i="3"/>
  <c r="G913" i="3"/>
  <c r="D913" i="3"/>
  <c r="F913" i="3"/>
  <c r="A913" i="3"/>
  <c r="C913" i="3"/>
  <c r="I913" i="3" l="1"/>
  <c r="J913" i="3" s="1"/>
  <c r="H913" i="3"/>
  <c r="K912" i="3"/>
  <c r="B915" i="3"/>
  <c r="E914" i="3"/>
  <c r="C914" i="3"/>
  <c r="G914" i="3"/>
  <c r="A914" i="3"/>
  <c r="D914" i="3"/>
  <c r="F914" i="3"/>
  <c r="K913" i="3" l="1"/>
  <c r="H914" i="3"/>
  <c r="I914" i="3"/>
  <c r="J914" i="3" s="1"/>
  <c r="B916" i="3"/>
  <c r="C915" i="3"/>
  <c r="E915" i="3"/>
  <c r="G915" i="3"/>
  <c r="D915" i="3"/>
  <c r="F915" i="3"/>
  <c r="A915" i="3"/>
  <c r="K914" i="3" l="1"/>
  <c r="H915" i="3"/>
  <c r="I915" i="3"/>
  <c r="J915" i="3" s="1"/>
  <c r="B917" i="3"/>
  <c r="F916" i="3"/>
  <c r="C916" i="3"/>
  <c r="E916" i="3"/>
  <c r="D916" i="3"/>
  <c r="A916" i="3"/>
  <c r="G916" i="3"/>
  <c r="K915" i="3" l="1"/>
  <c r="H916" i="3"/>
  <c r="I916" i="3"/>
  <c r="J916" i="3" s="1"/>
  <c r="B918" i="3"/>
  <c r="C917" i="3"/>
  <c r="F917" i="3"/>
  <c r="E917" i="3"/>
  <c r="G917" i="3"/>
  <c r="A917" i="3"/>
  <c r="D917" i="3"/>
  <c r="K916" i="3" l="1"/>
  <c r="I917" i="3"/>
  <c r="J917" i="3" s="1"/>
  <c r="B919" i="3"/>
  <c r="D918" i="3"/>
  <c r="F918" i="3"/>
  <c r="E918" i="3"/>
  <c r="A918" i="3"/>
  <c r="C918" i="3"/>
  <c r="G918" i="3"/>
  <c r="H917" i="3"/>
  <c r="K917" i="3" l="1"/>
  <c r="I918" i="3"/>
  <c r="J918" i="3" s="1"/>
  <c r="H918" i="3"/>
  <c r="B920" i="3"/>
  <c r="G919" i="3"/>
  <c r="D919" i="3"/>
  <c r="C919" i="3"/>
  <c r="E919" i="3"/>
  <c r="A919" i="3"/>
  <c r="F919" i="3"/>
  <c r="K918" i="3" l="1"/>
  <c r="H919" i="3"/>
  <c r="B921" i="3"/>
  <c r="D920" i="3"/>
  <c r="G920" i="3"/>
  <c r="C920" i="3"/>
  <c r="E920" i="3"/>
  <c r="F920" i="3"/>
  <c r="A920" i="3"/>
  <c r="I919" i="3"/>
  <c r="J919" i="3" s="1"/>
  <c r="I920" i="3" l="1"/>
  <c r="J920" i="3" s="1"/>
  <c r="H920" i="3"/>
  <c r="B922" i="3"/>
  <c r="E921" i="3"/>
  <c r="G921" i="3"/>
  <c r="C921" i="3"/>
  <c r="F921" i="3"/>
  <c r="D921" i="3"/>
  <c r="A921" i="3"/>
  <c r="K919" i="3"/>
  <c r="H921" i="3" l="1"/>
  <c r="K920" i="3"/>
  <c r="I921" i="3"/>
  <c r="J921" i="3" s="1"/>
  <c r="B923" i="3"/>
  <c r="E922" i="3"/>
  <c r="F922" i="3"/>
  <c r="A922" i="3"/>
  <c r="C922" i="3"/>
  <c r="D922" i="3"/>
  <c r="H922" i="3" s="1"/>
  <c r="G922" i="3"/>
  <c r="K921" i="3" l="1"/>
  <c r="I922" i="3"/>
  <c r="J922" i="3" s="1"/>
  <c r="K922" i="3" s="1"/>
  <c r="B924" i="3"/>
  <c r="C923" i="3"/>
  <c r="E923" i="3"/>
  <c r="F923" i="3"/>
  <c r="D923" i="3"/>
  <c r="G923" i="3"/>
  <c r="A923" i="3"/>
  <c r="H923" i="3" l="1"/>
  <c r="I923" i="3"/>
  <c r="J923" i="3" s="1"/>
  <c r="B925" i="3"/>
  <c r="F924" i="3"/>
  <c r="C924" i="3"/>
  <c r="D924" i="3"/>
  <c r="E924" i="3"/>
  <c r="A924" i="3"/>
  <c r="G924" i="3"/>
  <c r="K923" i="3" l="1"/>
  <c r="H924" i="3"/>
  <c r="I924" i="3"/>
  <c r="J924" i="3" s="1"/>
  <c r="B926" i="3"/>
  <c r="C925" i="3"/>
  <c r="F925" i="3"/>
  <c r="D925" i="3"/>
  <c r="G925" i="3"/>
  <c r="A925" i="3"/>
  <c r="E925" i="3"/>
  <c r="K924" i="3" l="1"/>
  <c r="H925" i="3"/>
  <c r="I925" i="3"/>
  <c r="J925" i="3" s="1"/>
  <c r="B927" i="3"/>
  <c r="D926" i="3"/>
  <c r="F926" i="3"/>
  <c r="C926" i="3"/>
  <c r="G926" i="3"/>
  <c r="A926" i="3"/>
  <c r="E926" i="3"/>
  <c r="K925" i="3" l="1"/>
  <c r="H926" i="3"/>
  <c r="I926" i="3"/>
  <c r="J926" i="3" s="1"/>
  <c r="B928" i="3"/>
  <c r="G927" i="3"/>
  <c r="D927" i="3"/>
  <c r="F927" i="3"/>
  <c r="E927" i="3"/>
  <c r="A927" i="3"/>
  <c r="C927" i="3"/>
  <c r="K926" i="3" l="1"/>
  <c r="H927" i="3"/>
  <c r="B929" i="3"/>
  <c r="D928" i="3"/>
  <c r="G928" i="3"/>
  <c r="F928" i="3"/>
  <c r="E928" i="3"/>
  <c r="C928" i="3"/>
  <c r="A928" i="3"/>
  <c r="I927" i="3"/>
  <c r="J927" i="3" s="1"/>
  <c r="I928" i="3" l="1"/>
  <c r="J928" i="3" s="1"/>
  <c r="H928" i="3"/>
  <c r="B930" i="3"/>
  <c r="E929" i="3"/>
  <c r="G929" i="3"/>
  <c r="D929" i="3"/>
  <c r="C929" i="3"/>
  <c r="F929" i="3"/>
  <c r="A929" i="3"/>
  <c r="K927" i="3"/>
  <c r="I929" i="3" l="1"/>
  <c r="J929" i="3" s="1"/>
  <c r="H929" i="3"/>
  <c r="K928" i="3"/>
  <c r="B931" i="3"/>
  <c r="E930" i="3"/>
  <c r="D930" i="3"/>
  <c r="A930" i="3"/>
  <c r="C930" i="3"/>
  <c r="F930" i="3"/>
  <c r="G930" i="3"/>
  <c r="K929" i="3" l="1"/>
  <c r="H930" i="3"/>
  <c r="I930" i="3"/>
  <c r="J930" i="3" s="1"/>
  <c r="B932" i="3"/>
  <c r="C931" i="3"/>
  <c r="E931" i="3"/>
  <c r="D931" i="3"/>
  <c r="G931" i="3"/>
  <c r="F931" i="3"/>
  <c r="A931" i="3"/>
  <c r="H931" i="3" l="1"/>
  <c r="I931" i="3"/>
  <c r="J931" i="3" s="1"/>
  <c r="K930" i="3"/>
  <c r="B933" i="3"/>
  <c r="F932" i="3"/>
  <c r="C932" i="3"/>
  <c r="G932" i="3"/>
  <c r="E932" i="3"/>
  <c r="A932" i="3"/>
  <c r="D932" i="3"/>
  <c r="K931" i="3" l="1"/>
  <c r="H932" i="3"/>
  <c r="I932" i="3"/>
  <c r="J932" i="3" s="1"/>
  <c r="B934" i="3"/>
  <c r="C933" i="3"/>
  <c r="F933" i="3"/>
  <c r="G933" i="3"/>
  <c r="E933" i="3"/>
  <c r="A933" i="3"/>
  <c r="D933" i="3"/>
  <c r="K932" i="3" l="1"/>
  <c r="I933" i="3"/>
  <c r="J933" i="3" s="1"/>
  <c r="B935" i="3"/>
  <c r="D934" i="3"/>
  <c r="F934" i="3"/>
  <c r="E934" i="3"/>
  <c r="C934" i="3"/>
  <c r="G934" i="3"/>
  <c r="A934" i="3"/>
  <c r="H933" i="3"/>
  <c r="K933" i="3" l="1"/>
  <c r="H934" i="3"/>
  <c r="I934" i="3"/>
  <c r="J934" i="3" s="1"/>
  <c r="B936" i="3"/>
  <c r="G935" i="3"/>
  <c r="D935" i="3"/>
  <c r="E935" i="3"/>
  <c r="F935" i="3"/>
  <c r="A935" i="3"/>
  <c r="C935" i="3"/>
  <c r="I935" i="3" l="1"/>
  <c r="J935" i="3" s="1"/>
  <c r="H935" i="3"/>
  <c r="B937" i="3"/>
  <c r="D936" i="3"/>
  <c r="G936" i="3"/>
  <c r="E936" i="3"/>
  <c r="F936" i="3"/>
  <c r="C936" i="3"/>
  <c r="A936" i="3"/>
  <c r="K934" i="3"/>
  <c r="K935" i="3" l="1"/>
  <c r="I936" i="3"/>
  <c r="J936" i="3" s="1"/>
  <c r="B938" i="3"/>
  <c r="E937" i="3"/>
  <c r="G937" i="3"/>
  <c r="C937" i="3"/>
  <c r="A937" i="3"/>
  <c r="D937" i="3"/>
  <c r="F937" i="3"/>
  <c r="H936" i="3"/>
  <c r="K936" i="3" l="1"/>
  <c r="H937" i="3"/>
  <c r="I937" i="3"/>
  <c r="J937" i="3" s="1"/>
  <c r="B939" i="3"/>
  <c r="E938" i="3"/>
  <c r="G938" i="3"/>
  <c r="C938" i="3"/>
  <c r="A938" i="3"/>
  <c r="D938" i="3"/>
  <c r="F938" i="3"/>
  <c r="K937" i="3" l="1"/>
  <c r="I938" i="3"/>
  <c r="J938" i="3" s="1"/>
  <c r="H938" i="3"/>
  <c r="B940" i="3"/>
  <c r="C939" i="3"/>
  <c r="E939" i="3"/>
  <c r="F939" i="3"/>
  <c r="G939" i="3"/>
  <c r="A939" i="3"/>
  <c r="D939" i="3"/>
  <c r="K938" i="3" l="1"/>
  <c r="H939" i="3"/>
  <c r="I939" i="3"/>
  <c r="J939" i="3" s="1"/>
  <c r="B941" i="3"/>
  <c r="F940" i="3"/>
  <c r="C940" i="3"/>
  <c r="E940" i="3"/>
  <c r="G940" i="3"/>
  <c r="A940" i="3"/>
  <c r="D940" i="3"/>
  <c r="K939" i="3" l="1"/>
  <c r="I940" i="3"/>
  <c r="J940" i="3" s="1"/>
  <c r="B942" i="3"/>
  <c r="C941" i="3"/>
  <c r="F941" i="3"/>
  <c r="E941" i="3"/>
  <c r="D941" i="3"/>
  <c r="G941" i="3"/>
  <c r="A941" i="3"/>
  <c r="H940" i="3"/>
  <c r="H941" i="3" l="1"/>
  <c r="K940" i="3"/>
  <c r="I941" i="3"/>
  <c r="J941" i="3" s="1"/>
  <c r="B943" i="3"/>
  <c r="D942" i="3"/>
  <c r="F942" i="3"/>
  <c r="C942" i="3"/>
  <c r="E942" i="3"/>
  <c r="G942" i="3"/>
  <c r="A942" i="3"/>
  <c r="K941" i="3" l="1"/>
  <c r="I942" i="3"/>
  <c r="J942" i="3" s="1"/>
  <c r="H942" i="3"/>
  <c r="B944" i="3"/>
  <c r="G943" i="3"/>
  <c r="D943" i="3"/>
  <c r="C943" i="3"/>
  <c r="F943" i="3"/>
  <c r="A943" i="3"/>
  <c r="E943" i="3"/>
  <c r="K942" i="3" l="1"/>
  <c r="I943" i="3"/>
  <c r="J943" i="3" s="1"/>
  <c r="H943" i="3"/>
  <c r="B945" i="3"/>
  <c r="D944" i="3"/>
  <c r="G944" i="3"/>
  <c r="C944" i="3"/>
  <c r="F944" i="3"/>
  <c r="A944" i="3"/>
  <c r="E944" i="3"/>
  <c r="K943" i="3" l="1"/>
  <c r="I944" i="3"/>
  <c r="J944" i="3" s="1"/>
  <c r="H944" i="3"/>
  <c r="B946" i="3"/>
  <c r="E945" i="3"/>
  <c r="G945" i="3"/>
  <c r="F945" i="3"/>
  <c r="C945" i="3"/>
  <c r="A945" i="3"/>
  <c r="D945" i="3"/>
  <c r="I945" i="3" l="1"/>
  <c r="J945" i="3" s="1"/>
  <c r="K944" i="3"/>
  <c r="B947" i="3"/>
  <c r="E946" i="3"/>
  <c r="F946" i="3"/>
  <c r="A946" i="3"/>
  <c r="D946" i="3"/>
  <c r="G946" i="3"/>
  <c r="C946" i="3"/>
  <c r="H945" i="3"/>
  <c r="H946" i="3" l="1"/>
  <c r="K945" i="3"/>
  <c r="I946" i="3"/>
  <c r="J946" i="3" s="1"/>
  <c r="B948" i="3"/>
  <c r="C947" i="3"/>
  <c r="E947" i="3"/>
  <c r="D947" i="3"/>
  <c r="G947" i="3"/>
  <c r="F947" i="3"/>
  <c r="A947" i="3"/>
  <c r="H947" i="3" l="1"/>
  <c r="K946" i="3"/>
  <c r="I947" i="3"/>
  <c r="J947" i="3" s="1"/>
  <c r="B949" i="3"/>
  <c r="F948" i="3"/>
  <c r="C948" i="3"/>
  <c r="D948" i="3"/>
  <c r="G948" i="3"/>
  <c r="A948" i="3"/>
  <c r="E948" i="3"/>
  <c r="K947" i="3" l="1"/>
  <c r="H948" i="3"/>
  <c r="I948" i="3"/>
  <c r="J948" i="3" s="1"/>
  <c r="B950" i="3"/>
  <c r="C949" i="3"/>
  <c r="F949" i="3"/>
  <c r="D949" i="3"/>
  <c r="G949" i="3"/>
  <c r="E949" i="3"/>
  <c r="A949" i="3"/>
  <c r="I949" i="3" l="1"/>
  <c r="J949" i="3" s="1"/>
  <c r="H949" i="3"/>
  <c r="B951" i="3"/>
  <c r="D950" i="3"/>
  <c r="F950" i="3"/>
  <c r="G950" i="3"/>
  <c r="E950" i="3"/>
  <c r="A950" i="3"/>
  <c r="C950" i="3"/>
  <c r="K948" i="3"/>
  <c r="K949" i="3" l="1"/>
  <c r="I950" i="3"/>
  <c r="J950" i="3" s="1"/>
  <c r="B952" i="3"/>
  <c r="G951" i="3"/>
  <c r="D951" i="3"/>
  <c r="F951" i="3"/>
  <c r="A951" i="3"/>
  <c r="C951" i="3"/>
  <c r="E951" i="3"/>
  <c r="H950" i="3"/>
  <c r="K950" i="3" l="1"/>
  <c r="H951" i="3"/>
  <c r="I951" i="3"/>
  <c r="J951" i="3" s="1"/>
  <c r="B953" i="3"/>
  <c r="D952" i="3"/>
  <c r="G952" i="3"/>
  <c r="E952" i="3"/>
  <c r="C952" i="3"/>
  <c r="A952" i="3"/>
  <c r="F952" i="3"/>
  <c r="B954" i="3" l="1"/>
  <c r="E953" i="3"/>
  <c r="G953" i="3"/>
  <c r="D953" i="3"/>
  <c r="C953" i="3"/>
  <c r="F953" i="3"/>
  <c r="A953" i="3"/>
  <c r="H952" i="3"/>
  <c r="I952" i="3"/>
  <c r="J952" i="3" s="1"/>
  <c r="K951" i="3"/>
  <c r="K952" i="3" l="1"/>
  <c r="I953" i="3"/>
  <c r="J953" i="3" s="1"/>
  <c r="H953" i="3"/>
  <c r="B955" i="3"/>
  <c r="E954" i="3"/>
  <c r="D954" i="3"/>
  <c r="G954" i="3"/>
  <c r="A954" i="3"/>
  <c r="F954" i="3"/>
  <c r="C954" i="3"/>
  <c r="K953" i="3" l="1"/>
  <c r="H954" i="3"/>
  <c r="I954" i="3"/>
  <c r="J954" i="3" s="1"/>
  <c r="B956" i="3"/>
  <c r="C955" i="3"/>
  <c r="E955" i="3"/>
  <c r="G955" i="3"/>
  <c r="D955" i="3"/>
  <c r="F955" i="3"/>
  <c r="A955" i="3"/>
  <c r="I955" i="3" l="1"/>
  <c r="J955" i="3" s="1"/>
  <c r="H955" i="3"/>
  <c r="K954" i="3"/>
  <c r="B957" i="3"/>
  <c r="F956" i="3"/>
  <c r="C956" i="3"/>
  <c r="G956" i="3"/>
  <c r="D956" i="3"/>
  <c r="A956" i="3"/>
  <c r="E956" i="3"/>
  <c r="K955" i="3" l="1"/>
  <c r="H956" i="3"/>
  <c r="I956" i="3"/>
  <c r="J956" i="3" s="1"/>
  <c r="B958" i="3"/>
  <c r="C957" i="3"/>
  <c r="F957" i="3"/>
  <c r="E957" i="3"/>
  <c r="D957" i="3"/>
  <c r="A957" i="3"/>
  <c r="G957" i="3"/>
  <c r="H957" i="3" l="1"/>
  <c r="I957" i="3"/>
  <c r="J957" i="3" s="1"/>
  <c r="B959" i="3"/>
  <c r="D958" i="3"/>
  <c r="F958" i="3"/>
  <c r="E958" i="3"/>
  <c r="G958" i="3"/>
  <c r="A958" i="3"/>
  <c r="C958" i="3"/>
  <c r="K956" i="3"/>
  <c r="K957" i="3" l="1"/>
  <c r="I958" i="3"/>
  <c r="J958" i="3" s="1"/>
  <c r="H958" i="3"/>
  <c r="B960" i="3"/>
  <c r="G959" i="3"/>
  <c r="D959" i="3"/>
  <c r="E959" i="3"/>
  <c r="A959" i="3"/>
  <c r="F959" i="3"/>
  <c r="C959" i="3"/>
  <c r="I959" i="3" l="1"/>
  <c r="J959" i="3" s="1"/>
  <c r="K958" i="3"/>
  <c r="H959" i="3"/>
  <c r="B961" i="3"/>
  <c r="D960" i="3"/>
  <c r="G960" i="3"/>
  <c r="C960" i="3"/>
  <c r="E960" i="3"/>
  <c r="F960" i="3"/>
  <c r="A960" i="3"/>
  <c r="K959" i="3" l="1"/>
  <c r="I960" i="3"/>
  <c r="J960" i="3" s="1"/>
  <c r="H960" i="3"/>
  <c r="B962" i="3"/>
  <c r="E961" i="3"/>
  <c r="G961" i="3"/>
  <c r="C961" i="3"/>
  <c r="D961" i="3"/>
  <c r="F961" i="3"/>
  <c r="A961" i="3"/>
  <c r="H961" i="3" l="1"/>
  <c r="I961" i="3"/>
  <c r="J961" i="3" s="1"/>
  <c r="K960" i="3"/>
  <c r="B963" i="3"/>
  <c r="E962" i="3"/>
  <c r="C962" i="3"/>
  <c r="F962" i="3"/>
  <c r="A962" i="3"/>
  <c r="G962" i="3"/>
  <c r="D962" i="3"/>
  <c r="K961" i="3" l="1"/>
  <c r="H962" i="3"/>
  <c r="I962" i="3"/>
  <c r="J962" i="3" s="1"/>
  <c r="B964" i="3"/>
  <c r="C963" i="3"/>
  <c r="E963" i="3"/>
  <c r="F963" i="3"/>
  <c r="A963" i="3"/>
  <c r="D963" i="3"/>
  <c r="G963" i="3"/>
  <c r="H963" i="3" l="1"/>
  <c r="K962" i="3"/>
  <c r="B965" i="3"/>
  <c r="F964" i="3"/>
  <c r="C964" i="3"/>
  <c r="E964" i="3"/>
  <c r="D964" i="3"/>
  <c r="A964" i="3"/>
  <c r="G964" i="3"/>
  <c r="I963" i="3"/>
  <c r="J963" i="3" s="1"/>
  <c r="K963" i="3" l="1"/>
  <c r="H964" i="3"/>
  <c r="I964" i="3"/>
  <c r="J964" i="3" s="1"/>
  <c r="B966" i="3"/>
  <c r="C965" i="3"/>
  <c r="F965" i="3"/>
  <c r="D965" i="3"/>
  <c r="E965" i="3"/>
  <c r="A965" i="3"/>
  <c r="G965" i="3"/>
  <c r="K964" i="3" l="1"/>
  <c r="H965" i="3"/>
  <c r="B967" i="3"/>
  <c r="D966" i="3"/>
  <c r="F966" i="3"/>
  <c r="C966" i="3"/>
  <c r="G966" i="3"/>
  <c r="E966" i="3"/>
  <c r="A966" i="3"/>
  <c r="I965" i="3"/>
  <c r="J965" i="3" s="1"/>
  <c r="I966" i="3" l="1"/>
  <c r="J966" i="3" s="1"/>
  <c r="H966" i="3"/>
  <c r="B968" i="3"/>
  <c r="G967" i="3"/>
  <c r="D967" i="3"/>
  <c r="C967" i="3"/>
  <c r="F967" i="3"/>
  <c r="A967" i="3"/>
  <c r="E967" i="3"/>
  <c r="K965" i="3"/>
  <c r="K966" i="3" l="1"/>
  <c r="I967" i="3"/>
  <c r="J967" i="3" s="1"/>
  <c r="H967" i="3"/>
  <c r="B969" i="3"/>
  <c r="D968" i="3"/>
  <c r="G968" i="3"/>
  <c r="F968" i="3"/>
  <c r="E968" i="3"/>
  <c r="C968" i="3"/>
  <c r="A968" i="3"/>
  <c r="K967" i="3" l="1"/>
  <c r="I968" i="3"/>
  <c r="J968" i="3" s="1"/>
  <c r="H968" i="3"/>
  <c r="B970" i="3"/>
  <c r="E969" i="3"/>
  <c r="G969" i="3"/>
  <c r="F969" i="3"/>
  <c r="D969" i="3"/>
  <c r="C969" i="3"/>
  <c r="A969" i="3"/>
  <c r="H969" i="3" l="1"/>
  <c r="I969" i="3"/>
  <c r="J969" i="3" s="1"/>
  <c r="K968" i="3"/>
  <c r="B971" i="3"/>
  <c r="E970" i="3"/>
  <c r="D970" i="3"/>
  <c r="A970" i="3"/>
  <c r="G970" i="3"/>
  <c r="C970" i="3"/>
  <c r="F970" i="3"/>
  <c r="K969" i="3" l="1"/>
  <c r="I970" i="3"/>
  <c r="J970" i="3" s="1"/>
  <c r="H970" i="3"/>
  <c r="B972" i="3"/>
  <c r="C971" i="3"/>
  <c r="E971" i="3"/>
  <c r="D971" i="3"/>
  <c r="A971" i="3"/>
  <c r="F971" i="3"/>
  <c r="G971" i="3"/>
  <c r="K970" i="3" l="1"/>
  <c r="H971" i="3"/>
  <c r="I971" i="3"/>
  <c r="J971" i="3" s="1"/>
  <c r="B973" i="3"/>
  <c r="F972" i="3"/>
  <c r="C972" i="3"/>
  <c r="D972" i="3"/>
  <c r="G972" i="3"/>
  <c r="E972" i="3"/>
  <c r="A972" i="3"/>
  <c r="K971" i="3" l="1"/>
  <c r="H972" i="3"/>
  <c r="I972" i="3"/>
  <c r="J972" i="3" s="1"/>
  <c r="B974" i="3"/>
  <c r="C973" i="3"/>
  <c r="F973" i="3"/>
  <c r="G973" i="3"/>
  <c r="E973" i="3"/>
  <c r="D973" i="3"/>
  <c r="A973" i="3"/>
  <c r="H973" i="3" l="1"/>
  <c r="I973" i="3"/>
  <c r="J973" i="3" s="1"/>
  <c r="B975" i="3"/>
  <c r="D974" i="3"/>
  <c r="F974" i="3"/>
  <c r="G974" i="3"/>
  <c r="C974" i="3"/>
  <c r="E974" i="3"/>
  <c r="A974" i="3"/>
  <c r="K972" i="3"/>
  <c r="K973" i="3" l="1"/>
  <c r="I974" i="3"/>
  <c r="J974" i="3" s="1"/>
  <c r="H974" i="3"/>
  <c r="B976" i="3"/>
  <c r="G975" i="3"/>
  <c r="D975" i="3"/>
  <c r="E975" i="3"/>
  <c r="C975" i="3"/>
  <c r="A975" i="3"/>
  <c r="F975" i="3"/>
  <c r="K974" i="3" l="1"/>
  <c r="B977" i="3"/>
  <c r="D976" i="3"/>
  <c r="G976" i="3"/>
  <c r="E976" i="3"/>
  <c r="F976" i="3"/>
  <c r="A976" i="3"/>
  <c r="C976" i="3"/>
  <c r="H975" i="3"/>
  <c r="I975" i="3"/>
  <c r="J975" i="3" s="1"/>
  <c r="K975" i="3" l="1"/>
  <c r="I976" i="3"/>
  <c r="J976" i="3" s="1"/>
  <c r="H976" i="3"/>
  <c r="B978" i="3"/>
  <c r="E977" i="3"/>
  <c r="G977" i="3"/>
  <c r="D977" i="3"/>
  <c r="F977" i="3"/>
  <c r="A977" i="3"/>
  <c r="C977" i="3"/>
  <c r="H977" i="3" l="1"/>
  <c r="K976" i="3"/>
  <c r="I977" i="3"/>
  <c r="J977" i="3" s="1"/>
  <c r="B979" i="3"/>
  <c r="E978" i="3"/>
  <c r="C978" i="3"/>
  <c r="G978" i="3"/>
  <c r="A978" i="3"/>
  <c r="D978" i="3"/>
  <c r="F978" i="3"/>
  <c r="K977" i="3" l="1"/>
  <c r="H978" i="3"/>
  <c r="B980" i="3"/>
  <c r="C979" i="3"/>
  <c r="E979" i="3"/>
  <c r="G979" i="3"/>
  <c r="D979" i="3"/>
  <c r="F979" i="3"/>
  <c r="A979" i="3"/>
  <c r="I978" i="3"/>
  <c r="J978" i="3" s="1"/>
  <c r="K978" i="3" s="1"/>
  <c r="I979" i="3" l="1"/>
  <c r="J979" i="3" s="1"/>
  <c r="H979" i="3"/>
  <c r="B981" i="3"/>
  <c r="F980" i="3"/>
  <c r="C980" i="3"/>
  <c r="E980" i="3"/>
  <c r="G980" i="3"/>
  <c r="A980" i="3"/>
  <c r="D980" i="3"/>
  <c r="K979" i="3" l="1"/>
  <c r="H980" i="3"/>
  <c r="I980" i="3"/>
  <c r="J980" i="3" s="1"/>
  <c r="B982" i="3"/>
  <c r="C981" i="3"/>
  <c r="F981" i="3"/>
  <c r="E981" i="3"/>
  <c r="G981" i="3"/>
  <c r="D981" i="3"/>
  <c r="A981" i="3"/>
  <c r="H981" i="3" l="1"/>
  <c r="K980" i="3"/>
  <c r="B983" i="3"/>
  <c r="D982" i="3"/>
  <c r="F982" i="3"/>
  <c r="E982" i="3"/>
  <c r="A982" i="3"/>
  <c r="C982" i="3"/>
  <c r="G982" i="3"/>
  <c r="I981" i="3"/>
  <c r="J981" i="3" s="1"/>
  <c r="K981" i="3" s="1"/>
  <c r="I982" i="3" l="1"/>
  <c r="J982" i="3" s="1"/>
  <c r="H982" i="3"/>
  <c r="B984" i="3"/>
  <c r="G983" i="3"/>
  <c r="D983" i="3"/>
  <c r="C983" i="3"/>
  <c r="E983" i="3"/>
  <c r="A983" i="3"/>
  <c r="F983" i="3"/>
  <c r="K982" i="3" l="1"/>
  <c r="B985" i="3"/>
  <c r="D984" i="3"/>
  <c r="G984" i="3"/>
  <c r="C984" i="3"/>
  <c r="F984" i="3"/>
  <c r="A984" i="3"/>
  <c r="E984" i="3"/>
  <c r="H983" i="3"/>
  <c r="I983" i="3"/>
  <c r="J983" i="3" s="1"/>
  <c r="K983" i="3" l="1"/>
  <c r="I984" i="3"/>
  <c r="J984" i="3" s="1"/>
  <c r="H984" i="3"/>
  <c r="B986" i="3"/>
  <c r="E985" i="3"/>
  <c r="G985" i="3"/>
  <c r="C985" i="3"/>
  <c r="F985" i="3"/>
  <c r="A985" i="3"/>
  <c r="D985" i="3"/>
  <c r="I985" i="3" l="1"/>
  <c r="J985" i="3" s="1"/>
  <c r="K984" i="3"/>
  <c r="B987" i="3"/>
  <c r="E986" i="3"/>
  <c r="F986" i="3"/>
  <c r="A986" i="3"/>
  <c r="C986" i="3"/>
  <c r="D986" i="3"/>
  <c r="G986" i="3"/>
  <c r="H985" i="3"/>
  <c r="K985" i="3" l="1"/>
  <c r="H986" i="3"/>
  <c r="I986" i="3"/>
  <c r="J986" i="3" s="1"/>
  <c r="B988" i="3"/>
  <c r="C987" i="3"/>
  <c r="E987" i="3"/>
  <c r="F987" i="3"/>
  <c r="D987" i="3"/>
  <c r="G987" i="3"/>
  <c r="A987" i="3"/>
  <c r="H987" i="3" l="1"/>
  <c r="K986" i="3"/>
  <c r="I987" i="3"/>
  <c r="J987" i="3" s="1"/>
  <c r="B989" i="3"/>
  <c r="F988" i="3"/>
  <c r="C988" i="3"/>
  <c r="D988" i="3"/>
  <c r="G988" i="3"/>
  <c r="A988" i="3"/>
  <c r="E988" i="3"/>
  <c r="K987" i="3" l="1"/>
  <c r="H988" i="3"/>
  <c r="I988" i="3"/>
  <c r="J988" i="3" s="1"/>
  <c r="B990" i="3"/>
  <c r="C989" i="3"/>
  <c r="F989" i="3"/>
  <c r="D989" i="3"/>
  <c r="G989" i="3"/>
  <c r="A989" i="3"/>
  <c r="E989" i="3"/>
  <c r="K988" i="3" l="1"/>
  <c r="H989" i="3"/>
  <c r="I989" i="3"/>
  <c r="J989" i="3" s="1"/>
  <c r="B991" i="3"/>
  <c r="D990" i="3"/>
  <c r="F990" i="3"/>
  <c r="C990" i="3"/>
  <c r="G990" i="3"/>
  <c r="A990" i="3"/>
  <c r="E990" i="3"/>
  <c r="K989" i="3" l="1"/>
  <c r="H990" i="3"/>
  <c r="I990" i="3"/>
  <c r="J990" i="3" s="1"/>
  <c r="B992" i="3"/>
  <c r="G991" i="3"/>
  <c r="D991" i="3"/>
  <c r="F991" i="3"/>
  <c r="E991" i="3"/>
  <c r="A991" i="3"/>
  <c r="C991" i="3"/>
  <c r="K990" i="3" l="1"/>
  <c r="I991" i="3"/>
  <c r="J991" i="3" s="1"/>
  <c r="H991" i="3"/>
  <c r="B993" i="3"/>
  <c r="D992" i="3"/>
  <c r="G992" i="3"/>
  <c r="F992" i="3"/>
  <c r="E992" i="3"/>
  <c r="A992" i="3"/>
  <c r="C992" i="3"/>
  <c r="K991" i="3" l="1"/>
  <c r="I992" i="3"/>
  <c r="J992" i="3" s="1"/>
  <c r="H992" i="3"/>
  <c r="B994" i="3"/>
  <c r="E993" i="3"/>
  <c r="G993" i="3"/>
  <c r="D993" i="3"/>
  <c r="C993" i="3"/>
  <c r="F993" i="3"/>
  <c r="A993" i="3"/>
  <c r="H993" i="3" l="1"/>
  <c r="I993" i="3"/>
  <c r="J993" i="3" s="1"/>
  <c r="K992" i="3"/>
  <c r="B995" i="3"/>
  <c r="E994" i="3"/>
  <c r="D994" i="3"/>
  <c r="A994" i="3"/>
  <c r="C994" i="3"/>
  <c r="F994" i="3"/>
  <c r="G994" i="3"/>
  <c r="K993" i="3" l="1"/>
  <c r="H994" i="3"/>
  <c r="I994" i="3"/>
  <c r="J994" i="3" s="1"/>
  <c r="B996" i="3"/>
  <c r="C995" i="3"/>
  <c r="E995" i="3"/>
  <c r="D995" i="3"/>
  <c r="G995" i="3"/>
  <c r="F995" i="3"/>
  <c r="A995" i="3"/>
  <c r="K994" i="3" l="1"/>
  <c r="I995" i="3"/>
  <c r="J995" i="3" s="1"/>
  <c r="H995" i="3"/>
  <c r="B997" i="3"/>
  <c r="F996" i="3"/>
  <c r="C996" i="3"/>
  <c r="G996" i="3"/>
  <c r="A996" i="3"/>
  <c r="D996" i="3"/>
  <c r="E996" i="3"/>
  <c r="K995" i="3" l="1"/>
  <c r="H996" i="3"/>
  <c r="I996" i="3"/>
  <c r="J996" i="3" s="1"/>
  <c r="B998" i="3"/>
  <c r="C997" i="3"/>
  <c r="F997" i="3"/>
  <c r="G997" i="3"/>
  <c r="D997" i="3"/>
  <c r="A997" i="3"/>
  <c r="E997" i="3"/>
  <c r="H997" i="3" l="1"/>
  <c r="I997" i="3"/>
  <c r="J997" i="3" s="1"/>
  <c r="B999" i="3"/>
  <c r="D998" i="3"/>
  <c r="F998" i="3"/>
  <c r="E998" i="3"/>
  <c r="C998" i="3"/>
  <c r="A998" i="3"/>
  <c r="G998" i="3"/>
  <c r="K996" i="3"/>
  <c r="K997" i="3" l="1"/>
  <c r="I998" i="3"/>
  <c r="J998" i="3" s="1"/>
  <c r="H998" i="3"/>
  <c r="B1000" i="3"/>
  <c r="G999" i="3"/>
  <c r="D999" i="3"/>
  <c r="E999" i="3"/>
  <c r="F999" i="3"/>
  <c r="A999" i="3"/>
  <c r="C999" i="3"/>
  <c r="I999" i="3" l="1"/>
  <c r="J999" i="3" s="1"/>
  <c r="K998" i="3"/>
  <c r="H999" i="3"/>
  <c r="B1001" i="3"/>
  <c r="D1000" i="3"/>
  <c r="G1000" i="3"/>
  <c r="E1000" i="3"/>
  <c r="C1000" i="3"/>
  <c r="F1000" i="3"/>
  <c r="A1000" i="3"/>
  <c r="K999" i="3" l="1"/>
  <c r="I1000" i="3"/>
  <c r="J1000" i="3" s="1"/>
  <c r="H1000" i="3"/>
  <c r="B1002" i="3"/>
  <c r="E1001" i="3"/>
  <c r="G1001" i="3"/>
  <c r="C1001" i="3"/>
  <c r="D1001" i="3"/>
  <c r="A1001" i="3"/>
  <c r="F1001" i="3"/>
  <c r="I1001" i="3" l="1"/>
  <c r="J1001" i="3" s="1"/>
  <c r="K1000" i="3"/>
  <c r="H1001" i="3"/>
  <c r="B1003" i="3"/>
  <c r="E1002" i="3"/>
  <c r="G1002" i="3"/>
  <c r="C1002" i="3"/>
  <c r="A1002" i="3"/>
  <c r="D1002" i="3"/>
  <c r="F1002" i="3"/>
  <c r="K1001" i="3" l="1"/>
  <c r="H1002" i="3"/>
  <c r="I1002" i="3"/>
  <c r="J1002" i="3" s="1"/>
  <c r="B1004" i="3"/>
  <c r="C1003" i="3"/>
  <c r="E1003" i="3"/>
  <c r="F1003" i="3"/>
  <c r="G1003" i="3"/>
  <c r="A1003" i="3"/>
  <c r="D1003" i="3"/>
  <c r="K1002" i="3" l="1"/>
  <c r="H1003" i="3"/>
  <c r="I1003" i="3"/>
  <c r="J1003" i="3" s="1"/>
  <c r="B1005" i="3"/>
  <c r="F1004" i="3"/>
  <c r="C1004" i="3"/>
  <c r="E1004" i="3"/>
  <c r="A1004" i="3"/>
  <c r="D1004" i="3"/>
  <c r="G1004" i="3"/>
  <c r="H1004" i="3" l="1"/>
  <c r="K1003" i="3"/>
  <c r="I1004" i="3"/>
  <c r="J1004" i="3" s="1"/>
  <c r="B1006" i="3"/>
  <c r="C1005" i="3"/>
  <c r="F1005" i="3"/>
  <c r="E1005" i="3"/>
  <c r="D1005" i="3"/>
  <c r="G1005" i="3"/>
  <c r="A1005" i="3"/>
  <c r="K1004" i="3" l="1"/>
  <c r="H1005" i="3"/>
  <c r="I1005" i="3"/>
  <c r="J1005" i="3" s="1"/>
  <c r="B1007" i="3"/>
  <c r="D1006" i="3"/>
  <c r="F1006" i="3"/>
  <c r="C1006" i="3"/>
  <c r="E1006" i="3"/>
  <c r="G1006" i="3"/>
  <c r="A1006" i="3"/>
  <c r="K1005" i="3" l="1"/>
  <c r="I1006" i="3"/>
  <c r="J1006" i="3" s="1"/>
  <c r="H1006" i="3"/>
  <c r="B1008" i="3"/>
  <c r="G1007" i="3"/>
  <c r="D1007" i="3"/>
  <c r="C1007" i="3"/>
  <c r="F1007" i="3"/>
  <c r="A1007" i="3"/>
  <c r="E1007" i="3"/>
  <c r="K1006" i="3" l="1"/>
  <c r="I1007" i="3"/>
  <c r="J1007" i="3" s="1"/>
  <c r="H1007" i="3"/>
  <c r="B1009" i="3"/>
  <c r="D1008" i="3"/>
  <c r="G1008" i="3"/>
  <c r="C1008" i="3"/>
  <c r="F1008" i="3"/>
  <c r="A1008" i="3"/>
  <c r="E1008" i="3"/>
  <c r="K1007" i="3" l="1"/>
  <c r="I1008" i="3"/>
  <c r="J1008" i="3" s="1"/>
  <c r="H1008" i="3"/>
  <c r="B1010" i="3"/>
  <c r="E1009" i="3"/>
  <c r="G1009" i="3"/>
  <c r="F1009" i="3"/>
  <c r="D1009" i="3"/>
  <c r="C1009" i="3"/>
  <c r="A1009" i="3"/>
  <c r="H1009" i="3" l="1"/>
  <c r="I1009" i="3"/>
  <c r="J1009" i="3" s="1"/>
  <c r="K1008" i="3"/>
  <c r="B1011" i="3"/>
  <c r="E1010" i="3"/>
  <c r="F1010" i="3"/>
  <c r="A1010" i="3"/>
  <c r="D1010" i="3"/>
  <c r="C1010" i="3"/>
  <c r="G1010" i="3"/>
  <c r="K1009" i="3" l="1"/>
  <c r="H1010" i="3"/>
  <c r="I1010" i="3"/>
  <c r="J1010" i="3" s="1"/>
  <c r="B1012" i="3"/>
  <c r="C1011" i="3"/>
  <c r="E1011" i="3"/>
  <c r="D1011" i="3"/>
  <c r="G1011" i="3"/>
  <c r="A1011" i="3"/>
  <c r="F1011" i="3"/>
  <c r="H1011" i="3" l="1"/>
  <c r="K1010" i="3"/>
  <c r="B1013" i="3"/>
  <c r="F1012" i="3"/>
  <c r="C1012" i="3"/>
  <c r="D1012" i="3"/>
  <c r="A1012" i="3"/>
  <c r="E1012" i="3"/>
  <c r="G1012" i="3"/>
  <c r="I1011" i="3"/>
  <c r="J1011" i="3" s="1"/>
  <c r="K1011" i="3" l="1"/>
  <c r="H1012" i="3"/>
  <c r="B1014" i="3"/>
  <c r="C1013" i="3"/>
  <c r="F1013" i="3"/>
  <c r="D1013" i="3"/>
  <c r="G1013" i="3"/>
  <c r="E1013" i="3"/>
  <c r="A1013" i="3"/>
  <c r="I1012" i="3"/>
  <c r="J1012" i="3" s="1"/>
  <c r="I1013" i="3" l="1"/>
  <c r="J1013" i="3" s="1"/>
  <c r="H1013" i="3"/>
  <c r="B1015" i="3"/>
  <c r="D1014" i="3"/>
  <c r="F1014" i="3"/>
  <c r="G1014" i="3"/>
  <c r="E1014" i="3"/>
  <c r="A1014" i="3"/>
  <c r="C1014" i="3"/>
  <c r="K1012" i="3"/>
  <c r="K1013" i="3" l="1"/>
  <c r="I1014" i="3"/>
  <c r="J1014" i="3" s="1"/>
  <c r="B1016" i="3"/>
  <c r="G1015" i="3"/>
  <c r="D1015" i="3"/>
  <c r="F1015" i="3"/>
  <c r="A1015" i="3"/>
  <c r="E1015" i="3"/>
  <c r="C1015" i="3"/>
  <c r="H1014" i="3"/>
  <c r="K1014" i="3" l="1"/>
  <c r="I1015" i="3"/>
  <c r="J1015" i="3" s="1"/>
  <c r="B1017" i="3"/>
  <c r="D1016" i="3"/>
  <c r="G1016" i="3"/>
  <c r="E1016" i="3"/>
  <c r="C1016" i="3"/>
  <c r="A1016" i="3"/>
  <c r="F1016" i="3"/>
  <c r="H1015" i="3"/>
  <c r="K1015" i="3" l="1"/>
  <c r="I1016" i="3"/>
  <c r="J1016" i="3" s="1"/>
  <c r="H1016" i="3"/>
  <c r="B1018" i="3"/>
  <c r="E1017" i="3"/>
  <c r="G1017" i="3"/>
  <c r="D1017" i="3"/>
  <c r="F1017" i="3"/>
  <c r="A1017" i="3"/>
  <c r="C1017" i="3"/>
  <c r="H1017" i="3" l="1"/>
  <c r="I1017" i="3"/>
  <c r="J1017" i="3" s="1"/>
  <c r="K1016" i="3"/>
  <c r="B1019" i="3"/>
  <c r="E1018" i="3"/>
  <c r="D1018" i="3"/>
  <c r="G1018" i="3"/>
  <c r="A1018" i="3"/>
  <c r="F1018" i="3"/>
  <c r="C1018" i="3"/>
  <c r="K1017" i="3" l="1"/>
  <c r="I1018" i="3"/>
  <c r="J1018" i="3" s="1"/>
  <c r="H1018" i="3"/>
  <c r="B1020" i="3"/>
  <c r="C1019" i="3"/>
  <c r="E1019" i="3"/>
  <c r="G1019" i="3"/>
  <c r="D1019" i="3"/>
  <c r="F1019" i="3"/>
  <c r="A1019" i="3"/>
  <c r="H1019" i="3" l="1"/>
  <c r="I1019" i="3"/>
  <c r="J1019" i="3" s="1"/>
  <c r="K1018" i="3"/>
  <c r="B1021" i="3"/>
  <c r="F1020" i="3"/>
  <c r="C1020" i="3"/>
  <c r="G1020" i="3"/>
  <c r="A1020" i="3"/>
  <c r="D1020" i="3"/>
  <c r="E1020" i="3"/>
  <c r="K1019" i="3" l="1"/>
  <c r="H1020" i="3"/>
  <c r="I1020" i="3"/>
  <c r="J1020" i="3" s="1"/>
  <c r="B1022" i="3"/>
  <c r="C1021" i="3"/>
  <c r="F1021" i="3"/>
  <c r="E1021" i="3"/>
  <c r="G1021" i="3"/>
  <c r="D1021" i="3"/>
  <c r="A1021" i="3"/>
  <c r="H1021" i="3" l="1"/>
  <c r="I1021" i="3"/>
  <c r="J1021" i="3" s="1"/>
  <c r="B1023" i="3"/>
  <c r="D1022" i="3"/>
  <c r="F1022" i="3"/>
  <c r="E1022" i="3"/>
  <c r="G1022" i="3"/>
  <c r="C1022" i="3"/>
  <c r="A1022" i="3"/>
  <c r="K1020" i="3"/>
  <c r="K1021" i="3" l="1"/>
  <c r="I1022" i="3"/>
  <c r="J1022" i="3" s="1"/>
  <c r="H1022" i="3"/>
  <c r="B1024" i="3"/>
  <c r="G1023" i="3"/>
  <c r="D1023" i="3"/>
  <c r="E1023" i="3"/>
  <c r="A1023" i="3"/>
  <c r="C1023" i="3"/>
  <c r="F1023" i="3"/>
  <c r="K1022" i="3" l="1"/>
  <c r="B1025" i="3"/>
  <c r="D1024" i="3"/>
  <c r="G1024" i="3"/>
  <c r="C1024" i="3"/>
  <c r="E1024" i="3"/>
  <c r="A1024" i="3"/>
  <c r="F1024" i="3"/>
  <c r="H1023" i="3"/>
  <c r="I1023" i="3"/>
  <c r="J1023" i="3" s="1"/>
  <c r="I1024" i="3" l="1"/>
  <c r="J1024" i="3" s="1"/>
  <c r="K1023" i="3"/>
  <c r="H1024" i="3"/>
  <c r="B1026" i="3"/>
  <c r="E1025" i="3"/>
  <c r="G1025" i="3"/>
  <c r="C1025" i="3"/>
  <c r="F1025" i="3"/>
  <c r="D1025" i="3"/>
  <c r="A1025" i="3"/>
  <c r="K1024" i="3" l="1"/>
  <c r="H1025" i="3"/>
  <c r="I1025" i="3"/>
  <c r="J1025" i="3" s="1"/>
  <c r="B1027" i="3"/>
  <c r="E1026" i="3"/>
  <c r="C1026" i="3"/>
  <c r="F1026" i="3"/>
  <c r="A1026" i="3"/>
  <c r="G1026" i="3"/>
  <c r="D1026" i="3"/>
  <c r="K1025" i="3" l="1"/>
  <c r="H1026" i="3"/>
  <c r="I1026" i="3"/>
  <c r="J1026" i="3" s="1"/>
  <c r="B1028" i="3"/>
  <c r="C1027" i="3"/>
  <c r="E1027" i="3"/>
  <c r="F1027" i="3"/>
  <c r="A1027" i="3"/>
  <c r="D1027" i="3"/>
  <c r="G1027" i="3"/>
  <c r="H1027" i="3" l="1"/>
  <c r="K1026" i="3"/>
  <c r="I1027" i="3"/>
  <c r="J1027" i="3" s="1"/>
  <c r="B1029" i="3"/>
  <c r="F1028" i="3"/>
  <c r="C1028" i="3"/>
  <c r="E1028" i="3"/>
  <c r="A1028" i="3"/>
  <c r="D1028" i="3"/>
  <c r="G1028" i="3"/>
  <c r="H1028" i="3" l="1"/>
  <c r="K1027" i="3"/>
  <c r="I1028" i="3"/>
  <c r="J1028" i="3" s="1"/>
  <c r="B1030" i="3"/>
  <c r="C1029" i="3"/>
  <c r="F1029" i="3"/>
  <c r="D1029" i="3"/>
  <c r="G1029" i="3"/>
  <c r="A1029" i="3"/>
  <c r="E1029" i="3"/>
  <c r="K1028" i="3" l="1"/>
  <c r="H1029" i="3"/>
  <c r="I1029" i="3"/>
  <c r="J1029" i="3" s="1"/>
  <c r="B1031" i="3"/>
  <c r="D1030" i="3"/>
  <c r="F1030" i="3"/>
  <c r="C1030" i="3"/>
  <c r="G1030" i="3"/>
  <c r="A1030" i="3"/>
  <c r="E1030" i="3"/>
  <c r="K1029" i="3" l="1"/>
  <c r="H1030" i="3"/>
  <c r="I1030" i="3"/>
  <c r="J1030" i="3" s="1"/>
  <c r="B1032" i="3"/>
  <c r="G1031" i="3"/>
  <c r="D1031" i="3"/>
  <c r="C1031" i="3"/>
  <c r="F1031" i="3"/>
  <c r="A1031" i="3"/>
  <c r="E1031" i="3"/>
  <c r="K1030" i="3" l="1"/>
  <c r="I1031" i="3"/>
  <c r="J1031" i="3" s="1"/>
  <c r="H1031" i="3"/>
  <c r="B1033" i="3"/>
  <c r="D1032" i="3"/>
  <c r="G1032" i="3"/>
  <c r="F1032" i="3"/>
  <c r="E1032" i="3"/>
  <c r="C1032" i="3"/>
  <c r="A1032" i="3"/>
  <c r="K1031" i="3" l="1"/>
  <c r="I1032" i="3"/>
  <c r="J1032" i="3" s="1"/>
  <c r="H1032" i="3"/>
  <c r="B1034" i="3"/>
  <c r="E1033" i="3"/>
  <c r="G1033" i="3"/>
  <c r="F1033" i="3"/>
  <c r="C1033" i="3"/>
  <c r="A1033" i="3"/>
  <c r="D1033" i="3"/>
  <c r="K1032" i="3" l="1"/>
  <c r="B1035" i="3"/>
  <c r="E1034" i="3"/>
  <c r="D1034" i="3"/>
  <c r="C1034" i="3"/>
  <c r="A1034" i="3"/>
  <c r="G1034" i="3"/>
  <c r="F1034" i="3"/>
  <c r="I1033" i="3"/>
  <c r="J1033" i="3" s="1"/>
  <c r="H1033" i="3"/>
  <c r="I1034" i="3" l="1"/>
  <c r="J1034" i="3" s="1"/>
  <c r="H1034" i="3"/>
  <c r="K1033" i="3"/>
  <c r="B1036" i="3"/>
  <c r="C1035" i="3"/>
  <c r="E1035" i="3"/>
  <c r="D1035" i="3"/>
  <c r="F1035" i="3"/>
  <c r="G1035" i="3"/>
  <c r="A1035" i="3"/>
  <c r="H1035" i="3" l="1"/>
  <c r="K1034" i="3"/>
  <c r="I1035" i="3"/>
  <c r="J1035" i="3" s="1"/>
  <c r="B1037" i="3"/>
  <c r="F1036" i="3"/>
  <c r="C1036" i="3"/>
  <c r="D1036" i="3"/>
  <c r="G1036" i="3"/>
  <c r="A1036" i="3"/>
  <c r="E1036" i="3"/>
  <c r="K1035" i="3" l="1"/>
  <c r="H1036" i="3"/>
  <c r="I1036" i="3"/>
  <c r="J1036" i="3" s="1"/>
  <c r="B1038" i="3"/>
  <c r="C1037" i="3"/>
  <c r="F1037" i="3"/>
  <c r="G1037" i="3"/>
  <c r="D1037" i="3"/>
  <c r="A1037" i="3"/>
  <c r="E1037" i="3"/>
  <c r="K1036" i="3" l="1"/>
  <c r="H1037" i="3"/>
  <c r="I1037" i="3"/>
  <c r="J1037" i="3" s="1"/>
  <c r="B1039" i="3"/>
  <c r="D1038" i="3"/>
  <c r="F1038" i="3"/>
  <c r="G1038" i="3"/>
  <c r="C1038" i="3"/>
  <c r="E1038" i="3"/>
  <c r="A1038" i="3"/>
  <c r="K1037" i="3" l="1"/>
  <c r="I1038" i="3"/>
  <c r="J1038" i="3" s="1"/>
  <c r="H1038" i="3"/>
  <c r="B1040" i="3"/>
  <c r="G1039" i="3"/>
  <c r="D1039" i="3"/>
  <c r="E1039" i="3"/>
  <c r="C1039" i="3"/>
  <c r="A1039" i="3"/>
  <c r="F1039" i="3"/>
  <c r="K1038" i="3" l="1"/>
  <c r="B1041" i="3"/>
  <c r="D1040" i="3"/>
  <c r="G1040" i="3"/>
  <c r="E1040" i="3"/>
  <c r="F1040" i="3"/>
  <c r="A1040" i="3"/>
  <c r="C1040" i="3"/>
  <c r="H1039" i="3"/>
  <c r="I1039" i="3"/>
  <c r="J1039" i="3" s="1"/>
  <c r="K1039" i="3" l="1"/>
  <c r="I1040" i="3"/>
  <c r="J1040" i="3" s="1"/>
  <c r="H1040" i="3"/>
  <c r="B1042" i="3"/>
  <c r="E1041" i="3"/>
  <c r="G1041" i="3"/>
  <c r="D1041" i="3"/>
  <c r="A1041" i="3"/>
  <c r="F1041" i="3"/>
  <c r="C1041" i="3"/>
  <c r="H1041" i="3" l="1"/>
  <c r="I1041" i="3"/>
  <c r="J1041" i="3" s="1"/>
  <c r="K1040" i="3"/>
  <c r="B1043" i="3"/>
  <c r="E1042" i="3"/>
  <c r="C1042" i="3"/>
  <c r="G1042" i="3"/>
  <c r="D1042" i="3"/>
  <c r="A1042" i="3"/>
  <c r="F1042" i="3"/>
  <c r="K1041" i="3" l="1"/>
  <c r="H1042" i="3"/>
  <c r="I1042" i="3"/>
  <c r="J1042" i="3" s="1"/>
  <c r="B1044" i="3"/>
  <c r="C1043" i="3"/>
  <c r="E1043" i="3"/>
  <c r="G1043" i="3"/>
  <c r="D1043" i="3"/>
  <c r="A1043" i="3"/>
  <c r="F1043" i="3"/>
  <c r="H1043" i="3" l="1"/>
  <c r="K1042" i="3"/>
  <c r="I1043" i="3"/>
  <c r="J1043" i="3" s="1"/>
  <c r="B1045" i="3"/>
  <c r="F1044" i="3"/>
  <c r="C1044" i="3"/>
  <c r="E1044" i="3"/>
  <c r="A1044" i="3"/>
  <c r="G1044" i="3"/>
  <c r="D1044" i="3"/>
  <c r="K1043" i="3" l="1"/>
  <c r="H1044" i="3"/>
  <c r="I1044" i="3"/>
  <c r="J1044" i="3" s="1"/>
  <c r="B1046" i="3"/>
  <c r="C1045" i="3"/>
  <c r="F1045" i="3"/>
  <c r="E1045" i="3"/>
  <c r="D1045" i="3"/>
  <c r="G1045" i="3"/>
  <c r="A1045" i="3"/>
  <c r="H1045" i="3" l="1"/>
  <c r="K1044" i="3"/>
  <c r="I1045" i="3"/>
  <c r="J1045" i="3" s="1"/>
  <c r="B1047" i="3"/>
  <c r="D1046" i="3"/>
  <c r="F1046" i="3"/>
  <c r="E1046" i="3"/>
  <c r="C1046" i="3"/>
  <c r="A1046" i="3"/>
  <c r="G1046" i="3"/>
  <c r="K1045" i="3" l="1"/>
  <c r="I1046" i="3"/>
  <c r="J1046" i="3" s="1"/>
  <c r="H1046" i="3"/>
  <c r="B1048" i="3"/>
  <c r="G1047" i="3"/>
  <c r="D1047" i="3"/>
  <c r="C1047" i="3"/>
  <c r="E1047" i="3"/>
  <c r="A1047" i="3"/>
  <c r="F1047" i="3"/>
  <c r="K1046" i="3" l="1"/>
  <c r="H1047" i="3"/>
  <c r="B1049" i="3"/>
  <c r="D1048" i="3"/>
  <c r="G1048" i="3"/>
  <c r="C1048" i="3"/>
  <c r="F1048" i="3"/>
  <c r="E1048" i="3"/>
  <c r="A1048" i="3"/>
  <c r="I1047" i="3"/>
  <c r="J1047" i="3" s="1"/>
  <c r="I1048" i="3" l="1"/>
  <c r="J1048" i="3" s="1"/>
  <c r="H1048" i="3"/>
  <c r="B1050" i="3"/>
  <c r="E1049" i="3"/>
  <c r="G1049" i="3"/>
  <c r="C1049" i="3"/>
  <c r="F1049" i="3"/>
  <c r="D1049" i="3"/>
  <c r="A1049" i="3"/>
  <c r="K1047" i="3"/>
  <c r="H1049" i="3" l="1"/>
  <c r="K1048" i="3"/>
  <c r="I1049" i="3"/>
  <c r="J1049" i="3" s="1"/>
  <c r="B1051" i="3"/>
  <c r="E1050" i="3"/>
  <c r="F1050" i="3"/>
  <c r="D1050" i="3"/>
  <c r="A1050" i="3"/>
  <c r="C1050" i="3"/>
  <c r="G1050" i="3"/>
  <c r="H1050" i="3" l="1"/>
  <c r="K1049" i="3"/>
  <c r="I1050" i="3"/>
  <c r="J1050" i="3" s="1"/>
  <c r="B1052" i="3"/>
  <c r="C1051" i="3"/>
  <c r="E1051" i="3"/>
  <c r="F1051" i="3"/>
  <c r="D1051" i="3"/>
  <c r="G1051" i="3"/>
  <c r="A1051" i="3"/>
  <c r="K1050" i="3" l="1"/>
  <c r="H1051" i="3"/>
  <c r="I1051" i="3"/>
  <c r="J1051" i="3" s="1"/>
  <c r="B1053" i="3"/>
  <c r="F1052" i="3"/>
  <c r="C1052" i="3"/>
  <c r="D1052" i="3"/>
  <c r="A1052" i="3"/>
  <c r="G1052" i="3"/>
  <c r="E1052" i="3"/>
  <c r="K1051" i="3" l="1"/>
  <c r="H1052" i="3"/>
  <c r="I1052" i="3"/>
  <c r="J1052" i="3" s="1"/>
  <c r="B1054" i="3"/>
  <c r="C1053" i="3"/>
  <c r="F1053" i="3"/>
  <c r="D1053" i="3"/>
  <c r="A1053" i="3"/>
  <c r="E1053" i="3"/>
  <c r="G1053" i="3"/>
  <c r="K1052" i="3" l="1"/>
  <c r="I1053" i="3"/>
  <c r="J1053" i="3" s="1"/>
  <c r="H1053" i="3"/>
  <c r="B1055" i="3"/>
  <c r="D1054" i="3"/>
  <c r="F1054" i="3"/>
  <c r="C1054" i="3"/>
  <c r="G1054" i="3"/>
  <c r="E1054" i="3"/>
  <c r="A1054" i="3"/>
  <c r="K1053" i="3" l="1"/>
  <c r="I1054" i="3"/>
  <c r="J1054" i="3" s="1"/>
  <c r="H1054" i="3"/>
  <c r="B1056" i="3"/>
  <c r="G1055" i="3"/>
  <c r="D1055" i="3"/>
  <c r="F1055" i="3"/>
  <c r="E1055" i="3"/>
  <c r="A1055" i="3"/>
  <c r="C1055" i="3"/>
  <c r="K1054" i="3" l="1"/>
  <c r="H1055" i="3"/>
  <c r="I1055" i="3"/>
  <c r="J1055" i="3" s="1"/>
  <c r="B1057" i="3"/>
  <c r="D1056" i="3"/>
  <c r="G1056" i="3"/>
  <c r="F1056" i="3"/>
  <c r="A1056" i="3"/>
  <c r="C1056" i="3"/>
  <c r="E1056" i="3"/>
  <c r="I1056" i="3" l="1"/>
  <c r="J1056" i="3" s="1"/>
  <c r="H1056" i="3"/>
  <c r="B1058" i="3"/>
  <c r="E1057" i="3"/>
  <c r="G1057" i="3"/>
  <c r="D1057" i="3"/>
  <c r="C1057" i="3"/>
  <c r="A1057" i="3"/>
  <c r="F1057" i="3"/>
  <c r="K1055" i="3"/>
  <c r="H1057" i="3" l="1"/>
  <c r="K1056" i="3"/>
  <c r="I1057" i="3"/>
  <c r="J1057" i="3" s="1"/>
  <c r="B1059" i="3"/>
  <c r="E1058" i="3"/>
  <c r="D1058" i="3"/>
  <c r="F1058" i="3"/>
  <c r="A1058" i="3"/>
  <c r="C1058" i="3"/>
  <c r="G1058" i="3"/>
  <c r="H1058" i="3" l="1"/>
  <c r="K1057" i="3"/>
  <c r="I1058" i="3"/>
  <c r="J1058" i="3" s="1"/>
  <c r="B1060" i="3"/>
  <c r="C1059" i="3"/>
  <c r="E1059" i="3"/>
  <c r="D1059" i="3"/>
  <c r="G1059" i="3"/>
  <c r="F1059" i="3"/>
  <c r="A1059" i="3"/>
  <c r="K1058" i="3" l="1"/>
  <c r="I1059" i="3"/>
  <c r="J1059" i="3" s="1"/>
  <c r="H1059" i="3"/>
  <c r="B1061" i="3"/>
  <c r="F1060" i="3"/>
  <c r="C1060" i="3"/>
  <c r="G1060" i="3"/>
  <c r="A1060" i="3"/>
  <c r="D1060" i="3"/>
  <c r="E1060" i="3"/>
  <c r="K1059" i="3" l="1"/>
  <c r="H1060" i="3"/>
  <c r="I1060" i="3"/>
  <c r="J1060" i="3" s="1"/>
  <c r="B1062" i="3"/>
  <c r="C1061" i="3"/>
  <c r="F1061" i="3"/>
  <c r="G1061" i="3"/>
  <c r="D1061" i="3"/>
  <c r="E1061" i="3"/>
  <c r="A1061" i="3"/>
  <c r="I1061" i="3" l="1"/>
  <c r="J1061" i="3" s="1"/>
  <c r="H1061" i="3"/>
  <c r="B1063" i="3"/>
  <c r="D1062" i="3"/>
  <c r="F1062" i="3"/>
  <c r="E1062" i="3"/>
  <c r="G1062" i="3"/>
  <c r="C1062" i="3"/>
  <c r="A1062" i="3"/>
  <c r="K1060" i="3"/>
  <c r="K1061" i="3" l="1"/>
  <c r="I1062" i="3"/>
  <c r="J1062" i="3" s="1"/>
  <c r="H1062" i="3"/>
  <c r="B1064" i="3"/>
  <c r="G1063" i="3"/>
  <c r="D1063" i="3"/>
  <c r="E1063" i="3"/>
  <c r="F1063" i="3"/>
  <c r="A1063" i="3"/>
  <c r="C1063" i="3"/>
  <c r="I1063" i="3" l="1"/>
  <c r="J1063" i="3" s="1"/>
  <c r="H1063" i="3"/>
  <c r="K1062" i="3"/>
  <c r="B1065" i="3"/>
  <c r="D1064" i="3"/>
  <c r="G1064" i="3"/>
  <c r="E1064" i="3"/>
  <c r="F1064" i="3"/>
  <c r="C1064" i="3"/>
  <c r="A1064" i="3"/>
  <c r="K1063" i="3" l="1"/>
  <c r="I1064" i="3"/>
  <c r="J1064" i="3" s="1"/>
  <c r="H1064" i="3"/>
  <c r="B1066" i="3"/>
  <c r="E1065" i="3"/>
  <c r="G1065" i="3"/>
  <c r="C1065" i="3"/>
  <c r="D1065" i="3"/>
  <c r="A1065" i="3"/>
  <c r="F1065" i="3"/>
  <c r="K1064" i="3" l="1"/>
  <c r="H1065" i="3"/>
  <c r="B1067" i="3"/>
  <c r="E1066" i="3"/>
  <c r="G1066" i="3"/>
  <c r="C1066" i="3"/>
  <c r="F1066" i="3"/>
  <c r="A1066" i="3"/>
  <c r="D1066" i="3"/>
  <c r="I1065" i="3"/>
  <c r="J1065" i="3" s="1"/>
  <c r="K1065" i="3" s="1"/>
  <c r="H1066" i="3" l="1"/>
  <c r="I1066" i="3"/>
  <c r="J1066" i="3" s="1"/>
  <c r="B1068" i="3"/>
  <c r="C1067" i="3"/>
  <c r="E1067" i="3"/>
  <c r="F1067" i="3"/>
  <c r="G1067" i="3"/>
  <c r="A1067" i="3"/>
  <c r="D1067" i="3"/>
  <c r="K1066" i="3" l="1"/>
  <c r="I1067" i="3"/>
  <c r="J1067" i="3" s="1"/>
  <c r="B1069" i="3"/>
  <c r="F1068" i="3"/>
  <c r="C1068" i="3"/>
  <c r="E1068" i="3"/>
  <c r="A1068" i="3"/>
  <c r="D1068" i="3"/>
  <c r="G1068" i="3"/>
  <c r="H1067" i="3"/>
  <c r="K1067" i="3" l="1"/>
  <c r="H1068" i="3"/>
  <c r="I1068" i="3"/>
  <c r="J1068" i="3" s="1"/>
  <c r="B1070" i="3"/>
  <c r="C1069" i="3"/>
  <c r="F1069" i="3"/>
  <c r="E1069" i="3"/>
  <c r="D1069" i="3"/>
  <c r="A1069" i="3"/>
  <c r="G1069" i="3"/>
  <c r="H1069" i="3" l="1"/>
  <c r="K1068" i="3"/>
  <c r="I1069" i="3"/>
  <c r="J1069" i="3" s="1"/>
  <c r="B1071" i="3"/>
  <c r="D1070" i="3"/>
  <c r="F1070" i="3"/>
  <c r="C1070" i="3"/>
  <c r="G1070" i="3"/>
  <c r="A1070" i="3"/>
  <c r="E1070" i="3"/>
  <c r="K1069" i="3" l="1"/>
  <c r="I1070" i="3"/>
  <c r="J1070" i="3" s="1"/>
  <c r="H1070" i="3"/>
  <c r="B1072" i="3"/>
  <c r="G1071" i="3"/>
  <c r="D1071" i="3"/>
  <c r="C1071" i="3"/>
  <c r="F1071" i="3"/>
  <c r="A1071" i="3"/>
  <c r="E1071" i="3"/>
  <c r="I1071" i="3" l="1"/>
  <c r="J1071" i="3" s="1"/>
  <c r="H1071" i="3"/>
  <c r="K1070" i="3"/>
  <c r="B1073" i="3"/>
  <c r="D1072" i="3"/>
  <c r="G1072" i="3"/>
  <c r="C1072" i="3"/>
  <c r="F1072" i="3"/>
  <c r="E1072" i="3"/>
  <c r="A1072" i="3"/>
  <c r="K1071" i="3" l="1"/>
  <c r="I1072" i="3"/>
  <c r="J1072" i="3" s="1"/>
  <c r="H1072" i="3"/>
  <c r="B1074" i="3"/>
  <c r="E1073" i="3"/>
  <c r="G1073" i="3"/>
  <c r="F1073" i="3"/>
  <c r="D1073" i="3"/>
  <c r="C1073" i="3"/>
  <c r="A1073" i="3"/>
  <c r="H1073" i="3" l="1"/>
  <c r="K1072" i="3"/>
  <c r="B1075" i="3"/>
  <c r="E1074" i="3"/>
  <c r="F1074" i="3"/>
  <c r="G1074" i="3"/>
  <c r="A1074" i="3"/>
  <c r="C1074" i="3"/>
  <c r="D1074" i="3"/>
  <c r="I1073" i="3"/>
  <c r="J1073" i="3" s="1"/>
  <c r="K1073" i="3" s="1"/>
  <c r="H1074" i="3" l="1"/>
  <c r="I1074" i="3"/>
  <c r="J1074" i="3" s="1"/>
  <c r="B1076" i="3"/>
  <c r="C1075" i="3"/>
  <c r="E1075" i="3"/>
  <c r="D1075" i="3"/>
  <c r="G1075" i="3"/>
  <c r="F1075" i="3"/>
  <c r="A1075" i="3"/>
  <c r="K1074" i="3" l="1"/>
  <c r="H1075" i="3"/>
  <c r="I1075" i="3"/>
  <c r="J1075" i="3" s="1"/>
  <c r="B1077" i="3"/>
  <c r="F1076" i="3"/>
  <c r="C1076" i="3"/>
  <c r="D1076" i="3"/>
  <c r="A1076" i="3"/>
  <c r="E1076" i="3"/>
  <c r="G1076" i="3"/>
  <c r="K1075" i="3" l="1"/>
  <c r="H1076" i="3"/>
  <c r="I1076" i="3"/>
  <c r="J1076" i="3" s="1"/>
  <c r="B1078" i="3"/>
  <c r="C1077" i="3"/>
  <c r="F1077" i="3"/>
  <c r="D1077" i="3"/>
  <c r="G1077" i="3"/>
  <c r="E1077" i="3"/>
  <c r="A1077" i="3"/>
  <c r="H1077" i="3" l="1"/>
  <c r="I1077" i="3"/>
  <c r="J1077" i="3" s="1"/>
  <c r="B1079" i="3"/>
  <c r="D1078" i="3"/>
  <c r="F1078" i="3"/>
  <c r="G1078" i="3"/>
  <c r="C1078" i="3"/>
  <c r="A1078" i="3"/>
  <c r="E1078" i="3"/>
  <c r="K1076" i="3"/>
  <c r="H1078" i="3" l="1"/>
  <c r="I1078" i="3"/>
  <c r="J1078" i="3" s="1"/>
  <c r="B1080" i="3"/>
  <c r="G1079" i="3"/>
  <c r="D1079" i="3"/>
  <c r="F1079" i="3"/>
  <c r="C1079" i="3"/>
  <c r="A1079" i="3"/>
  <c r="E1079" i="3"/>
  <c r="K1077" i="3"/>
  <c r="K1078" i="3" l="1"/>
  <c r="I1079" i="3"/>
  <c r="J1079" i="3" s="1"/>
  <c r="H1079" i="3"/>
  <c r="B1081" i="3"/>
  <c r="D1080" i="3"/>
  <c r="G1080" i="3"/>
  <c r="E1080" i="3"/>
  <c r="C1080" i="3"/>
  <c r="A1080" i="3"/>
  <c r="F1080" i="3"/>
  <c r="K1079" i="3" l="1"/>
  <c r="B1082" i="3"/>
  <c r="G1081" i="3"/>
  <c r="D1081" i="3"/>
  <c r="E1081" i="3"/>
  <c r="C1081" i="3"/>
  <c r="A1081" i="3"/>
  <c r="F1081" i="3"/>
  <c r="H1080" i="3"/>
  <c r="I1080" i="3"/>
  <c r="J1080" i="3" s="1"/>
  <c r="I1081" i="3" l="1"/>
  <c r="J1081" i="3" s="1"/>
  <c r="K1080" i="3"/>
  <c r="H1081" i="3"/>
  <c r="B1083" i="3"/>
  <c r="E1082" i="3"/>
  <c r="C1082" i="3"/>
  <c r="F1082" i="3"/>
  <c r="G1082" i="3"/>
  <c r="A1082" i="3"/>
  <c r="D1082" i="3"/>
  <c r="K1081" i="3" l="1"/>
  <c r="H1082" i="3"/>
  <c r="I1082" i="3"/>
  <c r="J1082" i="3" s="1"/>
  <c r="B1084" i="3"/>
  <c r="G1083" i="3"/>
  <c r="D1083" i="3"/>
  <c r="E1083" i="3"/>
  <c r="F1083" i="3"/>
  <c r="A1083" i="3"/>
  <c r="C1083" i="3"/>
  <c r="K1082" i="3" l="1"/>
  <c r="I1083" i="3"/>
  <c r="J1083" i="3" s="1"/>
  <c r="H1083" i="3"/>
  <c r="B1085" i="3"/>
  <c r="C1084" i="3"/>
  <c r="E1084" i="3"/>
  <c r="A1084" i="3"/>
  <c r="F1084" i="3"/>
  <c r="D1084" i="3"/>
  <c r="G1084" i="3"/>
  <c r="H1084" i="3" l="1"/>
  <c r="K1083" i="3"/>
  <c r="I1084" i="3"/>
  <c r="J1084" i="3" s="1"/>
  <c r="B1086" i="3"/>
  <c r="F1085" i="3"/>
  <c r="G1085" i="3"/>
  <c r="C1085" i="3"/>
  <c r="E1085" i="3"/>
  <c r="D1085" i="3"/>
  <c r="A1085" i="3"/>
  <c r="K1084" i="3" l="1"/>
  <c r="H1085" i="3"/>
  <c r="I1085" i="3"/>
  <c r="J1085" i="3" s="1"/>
  <c r="B1087" i="3"/>
  <c r="D1086" i="3"/>
  <c r="G1086" i="3"/>
  <c r="E1086" i="3"/>
  <c r="C1086" i="3"/>
  <c r="F1086" i="3"/>
  <c r="A1086" i="3"/>
  <c r="K1085" i="3" l="1"/>
  <c r="I1086" i="3"/>
  <c r="J1086" i="3" s="1"/>
  <c r="B1088" i="3"/>
  <c r="D1087" i="3"/>
  <c r="F1087" i="3"/>
  <c r="E1087" i="3"/>
  <c r="A1087" i="3"/>
  <c r="C1087" i="3"/>
  <c r="G1087" i="3"/>
  <c r="H1086" i="3"/>
  <c r="K1086" i="3" l="1"/>
  <c r="I1087" i="3"/>
  <c r="J1087" i="3" s="1"/>
  <c r="H1087" i="3"/>
  <c r="B1089" i="3"/>
  <c r="G1088" i="3"/>
  <c r="C1088" i="3"/>
  <c r="F1088" i="3"/>
  <c r="E1088" i="3"/>
  <c r="D1088" i="3"/>
  <c r="A1088" i="3"/>
  <c r="H1088" i="3" l="1"/>
  <c r="I1088" i="3"/>
  <c r="J1088" i="3" s="1"/>
  <c r="K1087" i="3"/>
  <c r="B1090" i="3"/>
  <c r="E1089" i="3"/>
  <c r="G1089" i="3"/>
  <c r="D1089" i="3"/>
  <c r="C1089" i="3"/>
  <c r="F1089" i="3"/>
  <c r="A1089" i="3"/>
  <c r="H1089" i="3" l="1"/>
  <c r="K1088" i="3"/>
  <c r="I1089" i="3"/>
  <c r="J1089" i="3" s="1"/>
  <c r="B1091" i="3"/>
  <c r="E1090" i="3"/>
  <c r="F1090" i="3"/>
  <c r="A1090" i="3"/>
  <c r="D1090" i="3"/>
  <c r="G1090" i="3"/>
  <c r="C1090" i="3"/>
  <c r="K1089" i="3" l="1"/>
  <c r="H1090" i="3"/>
  <c r="I1090" i="3"/>
  <c r="J1090" i="3" s="1"/>
  <c r="B1092" i="3"/>
  <c r="D1091" i="3"/>
  <c r="F1091" i="3"/>
  <c r="E1091" i="3"/>
  <c r="A1091" i="3"/>
  <c r="C1091" i="3"/>
  <c r="G1091" i="3"/>
  <c r="K1090" i="3" l="1"/>
  <c r="H1091" i="3"/>
  <c r="I1091" i="3"/>
  <c r="J1091" i="3" s="1"/>
  <c r="B1093" i="3"/>
  <c r="C1092" i="3"/>
  <c r="E1092" i="3"/>
  <c r="D1092" i="3"/>
  <c r="G1092" i="3"/>
  <c r="A1092" i="3"/>
  <c r="F1092" i="3"/>
  <c r="H1092" i="3" l="1"/>
  <c r="B1094" i="3"/>
  <c r="F1093" i="3"/>
  <c r="C1093" i="3"/>
  <c r="E1093" i="3"/>
  <c r="D1093" i="3"/>
  <c r="G1093" i="3"/>
  <c r="A1093" i="3"/>
  <c r="I1092" i="3"/>
  <c r="J1092" i="3" s="1"/>
  <c r="K1091" i="3"/>
  <c r="K1092" i="3" l="1"/>
  <c r="H1093" i="3"/>
  <c r="I1093" i="3"/>
  <c r="J1093" i="3" s="1"/>
  <c r="B1095" i="3"/>
  <c r="G1094" i="3"/>
  <c r="D1094" i="3"/>
  <c r="E1094" i="3"/>
  <c r="C1094" i="3"/>
  <c r="F1094" i="3"/>
  <c r="A1094" i="3"/>
  <c r="K1093" i="3" l="1"/>
  <c r="H1094" i="3"/>
  <c r="I1094" i="3"/>
  <c r="J1094" i="3" s="1"/>
  <c r="B1096" i="3"/>
  <c r="D1095" i="3"/>
  <c r="E1095" i="3"/>
  <c r="C1095" i="3"/>
  <c r="A1095" i="3"/>
  <c r="F1095" i="3"/>
  <c r="G1095" i="3"/>
  <c r="K1094" i="3" l="1"/>
  <c r="I1095" i="3"/>
  <c r="J1095" i="3" s="1"/>
  <c r="H1095" i="3"/>
  <c r="B1097" i="3"/>
  <c r="G1096" i="3"/>
  <c r="F1096" i="3"/>
  <c r="C1096" i="3"/>
  <c r="D1096" i="3"/>
  <c r="A1096" i="3"/>
  <c r="E1096" i="3"/>
  <c r="K1095" i="3" l="1"/>
  <c r="H1096" i="3"/>
  <c r="I1096" i="3"/>
  <c r="J1096" i="3" s="1"/>
  <c r="B1098" i="3"/>
  <c r="D1097" i="3"/>
  <c r="G1097" i="3"/>
  <c r="E1097" i="3"/>
  <c r="F1097" i="3"/>
  <c r="A1097" i="3"/>
  <c r="C1097" i="3"/>
  <c r="K1096" i="3" l="1"/>
  <c r="I1097" i="3"/>
  <c r="J1097" i="3" s="1"/>
  <c r="H1097" i="3"/>
  <c r="B1099" i="3"/>
  <c r="E1098" i="3"/>
  <c r="F1098" i="3"/>
  <c r="C1098" i="3"/>
  <c r="D1098" i="3"/>
  <c r="G1098" i="3"/>
  <c r="A1098" i="3"/>
  <c r="K1097" i="3" l="1"/>
  <c r="H1098" i="3"/>
  <c r="I1098" i="3"/>
  <c r="J1098" i="3" s="1"/>
  <c r="B1100" i="3"/>
  <c r="C1099" i="3"/>
  <c r="F1099" i="3"/>
  <c r="D1099" i="3"/>
  <c r="G1099" i="3"/>
  <c r="E1099" i="3"/>
  <c r="A1099" i="3"/>
  <c r="K1098" i="3" l="1"/>
  <c r="H1099" i="3"/>
  <c r="I1099" i="3"/>
  <c r="J1099" i="3" s="1"/>
  <c r="B1101" i="3"/>
  <c r="C1100" i="3"/>
  <c r="E1100" i="3"/>
  <c r="G1100" i="3"/>
  <c r="D1100" i="3"/>
  <c r="A1100" i="3"/>
  <c r="F1100" i="3"/>
  <c r="H1100" i="3" l="1"/>
  <c r="B1102" i="3"/>
  <c r="F1101" i="3"/>
  <c r="E1101" i="3"/>
  <c r="C1101" i="3"/>
  <c r="A1101" i="3"/>
  <c r="D1101" i="3"/>
  <c r="G1101" i="3"/>
  <c r="I1100" i="3"/>
  <c r="J1100" i="3" s="1"/>
  <c r="K1100" i="3" s="1"/>
  <c r="K1099" i="3"/>
  <c r="H1101" i="3" l="1"/>
  <c r="I1101" i="3"/>
  <c r="J1101" i="3" s="1"/>
  <c r="B1103" i="3"/>
  <c r="D1102" i="3"/>
  <c r="F1102" i="3"/>
  <c r="C1102" i="3"/>
  <c r="E1102" i="3"/>
  <c r="G1102" i="3"/>
  <c r="A1102" i="3"/>
  <c r="K1101" i="3" l="1"/>
  <c r="I1102" i="3"/>
  <c r="J1102" i="3" s="1"/>
  <c r="H1102" i="3"/>
  <c r="B1104" i="3"/>
  <c r="D1103" i="3"/>
  <c r="E1103" i="3"/>
  <c r="C1103" i="3"/>
  <c r="G1103" i="3"/>
  <c r="A1103" i="3"/>
  <c r="F1103" i="3"/>
  <c r="K1102" i="3" l="1"/>
  <c r="B1105" i="3"/>
  <c r="G1104" i="3"/>
  <c r="C1104" i="3"/>
  <c r="E1104" i="3"/>
  <c r="D1104" i="3"/>
  <c r="A1104" i="3"/>
  <c r="F1104" i="3"/>
  <c r="H1103" i="3"/>
  <c r="I1103" i="3"/>
  <c r="J1103" i="3" s="1"/>
  <c r="I1104" i="3" l="1"/>
  <c r="J1104" i="3" s="1"/>
  <c r="K1103" i="3"/>
  <c r="H1104" i="3"/>
  <c r="B1106" i="3"/>
  <c r="G1105" i="3"/>
  <c r="D1105" i="3"/>
  <c r="C1105" i="3"/>
  <c r="A1105" i="3"/>
  <c r="E1105" i="3"/>
  <c r="F1105" i="3"/>
  <c r="K1104" i="3" l="1"/>
  <c r="I1105" i="3"/>
  <c r="J1105" i="3" s="1"/>
  <c r="H1105" i="3"/>
  <c r="B1107" i="3"/>
  <c r="E1106" i="3"/>
  <c r="D1106" i="3"/>
  <c r="C1106" i="3"/>
  <c r="G1106" i="3"/>
  <c r="A1106" i="3"/>
  <c r="F1106" i="3"/>
  <c r="K1105" i="3" l="1"/>
  <c r="I1106" i="3"/>
  <c r="J1106" i="3" s="1"/>
  <c r="H1106" i="3"/>
  <c r="B1108" i="3"/>
  <c r="F1107" i="3"/>
  <c r="C1107" i="3"/>
  <c r="G1107" i="3"/>
  <c r="D1107" i="3"/>
  <c r="E1107" i="3"/>
  <c r="A1107" i="3"/>
  <c r="K1106" i="3" l="1"/>
  <c r="H1107" i="3"/>
  <c r="I1107" i="3"/>
  <c r="J1107" i="3" s="1"/>
  <c r="B1109" i="3"/>
  <c r="C1108" i="3"/>
  <c r="D1108" i="3"/>
  <c r="G1108" i="3"/>
  <c r="E1108" i="3"/>
  <c r="F1108" i="3"/>
  <c r="A1108" i="3"/>
  <c r="I1108" i="3" l="1"/>
  <c r="J1108" i="3" s="1"/>
  <c r="K1107" i="3"/>
  <c r="H1108" i="3"/>
  <c r="B1110" i="3"/>
  <c r="F1109" i="3"/>
  <c r="E1109" i="3"/>
  <c r="C1109" i="3"/>
  <c r="G1109" i="3"/>
  <c r="A1109" i="3"/>
  <c r="D1109" i="3"/>
  <c r="K1108" i="3" l="1"/>
  <c r="H1109" i="3"/>
  <c r="I1109" i="3"/>
  <c r="J1109" i="3" s="1"/>
  <c r="B1111" i="3"/>
  <c r="C1110" i="3"/>
  <c r="F1110" i="3"/>
  <c r="G1110" i="3"/>
  <c r="A1110" i="3"/>
  <c r="D1110" i="3"/>
  <c r="E1110" i="3"/>
  <c r="K1109" i="3" l="1"/>
  <c r="H1110" i="3"/>
  <c r="I1110" i="3"/>
  <c r="J1110" i="3" s="1"/>
  <c r="B1112" i="3"/>
  <c r="D1111" i="3"/>
  <c r="E1111" i="3"/>
  <c r="G1111" i="3"/>
  <c r="A1111" i="3"/>
  <c r="F1111" i="3"/>
  <c r="C1111" i="3"/>
  <c r="K1110" i="3" l="1"/>
  <c r="I1111" i="3"/>
  <c r="J1111" i="3" s="1"/>
  <c r="B1113" i="3"/>
  <c r="G1112" i="3"/>
  <c r="E1112" i="3"/>
  <c r="C1112" i="3"/>
  <c r="F1112" i="3"/>
  <c r="D1112" i="3"/>
  <c r="A1112" i="3"/>
  <c r="H1111" i="3"/>
  <c r="K1111" i="3" l="1"/>
  <c r="H1112" i="3"/>
  <c r="I1112" i="3"/>
  <c r="J1112" i="3" s="1"/>
  <c r="B1114" i="3"/>
  <c r="D1113" i="3"/>
  <c r="F1113" i="3"/>
  <c r="G1113" i="3"/>
  <c r="C1113" i="3"/>
  <c r="E1113" i="3"/>
  <c r="A1113" i="3"/>
  <c r="K1112" i="3" l="1"/>
  <c r="I1113" i="3"/>
  <c r="J1113" i="3" s="1"/>
  <c r="H1113" i="3"/>
  <c r="B1115" i="3"/>
  <c r="E1114" i="3"/>
  <c r="D1114" i="3"/>
  <c r="G1114" i="3"/>
  <c r="C1114" i="3"/>
  <c r="A1114" i="3"/>
  <c r="F1114" i="3"/>
  <c r="H1114" i="3" l="1"/>
  <c r="K1113" i="3"/>
  <c r="B1116" i="3"/>
  <c r="C1115" i="3"/>
  <c r="E1115" i="3"/>
  <c r="F1115" i="3"/>
  <c r="A1115" i="3"/>
  <c r="D1115" i="3"/>
  <c r="G1115" i="3"/>
  <c r="I1114" i="3"/>
  <c r="J1114" i="3" s="1"/>
  <c r="K1114" i="3" l="1"/>
  <c r="H1115" i="3"/>
  <c r="I1115" i="3"/>
  <c r="J1115" i="3" s="1"/>
  <c r="B1117" i="3"/>
  <c r="C1116" i="3"/>
  <c r="G1116" i="3"/>
  <c r="D1116" i="3"/>
  <c r="F1116" i="3"/>
  <c r="E1116" i="3"/>
  <c r="A1116" i="3"/>
  <c r="K1115" i="3" l="1"/>
  <c r="H1116" i="3"/>
  <c r="I1116" i="3"/>
  <c r="J1116" i="3" s="1"/>
  <c r="B1118" i="3"/>
  <c r="F1117" i="3"/>
  <c r="D1117" i="3"/>
  <c r="G1117" i="3"/>
  <c r="C1117" i="3"/>
  <c r="E1117" i="3"/>
  <c r="A1117" i="3"/>
  <c r="H1117" i="3" l="1"/>
  <c r="I1117" i="3"/>
  <c r="J1117" i="3" s="1"/>
  <c r="B1119" i="3"/>
  <c r="F1118" i="3"/>
  <c r="C1118" i="3"/>
  <c r="E1118" i="3"/>
  <c r="A1118" i="3"/>
  <c r="G1118" i="3"/>
  <c r="D1118" i="3"/>
  <c r="K1116" i="3"/>
  <c r="I1118" i="3" l="1"/>
  <c r="J1118" i="3" s="1"/>
  <c r="B1120" i="3"/>
  <c r="D1119" i="3"/>
  <c r="C1119" i="3"/>
  <c r="G1119" i="3"/>
  <c r="F1119" i="3"/>
  <c r="A1119" i="3"/>
  <c r="E1119" i="3"/>
  <c r="H1118" i="3"/>
  <c r="K1117" i="3"/>
  <c r="K1118" i="3" l="1"/>
  <c r="H1119" i="3"/>
  <c r="I1119" i="3"/>
  <c r="J1119" i="3" s="1"/>
  <c r="B1121" i="3"/>
  <c r="G1120" i="3"/>
  <c r="E1120" i="3"/>
  <c r="F1120" i="3"/>
  <c r="A1120" i="3"/>
  <c r="C1120" i="3"/>
  <c r="D1120" i="3"/>
  <c r="I1120" i="3" l="1"/>
  <c r="J1120" i="3" s="1"/>
  <c r="B1122" i="3"/>
  <c r="C1121" i="3"/>
  <c r="F1121" i="3"/>
  <c r="E1121" i="3"/>
  <c r="D1121" i="3"/>
  <c r="G1121" i="3"/>
  <c r="A1121" i="3"/>
  <c r="H1120" i="3"/>
  <c r="K1119" i="3"/>
  <c r="H1121" i="3" l="1"/>
  <c r="K1120" i="3"/>
  <c r="I1121" i="3"/>
  <c r="J1121" i="3" s="1"/>
  <c r="B1123" i="3"/>
  <c r="E1122" i="3"/>
  <c r="D1122" i="3"/>
  <c r="G1122" i="3"/>
  <c r="F1122" i="3"/>
  <c r="C1122" i="3"/>
  <c r="A1122" i="3"/>
  <c r="K1121" i="3" l="1"/>
  <c r="I1122" i="3"/>
  <c r="J1122" i="3" s="1"/>
  <c r="H1122" i="3"/>
  <c r="B1124" i="3"/>
  <c r="E1123" i="3"/>
  <c r="F1123" i="3"/>
  <c r="A1123" i="3"/>
  <c r="C1123" i="3"/>
  <c r="D1123" i="3"/>
  <c r="G1123" i="3"/>
  <c r="H1123" i="3" l="1"/>
  <c r="K1122" i="3"/>
  <c r="I1123" i="3"/>
  <c r="J1123" i="3" s="1"/>
  <c r="B1125" i="3"/>
  <c r="C1124" i="3"/>
  <c r="D1124" i="3"/>
  <c r="F1124" i="3"/>
  <c r="E1124" i="3"/>
  <c r="A1124" i="3"/>
  <c r="G1124" i="3"/>
  <c r="K1123" i="3" l="1"/>
  <c r="H1124" i="3"/>
  <c r="I1124" i="3"/>
  <c r="J1124" i="3" s="1"/>
  <c r="B1126" i="3"/>
  <c r="F1125" i="3"/>
  <c r="D1125" i="3"/>
  <c r="E1125" i="3"/>
  <c r="G1125" i="3"/>
  <c r="A1125" i="3"/>
  <c r="C1125" i="3"/>
  <c r="H1125" i="3" l="1"/>
  <c r="B1127" i="3"/>
  <c r="C1126" i="3"/>
  <c r="E1126" i="3"/>
  <c r="F1126" i="3"/>
  <c r="D1126" i="3"/>
  <c r="G1126" i="3"/>
  <c r="A1126" i="3"/>
  <c r="I1125" i="3"/>
  <c r="J1125" i="3" s="1"/>
  <c r="K1124" i="3"/>
  <c r="H1126" i="3" l="1"/>
  <c r="I1126" i="3"/>
  <c r="J1126" i="3" s="1"/>
  <c r="B1128" i="3"/>
  <c r="D1127" i="3"/>
  <c r="G1127" i="3"/>
  <c r="C1127" i="3"/>
  <c r="E1127" i="3"/>
  <c r="A1127" i="3"/>
  <c r="F1127" i="3"/>
  <c r="K1125" i="3"/>
  <c r="K1126" i="3" l="1"/>
  <c r="B1129" i="3"/>
  <c r="G1128" i="3"/>
  <c r="D1128" i="3"/>
  <c r="E1128" i="3"/>
  <c r="A1128" i="3"/>
  <c r="C1128" i="3"/>
  <c r="F1128" i="3"/>
  <c r="H1127" i="3"/>
  <c r="I1127" i="3"/>
  <c r="J1127" i="3" s="1"/>
  <c r="I1128" i="3" l="1"/>
  <c r="J1128" i="3" s="1"/>
  <c r="K1127" i="3"/>
  <c r="H1128" i="3"/>
  <c r="B1130" i="3"/>
  <c r="F1129" i="3"/>
  <c r="C1129" i="3"/>
  <c r="E1129" i="3"/>
  <c r="A1129" i="3"/>
  <c r="D1129" i="3"/>
  <c r="G1129" i="3"/>
  <c r="H1129" i="3" l="1"/>
  <c r="K1128" i="3"/>
  <c r="I1129" i="3"/>
  <c r="J1129" i="3" s="1"/>
  <c r="B1131" i="3"/>
  <c r="E1130" i="3"/>
  <c r="C1130" i="3"/>
  <c r="G1130" i="3"/>
  <c r="D1130" i="3"/>
  <c r="F1130" i="3"/>
  <c r="A1130" i="3"/>
  <c r="H1130" i="3" l="1"/>
  <c r="K1129" i="3"/>
  <c r="I1130" i="3"/>
  <c r="J1130" i="3" s="1"/>
  <c r="B1132" i="3"/>
  <c r="E1131" i="3"/>
  <c r="G1131" i="3"/>
  <c r="D1131" i="3"/>
  <c r="C1131" i="3"/>
  <c r="F1131" i="3"/>
  <c r="A1131" i="3"/>
  <c r="K1130" i="3" l="1"/>
  <c r="I1131" i="3"/>
  <c r="J1131" i="3" s="1"/>
  <c r="H1131" i="3"/>
  <c r="B1133" i="3"/>
  <c r="C1132" i="3"/>
  <c r="F1132" i="3"/>
  <c r="E1132" i="3"/>
  <c r="D1132" i="3"/>
  <c r="G1132" i="3"/>
  <c r="A1132" i="3"/>
  <c r="H1132" i="3" l="1"/>
  <c r="K1131" i="3"/>
  <c r="I1132" i="3"/>
  <c r="J1132" i="3" s="1"/>
  <c r="B1134" i="3"/>
  <c r="F1133" i="3"/>
  <c r="D1133" i="3"/>
  <c r="G1133" i="3"/>
  <c r="C1133" i="3"/>
  <c r="E1133" i="3"/>
  <c r="A1133" i="3"/>
  <c r="K1132" i="3" l="1"/>
  <c r="H1133" i="3"/>
  <c r="I1133" i="3"/>
  <c r="J1133" i="3" s="1"/>
  <c r="B1135" i="3"/>
  <c r="E1134" i="3"/>
  <c r="D1134" i="3"/>
  <c r="G1134" i="3"/>
  <c r="C1134" i="3"/>
  <c r="A1134" i="3"/>
  <c r="F1134" i="3"/>
  <c r="H1134" i="3" l="1"/>
  <c r="B1136" i="3"/>
  <c r="C1135" i="3"/>
  <c r="E1135" i="3"/>
  <c r="D1135" i="3"/>
  <c r="G1135" i="3"/>
  <c r="A1135" i="3"/>
  <c r="F1135" i="3"/>
  <c r="I1134" i="3"/>
  <c r="J1134" i="3" s="1"/>
  <c r="K1134" i="3" s="1"/>
  <c r="K1133" i="3"/>
  <c r="I1135" i="3" l="1"/>
  <c r="J1135" i="3" s="1"/>
  <c r="H1135" i="3"/>
  <c r="B1137" i="3"/>
  <c r="F1136" i="3"/>
  <c r="C1136" i="3"/>
  <c r="G1136" i="3"/>
  <c r="D1136" i="3"/>
  <c r="E1136" i="3"/>
  <c r="A1136" i="3"/>
  <c r="K1135" i="3" l="1"/>
  <c r="H1136" i="3"/>
  <c r="I1136" i="3"/>
  <c r="J1136" i="3" s="1"/>
  <c r="B1138" i="3"/>
  <c r="C1137" i="3"/>
  <c r="F1137" i="3"/>
  <c r="G1137" i="3"/>
  <c r="A1137" i="3"/>
  <c r="D1137" i="3"/>
  <c r="E1137" i="3"/>
  <c r="K1136" i="3" l="1"/>
  <c r="H1137" i="3"/>
  <c r="I1137" i="3"/>
  <c r="J1137" i="3" s="1"/>
  <c r="B1139" i="3"/>
  <c r="D1138" i="3"/>
  <c r="F1138" i="3"/>
  <c r="E1138" i="3"/>
  <c r="A1138" i="3"/>
  <c r="C1138" i="3"/>
  <c r="G1138" i="3"/>
  <c r="K1137" i="3" l="1"/>
  <c r="I1138" i="3"/>
  <c r="J1138" i="3" s="1"/>
  <c r="H1138" i="3"/>
  <c r="B1140" i="3"/>
  <c r="G1139" i="3"/>
  <c r="D1139" i="3"/>
  <c r="E1139" i="3"/>
  <c r="C1139" i="3"/>
  <c r="F1139" i="3"/>
  <c r="A1139" i="3"/>
  <c r="I1139" i="3" l="1"/>
  <c r="J1139" i="3" s="1"/>
  <c r="K1138" i="3"/>
  <c r="H1139" i="3"/>
  <c r="B1141" i="3"/>
  <c r="D1140" i="3"/>
  <c r="G1140" i="3"/>
  <c r="E1140" i="3"/>
  <c r="C1140" i="3"/>
  <c r="F1140" i="3"/>
  <c r="A1140" i="3"/>
  <c r="I1140" i="3" l="1"/>
  <c r="J1140" i="3" s="1"/>
  <c r="K1139" i="3"/>
  <c r="H1140" i="3"/>
  <c r="B1142" i="3"/>
  <c r="E1141" i="3"/>
  <c r="G1141" i="3"/>
  <c r="C1141" i="3"/>
  <c r="A1141" i="3"/>
  <c r="D1141" i="3"/>
  <c r="F1141" i="3"/>
  <c r="K1140" i="3" l="1"/>
  <c r="I1141" i="3"/>
  <c r="J1141" i="3" s="1"/>
  <c r="H1141" i="3"/>
  <c r="B1143" i="3"/>
  <c r="E1142" i="3"/>
  <c r="G1142" i="3"/>
  <c r="C1142" i="3"/>
  <c r="A1142" i="3"/>
  <c r="D1142" i="3"/>
  <c r="F1142" i="3"/>
  <c r="H1142" i="3" l="1"/>
  <c r="I1142" i="3"/>
  <c r="J1142" i="3" s="1"/>
  <c r="K1141" i="3"/>
  <c r="B1144" i="3"/>
  <c r="C1143" i="3"/>
  <c r="E1143" i="3"/>
  <c r="F1143" i="3"/>
  <c r="A1143" i="3"/>
  <c r="D1143" i="3"/>
  <c r="G1143" i="3"/>
  <c r="K1142" i="3" l="1"/>
  <c r="H1143" i="3"/>
  <c r="I1143" i="3"/>
  <c r="J1143" i="3" s="1"/>
  <c r="B1145" i="3"/>
  <c r="F1144" i="3"/>
  <c r="C1144" i="3"/>
  <c r="E1144" i="3"/>
  <c r="D1144" i="3"/>
  <c r="G1144" i="3"/>
  <c r="A1144" i="3"/>
  <c r="H1144" i="3" l="1"/>
  <c r="K1143" i="3"/>
  <c r="I1144" i="3"/>
  <c r="J1144" i="3" s="1"/>
  <c r="B1146" i="3"/>
  <c r="C1145" i="3"/>
  <c r="F1145" i="3"/>
  <c r="E1145" i="3"/>
  <c r="D1145" i="3"/>
  <c r="G1145" i="3"/>
  <c r="A1145" i="3"/>
  <c r="K1144" i="3" l="1"/>
  <c r="H1145" i="3"/>
  <c r="B1147" i="3"/>
  <c r="D1146" i="3"/>
  <c r="F1146" i="3"/>
  <c r="C1146" i="3"/>
  <c r="A1146" i="3"/>
  <c r="E1146" i="3"/>
  <c r="G1146" i="3"/>
  <c r="I1145" i="3"/>
  <c r="J1145" i="3" s="1"/>
  <c r="K1145" i="3" s="1"/>
  <c r="I1146" i="3" l="1"/>
  <c r="J1146" i="3" s="1"/>
  <c r="H1146" i="3"/>
  <c r="B1148" i="3"/>
  <c r="G1147" i="3"/>
  <c r="D1147" i="3"/>
  <c r="C1147" i="3"/>
  <c r="E1147" i="3"/>
  <c r="F1147" i="3"/>
  <c r="A1147" i="3"/>
  <c r="I1147" i="3" l="1"/>
  <c r="J1147" i="3" s="1"/>
  <c r="K1146" i="3"/>
  <c r="H1147" i="3"/>
  <c r="B1149" i="3"/>
  <c r="D1148" i="3"/>
  <c r="G1148" i="3"/>
  <c r="C1148" i="3"/>
  <c r="F1148" i="3"/>
  <c r="E1148" i="3"/>
  <c r="A1148" i="3"/>
  <c r="K1147" i="3" l="1"/>
  <c r="I1148" i="3"/>
  <c r="J1148" i="3" s="1"/>
  <c r="H1148" i="3"/>
  <c r="B1150" i="3"/>
  <c r="E1149" i="3"/>
  <c r="G1149" i="3"/>
  <c r="F1149" i="3"/>
  <c r="C1149" i="3"/>
  <c r="A1149" i="3"/>
  <c r="D1149" i="3"/>
  <c r="I1149" i="3" l="1"/>
  <c r="J1149" i="3" s="1"/>
  <c r="K1148" i="3"/>
  <c r="B1151" i="3"/>
  <c r="E1150" i="3"/>
  <c r="F1150" i="3"/>
  <c r="A1150" i="3"/>
  <c r="C1150" i="3"/>
  <c r="D1150" i="3"/>
  <c r="G1150" i="3"/>
  <c r="H1149" i="3"/>
  <c r="H1150" i="3" l="1"/>
  <c r="K1149" i="3"/>
  <c r="I1150" i="3"/>
  <c r="J1150" i="3" s="1"/>
  <c r="B1152" i="3"/>
  <c r="C1151" i="3"/>
  <c r="E1151" i="3"/>
  <c r="D1151" i="3"/>
  <c r="A1151" i="3"/>
  <c r="F1151" i="3"/>
  <c r="G1151" i="3"/>
  <c r="H1151" i="3" l="1"/>
  <c r="K1150" i="3"/>
  <c r="I1151" i="3"/>
  <c r="J1151" i="3" s="1"/>
  <c r="B1153" i="3"/>
  <c r="F1152" i="3"/>
  <c r="C1152" i="3"/>
  <c r="D1152" i="3"/>
  <c r="E1152" i="3"/>
  <c r="G1152" i="3"/>
  <c r="A1152" i="3"/>
  <c r="K1151" i="3" l="1"/>
  <c r="H1152" i="3"/>
  <c r="I1152" i="3"/>
  <c r="J1152" i="3" s="1"/>
  <c r="B1154" i="3"/>
  <c r="C1153" i="3"/>
  <c r="F1153" i="3"/>
  <c r="D1153" i="3"/>
  <c r="G1153" i="3"/>
  <c r="E1153" i="3"/>
  <c r="A1153" i="3"/>
  <c r="I1153" i="3" l="1"/>
  <c r="J1153" i="3" s="1"/>
  <c r="H1153" i="3"/>
  <c r="B1155" i="3"/>
  <c r="D1154" i="3"/>
  <c r="F1154" i="3"/>
  <c r="G1154" i="3"/>
  <c r="C1154" i="3"/>
  <c r="E1154" i="3"/>
  <c r="A1154" i="3"/>
  <c r="K1152" i="3"/>
  <c r="K1153" i="3" l="1"/>
  <c r="I1154" i="3"/>
  <c r="J1154" i="3" s="1"/>
  <c r="H1154" i="3"/>
  <c r="B1156" i="3"/>
  <c r="G1155" i="3"/>
  <c r="D1155" i="3"/>
  <c r="F1155" i="3"/>
  <c r="E1155" i="3"/>
  <c r="A1155" i="3"/>
  <c r="C1155" i="3"/>
  <c r="K1154" i="3" l="1"/>
  <c r="H1155" i="3"/>
  <c r="B1157" i="3"/>
  <c r="D1156" i="3"/>
  <c r="G1156" i="3"/>
  <c r="E1156" i="3"/>
  <c r="C1156" i="3"/>
  <c r="A1156" i="3"/>
  <c r="F1156" i="3"/>
  <c r="I1155" i="3"/>
  <c r="J1155" i="3" s="1"/>
  <c r="I1156" i="3" l="1"/>
  <c r="J1156" i="3" s="1"/>
  <c r="H1156" i="3"/>
  <c r="B1158" i="3"/>
  <c r="E1157" i="3"/>
  <c r="G1157" i="3"/>
  <c r="D1157" i="3"/>
  <c r="A1157" i="3"/>
  <c r="C1157" i="3"/>
  <c r="F1157" i="3"/>
  <c r="K1155" i="3"/>
  <c r="K1156" i="3" l="1"/>
  <c r="I1157" i="3"/>
  <c r="J1157" i="3" s="1"/>
  <c r="H1157" i="3"/>
  <c r="B1159" i="3"/>
  <c r="E1158" i="3"/>
  <c r="D1158" i="3"/>
  <c r="G1158" i="3"/>
  <c r="A1158" i="3"/>
  <c r="C1158" i="3"/>
  <c r="F1158" i="3"/>
  <c r="H1158" i="3" l="1"/>
  <c r="K1157" i="3"/>
  <c r="I1158" i="3"/>
  <c r="J1158" i="3" s="1"/>
  <c r="B1160" i="3"/>
  <c r="C1159" i="3"/>
  <c r="E1159" i="3"/>
  <c r="G1159" i="3"/>
  <c r="A1159" i="3"/>
  <c r="F1159" i="3"/>
  <c r="D1159" i="3"/>
  <c r="K1158" i="3" l="1"/>
  <c r="H1159" i="3"/>
  <c r="I1159" i="3"/>
  <c r="J1159" i="3" s="1"/>
  <c r="B1161" i="3"/>
  <c r="F1160" i="3"/>
  <c r="C1160" i="3"/>
  <c r="G1160" i="3"/>
  <c r="D1160" i="3"/>
  <c r="A1160" i="3"/>
  <c r="E1160" i="3"/>
  <c r="K1159" i="3" l="1"/>
  <c r="H1160" i="3"/>
  <c r="B1162" i="3"/>
  <c r="C1161" i="3"/>
  <c r="F1161" i="3"/>
  <c r="E1161" i="3"/>
  <c r="G1161" i="3"/>
  <c r="D1161" i="3"/>
  <c r="A1161" i="3"/>
  <c r="I1160" i="3"/>
  <c r="J1160" i="3" s="1"/>
  <c r="K1160" i="3" s="1"/>
  <c r="H1161" i="3" l="1"/>
  <c r="I1161" i="3"/>
  <c r="J1161" i="3" s="1"/>
  <c r="B1163" i="3"/>
  <c r="D1162" i="3"/>
  <c r="F1162" i="3"/>
  <c r="E1162" i="3"/>
  <c r="C1162" i="3"/>
  <c r="G1162" i="3"/>
  <c r="A1162" i="3"/>
  <c r="K1161" i="3" l="1"/>
  <c r="I1162" i="3"/>
  <c r="J1162" i="3" s="1"/>
  <c r="H1162" i="3"/>
  <c r="B1164" i="3"/>
  <c r="G1163" i="3"/>
  <c r="D1163" i="3"/>
  <c r="E1163" i="3"/>
  <c r="F1163" i="3"/>
  <c r="C1163" i="3"/>
  <c r="A1163" i="3"/>
  <c r="I1163" i="3" l="1"/>
  <c r="J1163" i="3" s="1"/>
  <c r="H1163" i="3"/>
  <c r="K1162" i="3"/>
  <c r="B1165" i="3"/>
  <c r="D1164" i="3"/>
  <c r="G1164" i="3"/>
  <c r="C1164" i="3"/>
  <c r="A1164" i="3"/>
  <c r="E1164" i="3"/>
  <c r="F1164" i="3"/>
  <c r="K1163" i="3" l="1"/>
  <c r="I1164" i="3"/>
  <c r="J1164" i="3" s="1"/>
  <c r="H1164" i="3"/>
  <c r="B1166" i="3"/>
  <c r="E1165" i="3"/>
  <c r="G1165" i="3"/>
  <c r="C1165" i="3"/>
  <c r="A1165" i="3"/>
  <c r="D1165" i="3"/>
  <c r="F1165" i="3"/>
  <c r="K1164" i="3" l="1"/>
  <c r="H1165" i="3"/>
  <c r="I1165" i="3"/>
  <c r="J1165" i="3" s="1"/>
  <c r="B1167" i="3"/>
  <c r="E1166" i="3"/>
  <c r="C1166" i="3"/>
  <c r="F1166" i="3"/>
  <c r="A1166" i="3"/>
  <c r="D1166" i="3"/>
  <c r="G1166" i="3"/>
  <c r="H1166" i="3" l="1"/>
  <c r="K1165" i="3"/>
  <c r="I1166" i="3"/>
  <c r="J1166" i="3" s="1"/>
  <c r="B1168" i="3"/>
  <c r="C1167" i="3"/>
  <c r="E1167" i="3"/>
  <c r="F1167" i="3"/>
  <c r="A1167" i="3"/>
  <c r="G1167" i="3"/>
  <c r="D1167" i="3"/>
  <c r="K1166" i="3" l="1"/>
  <c r="I1167" i="3"/>
  <c r="J1167" i="3" s="1"/>
  <c r="B1169" i="3"/>
  <c r="F1168" i="3"/>
  <c r="C1168" i="3"/>
  <c r="E1168" i="3"/>
  <c r="D1168" i="3"/>
  <c r="G1168" i="3"/>
  <c r="A1168" i="3"/>
  <c r="H1167" i="3"/>
  <c r="H1168" i="3" l="1"/>
  <c r="K1167" i="3"/>
  <c r="I1168" i="3"/>
  <c r="J1168" i="3" s="1"/>
  <c r="B1170" i="3"/>
  <c r="C1169" i="3"/>
  <c r="F1169" i="3"/>
  <c r="D1169" i="3"/>
  <c r="G1169" i="3"/>
  <c r="E1169" i="3"/>
  <c r="A1169" i="3"/>
  <c r="K1168" i="3" l="1"/>
  <c r="H1169" i="3"/>
  <c r="I1169" i="3"/>
  <c r="J1169" i="3" s="1"/>
  <c r="B1171" i="3"/>
  <c r="D1170" i="3"/>
  <c r="F1170" i="3"/>
  <c r="C1170" i="3"/>
  <c r="E1170" i="3"/>
  <c r="A1170" i="3"/>
  <c r="G1170" i="3"/>
  <c r="H1170" i="3" l="1"/>
  <c r="I1170" i="3"/>
  <c r="J1170" i="3" s="1"/>
  <c r="B1172" i="3"/>
  <c r="G1171" i="3"/>
  <c r="D1171" i="3"/>
  <c r="C1171" i="3"/>
  <c r="F1171" i="3"/>
  <c r="A1171" i="3"/>
  <c r="E1171" i="3"/>
  <c r="K1169" i="3"/>
  <c r="I1171" i="3" l="1"/>
  <c r="J1171" i="3" s="1"/>
  <c r="H1171" i="3"/>
  <c r="B1173" i="3"/>
  <c r="D1172" i="3"/>
  <c r="G1172" i="3"/>
  <c r="F1172" i="3"/>
  <c r="C1172" i="3"/>
  <c r="E1172" i="3"/>
  <c r="A1172" i="3"/>
  <c r="K1170" i="3"/>
  <c r="K1171" i="3" l="1"/>
  <c r="I1172" i="3"/>
  <c r="J1172" i="3" s="1"/>
  <c r="H1172" i="3"/>
  <c r="B1174" i="3"/>
  <c r="E1173" i="3"/>
  <c r="G1173" i="3"/>
  <c r="F1173" i="3"/>
  <c r="A1173" i="3"/>
  <c r="C1173" i="3"/>
  <c r="D1173" i="3"/>
  <c r="K1172" i="3" l="1"/>
  <c r="I1173" i="3"/>
  <c r="J1173" i="3" s="1"/>
  <c r="B1175" i="3"/>
  <c r="E1174" i="3"/>
  <c r="D1174" i="3"/>
  <c r="A1174" i="3"/>
  <c r="C1174" i="3"/>
  <c r="F1174" i="3"/>
  <c r="G1174" i="3"/>
  <c r="H1173" i="3"/>
  <c r="K1173" i="3" l="1"/>
  <c r="H1174" i="3"/>
  <c r="I1174" i="3"/>
  <c r="J1174" i="3" s="1"/>
  <c r="B1176" i="3"/>
  <c r="C1175" i="3"/>
  <c r="E1175" i="3"/>
  <c r="D1175" i="3"/>
  <c r="A1175" i="3"/>
  <c r="G1175" i="3"/>
  <c r="F1175" i="3"/>
  <c r="H1175" i="3" l="1"/>
  <c r="K1174" i="3"/>
  <c r="B1177" i="3"/>
  <c r="F1176" i="3"/>
  <c r="C1176" i="3"/>
  <c r="D1176" i="3"/>
  <c r="G1176" i="3"/>
  <c r="E1176" i="3"/>
  <c r="A1176" i="3"/>
  <c r="I1175" i="3"/>
  <c r="J1175" i="3" s="1"/>
  <c r="K1175" i="3" l="1"/>
  <c r="H1176" i="3"/>
  <c r="I1176" i="3"/>
  <c r="J1176" i="3" s="1"/>
  <c r="B1178" i="3"/>
  <c r="C1177" i="3"/>
  <c r="F1177" i="3"/>
  <c r="G1177" i="3"/>
  <c r="D1177" i="3"/>
  <c r="E1177" i="3"/>
  <c r="A1177" i="3"/>
  <c r="I1177" i="3" l="1"/>
  <c r="J1177" i="3" s="1"/>
  <c r="B1179" i="3"/>
  <c r="D1178" i="3"/>
  <c r="F1178" i="3"/>
  <c r="G1178" i="3"/>
  <c r="C1178" i="3"/>
  <c r="A1178" i="3"/>
  <c r="E1178" i="3"/>
  <c r="H1177" i="3"/>
  <c r="K1176" i="3"/>
  <c r="K1177" i="3" l="1"/>
  <c r="H1178" i="3"/>
  <c r="I1178" i="3"/>
  <c r="J1178" i="3" s="1"/>
  <c r="B1180" i="3"/>
  <c r="G1179" i="3"/>
  <c r="D1179" i="3"/>
  <c r="E1179" i="3"/>
  <c r="A1179" i="3"/>
  <c r="C1179" i="3"/>
  <c r="F1179" i="3"/>
  <c r="H1179" i="3" l="1"/>
  <c r="B1181" i="3"/>
  <c r="D1180" i="3"/>
  <c r="G1180" i="3"/>
  <c r="E1180" i="3"/>
  <c r="C1180" i="3"/>
  <c r="F1180" i="3"/>
  <c r="A1180" i="3"/>
  <c r="I1179" i="3"/>
  <c r="J1179" i="3" s="1"/>
  <c r="K1178" i="3"/>
  <c r="I1180" i="3" l="1"/>
  <c r="J1180" i="3" s="1"/>
  <c r="H1180" i="3"/>
  <c r="B1182" i="3"/>
  <c r="E1181" i="3"/>
  <c r="G1181" i="3"/>
  <c r="D1181" i="3"/>
  <c r="C1181" i="3"/>
  <c r="F1181" i="3"/>
  <c r="A1181" i="3"/>
  <c r="K1179" i="3"/>
  <c r="I1181" i="3" l="1"/>
  <c r="J1181" i="3" s="1"/>
  <c r="H1181" i="3"/>
  <c r="K1180" i="3"/>
  <c r="B1183" i="3"/>
  <c r="E1182" i="3"/>
  <c r="C1182" i="3"/>
  <c r="G1182" i="3"/>
  <c r="A1182" i="3"/>
  <c r="D1182" i="3"/>
  <c r="F1182" i="3"/>
  <c r="K1181" i="3" l="1"/>
  <c r="I1182" i="3"/>
  <c r="J1182" i="3" s="1"/>
  <c r="H1182" i="3"/>
  <c r="B1184" i="3"/>
  <c r="C1183" i="3"/>
  <c r="E1183" i="3"/>
  <c r="G1183" i="3"/>
  <c r="A1183" i="3"/>
  <c r="D1183" i="3"/>
  <c r="F1183" i="3"/>
  <c r="K1182" i="3" l="1"/>
  <c r="I1183" i="3"/>
  <c r="J1183" i="3" s="1"/>
  <c r="H1183" i="3"/>
  <c r="B1185" i="3"/>
  <c r="F1184" i="3"/>
  <c r="C1184" i="3"/>
  <c r="E1184" i="3"/>
  <c r="D1184" i="3"/>
  <c r="G1184" i="3"/>
  <c r="A1184" i="3"/>
  <c r="K1183" i="3" l="1"/>
  <c r="H1184" i="3"/>
  <c r="I1184" i="3"/>
  <c r="J1184" i="3" s="1"/>
  <c r="B1186" i="3"/>
  <c r="C1185" i="3"/>
  <c r="F1185" i="3"/>
  <c r="E1185" i="3"/>
  <c r="D1185" i="3"/>
  <c r="A1185" i="3"/>
  <c r="G1185" i="3"/>
  <c r="K1184" i="3" l="1"/>
  <c r="H1185" i="3"/>
  <c r="I1185" i="3"/>
  <c r="J1185" i="3" s="1"/>
  <c r="B1187" i="3"/>
  <c r="D1186" i="3"/>
  <c r="F1186" i="3"/>
  <c r="E1186" i="3"/>
  <c r="C1186" i="3"/>
  <c r="A1186" i="3"/>
  <c r="G1186" i="3"/>
  <c r="K1185" i="3" l="1"/>
  <c r="I1186" i="3"/>
  <c r="J1186" i="3" s="1"/>
  <c r="H1186" i="3"/>
  <c r="B1188" i="3"/>
  <c r="G1187" i="3"/>
  <c r="D1187" i="3"/>
  <c r="C1187" i="3"/>
  <c r="A1187" i="3"/>
  <c r="E1187" i="3"/>
  <c r="F1187" i="3"/>
  <c r="K1186" i="3" l="1"/>
  <c r="H1187" i="3"/>
  <c r="B1189" i="3"/>
  <c r="D1188" i="3"/>
  <c r="G1188" i="3"/>
  <c r="C1188" i="3"/>
  <c r="E1188" i="3"/>
  <c r="F1188" i="3"/>
  <c r="A1188" i="3"/>
  <c r="I1187" i="3"/>
  <c r="J1187" i="3" s="1"/>
  <c r="I1188" i="3" l="1"/>
  <c r="J1188" i="3" s="1"/>
  <c r="H1188" i="3"/>
  <c r="B1190" i="3"/>
  <c r="E1189" i="3"/>
  <c r="G1189" i="3"/>
  <c r="C1189" i="3"/>
  <c r="F1189" i="3"/>
  <c r="D1189" i="3"/>
  <c r="A1189" i="3"/>
  <c r="K1187" i="3"/>
  <c r="H1189" i="3" l="1"/>
  <c r="K1188" i="3"/>
  <c r="I1189" i="3"/>
  <c r="J1189" i="3" s="1"/>
  <c r="B1191" i="3"/>
  <c r="E1190" i="3"/>
  <c r="F1190" i="3"/>
  <c r="C1190" i="3"/>
  <c r="D1190" i="3"/>
  <c r="G1190" i="3"/>
  <c r="A1190" i="3"/>
  <c r="K1189" i="3" l="1"/>
  <c r="H1190" i="3"/>
  <c r="I1190" i="3"/>
  <c r="J1190" i="3" s="1"/>
  <c r="B1192" i="3"/>
  <c r="C1191" i="3"/>
  <c r="E1191" i="3"/>
  <c r="F1191" i="3"/>
  <c r="A1191" i="3"/>
  <c r="D1191" i="3"/>
  <c r="G1191" i="3"/>
  <c r="H1191" i="3" l="1"/>
  <c r="K1190" i="3"/>
  <c r="I1191" i="3"/>
  <c r="J1191" i="3" s="1"/>
  <c r="B1193" i="3"/>
  <c r="F1192" i="3"/>
  <c r="C1192" i="3"/>
  <c r="D1192" i="3"/>
  <c r="E1192" i="3"/>
  <c r="A1192" i="3"/>
  <c r="G1192" i="3"/>
  <c r="K1191" i="3" l="1"/>
  <c r="B1194" i="3"/>
  <c r="C1193" i="3"/>
  <c r="F1193" i="3"/>
  <c r="D1193" i="3"/>
  <c r="A1193" i="3"/>
  <c r="E1193" i="3"/>
  <c r="G1193" i="3"/>
  <c r="H1192" i="3"/>
  <c r="I1192" i="3"/>
  <c r="J1192" i="3" s="1"/>
  <c r="K1192" i="3" l="1"/>
  <c r="H1193" i="3"/>
  <c r="I1193" i="3"/>
  <c r="J1193" i="3" s="1"/>
  <c r="B1195" i="3"/>
  <c r="D1194" i="3"/>
  <c r="F1194" i="3"/>
  <c r="C1194" i="3"/>
  <c r="G1194" i="3"/>
  <c r="E1194" i="3"/>
  <c r="A1194" i="3"/>
  <c r="I1194" i="3" l="1"/>
  <c r="J1194" i="3" s="1"/>
  <c r="H1194" i="3"/>
  <c r="B1196" i="3"/>
  <c r="G1195" i="3"/>
  <c r="D1195" i="3"/>
  <c r="F1195" i="3"/>
  <c r="A1195" i="3"/>
  <c r="C1195" i="3"/>
  <c r="E1195" i="3"/>
  <c r="K1193" i="3"/>
  <c r="K1194" i="3" l="1"/>
  <c r="I1195" i="3"/>
  <c r="J1195" i="3" s="1"/>
  <c r="H1195" i="3"/>
  <c r="B1197" i="3"/>
  <c r="D1196" i="3"/>
  <c r="G1196" i="3"/>
  <c r="F1196" i="3"/>
  <c r="E1196" i="3"/>
  <c r="A1196" i="3"/>
  <c r="C1196" i="3"/>
  <c r="K1195" i="3" l="1"/>
  <c r="I1196" i="3"/>
  <c r="J1196" i="3" s="1"/>
  <c r="H1196" i="3"/>
  <c r="B1198" i="3"/>
  <c r="E1197" i="3"/>
  <c r="G1197" i="3"/>
  <c r="D1197" i="3"/>
  <c r="C1197" i="3"/>
  <c r="F1197" i="3"/>
  <c r="A1197" i="3"/>
  <c r="K1196" i="3" l="1"/>
  <c r="I1197" i="3"/>
  <c r="J1197" i="3" s="1"/>
  <c r="H1197" i="3"/>
  <c r="B1199" i="3"/>
  <c r="E1198" i="3"/>
  <c r="D1198" i="3"/>
  <c r="C1198" i="3"/>
  <c r="F1198" i="3"/>
  <c r="G1198" i="3"/>
  <c r="A1198" i="3"/>
  <c r="H1198" i="3" l="1"/>
  <c r="K1197" i="3"/>
  <c r="I1198" i="3"/>
  <c r="J1198" i="3" s="1"/>
  <c r="B1200" i="3"/>
  <c r="C1199" i="3"/>
  <c r="E1199" i="3"/>
  <c r="D1199" i="3"/>
  <c r="G1199" i="3"/>
  <c r="A1199" i="3"/>
  <c r="F1199" i="3"/>
  <c r="H1199" i="3" l="1"/>
  <c r="K1198" i="3"/>
  <c r="B1201" i="3"/>
  <c r="F1200" i="3"/>
  <c r="C1200" i="3"/>
  <c r="G1200" i="3"/>
  <c r="E1200" i="3"/>
  <c r="D1200" i="3"/>
  <c r="A1200" i="3"/>
  <c r="I1199" i="3"/>
  <c r="J1199" i="3" s="1"/>
  <c r="K1199" i="3" l="1"/>
  <c r="H1200" i="3"/>
  <c r="I1200" i="3"/>
  <c r="J1200" i="3" s="1"/>
  <c r="B1202" i="3"/>
  <c r="C1201" i="3"/>
  <c r="F1201" i="3"/>
  <c r="G1201" i="3"/>
  <c r="A1201" i="3"/>
  <c r="D1201" i="3"/>
  <c r="E1201" i="3"/>
  <c r="K1200" i="3" l="1"/>
  <c r="H1201" i="3"/>
  <c r="I1201" i="3"/>
  <c r="J1201" i="3" s="1"/>
  <c r="B1203" i="3"/>
  <c r="D1202" i="3"/>
  <c r="F1202" i="3"/>
  <c r="E1202" i="3"/>
  <c r="A1202" i="3"/>
  <c r="G1202" i="3"/>
  <c r="C1202" i="3"/>
  <c r="K1201" i="3" l="1"/>
  <c r="I1202" i="3"/>
  <c r="J1202" i="3" s="1"/>
  <c r="B1204" i="3"/>
  <c r="G1203" i="3"/>
  <c r="D1203" i="3"/>
  <c r="E1203" i="3"/>
  <c r="A1203" i="3"/>
  <c r="C1203" i="3"/>
  <c r="F1203" i="3"/>
  <c r="H1202" i="3"/>
  <c r="K1202" i="3" l="1"/>
  <c r="I1203" i="3"/>
  <c r="J1203" i="3" s="1"/>
  <c r="B1205" i="3"/>
  <c r="D1204" i="3"/>
  <c r="G1204" i="3"/>
  <c r="E1204" i="3"/>
  <c r="F1204" i="3"/>
  <c r="A1204" i="3"/>
  <c r="C1204" i="3"/>
  <c r="H1203" i="3"/>
  <c r="K1203" i="3" l="1"/>
  <c r="I1204" i="3"/>
  <c r="J1204" i="3" s="1"/>
  <c r="H1204" i="3"/>
  <c r="B1206" i="3"/>
  <c r="E1205" i="3"/>
  <c r="G1205" i="3"/>
  <c r="C1205" i="3"/>
  <c r="D1205" i="3"/>
  <c r="A1205" i="3"/>
  <c r="F1205" i="3"/>
  <c r="K1204" i="3" l="1"/>
  <c r="H1205" i="3"/>
  <c r="I1205" i="3"/>
  <c r="J1205" i="3" s="1"/>
  <c r="B1207" i="3"/>
  <c r="E1206" i="3"/>
  <c r="G1206" i="3"/>
  <c r="C1206" i="3"/>
  <c r="D1206" i="3"/>
  <c r="F1206" i="3"/>
  <c r="A1206" i="3"/>
  <c r="K1205" i="3" l="1"/>
  <c r="H1206" i="3"/>
  <c r="I1206" i="3"/>
  <c r="J1206" i="3" s="1"/>
  <c r="B1208" i="3"/>
  <c r="C1207" i="3"/>
  <c r="E1207" i="3"/>
  <c r="F1207" i="3"/>
  <c r="A1207" i="3"/>
  <c r="D1207" i="3"/>
  <c r="G1207" i="3"/>
  <c r="K1206" i="3" l="1"/>
  <c r="H1207" i="3"/>
  <c r="I1207" i="3"/>
  <c r="J1207" i="3" s="1"/>
  <c r="B1209" i="3"/>
  <c r="F1208" i="3"/>
  <c r="C1208" i="3"/>
  <c r="E1208" i="3"/>
  <c r="G1208" i="3"/>
  <c r="A1208" i="3"/>
  <c r="D1208" i="3"/>
  <c r="K1207" i="3" l="1"/>
  <c r="I1208" i="3"/>
  <c r="J1208" i="3" s="1"/>
  <c r="B1210" i="3"/>
  <c r="C1209" i="3"/>
  <c r="F1209" i="3"/>
  <c r="E1209" i="3"/>
  <c r="D1209" i="3"/>
  <c r="G1209" i="3"/>
  <c r="A1209" i="3"/>
  <c r="H1208" i="3"/>
  <c r="K1208" i="3" l="1"/>
  <c r="H1209" i="3"/>
  <c r="I1209" i="3"/>
  <c r="J1209" i="3" s="1"/>
  <c r="B1211" i="3"/>
  <c r="D1210" i="3"/>
  <c r="F1210" i="3"/>
  <c r="C1210" i="3"/>
  <c r="A1210" i="3"/>
  <c r="G1210" i="3"/>
  <c r="E1210" i="3"/>
  <c r="K1209" i="3" l="1"/>
  <c r="H1210" i="3"/>
  <c r="I1210" i="3"/>
  <c r="J1210" i="3" s="1"/>
  <c r="B1212" i="3"/>
  <c r="G1211" i="3"/>
  <c r="D1211" i="3"/>
  <c r="C1211" i="3"/>
  <c r="A1211" i="3"/>
  <c r="E1211" i="3"/>
  <c r="F1211" i="3"/>
  <c r="K1210" i="3" l="1"/>
  <c r="B1213" i="3"/>
  <c r="D1212" i="3"/>
  <c r="G1212" i="3"/>
  <c r="C1212" i="3"/>
  <c r="F1212" i="3"/>
  <c r="A1212" i="3"/>
  <c r="E1212" i="3"/>
  <c r="H1211" i="3"/>
  <c r="I1211" i="3"/>
  <c r="J1211" i="3" s="1"/>
  <c r="K1211" i="3" l="1"/>
  <c r="I1212" i="3"/>
  <c r="J1212" i="3" s="1"/>
  <c r="H1212" i="3"/>
  <c r="B1214" i="3"/>
  <c r="E1213" i="3"/>
  <c r="G1213" i="3"/>
  <c r="F1213" i="3"/>
  <c r="C1213" i="3"/>
  <c r="D1213" i="3"/>
  <c r="A1213" i="3"/>
  <c r="H1213" i="3" l="1"/>
  <c r="K1212" i="3"/>
  <c r="I1213" i="3"/>
  <c r="J1213" i="3" s="1"/>
  <c r="B1215" i="3"/>
  <c r="E1214" i="3"/>
  <c r="F1214" i="3"/>
  <c r="C1214" i="3"/>
  <c r="D1214" i="3"/>
  <c r="G1214" i="3"/>
  <c r="A1214" i="3"/>
  <c r="H1214" i="3" l="1"/>
  <c r="K1213" i="3"/>
  <c r="I1214" i="3"/>
  <c r="J1214" i="3" s="1"/>
  <c r="B1216" i="3"/>
  <c r="C1215" i="3"/>
  <c r="E1215" i="3"/>
  <c r="D1215" i="3"/>
  <c r="A1215" i="3"/>
  <c r="F1215" i="3"/>
  <c r="G1215" i="3"/>
  <c r="K1214" i="3" l="1"/>
  <c r="H1215" i="3"/>
  <c r="I1215" i="3"/>
  <c r="J1215" i="3" s="1"/>
  <c r="B1217" i="3"/>
  <c r="F1216" i="3"/>
  <c r="C1216" i="3"/>
  <c r="D1216" i="3"/>
  <c r="G1216" i="3"/>
  <c r="A1216" i="3"/>
  <c r="E1216" i="3"/>
  <c r="K1215" i="3" l="1"/>
  <c r="H1216" i="3"/>
  <c r="I1216" i="3"/>
  <c r="J1216" i="3" s="1"/>
  <c r="B1218" i="3"/>
  <c r="C1217" i="3"/>
  <c r="F1217" i="3"/>
  <c r="D1217" i="3"/>
  <c r="G1217" i="3"/>
  <c r="E1217" i="3"/>
  <c r="A1217" i="3"/>
  <c r="I1217" i="3" l="1"/>
  <c r="J1217" i="3" s="1"/>
  <c r="H1217" i="3"/>
  <c r="B1219" i="3"/>
  <c r="D1218" i="3"/>
  <c r="F1218" i="3"/>
  <c r="G1218" i="3"/>
  <c r="C1218" i="3"/>
  <c r="E1218" i="3"/>
  <c r="A1218" i="3"/>
  <c r="K1216" i="3"/>
  <c r="K1217" i="3" l="1"/>
  <c r="I1218" i="3"/>
  <c r="J1218" i="3" s="1"/>
  <c r="H1218" i="3"/>
  <c r="B1220" i="3"/>
  <c r="G1219" i="3"/>
  <c r="D1219" i="3"/>
  <c r="F1219" i="3"/>
  <c r="A1219" i="3"/>
  <c r="C1219" i="3"/>
  <c r="E1219" i="3"/>
  <c r="K1218" i="3" l="1"/>
  <c r="I1219" i="3"/>
  <c r="J1219" i="3" s="1"/>
  <c r="H1219" i="3"/>
  <c r="B1221" i="3"/>
  <c r="D1220" i="3"/>
  <c r="G1220" i="3"/>
  <c r="E1220" i="3"/>
  <c r="A1220" i="3"/>
  <c r="C1220" i="3"/>
  <c r="F1220" i="3"/>
  <c r="K1219" i="3" l="1"/>
  <c r="I1220" i="3"/>
  <c r="J1220" i="3" s="1"/>
  <c r="H1220" i="3"/>
  <c r="B1222" i="3"/>
  <c r="E1221" i="3"/>
  <c r="G1221" i="3"/>
  <c r="D1221" i="3"/>
  <c r="C1221" i="3"/>
  <c r="F1221" i="3"/>
  <c r="A1221" i="3"/>
  <c r="K1220" i="3" l="1"/>
  <c r="I1221" i="3"/>
  <c r="J1221" i="3" s="1"/>
  <c r="H1221" i="3"/>
  <c r="B1223" i="3"/>
  <c r="E1222" i="3"/>
  <c r="D1222" i="3"/>
  <c r="G1222" i="3"/>
  <c r="C1222" i="3"/>
  <c r="F1222" i="3"/>
  <c r="A1222" i="3"/>
  <c r="I1222" i="3" l="1"/>
  <c r="J1222" i="3" s="1"/>
  <c r="K1221" i="3"/>
  <c r="H1222" i="3"/>
  <c r="B1224" i="3"/>
  <c r="C1223" i="3"/>
  <c r="E1223" i="3"/>
  <c r="G1223" i="3"/>
  <c r="A1223" i="3"/>
  <c r="D1223" i="3"/>
  <c r="F1223" i="3"/>
  <c r="K1222" i="3" l="1"/>
  <c r="H1223" i="3"/>
  <c r="I1223" i="3"/>
  <c r="J1223" i="3" s="1"/>
  <c r="B1225" i="3"/>
  <c r="F1224" i="3"/>
  <c r="C1224" i="3"/>
  <c r="G1224" i="3"/>
  <c r="A1224" i="3"/>
  <c r="D1224" i="3"/>
  <c r="E1224" i="3"/>
  <c r="K1223" i="3" l="1"/>
  <c r="H1224" i="3"/>
  <c r="I1224" i="3"/>
  <c r="J1224" i="3" s="1"/>
  <c r="B1226" i="3"/>
  <c r="C1225" i="3"/>
  <c r="F1225" i="3"/>
  <c r="E1225" i="3"/>
  <c r="D1225" i="3"/>
  <c r="G1225" i="3"/>
  <c r="A1225" i="3"/>
  <c r="H1225" i="3" l="1"/>
  <c r="K1224" i="3"/>
  <c r="I1225" i="3"/>
  <c r="J1225" i="3" s="1"/>
  <c r="B1227" i="3"/>
  <c r="D1226" i="3"/>
  <c r="F1226" i="3"/>
  <c r="E1226" i="3"/>
  <c r="C1226" i="3"/>
  <c r="G1226" i="3"/>
  <c r="A1226" i="3"/>
  <c r="K1225" i="3" l="1"/>
  <c r="I1226" i="3"/>
  <c r="J1226" i="3" s="1"/>
  <c r="B1228" i="3"/>
  <c r="G1227" i="3"/>
  <c r="D1227" i="3"/>
  <c r="E1227" i="3"/>
  <c r="A1227" i="3"/>
  <c r="C1227" i="3"/>
  <c r="F1227" i="3"/>
  <c r="H1226" i="3"/>
  <c r="K1226" i="3" l="1"/>
  <c r="I1227" i="3"/>
  <c r="J1227" i="3" s="1"/>
  <c r="H1227" i="3"/>
  <c r="B1229" i="3"/>
  <c r="D1228" i="3"/>
  <c r="G1228" i="3"/>
  <c r="C1228" i="3"/>
  <c r="A1228" i="3"/>
  <c r="E1228" i="3"/>
  <c r="F1228" i="3"/>
  <c r="K1227" i="3" l="1"/>
  <c r="I1228" i="3"/>
  <c r="J1228" i="3" s="1"/>
  <c r="H1228" i="3"/>
  <c r="B1230" i="3"/>
  <c r="E1229" i="3"/>
  <c r="G1229" i="3"/>
  <c r="C1229" i="3"/>
  <c r="D1229" i="3"/>
  <c r="F1229" i="3"/>
  <c r="A1229" i="3"/>
  <c r="H1229" i="3" l="1"/>
  <c r="I1229" i="3"/>
  <c r="J1229" i="3" s="1"/>
  <c r="K1228" i="3"/>
  <c r="B1231" i="3"/>
  <c r="E1230" i="3"/>
  <c r="C1230" i="3"/>
  <c r="F1230" i="3"/>
  <c r="D1230" i="3"/>
  <c r="G1230" i="3"/>
  <c r="A1230" i="3"/>
  <c r="K1229" i="3" l="1"/>
  <c r="H1230" i="3"/>
  <c r="I1230" i="3"/>
  <c r="J1230" i="3" s="1"/>
  <c r="B1232" i="3"/>
  <c r="C1231" i="3"/>
  <c r="E1231" i="3"/>
  <c r="F1231" i="3"/>
  <c r="D1231" i="3"/>
  <c r="A1231" i="3"/>
  <c r="G1231" i="3"/>
  <c r="K1230" i="3" l="1"/>
  <c r="H1231" i="3"/>
  <c r="I1231" i="3"/>
  <c r="J1231" i="3" s="1"/>
  <c r="B1233" i="3"/>
  <c r="F1232" i="3"/>
  <c r="C1232" i="3"/>
  <c r="E1232" i="3"/>
  <c r="A1232" i="3"/>
  <c r="D1232" i="3"/>
  <c r="G1232" i="3"/>
  <c r="K1231" i="3" l="1"/>
  <c r="H1232" i="3"/>
  <c r="I1232" i="3"/>
  <c r="J1232" i="3" s="1"/>
  <c r="B1234" i="3"/>
  <c r="C1233" i="3"/>
  <c r="F1233" i="3"/>
  <c r="D1233" i="3"/>
  <c r="E1233" i="3"/>
  <c r="G1233" i="3"/>
  <c r="A1233" i="3"/>
  <c r="K1232" i="3" l="1"/>
  <c r="I1233" i="3"/>
  <c r="J1233" i="3" s="1"/>
  <c r="H1233" i="3"/>
  <c r="B1235" i="3"/>
  <c r="D1234" i="3"/>
  <c r="F1234" i="3"/>
  <c r="C1234" i="3"/>
  <c r="E1234" i="3"/>
  <c r="G1234" i="3"/>
  <c r="A1234" i="3"/>
  <c r="K1233" i="3" l="1"/>
  <c r="I1234" i="3"/>
  <c r="J1234" i="3" s="1"/>
  <c r="H1234" i="3"/>
  <c r="B1236" i="3"/>
  <c r="G1235" i="3"/>
  <c r="D1235" i="3"/>
  <c r="C1235" i="3"/>
  <c r="F1235" i="3"/>
  <c r="A1235" i="3"/>
  <c r="E1235" i="3"/>
  <c r="K1234" i="3" l="1"/>
  <c r="I1235" i="3"/>
  <c r="J1235" i="3" s="1"/>
  <c r="H1235" i="3"/>
  <c r="B1237" i="3"/>
  <c r="D1236" i="3"/>
  <c r="G1236" i="3"/>
  <c r="F1236" i="3"/>
  <c r="A1236" i="3"/>
  <c r="C1236" i="3"/>
  <c r="E1236" i="3"/>
  <c r="K1235" i="3" l="1"/>
  <c r="I1236" i="3"/>
  <c r="J1236" i="3" s="1"/>
  <c r="H1236" i="3"/>
  <c r="B1238" i="3"/>
  <c r="E1237" i="3"/>
  <c r="G1237" i="3"/>
  <c r="F1237" i="3"/>
  <c r="D1237" i="3"/>
  <c r="A1237" i="3"/>
  <c r="C1237" i="3"/>
  <c r="H1237" i="3" l="1"/>
  <c r="K1236" i="3"/>
  <c r="I1237" i="3"/>
  <c r="J1237" i="3" s="1"/>
  <c r="B1239" i="3"/>
  <c r="E1238" i="3"/>
  <c r="D1238" i="3"/>
  <c r="C1238" i="3"/>
  <c r="F1238" i="3"/>
  <c r="G1238" i="3"/>
  <c r="A1238" i="3"/>
  <c r="K1237" i="3" l="1"/>
  <c r="H1238" i="3"/>
  <c r="I1238" i="3"/>
  <c r="J1238" i="3" s="1"/>
  <c r="B1240" i="3"/>
  <c r="C1239" i="3"/>
  <c r="E1239" i="3"/>
  <c r="D1239" i="3"/>
  <c r="A1239" i="3"/>
  <c r="F1239" i="3"/>
  <c r="G1239" i="3"/>
  <c r="K1238" i="3" l="1"/>
  <c r="H1239" i="3"/>
  <c r="I1239" i="3"/>
  <c r="J1239" i="3" s="1"/>
  <c r="B1241" i="3"/>
  <c r="F1240" i="3"/>
  <c r="C1240" i="3"/>
  <c r="D1240" i="3"/>
  <c r="G1240" i="3"/>
  <c r="A1240" i="3"/>
  <c r="E1240" i="3"/>
  <c r="K1239" i="3" l="1"/>
  <c r="H1240" i="3"/>
  <c r="I1240" i="3"/>
  <c r="J1240" i="3" s="1"/>
  <c r="B1242" i="3"/>
  <c r="C1241" i="3"/>
  <c r="F1241" i="3"/>
  <c r="G1241" i="3"/>
  <c r="E1241" i="3"/>
  <c r="A1241" i="3"/>
  <c r="D1241" i="3"/>
  <c r="I1241" i="3" l="1"/>
  <c r="J1241" i="3" s="1"/>
  <c r="B1243" i="3"/>
  <c r="D1242" i="3"/>
  <c r="F1242" i="3"/>
  <c r="G1242" i="3"/>
  <c r="C1242" i="3"/>
  <c r="E1242" i="3"/>
  <c r="A1242" i="3"/>
  <c r="H1241" i="3"/>
  <c r="K1240" i="3"/>
  <c r="K1241" i="3" l="1"/>
  <c r="H1242" i="3"/>
  <c r="I1242" i="3"/>
  <c r="J1242" i="3" s="1"/>
  <c r="B1244" i="3"/>
  <c r="G1243" i="3"/>
  <c r="D1243" i="3"/>
  <c r="E1243" i="3"/>
  <c r="A1243" i="3"/>
  <c r="F1243" i="3"/>
  <c r="C1243" i="3"/>
  <c r="I1243" i="3" l="1"/>
  <c r="J1243" i="3" s="1"/>
  <c r="H1243" i="3"/>
  <c r="B1245" i="3"/>
  <c r="D1244" i="3"/>
  <c r="G1244" i="3"/>
  <c r="E1244" i="3"/>
  <c r="A1244" i="3"/>
  <c r="C1244" i="3"/>
  <c r="F1244" i="3"/>
  <c r="K1242" i="3"/>
  <c r="K1243" i="3" l="1"/>
  <c r="I1244" i="3"/>
  <c r="J1244" i="3" s="1"/>
  <c r="H1244" i="3"/>
  <c r="B1246" i="3"/>
  <c r="E1245" i="3"/>
  <c r="G1245" i="3"/>
  <c r="D1245" i="3"/>
  <c r="F1245" i="3"/>
  <c r="A1245" i="3"/>
  <c r="C1245" i="3"/>
  <c r="I1245" i="3" l="1"/>
  <c r="J1245" i="3" s="1"/>
  <c r="H1245" i="3"/>
  <c r="K1244" i="3"/>
  <c r="B1247" i="3"/>
  <c r="E1246" i="3"/>
  <c r="C1246" i="3"/>
  <c r="G1246" i="3"/>
  <c r="D1246" i="3"/>
  <c r="F1246" i="3"/>
  <c r="A1246" i="3"/>
  <c r="K1245" i="3" l="1"/>
  <c r="I1246" i="3"/>
  <c r="J1246" i="3" s="1"/>
  <c r="H1246" i="3"/>
  <c r="B1248" i="3"/>
  <c r="C1247" i="3"/>
  <c r="E1247" i="3"/>
  <c r="G1247" i="3"/>
  <c r="D1247" i="3"/>
  <c r="F1247" i="3"/>
  <c r="A1247" i="3"/>
  <c r="I1247" i="3" l="1"/>
  <c r="J1247" i="3" s="1"/>
  <c r="K1246" i="3"/>
  <c r="H1247" i="3"/>
  <c r="B1249" i="3"/>
  <c r="F1248" i="3"/>
  <c r="C1248" i="3"/>
  <c r="E1248" i="3"/>
  <c r="D1248" i="3"/>
  <c r="A1248" i="3"/>
  <c r="G1248" i="3"/>
  <c r="K1247" i="3" l="1"/>
  <c r="H1248" i="3"/>
  <c r="I1248" i="3"/>
  <c r="J1248" i="3" s="1"/>
  <c r="B1250" i="3"/>
  <c r="C1249" i="3"/>
  <c r="F1249" i="3"/>
  <c r="E1249" i="3"/>
  <c r="G1249" i="3"/>
  <c r="A1249" i="3"/>
  <c r="D1249" i="3"/>
  <c r="I1249" i="3" l="1"/>
  <c r="J1249" i="3" s="1"/>
  <c r="B1251" i="3"/>
  <c r="D1250" i="3"/>
  <c r="F1250" i="3"/>
  <c r="E1250" i="3"/>
  <c r="C1250" i="3"/>
  <c r="G1250" i="3"/>
  <c r="A1250" i="3"/>
  <c r="H1249" i="3"/>
  <c r="K1248" i="3"/>
  <c r="K1249" i="3" l="1"/>
  <c r="H1250" i="3"/>
  <c r="I1250" i="3"/>
  <c r="J1250" i="3" s="1"/>
  <c r="B1252" i="3"/>
  <c r="G1251" i="3"/>
  <c r="D1251" i="3"/>
  <c r="C1251" i="3"/>
  <c r="A1251" i="3"/>
  <c r="F1251" i="3"/>
  <c r="E1251" i="3"/>
  <c r="I1251" i="3" l="1"/>
  <c r="J1251" i="3" s="1"/>
  <c r="H1251" i="3"/>
  <c r="B1253" i="3"/>
  <c r="D1252" i="3"/>
  <c r="G1252" i="3"/>
  <c r="C1252" i="3"/>
  <c r="A1252" i="3"/>
  <c r="E1252" i="3"/>
  <c r="F1252" i="3"/>
  <c r="K1250" i="3"/>
  <c r="K1251" i="3" l="1"/>
  <c r="I1252" i="3"/>
  <c r="J1252" i="3" s="1"/>
  <c r="H1252" i="3"/>
  <c r="B1254" i="3"/>
  <c r="E1253" i="3"/>
  <c r="G1253" i="3"/>
  <c r="C1253" i="3"/>
  <c r="F1253" i="3"/>
  <c r="A1253" i="3"/>
  <c r="D1253" i="3"/>
  <c r="K1252" i="3" l="1"/>
  <c r="H1253" i="3"/>
  <c r="I1253" i="3"/>
  <c r="J1253" i="3" s="1"/>
  <c r="B1255" i="3"/>
  <c r="E1254" i="3"/>
  <c r="F1254" i="3"/>
  <c r="C1254" i="3"/>
  <c r="D1254" i="3"/>
  <c r="G1254" i="3"/>
  <c r="A1254" i="3"/>
  <c r="K1253" i="3" l="1"/>
  <c r="H1254" i="3"/>
  <c r="I1254" i="3"/>
  <c r="J1254" i="3" s="1"/>
  <c r="B1256" i="3"/>
  <c r="C1255" i="3"/>
  <c r="E1255" i="3"/>
  <c r="F1255" i="3"/>
  <c r="G1255" i="3"/>
  <c r="A1255" i="3"/>
  <c r="D1255" i="3"/>
  <c r="K1254" i="3" l="1"/>
  <c r="I1255" i="3"/>
  <c r="J1255" i="3" s="1"/>
  <c r="B1257" i="3"/>
  <c r="F1256" i="3"/>
  <c r="C1256" i="3"/>
  <c r="D1256" i="3"/>
  <c r="E1256" i="3"/>
  <c r="A1256" i="3"/>
  <c r="G1256" i="3"/>
  <c r="H1255" i="3"/>
  <c r="K1255" i="3" l="1"/>
  <c r="H1256" i="3"/>
  <c r="I1256" i="3"/>
  <c r="J1256" i="3" s="1"/>
  <c r="B1258" i="3"/>
  <c r="C1257" i="3"/>
  <c r="F1257" i="3"/>
  <c r="D1257" i="3"/>
  <c r="G1257" i="3"/>
  <c r="A1257" i="3"/>
  <c r="E1257" i="3"/>
  <c r="H1257" i="3" l="1"/>
  <c r="I1257" i="3"/>
  <c r="J1257" i="3" s="1"/>
  <c r="B1259" i="3"/>
  <c r="D1258" i="3"/>
  <c r="F1258" i="3"/>
  <c r="C1258" i="3"/>
  <c r="G1258" i="3"/>
  <c r="E1258" i="3"/>
  <c r="A1258" i="3"/>
  <c r="K1256" i="3"/>
  <c r="K1257" i="3" l="1"/>
  <c r="I1258" i="3"/>
  <c r="J1258" i="3" s="1"/>
  <c r="H1258" i="3"/>
  <c r="B1260" i="3"/>
  <c r="G1259" i="3"/>
  <c r="D1259" i="3"/>
  <c r="F1259" i="3"/>
  <c r="A1259" i="3"/>
  <c r="C1259" i="3"/>
  <c r="E1259" i="3"/>
  <c r="I1259" i="3" l="1"/>
  <c r="J1259" i="3" s="1"/>
  <c r="H1259" i="3"/>
  <c r="K1258" i="3"/>
  <c r="B1261" i="3"/>
  <c r="D1260" i="3"/>
  <c r="G1260" i="3"/>
  <c r="F1260" i="3"/>
  <c r="A1260" i="3"/>
  <c r="C1260" i="3"/>
  <c r="E1260" i="3"/>
  <c r="K1259" i="3" l="1"/>
  <c r="I1260" i="3"/>
  <c r="J1260" i="3" s="1"/>
  <c r="H1260" i="3"/>
  <c r="B1262" i="3"/>
  <c r="E1261" i="3"/>
  <c r="G1261" i="3"/>
  <c r="D1261" i="3"/>
  <c r="A1261" i="3"/>
  <c r="C1261" i="3"/>
  <c r="F1261" i="3"/>
  <c r="H1261" i="3" l="1"/>
  <c r="K1260" i="3"/>
  <c r="B1263" i="3"/>
  <c r="E1262" i="3"/>
  <c r="D1262" i="3"/>
  <c r="C1262" i="3"/>
  <c r="F1262" i="3"/>
  <c r="G1262" i="3"/>
  <c r="A1262" i="3"/>
  <c r="I1261" i="3"/>
  <c r="J1261" i="3" s="1"/>
  <c r="K1261" i="3" l="1"/>
  <c r="H1262" i="3"/>
  <c r="I1262" i="3"/>
  <c r="J1262" i="3" s="1"/>
  <c r="B1264" i="3"/>
  <c r="C1263" i="3"/>
  <c r="E1263" i="3"/>
  <c r="D1263" i="3"/>
  <c r="G1263" i="3"/>
  <c r="F1263" i="3"/>
  <c r="A1263" i="3"/>
  <c r="I1263" i="3" l="1"/>
  <c r="J1263" i="3" s="1"/>
  <c r="K1262" i="3"/>
  <c r="H1263" i="3"/>
  <c r="B1265" i="3"/>
  <c r="F1264" i="3"/>
  <c r="C1264" i="3"/>
  <c r="G1264" i="3"/>
  <c r="D1264" i="3"/>
  <c r="E1264" i="3"/>
  <c r="A1264" i="3"/>
  <c r="K1263" i="3" l="1"/>
  <c r="H1264" i="3"/>
  <c r="I1264" i="3"/>
  <c r="J1264" i="3" s="1"/>
  <c r="B1266" i="3"/>
  <c r="C1265" i="3"/>
  <c r="F1265" i="3"/>
  <c r="G1265" i="3"/>
  <c r="D1265" i="3"/>
  <c r="A1265" i="3"/>
  <c r="E1265" i="3"/>
  <c r="H1265" i="3" l="1"/>
  <c r="I1265" i="3"/>
  <c r="J1265" i="3" s="1"/>
  <c r="B1267" i="3"/>
  <c r="D1266" i="3"/>
  <c r="F1266" i="3"/>
  <c r="E1266" i="3"/>
  <c r="C1266" i="3"/>
  <c r="G1266" i="3"/>
  <c r="A1266" i="3"/>
  <c r="K1264" i="3"/>
  <c r="K1265" i="3" l="1"/>
  <c r="I1266" i="3"/>
  <c r="J1266" i="3" s="1"/>
  <c r="H1266" i="3"/>
  <c r="B1268" i="3"/>
  <c r="G1267" i="3"/>
  <c r="D1267" i="3"/>
  <c r="E1267" i="3"/>
  <c r="A1267" i="3"/>
  <c r="C1267" i="3"/>
  <c r="F1267" i="3"/>
  <c r="K1266" i="3" l="1"/>
  <c r="H1267" i="3"/>
  <c r="B1269" i="3"/>
  <c r="D1268" i="3"/>
  <c r="G1268" i="3"/>
  <c r="E1268" i="3"/>
  <c r="A1268" i="3"/>
  <c r="C1268" i="3"/>
  <c r="F1268" i="3"/>
  <c r="I1267" i="3"/>
  <c r="J1267" i="3" s="1"/>
  <c r="I1268" i="3" l="1"/>
  <c r="J1268" i="3" s="1"/>
  <c r="H1268" i="3"/>
  <c r="B1270" i="3"/>
  <c r="E1269" i="3"/>
  <c r="G1269" i="3"/>
  <c r="C1269" i="3"/>
  <c r="A1269" i="3"/>
  <c r="D1269" i="3"/>
  <c r="F1269" i="3"/>
  <c r="K1267" i="3"/>
  <c r="K1268" i="3" l="1"/>
  <c r="I1269" i="3"/>
  <c r="J1269" i="3" s="1"/>
  <c r="H1269" i="3"/>
  <c r="B1271" i="3"/>
  <c r="E1270" i="3"/>
  <c r="G1270" i="3"/>
  <c r="C1270" i="3"/>
  <c r="D1270" i="3"/>
  <c r="F1270" i="3"/>
  <c r="A1270" i="3"/>
  <c r="K1269" i="3" l="1"/>
  <c r="H1270" i="3"/>
  <c r="I1270" i="3"/>
  <c r="J1270" i="3" s="1"/>
  <c r="B1272" i="3"/>
  <c r="C1271" i="3"/>
  <c r="E1271" i="3"/>
  <c r="F1271" i="3"/>
  <c r="A1271" i="3"/>
  <c r="D1271" i="3"/>
  <c r="G1271" i="3"/>
  <c r="K1270" i="3" l="1"/>
  <c r="H1271" i="3"/>
  <c r="I1271" i="3"/>
  <c r="J1271" i="3" s="1"/>
  <c r="B1273" i="3"/>
  <c r="F1272" i="3"/>
  <c r="C1272" i="3"/>
  <c r="E1272" i="3"/>
  <c r="D1272" i="3"/>
  <c r="G1272" i="3"/>
  <c r="A1272" i="3"/>
  <c r="K1271" i="3" l="1"/>
  <c r="H1272" i="3"/>
  <c r="I1272" i="3"/>
  <c r="J1272" i="3" s="1"/>
  <c r="B1274" i="3"/>
  <c r="C1273" i="3"/>
  <c r="F1273" i="3"/>
  <c r="E1273" i="3"/>
  <c r="D1273" i="3"/>
  <c r="A1273" i="3"/>
  <c r="G1273" i="3"/>
  <c r="H1273" i="3" l="1"/>
  <c r="K1272" i="3"/>
  <c r="I1273" i="3"/>
  <c r="J1273" i="3" s="1"/>
  <c r="B1275" i="3"/>
  <c r="D1274" i="3"/>
  <c r="F1274" i="3"/>
  <c r="C1274" i="3"/>
  <c r="E1274" i="3"/>
  <c r="G1274" i="3"/>
  <c r="A1274" i="3"/>
  <c r="K1273" i="3" l="1"/>
  <c r="I1274" i="3"/>
  <c r="J1274" i="3" s="1"/>
  <c r="H1274" i="3"/>
  <c r="B1276" i="3"/>
  <c r="G1275" i="3"/>
  <c r="D1275" i="3"/>
  <c r="C1275" i="3"/>
  <c r="A1275" i="3"/>
  <c r="E1275" i="3"/>
  <c r="F1275" i="3"/>
  <c r="K1274" i="3" l="1"/>
  <c r="H1275" i="3"/>
  <c r="B1277" i="3"/>
  <c r="D1276" i="3"/>
  <c r="G1276" i="3"/>
  <c r="C1276" i="3"/>
  <c r="F1276" i="3"/>
  <c r="A1276" i="3"/>
  <c r="E1276" i="3"/>
  <c r="I1275" i="3"/>
  <c r="J1275" i="3" s="1"/>
  <c r="I1276" i="3" l="1"/>
  <c r="J1276" i="3" s="1"/>
  <c r="H1276" i="3"/>
  <c r="B1278" i="3"/>
  <c r="E1277" i="3"/>
  <c r="G1277" i="3"/>
  <c r="F1277" i="3"/>
  <c r="A1277" i="3"/>
  <c r="C1277" i="3"/>
  <c r="D1277" i="3"/>
  <c r="K1275" i="3"/>
  <c r="K1276" i="3" l="1"/>
  <c r="I1277" i="3"/>
  <c r="J1277" i="3" s="1"/>
  <c r="B1279" i="3"/>
  <c r="E1278" i="3"/>
  <c r="F1278" i="3"/>
  <c r="D1278" i="3"/>
  <c r="G1278" i="3"/>
  <c r="A1278" i="3"/>
  <c r="C1278" i="3"/>
  <c r="H1277" i="3"/>
  <c r="K1277" i="3" l="1"/>
  <c r="H1278" i="3"/>
  <c r="I1278" i="3"/>
  <c r="J1278" i="3" s="1"/>
  <c r="B1280" i="3"/>
  <c r="C1279" i="3"/>
  <c r="E1279" i="3"/>
  <c r="D1279" i="3"/>
  <c r="F1279" i="3"/>
  <c r="G1279" i="3"/>
  <c r="A1279" i="3"/>
  <c r="K1278" i="3" l="1"/>
  <c r="H1279" i="3"/>
  <c r="I1279" i="3"/>
  <c r="J1279" i="3" s="1"/>
  <c r="B1281" i="3"/>
  <c r="F1280" i="3"/>
  <c r="C1280" i="3"/>
  <c r="D1280" i="3"/>
  <c r="E1280" i="3"/>
  <c r="G1280" i="3"/>
  <c r="A1280" i="3"/>
  <c r="K1279" i="3" l="1"/>
  <c r="H1280" i="3"/>
  <c r="I1280" i="3"/>
  <c r="J1280" i="3" s="1"/>
  <c r="B1282" i="3"/>
  <c r="C1281" i="3"/>
  <c r="F1281" i="3"/>
  <c r="D1281" i="3"/>
  <c r="G1281" i="3"/>
  <c r="E1281" i="3"/>
  <c r="A1281" i="3"/>
  <c r="K1280" i="3" l="1"/>
  <c r="H1281" i="3"/>
  <c r="I1281" i="3"/>
  <c r="J1281" i="3" s="1"/>
  <c r="B1283" i="3"/>
  <c r="D1282" i="3"/>
  <c r="F1282" i="3"/>
  <c r="G1282" i="3"/>
  <c r="E1282" i="3"/>
  <c r="C1282" i="3"/>
  <c r="A1282" i="3"/>
  <c r="I1282" i="3" l="1"/>
  <c r="J1282" i="3" s="1"/>
  <c r="H1282" i="3"/>
  <c r="B1284" i="3"/>
  <c r="G1283" i="3"/>
  <c r="D1283" i="3"/>
  <c r="F1283" i="3"/>
  <c r="A1283" i="3"/>
  <c r="C1283" i="3"/>
  <c r="E1283" i="3"/>
  <c r="K1281" i="3"/>
  <c r="I1283" i="3" l="1"/>
  <c r="J1283" i="3" s="1"/>
  <c r="H1283" i="3"/>
  <c r="K1282" i="3"/>
  <c r="B1285" i="3"/>
  <c r="D1284" i="3"/>
  <c r="G1284" i="3"/>
  <c r="E1284" i="3"/>
  <c r="A1284" i="3"/>
  <c r="C1284" i="3"/>
  <c r="F1284" i="3"/>
  <c r="K1283" i="3" l="1"/>
  <c r="I1284" i="3"/>
  <c r="J1284" i="3" s="1"/>
  <c r="H1284" i="3"/>
  <c r="B1286" i="3"/>
  <c r="E1285" i="3"/>
  <c r="G1285" i="3"/>
  <c r="D1285" i="3"/>
  <c r="A1285" i="3"/>
  <c r="C1285" i="3"/>
  <c r="F1285" i="3"/>
  <c r="H1285" i="3" l="1"/>
  <c r="I1285" i="3"/>
  <c r="J1285" i="3" s="1"/>
  <c r="K1284" i="3"/>
  <c r="B1287" i="3"/>
  <c r="E1286" i="3"/>
  <c r="D1286" i="3"/>
  <c r="G1286" i="3"/>
  <c r="F1286" i="3"/>
  <c r="A1286" i="3"/>
  <c r="C1286" i="3"/>
  <c r="K1285" i="3" l="1"/>
  <c r="H1286" i="3"/>
  <c r="I1286" i="3"/>
  <c r="J1286" i="3" s="1"/>
  <c r="B1288" i="3"/>
  <c r="C1287" i="3"/>
  <c r="E1287" i="3"/>
  <c r="G1287" i="3"/>
  <c r="D1287" i="3"/>
  <c r="A1287" i="3"/>
  <c r="F1287" i="3"/>
  <c r="H1287" i="3" l="1"/>
  <c r="K1286" i="3"/>
  <c r="I1287" i="3"/>
  <c r="J1287" i="3" s="1"/>
  <c r="B1289" i="3"/>
  <c r="F1288" i="3"/>
  <c r="C1288" i="3"/>
  <c r="G1288" i="3"/>
  <c r="E1288" i="3"/>
  <c r="D1288" i="3"/>
  <c r="A1288" i="3"/>
  <c r="K1287" i="3" l="1"/>
  <c r="H1288" i="3"/>
  <c r="I1288" i="3"/>
  <c r="J1288" i="3" s="1"/>
  <c r="B1290" i="3"/>
  <c r="C1289" i="3"/>
  <c r="F1289" i="3"/>
  <c r="E1289" i="3"/>
  <c r="D1289" i="3"/>
  <c r="G1289" i="3"/>
  <c r="A1289" i="3"/>
  <c r="H1289" i="3" l="1"/>
  <c r="I1289" i="3"/>
  <c r="J1289" i="3" s="1"/>
  <c r="B1291" i="3"/>
  <c r="D1290" i="3"/>
  <c r="F1290" i="3"/>
  <c r="E1290" i="3"/>
  <c r="G1290" i="3"/>
  <c r="C1290" i="3"/>
  <c r="A1290" i="3"/>
  <c r="K1288" i="3"/>
  <c r="K1289" i="3" l="1"/>
  <c r="H1290" i="3"/>
  <c r="I1290" i="3"/>
  <c r="J1290" i="3" s="1"/>
  <c r="B1292" i="3"/>
  <c r="G1291" i="3"/>
  <c r="D1291" i="3"/>
  <c r="E1291" i="3"/>
  <c r="A1291" i="3"/>
  <c r="C1291" i="3"/>
  <c r="F1291" i="3"/>
  <c r="H1291" i="3" l="1"/>
  <c r="B1293" i="3"/>
  <c r="D1292" i="3"/>
  <c r="G1292" i="3"/>
  <c r="C1292" i="3"/>
  <c r="A1292" i="3"/>
  <c r="E1292" i="3"/>
  <c r="F1292" i="3"/>
  <c r="I1291" i="3"/>
  <c r="J1291" i="3" s="1"/>
  <c r="K1291" i="3" s="1"/>
  <c r="K1290" i="3"/>
  <c r="I1292" i="3" l="1"/>
  <c r="J1292" i="3" s="1"/>
  <c r="H1292" i="3"/>
  <c r="B1294" i="3"/>
  <c r="E1293" i="3"/>
  <c r="G1293" i="3"/>
  <c r="C1293" i="3"/>
  <c r="A1293" i="3"/>
  <c r="D1293" i="3"/>
  <c r="F1293" i="3"/>
  <c r="K1292" i="3" l="1"/>
  <c r="H1293" i="3"/>
  <c r="I1293" i="3"/>
  <c r="J1293" i="3" s="1"/>
  <c r="B1295" i="3"/>
  <c r="E1294" i="3"/>
  <c r="C1294" i="3"/>
  <c r="F1294" i="3"/>
  <c r="G1294" i="3"/>
  <c r="A1294" i="3"/>
  <c r="D1294" i="3"/>
  <c r="K1293" i="3" l="1"/>
  <c r="H1294" i="3"/>
  <c r="I1294" i="3"/>
  <c r="J1294" i="3" s="1"/>
  <c r="B1296" i="3"/>
  <c r="C1295" i="3"/>
  <c r="E1295" i="3"/>
  <c r="F1295" i="3"/>
  <c r="D1295" i="3"/>
  <c r="G1295" i="3"/>
  <c r="A1295" i="3"/>
  <c r="H1295" i="3" l="1"/>
  <c r="K1294" i="3"/>
  <c r="I1295" i="3"/>
  <c r="J1295" i="3" s="1"/>
  <c r="B1297" i="3"/>
  <c r="F1296" i="3"/>
  <c r="C1296" i="3"/>
  <c r="E1296" i="3"/>
  <c r="G1296" i="3"/>
  <c r="D1296" i="3"/>
  <c r="A1296" i="3"/>
  <c r="H1296" i="3" l="1"/>
  <c r="K1295" i="3"/>
  <c r="I1296" i="3"/>
  <c r="J1296" i="3" s="1"/>
  <c r="B1298" i="3"/>
  <c r="C1297" i="3"/>
  <c r="F1297" i="3"/>
  <c r="D1297" i="3"/>
  <c r="E1297" i="3"/>
  <c r="G1297" i="3"/>
  <c r="A1297" i="3"/>
  <c r="K1296" i="3" l="1"/>
  <c r="H1297" i="3"/>
  <c r="I1297" i="3"/>
  <c r="J1297" i="3" s="1"/>
  <c r="B1299" i="3"/>
  <c r="D1298" i="3"/>
  <c r="F1298" i="3"/>
  <c r="C1298" i="3"/>
  <c r="G1298" i="3"/>
  <c r="E1298" i="3"/>
  <c r="A1298" i="3"/>
  <c r="K1297" i="3" l="1"/>
  <c r="I1298" i="3"/>
  <c r="J1298" i="3" s="1"/>
  <c r="B1300" i="3"/>
  <c r="G1299" i="3"/>
  <c r="D1299" i="3"/>
  <c r="C1299" i="3"/>
  <c r="F1299" i="3"/>
  <c r="A1299" i="3"/>
  <c r="E1299" i="3"/>
  <c r="H1298" i="3"/>
  <c r="K1298" i="3" l="1"/>
  <c r="I1299" i="3"/>
  <c r="J1299" i="3" s="1"/>
  <c r="H1299" i="3"/>
  <c r="B1301" i="3"/>
  <c r="D1300" i="3"/>
  <c r="G1300" i="3"/>
  <c r="F1300" i="3"/>
  <c r="A1300" i="3"/>
  <c r="C1300" i="3"/>
  <c r="E1300" i="3"/>
  <c r="I1300" i="3" l="1"/>
  <c r="J1300" i="3" s="1"/>
  <c r="H1300" i="3"/>
  <c r="K1299" i="3"/>
  <c r="B1302" i="3"/>
  <c r="E1301" i="3"/>
  <c r="G1301" i="3"/>
  <c r="F1301" i="3"/>
  <c r="A1301" i="3"/>
  <c r="C1301" i="3"/>
  <c r="D1301" i="3"/>
  <c r="K1300" i="3" l="1"/>
  <c r="H1301" i="3"/>
  <c r="I1301" i="3"/>
  <c r="J1301" i="3" s="1"/>
  <c r="B1303" i="3"/>
  <c r="E1302" i="3"/>
  <c r="D1302" i="3"/>
  <c r="G1302" i="3"/>
  <c r="A1302" i="3"/>
  <c r="C1302" i="3"/>
  <c r="F1302" i="3"/>
  <c r="H1302" i="3" l="1"/>
  <c r="K1301" i="3"/>
  <c r="B1304" i="3"/>
  <c r="C1303" i="3"/>
  <c r="E1303" i="3"/>
  <c r="D1303" i="3"/>
  <c r="F1303" i="3"/>
  <c r="A1303" i="3"/>
  <c r="G1303" i="3"/>
  <c r="I1302" i="3"/>
  <c r="J1302" i="3" s="1"/>
  <c r="K1302" i="3" l="1"/>
  <c r="I1303" i="3"/>
  <c r="J1303" i="3" s="1"/>
  <c r="H1303" i="3"/>
  <c r="B1305" i="3"/>
  <c r="F1304" i="3"/>
  <c r="C1304" i="3"/>
  <c r="D1304" i="3"/>
  <c r="G1304" i="3"/>
  <c r="E1304" i="3"/>
  <c r="A1304" i="3"/>
  <c r="K1303" i="3" l="1"/>
  <c r="H1304" i="3"/>
  <c r="I1304" i="3"/>
  <c r="J1304" i="3" s="1"/>
  <c r="B1306" i="3"/>
  <c r="C1305" i="3"/>
  <c r="F1305" i="3"/>
  <c r="G1305" i="3"/>
  <c r="D1305" i="3"/>
  <c r="E1305" i="3"/>
  <c r="A1305" i="3"/>
  <c r="H1305" i="3" l="1"/>
  <c r="I1305" i="3"/>
  <c r="J1305" i="3" s="1"/>
  <c r="B1307" i="3"/>
  <c r="D1306" i="3"/>
  <c r="F1306" i="3"/>
  <c r="G1306" i="3"/>
  <c r="C1306" i="3"/>
  <c r="E1306" i="3"/>
  <c r="A1306" i="3"/>
  <c r="K1304" i="3"/>
  <c r="K1305" i="3" l="1"/>
  <c r="H1306" i="3"/>
  <c r="I1306" i="3"/>
  <c r="J1306" i="3" s="1"/>
  <c r="B1308" i="3"/>
  <c r="G1307" i="3"/>
  <c r="D1307" i="3"/>
  <c r="E1307" i="3"/>
  <c r="C1307" i="3"/>
  <c r="A1307" i="3"/>
  <c r="F1307" i="3"/>
  <c r="H1307" i="3" l="1"/>
  <c r="B1309" i="3"/>
  <c r="D1308" i="3"/>
  <c r="G1308" i="3"/>
  <c r="E1308" i="3"/>
  <c r="A1308" i="3"/>
  <c r="C1308" i="3"/>
  <c r="F1308" i="3"/>
  <c r="I1307" i="3"/>
  <c r="J1307" i="3" s="1"/>
  <c r="K1307" i="3" s="1"/>
  <c r="K1306" i="3"/>
  <c r="I1308" i="3" l="1"/>
  <c r="J1308" i="3" s="1"/>
  <c r="H1308" i="3"/>
  <c r="B1310" i="3"/>
  <c r="E1309" i="3"/>
  <c r="G1309" i="3"/>
  <c r="D1309" i="3"/>
  <c r="A1309" i="3"/>
  <c r="C1309" i="3"/>
  <c r="F1309" i="3"/>
  <c r="H1309" i="3" l="1"/>
  <c r="I1309" i="3"/>
  <c r="J1309" i="3" s="1"/>
  <c r="K1308" i="3"/>
  <c r="B1311" i="3"/>
  <c r="E1310" i="3"/>
  <c r="C1310" i="3"/>
  <c r="G1310" i="3"/>
  <c r="A1310" i="3"/>
  <c r="D1310" i="3"/>
  <c r="F1310" i="3"/>
  <c r="K1309" i="3" l="1"/>
  <c r="I1310" i="3"/>
  <c r="J1310" i="3" s="1"/>
  <c r="H1310" i="3"/>
  <c r="B1312" i="3"/>
  <c r="C1311" i="3"/>
  <c r="E1311" i="3"/>
  <c r="G1311" i="3"/>
  <c r="D1311" i="3"/>
  <c r="F1311" i="3"/>
  <c r="A1311" i="3"/>
  <c r="K1310" i="3" l="1"/>
  <c r="I1311" i="3"/>
  <c r="J1311" i="3" s="1"/>
  <c r="H1311" i="3"/>
  <c r="B1313" i="3"/>
  <c r="F1312" i="3"/>
  <c r="C1312" i="3"/>
  <c r="E1312" i="3"/>
  <c r="D1312" i="3"/>
  <c r="G1312" i="3"/>
  <c r="A1312" i="3"/>
  <c r="H1312" i="3" l="1"/>
  <c r="K1311" i="3"/>
  <c r="I1312" i="3"/>
  <c r="J1312" i="3" s="1"/>
  <c r="B1314" i="3"/>
  <c r="C1313" i="3"/>
  <c r="F1313" i="3"/>
  <c r="E1313" i="3"/>
  <c r="D1313" i="3"/>
  <c r="G1313" i="3"/>
  <c r="A1313" i="3"/>
  <c r="K1312" i="3" l="1"/>
  <c r="H1313" i="3"/>
  <c r="B1315" i="3"/>
  <c r="D1314" i="3"/>
  <c r="F1314" i="3"/>
  <c r="E1314" i="3"/>
  <c r="C1314" i="3"/>
  <c r="G1314" i="3"/>
  <c r="A1314" i="3"/>
  <c r="I1313" i="3"/>
  <c r="J1313" i="3" s="1"/>
  <c r="K1313" i="3" s="1"/>
  <c r="I1314" i="3" l="1"/>
  <c r="J1314" i="3" s="1"/>
  <c r="H1314" i="3"/>
  <c r="B1316" i="3"/>
  <c r="G1315" i="3"/>
  <c r="D1315" i="3"/>
  <c r="C1315" i="3"/>
  <c r="E1315" i="3"/>
  <c r="A1315" i="3"/>
  <c r="F1315" i="3"/>
  <c r="K1314" i="3" l="1"/>
  <c r="B1317" i="3"/>
  <c r="D1316" i="3"/>
  <c r="G1316" i="3"/>
  <c r="C1316" i="3"/>
  <c r="A1316" i="3"/>
  <c r="E1316" i="3"/>
  <c r="F1316" i="3"/>
  <c r="H1315" i="3"/>
  <c r="I1315" i="3"/>
  <c r="J1315" i="3" s="1"/>
  <c r="K1315" i="3" l="1"/>
  <c r="I1316" i="3"/>
  <c r="J1316" i="3" s="1"/>
  <c r="H1316" i="3"/>
  <c r="B1318" i="3"/>
  <c r="E1317" i="3"/>
  <c r="G1317" i="3"/>
  <c r="C1317" i="3"/>
  <c r="F1317" i="3"/>
  <c r="A1317" i="3"/>
  <c r="D1317" i="3"/>
  <c r="H1317" i="3" l="1"/>
  <c r="K1316" i="3"/>
  <c r="I1317" i="3"/>
  <c r="J1317" i="3" s="1"/>
  <c r="B1319" i="3"/>
  <c r="E1318" i="3"/>
  <c r="F1318" i="3"/>
  <c r="A1318" i="3"/>
  <c r="C1318" i="3"/>
  <c r="D1318" i="3"/>
  <c r="G1318" i="3"/>
  <c r="K1317" i="3" l="1"/>
  <c r="H1318" i="3"/>
  <c r="I1318" i="3"/>
  <c r="J1318" i="3" s="1"/>
  <c r="B1320" i="3"/>
  <c r="C1319" i="3"/>
  <c r="E1319" i="3"/>
  <c r="F1319" i="3"/>
  <c r="D1319" i="3"/>
  <c r="G1319" i="3"/>
  <c r="A1319" i="3"/>
  <c r="H1319" i="3" l="1"/>
  <c r="K1318" i="3"/>
  <c r="I1319" i="3"/>
  <c r="J1319" i="3" s="1"/>
  <c r="B1321" i="3"/>
  <c r="F1320" i="3"/>
  <c r="C1320" i="3"/>
  <c r="D1320" i="3"/>
  <c r="E1320" i="3"/>
  <c r="G1320" i="3"/>
  <c r="A1320" i="3"/>
  <c r="K1319" i="3" l="1"/>
  <c r="H1320" i="3"/>
  <c r="I1320" i="3"/>
  <c r="J1320" i="3" s="1"/>
  <c r="B1322" i="3"/>
  <c r="C1321" i="3"/>
  <c r="F1321" i="3"/>
  <c r="D1321" i="3"/>
  <c r="E1321" i="3"/>
  <c r="G1321" i="3"/>
  <c r="A1321" i="3"/>
  <c r="I1321" i="3" l="1"/>
  <c r="J1321" i="3" s="1"/>
  <c r="H1321" i="3"/>
  <c r="B1323" i="3"/>
  <c r="D1322" i="3"/>
  <c r="F1322" i="3"/>
  <c r="C1322" i="3"/>
  <c r="G1322" i="3"/>
  <c r="E1322" i="3"/>
  <c r="A1322" i="3"/>
  <c r="K1320" i="3"/>
  <c r="K1321" i="3" l="1"/>
  <c r="I1322" i="3"/>
  <c r="J1322" i="3" s="1"/>
  <c r="H1322" i="3"/>
  <c r="B1324" i="3"/>
  <c r="G1323" i="3"/>
  <c r="D1323" i="3"/>
  <c r="F1323" i="3"/>
  <c r="E1323" i="3"/>
  <c r="A1323" i="3"/>
  <c r="C1323" i="3"/>
  <c r="K1322" i="3" l="1"/>
  <c r="H1323" i="3"/>
  <c r="B1325" i="3"/>
  <c r="D1324" i="3"/>
  <c r="G1324" i="3"/>
  <c r="F1324" i="3"/>
  <c r="C1324" i="3"/>
  <c r="A1324" i="3"/>
  <c r="E1324" i="3"/>
  <c r="I1323" i="3"/>
  <c r="J1323" i="3" s="1"/>
  <c r="I1324" i="3" l="1"/>
  <c r="J1324" i="3" s="1"/>
  <c r="H1324" i="3"/>
  <c r="B1326" i="3"/>
  <c r="E1325" i="3"/>
  <c r="G1325" i="3"/>
  <c r="D1325" i="3"/>
  <c r="A1325" i="3"/>
  <c r="C1325" i="3"/>
  <c r="F1325" i="3"/>
  <c r="K1323" i="3"/>
  <c r="H1325" i="3" l="1"/>
  <c r="K1324" i="3"/>
  <c r="B1327" i="3"/>
  <c r="E1326" i="3"/>
  <c r="D1326" i="3"/>
  <c r="A1326" i="3"/>
  <c r="C1326" i="3"/>
  <c r="F1326" i="3"/>
  <c r="G1326" i="3"/>
  <c r="I1325" i="3"/>
  <c r="J1325" i="3" s="1"/>
  <c r="K1325" i="3" l="1"/>
  <c r="H1326" i="3"/>
  <c r="I1326" i="3"/>
  <c r="J1326" i="3" s="1"/>
  <c r="B1328" i="3"/>
  <c r="C1327" i="3"/>
  <c r="E1327" i="3"/>
  <c r="D1327" i="3"/>
  <c r="F1327" i="3"/>
  <c r="G1327" i="3"/>
  <c r="A1327" i="3"/>
  <c r="H1327" i="3" l="1"/>
  <c r="K1326" i="3"/>
  <c r="I1327" i="3"/>
  <c r="J1327" i="3" s="1"/>
  <c r="B1329" i="3"/>
  <c r="C1328" i="3"/>
  <c r="G1328" i="3"/>
  <c r="D1328" i="3"/>
  <c r="F1328" i="3"/>
  <c r="E1328" i="3"/>
  <c r="A1328" i="3"/>
  <c r="K1327" i="3" l="1"/>
  <c r="I1328" i="3"/>
  <c r="J1328" i="3" s="1"/>
  <c r="H1328" i="3"/>
  <c r="B1330" i="3"/>
  <c r="F1329" i="3"/>
  <c r="D1329" i="3"/>
  <c r="C1329" i="3"/>
  <c r="E1329" i="3"/>
  <c r="A1329" i="3"/>
  <c r="G1329" i="3"/>
  <c r="K1328" i="3" l="1"/>
  <c r="H1329" i="3"/>
  <c r="B1331" i="3"/>
  <c r="F1330" i="3"/>
  <c r="C1330" i="3"/>
  <c r="D1330" i="3"/>
  <c r="E1330" i="3"/>
  <c r="G1330" i="3"/>
  <c r="A1330" i="3"/>
  <c r="I1329" i="3"/>
  <c r="J1329" i="3" s="1"/>
  <c r="H1330" i="3" l="1"/>
  <c r="I1330" i="3"/>
  <c r="J1330" i="3" s="1"/>
  <c r="B1332" i="3"/>
  <c r="D1331" i="3"/>
  <c r="C1331" i="3"/>
  <c r="G1331" i="3"/>
  <c r="A1331" i="3"/>
  <c r="E1331" i="3"/>
  <c r="F1331" i="3"/>
  <c r="K1329" i="3"/>
  <c r="B1333" i="3" l="1"/>
  <c r="G1332" i="3"/>
  <c r="E1332" i="3"/>
  <c r="A1332" i="3"/>
  <c r="C1332" i="3"/>
  <c r="D1332" i="3"/>
  <c r="F1332" i="3"/>
  <c r="H1331" i="3"/>
  <c r="I1331" i="3"/>
  <c r="J1331" i="3" s="1"/>
  <c r="K1330" i="3"/>
  <c r="H1332" i="3" l="1"/>
  <c r="K1331" i="3"/>
  <c r="I1332" i="3"/>
  <c r="J1332" i="3" s="1"/>
  <c r="B1334" i="3"/>
  <c r="C1333" i="3"/>
  <c r="F1333" i="3"/>
  <c r="D1333" i="3"/>
  <c r="E1333" i="3"/>
  <c r="G1333" i="3"/>
  <c r="A1333" i="3"/>
  <c r="K1332" i="3" l="1"/>
  <c r="H1333" i="3"/>
  <c r="I1333" i="3"/>
  <c r="J1333" i="3" s="1"/>
  <c r="B1335" i="3"/>
  <c r="E1334" i="3"/>
  <c r="D1334" i="3"/>
  <c r="G1334" i="3"/>
  <c r="F1334" i="3"/>
  <c r="C1334" i="3"/>
  <c r="A1334" i="3"/>
  <c r="I1334" i="3" l="1"/>
  <c r="J1334" i="3" s="1"/>
  <c r="H1334" i="3"/>
  <c r="B1336" i="3"/>
  <c r="E1335" i="3"/>
  <c r="G1335" i="3"/>
  <c r="A1335" i="3"/>
  <c r="C1335" i="3"/>
  <c r="D1335" i="3"/>
  <c r="F1335" i="3"/>
  <c r="K1333" i="3"/>
  <c r="K1334" i="3" l="1"/>
  <c r="H1335" i="3"/>
  <c r="I1335" i="3"/>
  <c r="J1335" i="3" s="1"/>
  <c r="B1337" i="3"/>
  <c r="C1336" i="3"/>
  <c r="D1336" i="3"/>
  <c r="F1336" i="3"/>
  <c r="E1336" i="3"/>
  <c r="G1336" i="3"/>
  <c r="A1336" i="3"/>
  <c r="K1335" i="3" l="1"/>
  <c r="I1336" i="3"/>
  <c r="J1336" i="3" s="1"/>
  <c r="H1336" i="3"/>
  <c r="B1338" i="3"/>
  <c r="F1337" i="3"/>
  <c r="D1337" i="3"/>
  <c r="C1337" i="3"/>
  <c r="E1337" i="3"/>
  <c r="G1337" i="3"/>
  <c r="A1337" i="3"/>
  <c r="K1336" i="3" l="1"/>
  <c r="H1337" i="3"/>
  <c r="I1337" i="3"/>
  <c r="J1337" i="3" s="1"/>
  <c r="B1339" i="3"/>
  <c r="C1338" i="3"/>
  <c r="E1338" i="3"/>
  <c r="G1338" i="3"/>
  <c r="D1338" i="3"/>
  <c r="F1338" i="3"/>
  <c r="A1338" i="3"/>
  <c r="H1338" i="3" l="1"/>
  <c r="I1338" i="3"/>
  <c r="J1338" i="3" s="1"/>
  <c r="B1340" i="3"/>
  <c r="D1339" i="3"/>
  <c r="G1339" i="3"/>
  <c r="C1339" i="3"/>
  <c r="A1339" i="3"/>
  <c r="E1339" i="3"/>
  <c r="F1339" i="3"/>
  <c r="K1337" i="3"/>
  <c r="K1338" i="3" l="1"/>
  <c r="I1339" i="3"/>
  <c r="J1339" i="3" s="1"/>
  <c r="H1339" i="3"/>
  <c r="B1341" i="3"/>
  <c r="G1340" i="3"/>
  <c r="D1340" i="3"/>
  <c r="A1340" i="3"/>
  <c r="E1340" i="3"/>
  <c r="C1340" i="3"/>
  <c r="F1340" i="3"/>
  <c r="K1339" i="3" l="1"/>
  <c r="I1340" i="3"/>
  <c r="J1340" i="3" s="1"/>
  <c r="H1340" i="3"/>
  <c r="B1342" i="3"/>
  <c r="F1341" i="3"/>
  <c r="C1341" i="3"/>
  <c r="G1341" i="3"/>
  <c r="A1341" i="3"/>
  <c r="D1341" i="3"/>
  <c r="E1341" i="3"/>
  <c r="K1340" i="3" l="1"/>
  <c r="H1341" i="3"/>
  <c r="I1341" i="3"/>
  <c r="J1341" i="3" s="1"/>
  <c r="B1343" i="3"/>
  <c r="E1342" i="3"/>
  <c r="C1342" i="3"/>
  <c r="G1342" i="3"/>
  <c r="D1342" i="3"/>
  <c r="F1342" i="3"/>
  <c r="A1342" i="3"/>
  <c r="H1342" i="3" l="1"/>
  <c r="I1342" i="3"/>
  <c r="J1342" i="3" s="1"/>
  <c r="B1344" i="3"/>
  <c r="E1343" i="3"/>
  <c r="G1343" i="3"/>
  <c r="C1343" i="3"/>
  <c r="D1343" i="3"/>
  <c r="A1343" i="3"/>
  <c r="F1343" i="3"/>
  <c r="K1341" i="3"/>
  <c r="K1342" i="3" l="1"/>
  <c r="I1343" i="3"/>
  <c r="J1343" i="3" s="1"/>
  <c r="H1343" i="3"/>
  <c r="B1345" i="3"/>
  <c r="C1344" i="3"/>
  <c r="F1344" i="3"/>
  <c r="G1344" i="3"/>
  <c r="A1344" i="3"/>
  <c r="D1344" i="3"/>
  <c r="E1344" i="3"/>
  <c r="K1343" i="3" l="1"/>
  <c r="H1344" i="3"/>
  <c r="I1344" i="3"/>
  <c r="J1344" i="3" s="1"/>
  <c r="B1346" i="3"/>
  <c r="F1345" i="3"/>
  <c r="D1345" i="3"/>
  <c r="G1345" i="3"/>
  <c r="C1345" i="3"/>
  <c r="E1345" i="3"/>
  <c r="A1345" i="3"/>
  <c r="K1344" i="3" l="1"/>
  <c r="H1345" i="3"/>
  <c r="I1345" i="3"/>
  <c r="J1345" i="3" s="1"/>
  <c r="B1347" i="3"/>
  <c r="E1346" i="3"/>
  <c r="D1346" i="3"/>
  <c r="C1346" i="3"/>
  <c r="F1346" i="3"/>
  <c r="G1346" i="3"/>
  <c r="A1346" i="3"/>
  <c r="H1346" i="3" l="1"/>
  <c r="I1346" i="3"/>
  <c r="J1346" i="3" s="1"/>
  <c r="B1348" i="3"/>
  <c r="D1347" i="3"/>
  <c r="C1347" i="3"/>
  <c r="F1347" i="3"/>
  <c r="G1347" i="3"/>
  <c r="A1347" i="3"/>
  <c r="E1347" i="3"/>
  <c r="K1345" i="3"/>
  <c r="K1346" i="3" l="1"/>
  <c r="I1347" i="3"/>
  <c r="J1347" i="3" s="1"/>
  <c r="H1347" i="3"/>
  <c r="G1348" i="3"/>
  <c r="D1348" i="3"/>
  <c r="C1348" i="3"/>
  <c r="A1348" i="3"/>
  <c r="E1348" i="3"/>
  <c r="F1348" i="3"/>
  <c r="K1347" i="3" l="1"/>
  <c r="I1348" i="3"/>
  <c r="J1348" i="3" s="1"/>
  <c r="H1348" i="3"/>
  <c r="K1348" i="3" l="1"/>
</calcChain>
</file>

<file path=xl/sharedStrings.xml><?xml version="1.0" encoding="utf-8"?>
<sst xmlns="http://schemas.openxmlformats.org/spreadsheetml/2006/main" count="116" uniqueCount="87">
  <si>
    <t>n</t>
  </si>
  <si>
    <t>qh</t>
  </si>
  <si>
    <t>Ce</t>
  </si>
  <si>
    <t>a</t>
  </si>
  <si>
    <t>B(aF)</t>
  </si>
  <si>
    <t>logF,m&gt;</t>
  </si>
  <si>
    <t>K</t>
  </si>
  <si>
    <t>B(F/a)</t>
  </si>
  <si>
    <t>B(a2F)</t>
  </si>
  <si>
    <t>B(F/a2)</t>
  </si>
  <si>
    <t>a/(a-10^2</t>
  </si>
  <si>
    <t>N(K)</t>
  </si>
  <si>
    <t>qm</t>
  </si>
  <si>
    <t>b</t>
  </si>
  <si>
    <t>1/ce</t>
  </si>
  <si>
    <t>this is correct, i checked it multiple times</t>
  </si>
  <si>
    <t>This worksheet will help to obtain the site energy distribution spectra of porous materials based on the adsorption isotherm parameters obtained from aLangmuir-Freundlich isotherm</t>
  </si>
  <si>
    <t>The Langmuir-Freundlich isotherm constants includes (qm, b and n)</t>
  </si>
  <si>
    <t>.(1)</t>
  </si>
  <si>
    <t>.(2)</t>
  </si>
  <si>
    <t>.(3)</t>
  </si>
  <si>
    <t>.(4)</t>
  </si>
  <si>
    <t>.(5)</t>
  </si>
  <si>
    <t>.(6)</t>
  </si>
  <si>
    <t>.(7)</t>
  </si>
  <si>
    <t>Experimentally obtained equilibirium concentration</t>
  </si>
  <si>
    <t>qh(aCe)</t>
  </si>
  <si>
    <t>qh(Ce/a)</t>
  </si>
  <si>
    <t>qh(a^2*Ce))</t>
  </si>
  <si>
    <t>qh(Ce/a^2)</t>
  </si>
  <si>
    <t>amount adsorbed according to a langmuir-freundlich isotherm, qh is predicted as a function of Ce</t>
  </si>
  <si>
    <t>amount adsorbed according to a langmuir-freundlich isotherm, qh is predicted as a function of a*Ce, instead of C3e; so Ce is replaced by a number which is a product of Ce and 'a'</t>
  </si>
  <si>
    <t>amount adsorbed according to a langmuir-freundlich isotherm, qh is predicted as a function of Ce/a, instead of C3e; so Ce is replaced by a number which is a product of Ce/a</t>
  </si>
  <si>
    <t>amount adsorbed according to a langmuir-freundlich isotherm, qh is predicted as a function of a^2*Ce, instead of Ce; so Ce is replaced by a number which is a product of a^2*Ce</t>
  </si>
  <si>
    <t>amount adsorbed according to a langmuir-freundlich isotherm, qh is predicted as a function of Ce/a^2, instead of Ce; so Ce is replaced by a number which is a product of Ce/a^2</t>
  </si>
  <si>
    <t>.(8)</t>
  </si>
  <si>
    <t>.(9)</t>
  </si>
  <si>
    <t>.(10)</t>
  </si>
  <si>
    <t>.(11)</t>
  </si>
  <si>
    <r>
      <t xml:space="preserve">Model isotherm: </t>
    </r>
    <r>
      <rPr>
        <sz val="11"/>
        <color rgb="FFFF0000"/>
        <rFont val="Calibri"/>
        <family val="2"/>
        <scheme val="minor"/>
      </rPr>
      <t>Langmuir-Freundlich Isotherm</t>
    </r>
  </si>
  <si>
    <r>
      <t xml:space="preserve">the determined site energy distribution spectra according the </t>
    </r>
    <r>
      <rPr>
        <b/>
        <sz val="11"/>
        <color rgb="FF00B050"/>
        <rFont val="Calibri"/>
        <family val="2"/>
        <scheme val="minor"/>
      </rPr>
      <t>numerical function</t>
    </r>
    <r>
      <rPr>
        <sz val="11"/>
        <color theme="1"/>
        <rFont val="Calibri"/>
        <family val="2"/>
        <scheme val="minor"/>
      </rPr>
      <t xml:space="preserve"> shown below</t>
    </r>
  </si>
  <si>
    <t>binding affinity; this is just the inverse of the range of equilibirium concentration of interest</t>
  </si>
  <si>
    <t>The details are listed above .(1) to .(11)</t>
  </si>
  <si>
    <t>The isotherm constants in cell c8-c10 can be determined using a non-linear regression analysis using excel or any other similar softwares</t>
  </si>
  <si>
    <t>Note: This worksheet shows model calculations to obtain site energy distribution spectra shown in graph below from LF isotherm</t>
  </si>
  <si>
    <t>Obviously, LF isotherm can be replaced by any other expressions</t>
  </si>
  <si>
    <r>
      <t xml:space="preserve">Model isotherm: </t>
    </r>
    <r>
      <rPr>
        <sz val="11"/>
        <color rgb="FFFF0000"/>
        <rFont val="Calibri"/>
        <family val="2"/>
        <scheme val="minor"/>
      </rPr>
      <t>Freundlich Isotherm</t>
    </r>
  </si>
  <si>
    <t>K = 1/Ce</t>
  </si>
  <si>
    <t>qh,experimental</t>
  </si>
  <si>
    <t>qh,predicted</t>
  </si>
  <si>
    <t>qh/Ce</t>
  </si>
  <si>
    <t>Kf</t>
  </si>
  <si>
    <t>The Freundlich isotherm constants includes (KF and n)</t>
  </si>
  <si>
    <t>The methods described here same as to the ones in the sheet 'Langmuir-Freundlich(Numerical)'</t>
  </si>
  <si>
    <t>This worksheet will help to obtain the site energy distribution spectra of porous materials based on the adsorption isotherm parameters obtained from a Freundlich isotherm</t>
  </si>
  <si>
    <t>This worksheet will help to obtain the site energy distribution spectra of porous materials based on the adsorption isotherm parameters obtained from a Freundlich isotherm using the function based on the condensation approximation method</t>
  </si>
  <si>
    <t>The only difference is the isotherm qh is replaced by a Freundlich expression, the user can double click on the cells to know the details</t>
  </si>
  <si>
    <t>p</t>
  </si>
  <si>
    <t>ps</t>
  </si>
  <si>
    <t>R</t>
  </si>
  <si>
    <t>T</t>
  </si>
  <si>
    <t>E*</t>
  </si>
  <si>
    <t>f(E*)</t>
  </si>
  <si>
    <t>This means, it requires infinite amount of energy to pull a molecule from a bulk phase at zero pressure</t>
  </si>
  <si>
    <t>This sheet shows how to get the virial isotherm constants</t>
  </si>
  <si>
    <t>we used a non-linear regression analysis to obtain the virial isotherm constants k, A1,A2</t>
  </si>
  <si>
    <t>Fig(a) we showed the method to obtain the Henry isotherm constants; this should be equivanet to the slope in the plot#</t>
  </si>
  <si>
    <t>In Figure (a), we considered only the initial values that covers the surface at lower pressures, assuming no solute-solute interactions in theseregions</t>
  </si>
  <si>
    <t>Fiig(b) shows the experimental q/p versus theoreticall predicted q/p; the error difference between q/p experimental and q/p theoretical is mininimized using the error funtion SSE (see cell H28 in the worksheet). It is possible to use other error functions,</t>
  </si>
  <si>
    <t>Fig (c ) showing the experiment and predicted isotherm just visuallization purpose, see how the predicted values are obtained (cells i16-130) in worksheet</t>
  </si>
  <si>
    <t>k</t>
  </si>
  <si>
    <t>A1</t>
  </si>
  <si>
    <t>A2</t>
  </si>
  <si>
    <t>Experimental……………………………………….</t>
  </si>
  <si>
    <t>predicted using virianexpression</t>
  </si>
  <si>
    <t>q</t>
  </si>
  <si>
    <t>ln(p/q)</t>
  </si>
  <si>
    <t>q/p</t>
  </si>
  <si>
    <t>q/p,predicted</t>
  </si>
  <si>
    <t>errsq</t>
  </si>
  <si>
    <t>q,virialexpression</t>
  </si>
  <si>
    <t>SSE</t>
  </si>
  <si>
    <t>SSE is the sum of errors squared</t>
  </si>
  <si>
    <t>In this worksheet we used the virial exression shown in grey box, ofcourse it is possible to use other type of expressions shown in the manuscript. Irrespective of the type of expression we use</t>
  </si>
  <si>
    <t>the idea is to minimize the error distribution between experimental and the predicted ones using virial expression</t>
  </si>
  <si>
    <t>These three constants need some initial guess values, for k we  can use the slope in Figure a, for A1 and A2 in this calulation we started with an initial guess value of -0.1 and 0</t>
  </si>
  <si>
    <t xml:space="preserve">Estimation of site enery distribution is so simple, once we have the isotherm constants, all we need is to substitute in the f(E*) expression shown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</si>
</sst>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00B05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1">
    <xf numFmtId="0" fontId="0" fillId="0" borderId="0" xfId="0"/>
    <xf numFmtId="0" fontId="0" fillId="3" borderId="0" xfId="0" applyFill="1"/>
    <xf numFmtId="0" fontId="0" fillId="4" borderId="0" xfId="0" applyFill="1"/>
    <xf numFmtId="11" fontId="0" fillId="0" borderId="0" xfId="0" applyNumberFormat="1"/>
    <xf numFmtId="11" fontId="0" fillId="3" borderId="0" xfId="0" applyNumberFormat="1" applyFill="1"/>
    <xf numFmtId="11" fontId="0" fillId="2" borderId="0" xfId="0" applyNumberFormat="1" applyFill="1"/>
    <xf numFmtId="0" fontId="0" fillId="5" borderId="0" xfId="0" applyFill="1"/>
    <xf numFmtId="0" fontId="2" fillId="6" borderId="0" xfId="0" applyFont="1" applyFill="1"/>
    <xf numFmtId="0" fontId="0" fillId="6" borderId="0" xfId="0" applyFill="1"/>
    <xf numFmtId="0" fontId="2" fillId="0" borderId="0" xfId="0" applyFont="1"/>
    <xf numFmtId="0" fontId="0" fillId="7"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028804943685836"/>
          <c:y val="5.1400554097404488E-2"/>
          <c:w val="0.73445895212465528"/>
          <c:h val="0.76780475357247013"/>
        </c:manualLayout>
      </c:layout>
      <c:scatterChart>
        <c:scatterStyle val="smoothMarker"/>
        <c:varyColors val="0"/>
        <c:ser>
          <c:idx val="0"/>
          <c:order val="0"/>
          <c:marker>
            <c:symbol val="none"/>
          </c:marker>
          <c:xVal>
            <c:numRef>
              <c:f>'Langmuir-Fruendlich(Numerical)'!$A$35:$A$1348</c:f>
              <c:numCache>
                <c:formatCode>General</c:formatCode>
                <c:ptCount val="1314"/>
                <c:pt idx="0">
                  <c:v>10</c:v>
                </c:pt>
                <c:pt idx="1">
                  <c:v>5</c:v>
                </c:pt>
                <c:pt idx="2">
                  <c:v>3.333333333333333</c:v>
                </c:pt>
                <c:pt idx="3">
                  <c:v>2.5</c:v>
                </c:pt>
                <c:pt idx="4">
                  <c:v>2</c:v>
                </c:pt>
                <c:pt idx="5">
                  <c:v>1.6666666666666667</c:v>
                </c:pt>
                <c:pt idx="6">
                  <c:v>1.4285714285714286</c:v>
                </c:pt>
                <c:pt idx="7">
                  <c:v>1.25</c:v>
                </c:pt>
                <c:pt idx="8">
                  <c:v>1.1111111111111112</c:v>
                </c:pt>
                <c:pt idx="9">
                  <c:v>1</c:v>
                </c:pt>
                <c:pt idx="10">
                  <c:v>0.90909090909090917</c:v>
                </c:pt>
                <c:pt idx="11">
                  <c:v>0.83333333333333337</c:v>
                </c:pt>
                <c:pt idx="12">
                  <c:v>0.76923076923076916</c:v>
                </c:pt>
                <c:pt idx="13">
                  <c:v>0.71428571428571419</c:v>
                </c:pt>
                <c:pt idx="14">
                  <c:v>0.66666666666666652</c:v>
                </c:pt>
                <c:pt idx="15">
                  <c:v>0.62499999999999989</c:v>
                </c:pt>
                <c:pt idx="16">
                  <c:v>0.58823529411764697</c:v>
                </c:pt>
                <c:pt idx="17">
                  <c:v>0.55555555555555536</c:v>
                </c:pt>
                <c:pt idx="18">
                  <c:v>0.52631578947368407</c:v>
                </c:pt>
                <c:pt idx="19">
                  <c:v>0.49999999999999989</c:v>
                </c:pt>
                <c:pt idx="20">
                  <c:v>0.47619047619047605</c:v>
                </c:pt>
                <c:pt idx="21">
                  <c:v>0.45454545454545442</c:v>
                </c:pt>
                <c:pt idx="22">
                  <c:v>0.43478260869565205</c:v>
                </c:pt>
                <c:pt idx="23">
                  <c:v>0.41666666666666652</c:v>
                </c:pt>
                <c:pt idx="24">
                  <c:v>0.39999999999999986</c:v>
                </c:pt>
                <c:pt idx="25">
                  <c:v>0.38461538461538447</c:v>
                </c:pt>
                <c:pt idx="26">
                  <c:v>0.37037037037037024</c:v>
                </c:pt>
                <c:pt idx="27">
                  <c:v>0.35714285714285698</c:v>
                </c:pt>
                <c:pt idx="28">
                  <c:v>0.34482758620689641</c:v>
                </c:pt>
                <c:pt idx="29">
                  <c:v>0.3333333333333332</c:v>
                </c:pt>
                <c:pt idx="30">
                  <c:v>0.32258064516129015</c:v>
                </c:pt>
                <c:pt idx="31">
                  <c:v>0.31249999999999983</c:v>
                </c:pt>
                <c:pt idx="32">
                  <c:v>0.30303030303030287</c:v>
                </c:pt>
                <c:pt idx="33">
                  <c:v>0.29411764705882337</c:v>
                </c:pt>
                <c:pt idx="34">
                  <c:v>0.28571428571428559</c:v>
                </c:pt>
                <c:pt idx="35">
                  <c:v>0.27777777777777762</c:v>
                </c:pt>
                <c:pt idx="36">
                  <c:v>0.27027027027027012</c:v>
                </c:pt>
                <c:pt idx="37">
                  <c:v>0.26315789473684198</c:v>
                </c:pt>
                <c:pt idx="38">
                  <c:v>0.25641025641025628</c:v>
                </c:pt>
                <c:pt idx="39">
                  <c:v>0.24999999999999989</c:v>
                </c:pt>
                <c:pt idx="40">
                  <c:v>0.24390243902439016</c:v>
                </c:pt>
                <c:pt idx="41">
                  <c:v>0.23809523809523803</c:v>
                </c:pt>
                <c:pt idx="42">
                  <c:v>0.23255813953488369</c:v>
                </c:pt>
                <c:pt idx="43">
                  <c:v>0.22727272727272727</c:v>
                </c:pt>
                <c:pt idx="44">
                  <c:v>0.22222222222222221</c:v>
                </c:pt>
                <c:pt idx="45">
                  <c:v>0.21739130434782611</c:v>
                </c:pt>
                <c:pt idx="46">
                  <c:v>0.21276595744680854</c:v>
                </c:pt>
                <c:pt idx="47">
                  <c:v>0.20833333333333337</c:v>
                </c:pt>
                <c:pt idx="48">
                  <c:v>0.20408163265306128</c:v>
                </c:pt>
                <c:pt idx="49">
                  <c:v>0.20000000000000007</c:v>
                </c:pt>
                <c:pt idx="50">
                  <c:v>0.1960784313725491</c:v>
                </c:pt>
                <c:pt idx="51">
                  <c:v>0.1923076923076924</c:v>
                </c:pt>
                <c:pt idx="52">
                  <c:v>0.18867924528301896</c:v>
                </c:pt>
                <c:pt idx="53">
                  <c:v>0.18518518518518529</c:v>
                </c:pt>
                <c:pt idx="54">
                  <c:v>0.18181818181818193</c:v>
                </c:pt>
                <c:pt idx="55">
                  <c:v>0.17857142857142869</c:v>
                </c:pt>
                <c:pt idx="56">
                  <c:v>0.1754385964912282</c:v>
                </c:pt>
                <c:pt idx="57">
                  <c:v>0.17241379310344843</c:v>
                </c:pt>
                <c:pt idx="58">
                  <c:v>0.16949152542372894</c:v>
                </c:pt>
                <c:pt idx="59">
                  <c:v>0.16666666666666682</c:v>
                </c:pt>
                <c:pt idx="60">
                  <c:v>0.16393442622950835</c:v>
                </c:pt>
                <c:pt idx="61">
                  <c:v>0.16129032258064532</c:v>
                </c:pt>
                <c:pt idx="62">
                  <c:v>0.15873015873015889</c:v>
                </c:pt>
                <c:pt idx="63">
                  <c:v>0.15625000000000017</c:v>
                </c:pt>
                <c:pt idx="64">
                  <c:v>0.15384615384615402</c:v>
                </c:pt>
                <c:pt idx="65">
                  <c:v>0.15151515151515169</c:v>
                </c:pt>
                <c:pt idx="66">
                  <c:v>0.14925373134328376</c:v>
                </c:pt>
                <c:pt idx="67">
                  <c:v>0.14705882352941194</c:v>
                </c:pt>
                <c:pt idx="68">
                  <c:v>0.14492753623188423</c:v>
                </c:pt>
                <c:pt idx="69">
                  <c:v>0.14285714285714304</c:v>
                </c:pt>
                <c:pt idx="70">
                  <c:v>0.14084507042253538</c:v>
                </c:pt>
                <c:pt idx="71">
                  <c:v>0.13888888888888906</c:v>
                </c:pt>
                <c:pt idx="72">
                  <c:v>0.1369863013698632</c:v>
                </c:pt>
                <c:pt idx="73">
                  <c:v>0.13513513513513534</c:v>
                </c:pt>
                <c:pt idx="74">
                  <c:v>0.13333333333333353</c:v>
                </c:pt>
                <c:pt idx="75">
                  <c:v>0.13157894736842124</c:v>
                </c:pt>
                <c:pt idx="76">
                  <c:v>0.12987012987013005</c:v>
                </c:pt>
                <c:pt idx="77">
                  <c:v>0.12820512820512839</c:v>
                </c:pt>
                <c:pt idx="78">
                  <c:v>0.12658227848101286</c:v>
                </c:pt>
                <c:pt idx="79">
                  <c:v>0.12500000000000019</c:v>
                </c:pt>
                <c:pt idx="80">
                  <c:v>0.12345679012345699</c:v>
                </c:pt>
                <c:pt idx="81">
                  <c:v>0.12195121951219531</c:v>
                </c:pt>
                <c:pt idx="82">
                  <c:v>0.12048192771084357</c:v>
                </c:pt>
                <c:pt idx="83">
                  <c:v>0.11904761904761925</c:v>
                </c:pt>
                <c:pt idx="84">
                  <c:v>0.1176470588235296</c:v>
                </c:pt>
                <c:pt idx="85">
                  <c:v>0.11627906976744205</c:v>
                </c:pt>
                <c:pt idx="86">
                  <c:v>0.11494252873563238</c:v>
                </c:pt>
                <c:pt idx="87">
                  <c:v>0.11363636363636383</c:v>
                </c:pt>
                <c:pt idx="88">
                  <c:v>0.11235955056179794</c:v>
                </c:pt>
                <c:pt idx="89">
                  <c:v>0.11111111111111131</c:v>
                </c:pt>
                <c:pt idx="90">
                  <c:v>0.10989010989011008</c:v>
                </c:pt>
                <c:pt idx="91">
                  <c:v>0.10869565217391323</c:v>
                </c:pt>
                <c:pt idx="92">
                  <c:v>0.1075268817204303</c:v>
                </c:pt>
                <c:pt idx="93">
                  <c:v>0.10638297872340445</c:v>
                </c:pt>
                <c:pt idx="94">
                  <c:v>0.10526315789473704</c:v>
                </c:pt>
                <c:pt idx="95">
                  <c:v>0.10416666666666687</c:v>
                </c:pt>
                <c:pt idx="96">
                  <c:v>0.10309278350515484</c:v>
                </c:pt>
                <c:pt idx="97">
                  <c:v>0.10204081632653081</c:v>
                </c:pt>
                <c:pt idx="98">
                  <c:v>0.1010101010101012</c:v>
                </c:pt>
                <c:pt idx="99">
                  <c:v>0.1000000000000002</c:v>
                </c:pt>
                <c:pt idx="100">
                  <c:v>9.9009900990099209E-2</c:v>
                </c:pt>
                <c:pt idx="101">
                  <c:v>9.8039215686274703E-2</c:v>
                </c:pt>
                <c:pt idx="102">
                  <c:v>9.7087378640776892E-2</c:v>
                </c:pt>
                <c:pt idx="103">
                  <c:v>9.6153846153846353E-2</c:v>
                </c:pt>
                <c:pt idx="104">
                  <c:v>9.5238095238095427E-2</c:v>
                </c:pt>
                <c:pt idx="105">
                  <c:v>9.4339622641509621E-2</c:v>
                </c:pt>
                <c:pt idx="106">
                  <c:v>9.3457943925233836E-2</c:v>
                </c:pt>
                <c:pt idx="107">
                  <c:v>9.2592592592592782E-2</c:v>
                </c:pt>
                <c:pt idx="108">
                  <c:v>9.1743119266055231E-2</c:v>
                </c:pt>
                <c:pt idx="109">
                  <c:v>9.0909090909091106E-2</c:v>
                </c:pt>
                <c:pt idx="110">
                  <c:v>9.009009009009028E-2</c:v>
                </c:pt>
                <c:pt idx="111">
                  <c:v>8.9285714285714482E-2</c:v>
                </c:pt>
                <c:pt idx="112">
                  <c:v>8.8495575221239131E-2</c:v>
                </c:pt>
                <c:pt idx="113">
                  <c:v>8.7719298245614225E-2</c:v>
                </c:pt>
                <c:pt idx="114">
                  <c:v>8.6956521739130627E-2</c:v>
                </c:pt>
                <c:pt idx="115">
                  <c:v>8.6206896551724324E-2</c:v>
                </c:pt>
                <c:pt idx="116">
                  <c:v>8.5470085470085652E-2</c:v>
                </c:pt>
                <c:pt idx="117">
                  <c:v>8.3333333333333509E-2</c:v>
                </c:pt>
                <c:pt idx="118">
                  <c:v>8.1300813008130246E-2</c:v>
                </c:pt>
                <c:pt idx="119">
                  <c:v>7.9365079365079513E-2</c:v>
                </c:pt>
                <c:pt idx="120">
                  <c:v>7.7519379844961378E-2</c:v>
                </c:pt>
                <c:pt idx="121">
                  <c:v>7.5757575757575885E-2</c:v>
                </c:pt>
                <c:pt idx="122">
                  <c:v>7.4074074074074195E-2</c:v>
                </c:pt>
                <c:pt idx="123">
                  <c:v>7.2463768115942143E-2</c:v>
                </c:pt>
                <c:pt idx="124">
                  <c:v>7.0921985815602939E-2</c:v>
                </c:pt>
                <c:pt idx="125">
                  <c:v>6.9444444444444531E-2</c:v>
                </c:pt>
                <c:pt idx="126">
                  <c:v>6.8027210884353831E-2</c:v>
                </c:pt>
                <c:pt idx="127">
                  <c:v>6.6666666666666749E-2</c:v>
                </c:pt>
                <c:pt idx="128">
                  <c:v>6.535947712418308E-2</c:v>
                </c:pt>
                <c:pt idx="129">
                  <c:v>6.4102564102564166E-2</c:v>
                </c:pt>
                <c:pt idx="130">
                  <c:v>6.2893081761006345E-2</c:v>
                </c:pt>
                <c:pt idx="131">
                  <c:v>6.1728395061728454E-2</c:v>
                </c:pt>
                <c:pt idx="132">
                  <c:v>6.0606060606060656E-2</c:v>
                </c:pt>
                <c:pt idx="133">
                  <c:v>5.9523809523809569E-2</c:v>
                </c:pt>
                <c:pt idx="134">
                  <c:v>5.8479532163742735E-2</c:v>
                </c:pt>
                <c:pt idx="135">
                  <c:v>5.7471264367816133E-2</c:v>
                </c:pt>
                <c:pt idx="136">
                  <c:v>5.6497175141242972E-2</c:v>
                </c:pt>
                <c:pt idx="137">
                  <c:v>5.5555555555555587E-2</c:v>
                </c:pt>
                <c:pt idx="138">
                  <c:v>5.4644808743169432E-2</c:v>
                </c:pt>
                <c:pt idx="139">
                  <c:v>5.3763440860215082E-2</c:v>
                </c:pt>
                <c:pt idx="140">
                  <c:v>5.2910052910052935E-2</c:v>
                </c:pt>
                <c:pt idx="141">
                  <c:v>5.2083333333333356E-2</c:v>
                </c:pt>
                <c:pt idx="142">
                  <c:v>5.1282051282051301E-2</c:v>
                </c:pt>
                <c:pt idx="143">
                  <c:v>5.0505050505050518E-2</c:v>
                </c:pt>
                <c:pt idx="144">
                  <c:v>4.9751243781094544E-2</c:v>
                </c:pt>
                <c:pt idx="145">
                  <c:v>4.9019607843137268E-2</c:v>
                </c:pt>
                <c:pt idx="146">
                  <c:v>4.8309178743961366E-2</c:v>
                </c:pt>
                <c:pt idx="147">
                  <c:v>4.761904761904763E-2</c:v>
                </c:pt>
                <c:pt idx="148">
                  <c:v>4.6948356807511742E-2</c:v>
                </c:pt>
                <c:pt idx="149">
                  <c:v>4.6296296296296301E-2</c:v>
                </c:pt>
                <c:pt idx="150">
                  <c:v>4.5662100456621009E-2</c:v>
                </c:pt>
                <c:pt idx="151">
                  <c:v>4.504504504504505E-2</c:v>
                </c:pt>
                <c:pt idx="152">
                  <c:v>4.4444444444444446E-2</c:v>
                </c:pt>
                <c:pt idx="153">
                  <c:v>4.3859649122807015E-2</c:v>
                </c:pt>
                <c:pt idx="154">
                  <c:v>4.3290043290043288E-2</c:v>
                </c:pt>
                <c:pt idx="155">
                  <c:v>4.2735042735042729E-2</c:v>
                </c:pt>
                <c:pt idx="156">
                  <c:v>4.2194092827004218E-2</c:v>
                </c:pt>
                <c:pt idx="157">
                  <c:v>4.1666666666666657E-2</c:v>
                </c:pt>
                <c:pt idx="158">
                  <c:v>4.115226337448559E-2</c:v>
                </c:pt>
                <c:pt idx="159">
                  <c:v>4.0650406504065033E-2</c:v>
                </c:pt>
                <c:pt idx="160">
                  <c:v>4.0160642570281117E-2</c:v>
                </c:pt>
                <c:pt idx="161">
                  <c:v>3.9682539682539673E-2</c:v>
                </c:pt>
                <c:pt idx="162">
                  <c:v>3.9215686274509796E-2</c:v>
                </c:pt>
                <c:pt idx="163">
                  <c:v>3.8759689922480606E-2</c:v>
                </c:pt>
                <c:pt idx="164">
                  <c:v>3.8314176245210718E-2</c:v>
                </c:pt>
                <c:pt idx="165">
                  <c:v>3.7878787878787866E-2</c:v>
                </c:pt>
                <c:pt idx="166">
                  <c:v>3.7453183520599238E-2</c:v>
                </c:pt>
                <c:pt idx="167">
                  <c:v>3.7037037037037021E-2</c:v>
                </c:pt>
                <c:pt idx="168">
                  <c:v>3.6630036630036618E-2</c:v>
                </c:pt>
                <c:pt idx="169">
                  <c:v>3.6231884057971002E-2</c:v>
                </c:pt>
                <c:pt idx="170">
                  <c:v>3.584229390681002E-2</c:v>
                </c:pt>
                <c:pt idx="171">
                  <c:v>3.54609929078014E-2</c:v>
                </c:pt>
                <c:pt idx="172">
                  <c:v>3.5087719298245598E-2</c:v>
                </c:pt>
                <c:pt idx="173">
                  <c:v>3.4722222222222203E-2</c:v>
                </c:pt>
                <c:pt idx="174">
                  <c:v>3.4364261168384862E-2</c:v>
                </c:pt>
                <c:pt idx="175">
                  <c:v>3.4013605442176853E-2</c:v>
                </c:pt>
                <c:pt idx="176">
                  <c:v>3.3670033670033649E-2</c:v>
                </c:pt>
                <c:pt idx="177">
                  <c:v>3.3333333333333312E-2</c:v>
                </c:pt>
                <c:pt idx="178">
                  <c:v>3.3003300330032986E-2</c:v>
                </c:pt>
                <c:pt idx="179">
                  <c:v>3.2679738562091484E-2</c:v>
                </c:pt>
                <c:pt idx="180">
                  <c:v>3.2362459546925543E-2</c:v>
                </c:pt>
                <c:pt idx="181">
                  <c:v>3.2051282051282028E-2</c:v>
                </c:pt>
                <c:pt idx="182">
                  <c:v>3.1746031746031723E-2</c:v>
                </c:pt>
                <c:pt idx="183">
                  <c:v>3.1446540880503124E-2</c:v>
                </c:pt>
                <c:pt idx="184">
                  <c:v>3.1152647975077861E-2</c:v>
                </c:pt>
                <c:pt idx="185">
                  <c:v>3.0864197530864178E-2</c:v>
                </c:pt>
                <c:pt idx="186">
                  <c:v>3.0581039755351667E-2</c:v>
                </c:pt>
                <c:pt idx="187">
                  <c:v>3.030303030303029E-2</c:v>
                </c:pt>
                <c:pt idx="188">
                  <c:v>3.0030030030030019E-2</c:v>
                </c:pt>
                <c:pt idx="189">
                  <c:v>2.9761904761904753E-2</c:v>
                </c:pt>
                <c:pt idx="190">
                  <c:v>2.9498525073746309E-2</c:v>
                </c:pt>
                <c:pt idx="191">
                  <c:v>2.9239766081871343E-2</c:v>
                </c:pt>
                <c:pt idx="192">
                  <c:v>2.8985507246376812E-2</c:v>
                </c:pt>
                <c:pt idx="193">
                  <c:v>2.8735632183908049E-2</c:v>
                </c:pt>
                <c:pt idx="194">
                  <c:v>2.8490028490028494E-2</c:v>
                </c:pt>
                <c:pt idx="195">
                  <c:v>2.8248587570621476E-2</c:v>
                </c:pt>
                <c:pt idx="196">
                  <c:v>2.8011204481792725E-2</c:v>
                </c:pt>
                <c:pt idx="197">
                  <c:v>2.777777777777779E-2</c:v>
                </c:pt>
                <c:pt idx="198">
                  <c:v>2.7548209366391199E-2</c:v>
                </c:pt>
                <c:pt idx="199">
                  <c:v>2.7322404371584716E-2</c:v>
                </c:pt>
                <c:pt idx="200">
                  <c:v>2.7100271002710043E-2</c:v>
                </c:pt>
                <c:pt idx="201">
                  <c:v>2.6881720430107545E-2</c:v>
                </c:pt>
                <c:pt idx="202">
                  <c:v>2.6666666666666686E-2</c:v>
                </c:pt>
                <c:pt idx="203">
                  <c:v>2.6455026455026478E-2</c:v>
                </c:pt>
                <c:pt idx="204">
                  <c:v>2.6246719160105011E-2</c:v>
                </c:pt>
                <c:pt idx="205">
                  <c:v>2.6041666666666692E-2</c:v>
                </c:pt>
                <c:pt idx="206">
                  <c:v>2.5839793281653773E-2</c:v>
                </c:pt>
                <c:pt idx="207">
                  <c:v>2.5641025641025668E-2</c:v>
                </c:pt>
                <c:pt idx="208">
                  <c:v>2.544529262086517E-2</c:v>
                </c:pt>
                <c:pt idx="209">
                  <c:v>2.5252525252525283E-2</c:v>
                </c:pt>
                <c:pt idx="210">
                  <c:v>2.5062656641604043E-2</c:v>
                </c:pt>
                <c:pt idx="211">
                  <c:v>2.4875621890547296E-2</c:v>
                </c:pt>
                <c:pt idx="212">
                  <c:v>2.4691358024691391E-2</c:v>
                </c:pt>
                <c:pt idx="213">
                  <c:v>2.4509803921568662E-2</c:v>
                </c:pt>
                <c:pt idx="214">
                  <c:v>2.4330900243309039E-2</c:v>
                </c:pt>
                <c:pt idx="215">
                  <c:v>2.4154589371980714E-2</c:v>
                </c:pt>
                <c:pt idx="216">
                  <c:v>2.3980815347721861E-2</c:v>
                </c:pt>
                <c:pt idx="217">
                  <c:v>2.380952380952385E-2</c:v>
                </c:pt>
                <c:pt idx="218">
                  <c:v>2.364066193853432E-2</c:v>
                </c:pt>
                <c:pt idx="219">
                  <c:v>2.3474178403755912E-2</c:v>
                </c:pt>
                <c:pt idx="220">
                  <c:v>2.3310023310023353E-2</c:v>
                </c:pt>
                <c:pt idx="221">
                  <c:v>2.3148148148148192E-2</c:v>
                </c:pt>
                <c:pt idx="222">
                  <c:v>2.2988505747126482E-2</c:v>
                </c:pt>
                <c:pt idx="223">
                  <c:v>2.283105022831055E-2</c:v>
                </c:pt>
                <c:pt idx="224">
                  <c:v>2.2675736961451295E-2</c:v>
                </c:pt>
                <c:pt idx="225">
                  <c:v>2.252252252252257E-2</c:v>
                </c:pt>
                <c:pt idx="226">
                  <c:v>2.2371364653243898E-2</c:v>
                </c:pt>
                <c:pt idx="227">
                  <c:v>2.2222222222222272E-2</c:v>
                </c:pt>
                <c:pt idx="228">
                  <c:v>2.2075055187638019E-2</c:v>
                </c:pt>
                <c:pt idx="229">
                  <c:v>2.192982456140356E-2</c:v>
                </c:pt>
                <c:pt idx="230">
                  <c:v>2.1786492374727719E-2</c:v>
                </c:pt>
                <c:pt idx="231">
                  <c:v>2.1645021645021696E-2</c:v>
                </c:pt>
                <c:pt idx="232">
                  <c:v>2.1505376344086075E-2</c:v>
                </c:pt>
                <c:pt idx="233">
                  <c:v>2.136752136752142E-2</c:v>
                </c:pt>
                <c:pt idx="234">
                  <c:v>2.123142250530791E-2</c:v>
                </c:pt>
                <c:pt idx="235">
                  <c:v>2.1097046413502164E-2</c:v>
                </c:pt>
                <c:pt idx="236">
                  <c:v>2.0964360587002153E-2</c:v>
                </c:pt>
                <c:pt idx="237">
                  <c:v>2.0833333333333388E-2</c:v>
                </c:pt>
                <c:pt idx="238">
                  <c:v>2.0703933747412064E-2</c:v>
                </c:pt>
                <c:pt idx="239">
                  <c:v>2.0576131687242854E-2</c:v>
                </c:pt>
                <c:pt idx="240">
                  <c:v>2.0449897750511304E-2</c:v>
                </c:pt>
                <c:pt idx="241">
                  <c:v>2.0325203252032579E-2</c:v>
                </c:pt>
                <c:pt idx="242">
                  <c:v>2.0202020202020259E-2</c:v>
                </c:pt>
                <c:pt idx="243">
                  <c:v>2.0080321285140621E-2</c:v>
                </c:pt>
                <c:pt idx="244">
                  <c:v>1.996007984031942E-2</c:v>
                </c:pt>
                <c:pt idx="245">
                  <c:v>1.9841269841269899E-2</c:v>
                </c:pt>
                <c:pt idx="246">
                  <c:v>1.9723865877712091E-2</c:v>
                </c:pt>
                <c:pt idx="247">
                  <c:v>1.9607843137254961E-2</c:v>
                </c:pt>
                <c:pt idx="248">
                  <c:v>1.9493177387914291E-2</c:v>
                </c:pt>
                <c:pt idx="249">
                  <c:v>1.9379844961240372E-2</c:v>
                </c:pt>
                <c:pt idx="250">
                  <c:v>1.9267822736030889E-2</c:v>
                </c:pt>
                <c:pt idx="251">
                  <c:v>1.9157088122605425E-2</c:v>
                </c:pt>
                <c:pt idx="252">
                  <c:v>1.9047619047619108E-2</c:v>
                </c:pt>
                <c:pt idx="253">
                  <c:v>1.8939393939394002E-2</c:v>
                </c:pt>
                <c:pt idx="254">
                  <c:v>1.8832391713747707E-2</c:v>
                </c:pt>
                <c:pt idx="255">
                  <c:v>1.8726591760299689E-2</c:v>
                </c:pt>
                <c:pt idx="256">
                  <c:v>1.8621973929236563E-2</c:v>
                </c:pt>
                <c:pt idx="257">
                  <c:v>1.8518518518518583E-2</c:v>
                </c:pt>
                <c:pt idx="258">
                  <c:v>1.8416206261510193E-2</c:v>
                </c:pt>
                <c:pt idx="259">
                  <c:v>1.8315018315018378E-2</c:v>
                </c:pt>
                <c:pt idx="260">
                  <c:v>1.8214936247723197E-2</c:v>
                </c:pt>
                <c:pt idx="261">
                  <c:v>1.811594202898557E-2</c:v>
                </c:pt>
                <c:pt idx="262">
                  <c:v>1.8018018018018084E-2</c:v>
                </c:pt>
                <c:pt idx="263">
                  <c:v>1.7921146953405083E-2</c:v>
                </c:pt>
                <c:pt idx="264">
                  <c:v>1.7825311942959068E-2</c:v>
                </c:pt>
                <c:pt idx="265">
                  <c:v>1.7730496453900773E-2</c:v>
                </c:pt>
                <c:pt idx="266">
                  <c:v>1.7636684303351035E-2</c:v>
                </c:pt>
                <c:pt idx="267">
                  <c:v>1.7543859649122872E-2</c:v>
                </c:pt>
                <c:pt idx="268">
                  <c:v>1.7452006980802858E-2</c:v>
                </c:pt>
                <c:pt idx="269">
                  <c:v>1.7361111111111178E-2</c:v>
                </c:pt>
                <c:pt idx="270">
                  <c:v>1.7271157167530291E-2</c:v>
                </c:pt>
                <c:pt idx="271">
                  <c:v>1.7182130584192507E-2</c:v>
                </c:pt>
                <c:pt idx="272">
                  <c:v>1.7094017094017162E-2</c:v>
                </c:pt>
                <c:pt idx="273">
                  <c:v>1.7006802721088503E-2</c:v>
                </c:pt>
                <c:pt idx="274">
                  <c:v>1.6920473773265717E-2</c:v>
                </c:pt>
                <c:pt idx="275">
                  <c:v>1.6835016835016901E-2</c:v>
                </c:pt>
                <c:pt idx="276">
                  <c:v>1.675041876046908E-2</c:v>
                </c:pt>
                <c:pt idx="277">
                  <c:v>1.6666666666666732E-2</c:v>
                </c:pt>
                <c:pt idx="278">
                  <c:v>1.6583747927031576E-2</c:v>
                </c:pt>
                <c:pt idx="279">
                  <c:v>1.650165016501657E-2</c:v>
                </c:pt>
                <c:pt idx="280">
                  <c:v>1.6420361247947522E-2</c:v>
                </c:pt>
                <c:pt idx="281">
                  <c:v>1.6339869281045818E-2</c:v>
                </c:pt>
                <c:pt idx="282">
                  <c:v>1.6260162601626084E-2</c:v>
                </c:pt>
                <c:pt idx="283">
                  <c:v>1.6181229773462851E-2</c:v>
                </c:pt>
                <c:pt idx="284">
                  <c:v>1.6103059581320519E-2</c:v>
                </c:pt>
                <c:pt idx="285">
                  <c:v>1.6025641025641094E-2</c:v>
                </c:pt>
                <c:pt idx="286">
                  <c:v>1.5948963317384438E-2</c:v>
                </c:pt>
                <c:pt idx="287">
                  <c:v>1.5873015873015942E-2</c:v>
                </c:pt>
                <c:pt idx="288">
                  <c:v>1.5797788309636719E-2</c:v>
                </c:pt>
                <c:pt idx="289">
                  <c:v>1.5723270440251642E-2</c:v>
                </c:pt>
                <c:pt idx="290">
                  <c:v>1.5649452269170649E-2</c:v>
                </c:pt>
                <c:pt idx="291">
                  <c:v>1.5576323987539008E-2</c:v>
                </c:pt>
                <c:pt idx="292">
                  <c:v>1.5503875968992317E-2</c:v>
                </c:pt>
                <c:pt idx="293">
                  <c:v>1.5432098765432167E-2</c:v>
                </c:pt>
                <c:pt idx="294">
                  <c:v>1.5360983102918654E-2</c:v>
                </c:pt>
                <c:pt idx="295">
                  <c:v>1.529051987767591E-2</c:v>
                </c:pt>
                <c:pt idx="296">
                  <c:v>1.522070015220707E-2</c:v>
                </c:pt>
                <c:pt idx="297">
                  <c:v>1.515151515151522E-2</c:v>
                </c:pt>
                <c:pt idx="298">
                  <c:v>1.5082956259426916E-2</c:v>
                </c:pt>
                <c:pt idx="299">
                  <c:v>1.5015015015015084E-2</c:v>
                </c:pt>
                <c:pt idx="300">
                  <c:v>1.4947683109118155E-2</c:v>
                </c:pt>
                <c:pt idx="301">
                  <c:v>1.488095238095245E-2</c:v>
                </c:pt>
                <c:pt idx="302">
                  <c:v>1.4814814814814883E-2</c:v>
                </c:pt>
                <c:pt idx="303">
                  <c:v>1.4749262536873226E-2</c:v>
                </c:pt>
                <c:pt idx="304">
                  <c:v>1.4684287812041185E-2</c:v>
                </c:pt>
                <c:pt idx="305">
                  <c:v>1.4619883040935741E-2</c:v>
                </c:pt>
                <c:pt idx="306">
                  <c:v>1.4556040756914189E-2</c:v>
                </c:pt>
                <c:pt idx="307">
                  <c:v>1.4492753623188474E-2</c:v>
                </c:pt>
                <c:pt idx="308">
                  <c:v>1.4430014430014499E-2</c:v>
                </c:pt>
                <c:pt idx="309">
                  <c:v>1.4367816091954092E-2</c:v>
                </c:pt>
                <c:pt idx="310">
                  <c:v>1.4306151645207509E-2</c:v>
                </c:pt>
                <c:pt idx="311">
                  <c:v>1.4245014245014313E-2</c:v>
                </c:pt>
                <c:pt idx="312">
                  <c:v>1.4184397163120636E-2</c:v>
                </c:pt>
                <c:pt idx="313">
                  <c:v>1.4124293785310804E-2</c:v>
                </c:pt>
                <c:pt idx="314">
                  <c:v>1.4064697609001475E-2</c:v>
                </c:pt>
                <c:pt idx="315">
                  <c:v>1.4005602240896427E-2</c:v>
                </c:pt>
                <c:pt idx="316">
                  <c:v>1.3947001394700209E-2</c:v>
                </c:pt>
                <c:pt idx="317">
                  <c:v>1.3888888888888958E-2</c:v>
                </c:pt>
                <c:pt idx="318">
                  <c:v>1.3831258644536722E-2</c:v>
                </c:pt>
                <c:pt idx="319">
                  <c:v>1.377410468319566E-2</c:v>
                </c:pt>
                <c:pt idx="320">
                  <c:v>1.3717421124828601E-2</c:v>
                </c:pt>
                <c:pt idx="321">
                  <c:v>1.3661202185792419E-2</c:v>
                </c:pt>
                <c:pt idx="322">
                  <c:v>1.3605442176870817E-2</c:v>
                </c:pt>
                <c:pt idx="323">
                  <c:v>1.3550135501355082E-2</c:v>
                </c:pt>
                <c:pt idx="324">
                  <c:v>1.3495276653171458E-2</c:v>
                </c:pt>
                <c:pt idx="325">
                  <c:v>1.3440860215053831E-2</c:v>
                </c:pt>
                <c:pt idx="326">
                  <c:v>1.3386880856760442E-2</c:v>
                </c:pt>
                <c:pt idx="327">
                  <c:v>1.3333333333333402E-2</c:v>
                </c:pt>
                <c:pt idx="328">
                  <c:v>1.3280212483399802E-2</c:v>
                </c:pt>
                <c:pt idx="329">
                  <c:v>1.3227513227513296E-2</c:v>
                </c:pt>
                <c:pt idx="330">
                  <c:v>1.3175230566534982E-2</c:v>
                </c:pt>
                <c:pt idx="331">
                  <c:v>1.3123359580052561E-2</c:v>
                </c:pt>
                <c:pt idx="332">
                  <c:v>1.3071895424836669E-2</c:v>
                </c:pt>
                <c:pt idx="333">
                  <c:v>1.3020833333333402E-2</c:v>
                </c:pt>
                <c:pt idx="334">
                  <c:v>1.2970168612192027E-2</c:v>
                </c:pt>
                <c:pt idx="335">
                  <c:v>1.2919896640826942E-2</c:v>
                </c:pt>
                <c:pt idx="336">
                  <c:v>1.2870012870012939E-2</c:v>
                </c:pt>
                <c:pt idx="337">
                  <c:v>1.2820512820512888E-2</c:v>
                </c:pt>
                <c:pt idx="338">
                  <c:v>1.2771392081736978E-2</c:v>
                </c:pt>
                <c:pt idx="339">
                  <c:v>1.2722646310432637E-2</c:v>
                </c:pt>
                <c:pt idx="340">
                  <c:v>1.2674271229404377E-2</c:v>
                </c:pt>
                <c:pt idx="341">
                  <c:v>1.2626262626262694E-2</c:v>
                </c:pt>
                <c:pt idx="342">
                  <c:v>1.2578616352201324E-2</c:v>
                </c:pt>
                <c:pt idx="343">
                  <c:v>1.2531328320802072E-2</c:v>
                </c:pt>
                <c:pt idx="344">
                  <c:v>1.2484394506866484E-2</c:v>
                </c:pt>
                <c:pt idx="345">
                  <c:v>1.2437810945273698E-2</c:v>
                </c:pt>
                <c:pt idx="346">
                  <c:v>1.2391573729863759E-2</c:v>
                </c:pt>
                <c:pt idx="347">
                  <c:v>1.2345679012345746E-2</c:v>
                </c:pt>
                <c:pt idx="348">
                  <c:v>1.230012300123008E-2</c:v>
                </c:pt>
                <c:pt idx="349">
                  <c:v>1.2254901960784381E-2</c:v>
                </c:pt>
                <c:pt idx="350">
                  <c:v>1.2210012210012278E-2</c:v>
                </c:pt>
                <c:pt idx="351">
                  <c:v>1.2165450121654568E-2</c:v>
                </c:pt>
                <c:pt idx="352">
                  <c:v>1.2121212121212189E-2</c:v>
                </c:pt>
                <c:pt idx="353">
                  <c:v>1.2077294685990406E-2</c:v>
                </c:pt>
                <c:pt idx="354">
                  <c:v>1.2033694344163725E-2</c:v>
                </c:pt>
                <c:pt idx="355">
                  <c:v>1.1990407673860977E-2</c:v>
                </c:pt>
                <c:pt idx="356">
                  <c:v>1.1947431302270078E-2</c:v>
                </c:pt>
                <c:pt idx="357">
                  <c:v>1.1904761904761972E-2</c:v>
                </c:pt>
                <c:pt idx="358">
                  <c:v>1.1862396204033281E-2</c:v>
                </c:pt>
                <c:pt idx="359">
                  <c:v>1.1820330969267205E-2</c:v>
                </c:pt>
                <c:pt idx="360">
                  <c:v>1.1778563015312198E-2</c:v>
                </c:pt>
                <c:pt idx="361">
                  <c:v>1.1737089201878E-2</c:v>
                </c:pt>
                <c:pt idx="362">
                  <c:v>1.1695906432748603E-2</c:v>
                </c:pt>
                <c:pt idx="363">
                  <c:v>1.1655011655011722E-2</c:v>
                </c:pt>
                <c:pt idx="364">
                  <c:v>1.1614401858304363E-2</c:v>
                </c:pt>
                <c:pt idx="365">
                  <c:v>1.1574074074074139E-2</c:v>
                </c:pt>
                <c:pt idx="366">
                  <c:v>1.1534025374855891E-2</c:v>
                </c:pt>
                <c:pt idx="367">
                  <c:v>1.1494252873563284E-2</c:v>
                </c:pt>
                <c:pt idx="368">
                  <c:v>1.1454753722795025E-2</c:v>
                </c:pt>
                <c:pt idx="369">
                  <c:v>1.1415525114155316E-2</c:v>
                </c:pt>
                <c:pt idx="370">
                  <c:v>1.1376564277588234E-2</c:v>
                </c:pt>
                <c:pt idx="371">
                  <c:v>1.1337868480725689E-2</c:v>
                </c:pt>
                <c:pt idx="372">
                  <c:v>1.1299435028248653E-2</c:v>
                </c:pt>
                <c:pt idx="373">
                  <c:v>1.1261261261261327E-2</c:v>
                </c:pt>
                <c:pt idx="374">
                  <c:v>1.1223344556677955E-2</c:v>
                </c:pt>
                <c:pt idx="375">
                  <c:v>1.1185682326621989E-2</c:v>
                </c:pt>
                <c:pt idx="376">
                  <c:v>1.11482720178373E-2</c:v>
                </c:pt>
                <c:pt idx="377">
                  <c:v>1.1111111111111176E-2</c:v>
                </c:pt>
                <c:pt idx="378">
                  <c:v>1.1074197120708814E-2</c:v>
                </c:pt>
                <c:pt idx="379">
                  <c:v>1.103752759381905E-2</c:v>
                </c:pt>
                <c:pt idx="380">
                  <c:v>1.1001100110011066E-2</c:v>
                </c:pt>
                <c:pt idx="381">
                  <c:v>1.096491228070182E-2</c:v>
                </c:pt>
                <c:pt idx="382">
                  <c:v>1.0928961748633944E-2</c:v>
                </c:pt>
                <c:pt idx="383">
                  <c:v>1.0893246187363899E-2</c:v>
                </c:pt>
                <c:pt idx="384">
                  <c:v>1.0857763300760107E-2</c:v>
                </c:pt>
                <c:pt idx="385">
                  <c:v>1.0822510822510886E-2</c:v>
                </c:pt>
                <c:pt idx="386">
                  <c:v>1.078748651564192E-2</c:v>
                </c:pt>
                <c:pt idx="387">
                  <c:v>1.0752688172043074E-2</c:v>
                </c:pt>
                <c:pt idx="388">
                  <c:v>1.0718113612004351E-2</c:v>
                </c:pt>
                <c:pt idx="389">
                  <c:v>1.0683760683760748E-2</c:v>
                </c:pt>
                <c:pt idx="390">
                  <c:v>1.0649627263045858E-2</c:v>
                </c:pt>
                <c:pt idx="391">
                  <c:v>1.0615711252653991E-2</c:v>
                </c:pt>
                <c:pt idx="392">
                  <c:v>1.0582010582010646E-2</c:v>
                </c:pt>
                <c:pt idx="393">
                  <c:v>1.0548523206751119E-2</c:v>
                </c:pt>
                <c:pt idx="394">
                  <c:v>1.0515247108307108E-2</c:v>
                </c:pt>
                <c:pt idx="395">
                  <c:v>1.0482180293501111E-2</c:v>
                </c:pt>
                <c:pt idx="396">
                  <c:v>1.0449320794148443E-2</c:v>
                </c:pt>
                <c:pt idx="397">
                  <c:v>1.041666666666673E-2</c:v>
                </c:pt>
                <c:pt idx="398">
                  <c:v>1.038421599169269E-2</c:v>
                </c:pt>
                <c:pt idx="399">
                  <c:v>1.0351966873706066E-2</c:v>
                </c:pt>
                <c:pt idx="400">
                  <c:v>1.0319917440660537E-2</c:v>
                </c:pt>
                <c:pt idx="401">
                  <c:v>1.0288065843621462E-2</c:v>
                </c:pt>
                <c:pt idx="402">
                  <c:v>1.0256410256410319E-2</c:v>
                </c:pt>
                <c:pt idx="403">
                  <c:v>1.0224948875255687E-2</c:v>
                </c:pt>
                <c:pt idx="404">
                  <c:v>1.0193679918450623E-2</c:v>
                </c:pt>
                <c:pt idx="405">
                  <c:v>1.0162601626016322E-2</c:v>
                </c:pt>
                <c:pt idx="406">
                  <c:v>1.0131712259371897E-2</c:v>
                </c:pt>
                <c:pt idx="407">
                  <c:v>1.0101010101010163E-2</c:v>
                </c:pt>
                <c:pt idx="408">
                  <c:v>1.0070493454179317E-2</c:v>
                </c:pt>
                <c:pt idx="409">
                  <c:v>1.0040160642570344E-2</c:v>
                </c:pt>
                <c:pt idx="410">
                  <c:v>1.0010010010010072E-2</c:v>
                </c:pt>
                <c:pt idx="411">
                  <c:v>9.9800399201597431E-3</c:v>
                </c:pt>
                <c:pt idx="412">
                  <c:v>9.9502487562189677E-3</c:v>
                </c:pt>
                <c:pt idx="413">
                  <c:v>9.9206349206349825E-3</c:v>
                </c:pt>
                <c:pt idx="414">
                  <c:v>9.8911968348170745E-3</c:v>
                </c:pt>
                <c:pt idx="415">
                  <c:v>9.8619329388560783E-3</c:v>
                </c:pt>
                <c:pt idx="416">
                  <c:v>9.8328416912488326E-3</c:v>
                </c:pt>
                <c:pt idx="417">
                  <c:v>9.8039215686275133E-3</c:v>
                </c:pt>
                <c:pt idx="418">
                  <c:v>9.7751710654937068E-3</c:v>
                </c:pt>
                <c:pt idx="419">
                  <c:v>9.7465886939571769E-3</c:v>
                </c:pt>
                <c:pt idx="420">
                  <c:v>9.7181729834791668E-3</c:v>
                </c:pt>
                <c:pt idx="421">
                  <c:v>9.6899224806202156E-3</c:v>
                </c:pt>
                <c:pt idx="422">
                  <c:v>9.6618357487923308E-3</c:v>
                </c:pt>
                <c:pt idx="423">
                  <c:v>9.6339113680154759E-3</c:v>
                </c:pt>
                <c:pt idx="424">
                  <c:v>9.6061479346782556E-3</c:v>
                </c:pt>
                <c:pt idx="425">
                  <c:v>9.578544061302742E-3</c:v>
                </c:pt>
                <c:pt idx="426">
                  <c:v>9.5510983763133373E-3</c:v>
                </c:pt>
                <c:pt idx="427">
                  <c:v>9.5238095238095836E-3</c:v>
                </c:pt>
                <c:pt idx="428">
                  <c:v>9.4966761633428903E-3</c:v>
                </c:pt>
                <c:pt idx="429">
                  <c:v>9.4696969696970307E-3</c:v>
                </c:pt>
                <c:pt idx="430">
                  <c:v>9.4428706326723927E-3</c:v>
                </c:pt>
                <c:pt idx="431">
                  <c:v>9.4161958568738831E-3</c:v>
                </c:pt>
                <c:pt idx="432">
                  <c:v>9.3896713615024083E-3</c:v>
                </c:pt>
                <c:pt idx="433">
                  <c:v>9.363295880149872E-3</c:v>
                </c:pt>
                <c:pt idx="434">
                  <c:v>9.3370681605976329E-3</c:v>
                </c:pt>
                <c:pt idx="435">
                  <c:v>9.3109869646183091E-3</c:v>
                </c:pt>
                <c:pt idx="436">
                  <c:v>9.2850510677809327E-3</c:v>
                </c:pt>
                <c:pt idx="437">
                  <c:v>9.2592592592593195E-3</c:v>
                </c:pt>
                <c:pt idx="438">
                  <c:v>9.2336103416436419E-3</c:v>
                </c:pt>
                <c:pt idx="439">
                  <c:v>9.2081031307551242E-3</c:v>
                </c:pt>
                <c:pt idx="440">
                  <c:v>9.1827364554637868E-3</c:v>
                </c:pt>
                <c:pt idx="441">
                  <c:v>9.1575091575092169E-3</c:v>
                </c:pt>
                <c:pt idx="442">
                  <c:v>9.1324200913242594E-3</c:v>
                </c:pt>
                <c:pt idx="443">
                  <c:v>9.1074681238616263E-3</c:v>
                </c:pt>
                <c:pt idx="444">
                  <c:v>9.0826521344233111E-3</c:v>
                </c:pt>
                <c:pt idx="445">
                  <c:v>9.0579710144928129E-3</c:v>
                </c:pt>
                <c:pt idx="446">
                  <c:v>9.0334236675700674E-3</c:v>
                </c:pt>
                <c:pt idx="447">
                  <c:v>9.0090090090090679E-3</c:v>
                </c:pt>
                <c:pt idx="448">
                  <c:v>8.9847259658581008E-3</c:v>
                </c:pt>
                <c:pt idx="449">
                  <c:v>8.9605734767025675E-3</c:v>
                </c:pt>
                <c:pt idx="450">
                  <c:v>8.9365504915103356E-3</c:v>
                </c:pt>
                <c:pt idx="451">
                  <c:v>8.9126559714795602E-3</c:v>
                </c:pt>
                <c:pt idx="452">
                  <c:v>8.8888888888889479E-3</c:v>
                </c:pt>
                <c:pt idx="453">
                  <c:v>8.8652482269504125E-3</c:v>
                </c:pt>
                <c:pt idx="454">
                  <c:v>8.8417329796640718E-3</c:v>
                </c:pt>
                <c:pt idx="455">
                  <c:v>8.8183421516755435E-3</c:v>
                </c:pt>
                <c:pt idx="456">
                  <c:v>8.7950747581355022E-3</c:v>
                </c:pt>
                <c:pt idx="457">
                  <c:v>8.771929824561462E-3</c:v>
                </c:pt>
                <c:pt idx="458">
                  <c:v>8.74890638670172E-3</c:v>
                </c:pt>
                <c:pt idx="459">
                  <c:v>8.7260034904014534E-3</c:v>
                </c:pt>
                <c:pt idx="460">
                  <c:v>8.7032201914709027E-3</c:v>
                </c:pt>
                <c:pt idx="461">
                  <c:v>8.6805555555556132E-3</c:v>
                </c:pt>
                <c:pt idx="462">
                  <c:v>8.6580086580087152E-3</c:v>
                </c:pt>
                <c:pt idx="463">
                  <c:v>8.6355785837651695E-3</c:v>
                </c:pt>
                <c:pt idx="464">
                  <c:v>8.6132644272179735E-3</c:v>
                </c:pt>
                <c:pt idx="465">
                  <c:v>8.5910652920962779E-3</c:v>
                </c:pt>
                <c:pt idx="466">
                  <c:v>8.5689802913453874E-3</c:v>
                </c:pt>
                <c:pt idx="467">
                  <c:v>8.5470085470086034E-3</c:v>
                </c:pt>
                <c:pt idx="468">
                  <c:v>8.5251491901108846E-3</c:v>
                </c:pt>
                <c:pt idx="469">
                  <c:v>8.503401360544274E-3</c:v>
                </c:pt>
                <c:pt idx="470">
                  <c:v>8.4817642069551034E-3</c:v>
                </c:pt>
                <c:pt idx="471">
                  <c:v>8.4602368866328829E-3</c:v>
                </c:pt>
                <c:pt idx="472">
                  <c:v>8.4388185654009004E-3</c:v>
                </c:pt>
                <c:pt idx="473">
                  <c:v>8.4175084175084746E-3</c:v>
                </c:pt>
                <c:pt idx="474">
                  <c:v>8.3963056255248261E-3</c:v>
                </c:pt>
                <c:pt idx="475">
                  <c:v>8.3752093802345624E-3</c:v>
                </c:pt>
                <c:pt idx="476">
                  <c:v>8.3542188805347268E-3</c:v>
                </c:pt>
                <c:pt idx="477">
                  <c:v>8.3333333333333887E-3</c:v>
                </c:pt>
                <c:pt idx="478">
                  <c:v>8.3125519534497649E-3</c:v>
                </c:pt>
                <c:pt idx="479">
                  <c:v>8.2918739635158105E-3</c:v>
                </c:pt>
                <c:pt idx="480">
                  <c:v>8.2712985938792945E-3</c:v>
                </c:pt>
                <c:pt idx="481">
                  <c:v>8.2508250825083073E-3</c:v>
                </c:pt>
                <c:pt idx="482">
                  <c:v>8.2304526748971756E-3</c:v>
                </c:pt>
                <c:pt idx="483">
                  <c:v>8.2101806239737833E-3</c:v>
                </c:pt>
                <c:pt idx="484">
                  <c:v>8.1900081900082456E-3</c:v>
                </c:pt>
                <c:pt idx="485">
                  <c:v>8.1699346405229318E-3</c:v>
                </c:pt>
                <c:pt idx="486">
                  <c:v>8.1499592502038039E-3</c:v>
                </c:pt>
                <c:pt idx="487">
                  <c:v>8.1300813008130628E-3</c:v>
                </c:pt>
                <c:pt idx="488">
                  <c:v>8.1103000811030557E-3</c:v>
                </c:pt>
                <c:pt idx="489">
                  <c:v>8.0906148867314464E-3</c:v>
                </c:pt>
                <c:pt idx="490">
                  <c:v>8.0710250201776173E-3</c:v>
                </c:pt>
                <c:pt idx="491">
                  <c:v>8.0515297906602803E-3</c:v>
                </c:pt>
                <c:pt idx="492">
                  <c:v>8.0321285140562797E-3</c:v>
                </c:pt>
                <c:pt idx="493">
                  <c:v>8.0128205128205676E-3</c:v>
                </c:pt>
                <c:pt idx="494">
                  <c:v>7.9936051159073297E-3</c:v>
                </c:pt>
                <c:pt idx="495">
                  <c:v>7.9744816586922399E-3</c:v>
                </c:pt>
                <c:pt idx="496">
                  <c:v>7.9554494828958378E-3</c:v>
                </c:pt>
                <c:pt idx="497">
                  <c:v>7.9365079365079916E-3</c:v>
                </c:pt>
                <c:pt idx="498">
                  <c:v>7.9176563737134355E-3</c:v>
                </c:pt>
                <c:pt idx="499">
                  <c:v>7.8988941548183804E-3</c:v>
                </c:pt>
                <c:pt idx="500">
                  <c:v>7.8802206461781477E-3</c:v>
                </c:pt>
                <c:pt idx="501">
                  <c:v>7.8616352201258399E-3</c:v>
                </c:pt>
                <c:pt idx="502">
                  <c:v>7.8431372549020145E-3</c:v>
                </c:pt>
                <c:pt idx="503">
                  <c:v>7.8247261345853435E-3</c:v>
                </c:pt>
                <c:pt idx="504">
                  <c:v>7.8064012490242536E-3</c:v>
                </c:pt>
                <c:pt idx="505">
                  <c:v>7.7881619937695233E-3</c:v>
                </c:pt>
                <c:pt idx="506">
                  <c:v>7.770007770007822E-3</c:v>
                </c:pt>
                <c:pt idx="507">
                  <c:v>7.7519379844961751E-3</c:v>
                </c:pt>
                <c:pt idx="508">
                  <c:v>7.7339520494973434E-3</c:v>
                </c:pt>
                <c:pt idx="509">
                  <c:v>7.7160493827160984E-3</c:v>
                </c:pt>
                <c:pt idx="510">
                  <c:v>7.6982294072363844E-3</c:v>
                </c:pt>
                <c:pt idx="511">
                  <c:v>7.6804915514593411E-3</c:v>
                </c:pt>
                <c:pt idx="512">
                  <c:v>7.662835249042192E-3</c:v>
                </c:pt>
                <c:pt idx="513">
                  <c:v>7.6452599388379663E-3</c:v>
                </c:pt>
                <c:pt idx="514">
                  <c:v>7.6277650648360479E-3</c:v>
                </c:pt>
                <c:pt idx="515">
                  <c:v>7.6103500761035446E-3</c:v>
                </c:pt>
                <c:pt idx="516">
                  <c:v>7.5930144267274541E-3</c:v>
                </c:pt>
                <c:pt idx="517">
                  <c:v>7.5757575757576185E-3</c:v>
                </c:pt>
                <c:pt idx="518">
                  <c:v>7.5585789871504576E-3</c:v>
                </c:pt>
                <c:pt idx="519">
                  <c:v>7.5414781297134647E-3</c:v>
                </c:pt>
                <c:pt idx="520">
                  <c:v>7.5244544770504537E-3</c:v>
                </c:pt>
                <c:pt idx="521">
                  <c:v>7.5075075075075465E-3</c:v>
                </c:pt>
                <c:pt idx="522">
                  <c:v>7.4906367041198884E-3</c:v>
                </c:pt>
                <c:pt idx="523">
                  <c:v>7.4738415545590811E-3</c:v>
                </c:pt>
                <c:pt idx="524">
                  <c:v>7.4571215510813192E-3</c:v>
                </c:pt>
                <c:pt idx="525">
                  <c:v>7.4404761904762265E-3</c:v>
                </c:pt>
                <c:pt idx="526">
                  <c:v>7.4239049740163678E-3</c:v>
                </c:pt>
                <c:pt idx="527">
                  <c:v>7.4074074074074415E-3</c:v>
                </c:pt>
                <c:pt idx="528">
                  <c:v>7.3909830007391321E-3</c:v>
                </c:pt>
                <c:pt idx="529">
                  <c:v>7.374631268436611E-3</c:v>
                </c:pt>
                <c:pt idx="530">
                  <c:v>7.3583517292126885E-3</c:v>
                </c:pt>
                <c:pt idx="531">
                  <c:v>7.342143906020589E-3</c:v>
                </c:pt>
                <c:pt idx="532">
                  <c:v>7.3260073260073564E-3</c:v>
                </c:pt>
                <c:pt idx="533">
                  <c:v>7.3099415204678662E-3</c:v>
                </c:pt>
                <c:pt idx="534">
                  <c:v>7.2939460247994454E-3</c:v>
                </c:pt>
                <c:pt idx="535">
                  <c:v>7.2780203784570882E-3</c:v>
                </c:pt>
                <c:pt idx="536">
                  <c:v>7.2621641249092502E-3</c:v>
                </c:pt>
                <c:pt idx="537">
                  <c:v>7.2463768115942299E-3</c:v>
                </c:pt>
                <c:pt idx="538">
                  <c:v>7.2306579898771053E-3</c:v>
                </c:pt>
                <c:pt idx="539">
                  <c:v>7.2150072150072402E-3</c:v>
                </c:pt>
                <c:pt idx="540">
                  <c:v>7.1994240460763383E-3</c:v>
                </c:pt>
                <c:pt idx="541">
                  <c:v>7.1839080459770357E-3</c:v>
                </c:pt>
                <c:pt idx="542">
                  <c:v>7.1684587813620306E-3</c:v>
                </c:pt>
                <c:pt idx="543">
                  <c:v>7.1530758226037421E-3</c:v>
                </c:pt>
                <c:pt idx="544">
                  <c:v>7.1377587437544835E-3</c:v>
                </c:pt>
                <c:pt idx="545">
                  <c:v>7.1225071225071435E-3</c:v>
                </c:pt>
                <c:pt idx="546">
                  <c:v>7.1073205401563817E-3</c:v>
                </c:pt>
                <c:pt idx="547">
                  <c:v>7.0921985815603035E-3</c:v>
                </c:pt>
                <c:pt idx="548">
                  <c:v>7.0771408351026381E-3</c:v>
                </c:pt>
                <c:pt idx="549">
                  <c:v>7.0621468926553863E-3</c:v>
                </c:pt>
                <c:pt idx="550">
                  <c:v>7.0472163495419486E-3</c:v>
                </c:pt>
                <c:pt idx="551">
                  <c:v>7.0323488045007203E-3</c:v>
                </c:pt>
                <c:pt idx="552">
                  <c:v>7.0175438596491394E-3</c:v>
                </c:pt>
                <c:pt idx="553">
                  <c:v>7.0028011204481952E-3</c:v>
                </c:pt>
                <c:pt idx="554">
                  <c:v>6.9881201956673812E-3</c:v>
                </c:pt>
                <c:pt idx="555">
                  <c:v>6.9735006973500845E-3</c:v>
                </c:pt>
                <c:pt idx="556">
                  <c:v>6.9589422407794156E-3</c:v>
                </c:pt>
                <c:pt idx="557">
                  <c:v>6.9444444444444579E-3</c:v>
                </c:pt>
                <c:pt idx="558">
                  <c:v>6.9300069300069428E-3</c:v>
                </c:pt>
                <c:pt idx="559">
                  <c:v>6.9156293222683391E-3</c:v>
                </c:pt>
                <c:pt idx="560">
                  <c:v>6.9013112491373482E-3</c:v>
                </c:pt>
                <c:pt idx="561">
                  <c:v>6.8870523415978076E-3</c:v>
                </c:pt>
                <c:pt idx="562">
                  <c:v>6.8728522336769871E-3</c:v>
                </c:pt>
                <c:pt idx="563">
                  <c:v>6.8587105624142762E-3</c:v>
                </c:pt>
                <c:pt idx="564">
                  <c:v>6.8446269678302625E-3</c:v>
                </c:pt>
                <c:pt idx="565">
                  <c:v>6.8306010928961842E-3</c:v>
                </c:pt>
                <c:pt idx="566">
                  <c:v>6.8166325835037579E-3</c:v>
                </c:pt>
                <c:pt idx="567">
                  <c:v>6.8027210884353817E-3</c:v>
                </c:pt>
                <c:pt idx="568">
                  <c:v>6.7888662593346989E-3</c:v>
                </c:pt>
                <c:pt idx="569">
                  <c:v>6.7750677506775133E-3</c:v>
                </c:pt>
                <c:pt idx="570">
                  <c:v>6.7613252197430756E-3</c:v>
                </c:pt>
                <c:pt idx="571">
                  <c:v>6.7476383265857006E-3</c:v>
                </c:pt>
                <c:pt idx="572">
                  <c:v>6.7340067340067389E-3</c:v>
                </c:pt>
                <c:pt idx="573">
                  <c:v>6.7204301075268862E-3</c:v>
                </c:pt>
                <c:pt idx="574">
                  <c:v>6.7069081153588233E-3</c:v>
                </c:pt>
                <c:pt idx="575">
                  <c:v>6.6934404283801908E-3</c:v>
                </c:pt>
                <c:pt idx="576">
                  <c:v>6.6800267201068833E-3</c:v>
                </c:pt>
                <c:pt idx="577">
                  <c:v>6.6666666666666688E-3</c:v>
                </c:pt>
                <c:pt idx="578">
                  <c:v>6.6533599467731228E-3</c:v>
                </c:pt>
                <c:pt idx="579">
                  <c:v>6.6401062416998691E-3</c:v>
                </c:pt>
                <c:pt idx="580">
                  <c:v>6.6269052352551372E-3</c:v>
                </c:pt>
                <c:pt idx="581">
                  <c:v>6.6137566137566143E-3</c:v>
                </c:pt>
                <c:pt idx="582">
                  <c:v>6.6006600660066007E-3</c:v>
                </c:pt>
                <c:pt idx="583">
                  <c:v>6.587615283267457E-3</c:v>
                </c:pt>
                <c:pt idx="584">
                  <c:v>6.5746219592373424E-3</c:v>
                </c:pt>
                <c:pt idx="585">
                  <c:v>6.5616797900262449E-3</c:v>
                </c:pt>
                <c:pt idx="586">
                  <c:v>6.5487884741322836E-3</c:v>
                </c:pt>
                <c:pt idx="587">
                  <c:v>6.5359477124182982E-3</c:v>
                </c:pt>
                <c:pt idx="588">
                  <c:v>6.523157208088712E-3</c:v>
                </c:pt>
                <c:pt idx="589">
                  <c:v>6.5104166666666635E-3</c:v>
                </c:pt>
                <c:pt idx="590">
                  <c:v>6.4977257959714062E-3</c:v>
                </c:pt>
                <c:pt idx="591">
                  <c:v>6.4850843060959753E-3</c:v>
                </c:pt>
                <c:pt idx="592">
                  <c:v>6.4724919093851084E-3</c:v>
                </c:pt>
                <c:pt idx="593">
                  <c:v>6.4599483204134311E-3</c:v>
                </c:pt>
                <c:pt idx="594">
                  <c:v>6.4474532559638887E-3</c:v>
                </c:pt>
                <c:pt idx="595">
                  <c:v>6.4350064350064285E-3</c:v>
                </c:pt>
                <c:pt idx="596">
                  <c:v>6.4226075786769365E-3</c:v>
                </c:pt>
                <c:pt idx="597">
                  <c:v>6.4102564102564031E-3</c:v>
                </c:pt>
                <c:pt idx="598">
                  <c:v>6.3979526551503447E-3</c:v>
                </c:pt>
                <c:pt idx="599">
                  <c:v>6.3856960408684464E-3</c:v>
                </c:pt>
                <c:pt idx="600">
                  <c:v>6.3734862970044534E-3</c:v>
                </c:pt>
                <c:pt idx="601">
                  <c:v>6.3613231552162759E-3</c:v>
                </c:pt>
                <c:pt idx="602">
                  <c:v>6.3492063492063397E-3</c:v>
                </c:pt>
                <c:pt idx="603">
                  <c:v>6.3371356147021449E-3</c:v>
                </c:pt>
                <c:pt idx="604">
                  <c:v>6.3251106894370553E-3</c:v>
                </c:pt>
                <c:pt idx="605">
                  <c:v>6.3131313131313026E-3</c:v>
                </c:pt>
                <c:pt idx="606">
                  <c:v>6.3011972274732092E-3</c:v>
                </c:pt>
                <c:pt idx="607">
                  <c:v>6.289308176100618E-3</c:v>
                </c:pt>
                <c:pt idx="608">
                  <c:v>6.277463904582537E-3</c:v>
                </c:pt>
                <c:pt idx="609">
                  <c:v>6.2656641604009909E-3</c:v>
                </c:pt>
                <c:pt idx="610">
                  <c:v>6.253908692933071E-3</c:v>
                </c:pt>
                <c:pt idx="611">
                  <c:v>6.242197253433196E-3</c:v>
                </c:pt>
                <c:pt idx="612">
                  <c:v>6.2305295950155631E-3</c:v>
                </c:pt>
                <c:pt idx="613">
                  <c:v>6.2189054726368024E-3</c:v>
                </c:pt>
                <c:pt idx="614">
                  <c:v>6.2073246430788187E-3</c:v>
                </c:pt>
                <c:pt idx="615">
                  <c:v>6.1957868649318319E-3</c:v>
                </c:pt>
                <c:pt idx="616">
                  <c:v>6.1842918985775984E-3</c:v>
                </c:pt>
                <c:pt idx="617">
                  <c:v>6.1728395061728244E-3</c:v>
                </c:pt>
                <c:pt idx="618">
                  <c:v>6.1614294516327637E-3</c:v>
                </c:pt>
                <c:pt idx="619">
                  <c:v>6.1500615006149905E-3</c:v>
                </c:pt>
                <c:pt idx="620">
                  <c:v>6.1387354205033598E-3</c:v>
                </c:pt>
                <c:pt idx="621">
                  <c:v>6.1274509803921403E-3</c:v>
                </c:pt>
                <c:pt idx="622">
                  <c:v>6.1162079510703191E-3</c:v>
                </c:pt>
                <c:pt idx="623">
                  <c:v>6.1050061050060877E-3</c:v>
                </c:pt>
                <c:pt idx="624">
                  <c:v>6.0938452163314871E-3</c:v>
                </c:pt>
                <c:pt idx="625">
                  <c:v>6.0827250608272328E-3</c:v>
                </c:pt>
                <c:pt idx="626">
                  <c:v>6.0716454159076925E-3</c:v>
                </c:pt>
                <c:pt idx="627">
                  <c:v>6.0606060606060415E-3</c:v>
                </c:pt>
                <c:pt idx="628">
                  <c:v>6.0496067755595696E-3</c:v>
                </c:pt>
                <c:pt idx="629">
                  <c:v>6.0386473429951499E-3</c:v>
                </c:pt>
                <c:pt idx="630">
                  <c:v>6.0277275467148688E-3</c:v>
                </c:pt>
                <c:pt idx="631">
                  <c:v>6.0168471720818094E-3</c:v>
                </c:pt>
                <c:pt idx="632">
                  <c:v>6.0060060060059851E-3</c:v>
                </c:pt>
                <c:pt idx="633">
                  <c:v>5.9952038369304348E-3</c:v>
                </c:pt>
                <c:pt idx="634">
                  <c:v>5.9844404548174534E-3</c:v>
                </c:pt>
                <c:pt idx="635">
                  <c:v>5.9737156511349846E-3</c:v>
                </c:pt>
                <c:pt idx="636">
                  <c:v>5.9630292188431501E-3</c:v>
                </c:pt>
                <c:pt idx="637">
                  <c:v>5.9523809523809304E-3</c:v>
                </c:pt>
                <c:pt idx="638">
                  <c:v>5.941770647652978E-3</c:v>
                </c:pt>
                <c:pt idx="639">
                  <c:v>5.9311981020165848E-3</c:v>
                </c:pt>
                <c:pt idx="640">
                  <c:v>5.9206631142687746E-3</c:v>
                </c:pt>
                <c:pt idx="641">
                  <c:v>5.9101654846335462E-3</c:v>
                </c:pt>
                <c:pt idx="642">
                  <c:v>5.899705014749239E-3</c:v>
                </c:pt>
                <c:pt idx="643">
                  <c:v>5.8892815076560419E-3</c:v>
                </c:pt>
                <c:pt idx="644">
                  <c:v>5.8788947677836326E-3</c:v>
                </c:pt>
                <c:pt idx="645">
                  <c:v>5.8685446009389425E-3</c:v>
                </c:pt>
                <c:pt idx="646">
                  <c:v>5.8582308142940583E-3</c:v>
                </c:pt>
                <c:pt idx="647">
                  <c:v>5.8479532163742435E-3</c:v>
                </c:pt>
                <c:pt idx="648">
                  <c:v>5.8377116170460919E-3</c:v>
                </c:pt>
                <c:pt idx="649">
                  <c:v>5.8275058275058019E-3</c:v>
                </c:pt>
                <c:pt idx="650">
                  <c:v>5.8173356602675714E-3</c:v>
                </c:pt>
                <c:pt idx="651">
                  <c:v>5.8072009291521226E-3</c:v>
                </c:pt>
                <c:pt idx="652">
                  <c:v>5.7971014492753355E-3</c:v>
                </c:pt>
                <c:pt idx="653">
                  <c:v>5.7870370370370098E-3</c:v>
                </c:pt>
                <c:pt idx="654">
                  <c:v>5.7770075101097355E-3</c:v>
                </c:pt>
                <c:pt idx="655">
                  <c:v>5.7670126874278848E-3</c:v>
                </c:pt>
                <c:pt idx="656">
                  <c:v>5.7570523891767138E-3</c:v>
                </c:pt>
                <c:pt idx="657">
                  <c:v>5.7471264367815814E-3</c:v>
                </c:pt>
                <c:pt idx="658">
                  <c:v>5.7372346528972752E-3</c:v>
                </c:pt>
                <c:pt idx="659">
                  <c:v>5.7273768613974509E-3</c:v>
                </c:pt>
                <c:pt idx="660">
                  <c:v>5.7175528873641794E-3</c:v>
                </c:pt>
                <c:pt idx="661">
                  <c:v>5.7077625570775966E-3</c:v>
                </c:pt>
                <c:pt idx="662">
                  <c:v>5.6980056980056688E-3</c:v>
                </c:pt>
                <c:pt idx="663">
                  <c:v>5.6882821387940546E-3</c:v>
                </c:pt>
                <c:pt idx="664">
                  <c:v>5.6785917092560742E-3</c:v>
                </c:pt>
                <c:pt idx="665">
                  <c:v>5.6689342403627814E-3</c:v>
                </c:pt>
                <c:pt idx="666">
                  <c:v>5.6593095642331328E-3</c:v>
                </c:pt>
                <c:pt idx="667">
                  <c:v>5.6497175141242625E-3</c:v>
                </c:pt>
                <c:pt idx="668">
                  <c:v>5.6401579244218531E-3</c:v>
                </c:pt>
                <c:pt idx="669">
                  <c:v>5.6306306306305991E-3</c:v>
                </c:pt>
                <c:pt idx="670">
                  <c:v>5.6211354693647799E-3</c:v>
                </c:pt>
                <c:pt idx="671">
                  <c:v>5.6116722783389134E-3</c:v>
                </c:pt>
                <c:pt idx="672">
                  <c:v>5.6022408963585114E-3</c:v>
                </c:pt>
                <c:pt idx="673">
                  <c:v>5.5928411633109293E-3</c:v>
                </c:pt>
                <c:pt idx="674">
                  <c:v>5.5834729201563044E-3</c:v>
                </c:pt>
                <c:pt idx="675">
                  <c:v>5.574136008918585E-3</c:v>
                </c:pt>
                <c:pt idx="676">
                  <c:v>5.5648302726766501E-3</c:v>
                </c:pt>
                <c:pt idx="677">
                  <c:v>5.5555555555555219E-3</c:v>
                </c:pt>
                <c:pt idx="678">
                  <c:v>5.5463117027176592E-3</c:v>
                </c:pt>
                <c:pt idx="679">
                  <c:v>5.5370985603543409E-3</c:v>
                </c:pt>
                <c:pt idx="680">
                  <c:v>5.5279159756771359E-3</c:v>
                </c:pt>
                <c:pt idx="681">
                  <c:v>5.518763796909458E-3</c:v>
                </c:pt>
                <c:pt idx="682">
                  <c:v>5.5096418732782024E-3</c:v>
                </c:pt>
                <c:pt idx="683">
                  <c:v>5.5005500550054662E-3</c:v>
                </c:pt>
                <c:pt idx="684">
                  <c:v>5.4914881933003498E-3</c:v>
                </c:pt>
                <c:pt idx="685">
                  <c:v>5.4824561403508422E-3</c:v>
                </c:pt>
                <c:pt idx="686">
                  <c:v>5.4734537493157827E-3</c:v>
                </c:pt>
                <c:pt idx="687">
                  <c:v>5.4644808743169043E-3</c:v>
                </c:pt>
                <c:pt idx="688">
                  <c:v>5.4555373704309514E-3</c:v>
                </c:pt>
                <c:pt idx="689">
                  <c:v>5.4466230936818811E-3</c:v>
                </c:pt>
                <c:pt idx="690">
                  <c:v>5.4377379010331342E-3</c:v>
                </c:pt>
                <c:pt idx="691">
                  <c:v>5.4288816503799851E-3</c:v>
                </c:pt>
                <c:pt idx="692">
                  <c:v>5.420054200541969E-3</c:v>
                </c:pt>
                <c:pt idx="693">
                  <c:v>5.4112554112553746E-3</c:v>
                </c:pt>
                <c:pt idx="694">
                  <c:v>5.4024851431658189E-3</c:v>
                </c:pt>
                <c:pt idx="695">
                  <c:v>5.39374325782089E-3</c:v>
                </c:pt>
                <c:pt idx="696">
                  <c:v>5.3850296176628596E-3</c:v>
                </c:pt>
                <c:pt idx="697">
                  <c:v>5.3763440860214676E-3</c:v>
                </c:pt>
                <c:pt idx="698">
                  <c:v>5.3676865271067792E-3</c:v>
                </c:pt>
                <c:pt idx="699">
                  <c:v>5.3590568060021054E-3</c:v>
                </c:pt>
                <c:pt idx="700">
                  <c:v>5.3504547886569975E-3</c:v>
                </c:pt>
                <c:pt idx="701">
                  <c:v>5.341880341880303E-3</c:v>
                </c:pt>
                <c:pt idx="702">
                  <c:v>5.3333333333332941E-3</c:v>
                </c:pt>
                <c:pt idx="703">
                  <c:v>5.3248136315228577E-3</c:v>
                </c:pt>
                <c:pt idx="704">
                  <c:v>5.3163211057947512E-3</c:v>
                </c:pt>
                <c:pt idx="705">
                  <c:v>5.3078556263269246E-3</c:v>
                </c:pt>
                <c:pt idx="706">
                  <c:v>5.2994170641229065E-3</c:v>
                </c:pt>
                <c:pt idx="707">
                  <c:v>5.2910052910052508E-3</c:v>
                </c:pt>
                <c:pt idx="708">
                  <c:v>5.2826201796090464E-3</c:v>
                </c:pt>
                <c:pt idx="709">
                  <c:v>5.2742616033754873E-3</c:v>
                </c:pt>
                <c:pt idx="710">
                  <c:v>5.2659294365455097E-3</c:v>
                </c:pt>
                <c:pt idx="711">
                  <c:v>5.2576235541534821E-3</c:v>
                </c:pt>
                <c:pt idx="712">
                  <c:v>5.2493438320209565E-3</c:v>
                </c:pt>
                <c:pt idx="713">
                  <c:v>5.2410901467504836E-3</c:v>
                </c:pt>
                <c:pt idx="714">
                  <c:v>5.2328623757194777E-3</c:v>
                </c:pt>
                <c:pt idx="715">
                  <c:v>5.2246603970741486E-3</c:v>
                </c:pt>
                <c:pt idx="716">
                  <c:v>5.2164840897234851E-3</c:v>
                </c:pt>
                <c:pt idx="717">
                  <c:v>5.2083333333332914E-3</c:v>
                </c:pt>
                <c:pt idx="718">
                  <c:v>5.2002080083202911E-3</c:v>
                </c:pt>
                <c:pt idx="719">
                  <c:v>5.1921079958462714E-3</c:v>
                </c:pt>
                <c:pt idx="720">
                  <c:v>5.1840331778122955E-3</c:v>
                </c:pt>
                <c:pt idx="721">
                  <c:v>5.1759834368529595E-3</c:v>
                </c:pt>
                <c:pt idx="722">
                  <c:v>5.1679586563307071E-3</c:v>
                </c:pt>
                <c:pt idx="723">
                  <c:v>5.1599587203301949E-3</c:v>
                </c:pt>
                <c:pt idx="724">
                  <c:v>5.1519835136527138E-3</c:v>
                </c:pt>
                <c:pt idx="725">
                  <c:v>5.1440329218106562E-3</c:v>
                </c:pt>
                <c:pt idx="726">
                  <c:v>5.1361068310220425E-3</c:v>
                </c:pt>
                <c:pt idx="727">
                  <c:v>5.1282051282050848E-3</c:v>
                </c:pt>
                <c:pt idx="728">
                  <c:v>5.1203277009728189E-3</c:v>
                </c:pt>
                <c:pt idx="729">
                  <c:v>5.1124744376277679E-3</c:v>
                </c:pt>
                <c:pt idx="730">
                  <c:v>5.104645227156669E-3</c:v>
                </c:pt>
                <c:pt idx="731">
                  <c:v>5.0968399592252363E-3</c:v>
                </c:pt>
                <c:pt idx="732">
                  <c:v>5.0890585241729841E-3</c:v>
                </c:pt>
                <c:pt idx="733">
                  <c:v>5.0813008130080857E-3</c:v>
                </c:pt>
                <c:pt idx="734">
                  <c:v>5.0735667174022893E-3</c:v>
                </c:pt>
                <c:pt idx="735">
                  <c:v>5.0658561296858719E-3</c:v>
                </c:pt>
                <c:pt idx="736">
                  <c:v>5.058168942842646E-3</c:v>
                </c:pt>
                <c:pt idx="737">
                  <c:v>5.0505050505050058E-3</c:v>
                </c:pt>
                <c:pt idx="738">
                  <c:v>5.0428643469490218E-3</c:v>
                </c:pt>
                <c:pt idx="739">
                  <c:v>5.0352467270895823E-3</c:v>
                </c:pt>
                <c:pt idx="740">
                  <c:v>5.0276520864755703E-3</c:v>
                </c:pt>
                <c:pt idx="741">
                  <c:v>5.0200803212850954E-3</c:v>
                </c:pt>
                <c:pt idx="742">
                  <c:v>5.0125313283207566E-3</c:v>
                </c:pt>
                <c:pt idx="743">
                  <c:v>5.005005005004959E-3</c:v>
                </c:pt>
                <c:pt idx="744">
                  <c:v>4.9975012493752666E-3</c:v>
                </c:pt>
                <c:pt idx="745">
                  <c:v>4.9900199600797944E-3</c:v>
                </c:pt>
                <c:pt idx="746">
                  <c:v>4.9825610363726496E-3</c:v>
                </c:pt>
                <c:pt idx="747">
                  <c:v>4.9751243781094067E-3</c:v>
                </c:pt>
                <c:pt idx="748">
                  <c:v>4.9677098857426258E-3</c:v>
                </c:pt>
                <c:pt idx="749">
                  <c:v>4.9603174603174132E-3</c:v>
                </c:pt>
                <c:pt idx="750">
                  <c:v>4.9529470034670158E-3</c:v>
                </c:pt>
                <c:pt idx="751">
                  <c:v>4.9455984174084592E-3</c:v>
                </c:pt>
                <c:pt idx="752">
                  <c:v>4.9382716049382247E-3</c:v>
                </c:pt>
                <c:pt idx="753">
                  <c:v>4.9309664694279602E-3</c:v>
                </c:pt>
                <c:pt idx="754">
                  <c:v>4.9236829148202382E-3</c:v>
                </c:pt>
                <c:pt idx="755">
                  <c:v>4.9164208456243383E-3</c:v>
                </c:pt>
                <c:pt idx="756">
                  <c:v>4.9091801669120779E-3</c:v>
                </c:pt>
                <c:pt idx="757">
                  <c:v>4.9019607843136777E-3</c:v>
                </c:pt>
                <c:pt idx="758">
                  <c:v>4.8947626040136572E-3</c:v>
                </c:pt>
                <c:pt idx="759">
                  <c:v>4.8875855327467754E-3</c:v>
                </c:pt>
                <c:pt idx="760">
                  <c:v>4.8804294777939974E-3</c:v>
                </c:pt>
                <c:pt idx="761">
                  <c:v>4.8732943469785095E-3</c:v>
                </c:pt>
                <c:pt idx="762">
                  <c:v>4.866180048661752E-3</c:v>
                </c:pt>
                <c:pt idx="763">
                  <c:v>4.8590864917395045E-3</c:v>
                </c:pt>
                <c:pt idx="764">
                  <c:v>4.8520135856379909E-3</c:v>
                </c:pt>
                <c:pt idx="765">
                  <c:v>4.8449612403100289E-3</c:v>
                </c:pt>
                <c:pt idx="766">
                  <c:v>4.8379293662312037E-3</c:v>
                </c:pt>
                <c:pt idx="767">
                  <c:v>4.8309178743960865E-3</c:v>
                </c:pt>
                <c:pt idx="768">
                  <c:v>4.8239266763144707E-3</c:v>
                </c:pt>
                <c:pt idx="769">
                  <c:v>4.8169556840076582E-3</c:v>
                </c:pt>
                <c:pt idx="770">
                  <c:v>4.8100048100047609E-3</c:v>
                </c:pt>
                <c:pt idx="771">
                  <c:v>4.8030739673390471E-3</c:v>
                </c:pt>
                <c:pt idx="772">
                  <c:v>4.7961630695443147E-3</c:v>
                </c:pt>
                <c:pt idx="773">
                  <c:v>4.7892720306512912E-3</c:v>
                </c:pt>
                <c:pt idx="774">
                  <c:v>4.7824007651840724E-3</c:v>
                </c:pt>
                <c:pt idx="775">
                  <c:v>4.775549188156588E-3</c:v>
                </c:pt>
                <c:pt idx="776">
                  <c:v>4.7687172150690967E-3</c:v>
                </c:pt>
                <c:pt idx="777">
                  <c:v>4.761904761904712E-3</c:v>
                </c:pt>
                <c:pt idx="778">
                  <c:v>4.7551117451259603E-3</c:v>
                </c:pt>
                <c:pt idx="779">
                  <c:v>4.7483380816713645E-3</c:v>
                </c:pt>
                <c:pt idx="780">
                  <c:v>4.7415836889520592E-3</c:v>
                </c:pt>
                <c:pt idx="781">
                  <c:v>4.7348484848484338E-3</c:v>
                </c:pt>
                <c:pt idx="782">
                  <c:v>4.7281323877068054E-3</c:v>
                </c:pt>
                <c:pt idx="783">
                  <c:v>4.7214353163361157E-3</c:v>
                </c:pt>
                <c:pt idx="784">
                  <c:v>4.7147571900046639E-3</c:v>
                </c:pt>
                <c:pt idx="785">
                  <c:v>4.70809792843686E-3</c:v>
                </c:pt>
                <c:pt idx="786">
                  <c:v>4.7014574518100096E-3</c:v>
                </c:pt>
                <c:pt idx="787">
                  <c:v>4.6948356807511226E-3</c:v>
                </c:pt>
                <c:pt idx="788">
                  <c:v>4.6882325363337505E-3</c:v>
                </c:pt>
                <c:pt idx="789">
                  <c:v>4.6816479400748545E-3</c:v>
                </c:pt>
                <c:pt idx="790">
                  <c:v>4.6750818139316922E-3</c:v>
                </c:pt>
                <c:pt idx="791">
                  <c:v>4.668534080298734E-3</c:v>
                </c:pt>
                <c:pt idx="792">
                  <c:v>4.66200466200461E-3</c:v>
                </c:pt>
                <c:pt idx="793">
                  <c:v>4.655493482309073E-3</c:v>
                </c:pt>
                <c:pt idx="794">
                  <c:v>4.6490004648999947E-3</c:v>
                </c:pt>
                <c:pt idx="795">
                  <c:v>4.6425255338903839E-3</c:v>
                </c:pt>
                <c:pt idx="796">
                  <c:v>4.6360686138154318E-3</c:v>
                </c:pt>
                <c:pt idx="797">
                  <c:v>4.6296296296295773E-3</c:v>
                </c:pt>
                <c:pt idx="798">
                  <c:v>4.6232085067036003E-3</c:v>
                </c:pt>
                <c:pt idx="799">
                  <c:v>4.6168051708217386E-3</c:v>
                </c:pt>
                <c:pt idx="800">
                  <c:v>4.6104195481788315E-3</c:v>
                </c:pt>
                <c:pt idx="801">
                  <c:v>4.6040515653774797E-3</c:v>
                </c:pt>
                <c:pt idx="802">
                  <c:v>4.5977011494252344E-3</c:v>
                </c:pt>
                <c:pt idx="803">
                  <c:v>4.591368227731811E-3</c:v>
                </c:pt>
                <c:pt idx="804">
                  <c:v>4.5850527281063201E-3</c:v>
                </c:pt>
                <c:pt idx="805">
                  <c:v>4.5787545787545252E-3</c:v>
                </c:pt>
                <c:pt idx="806">
                  <c:v>4.572473708276124E-3</c:v>
                </c:pt>
                <c:pt idx="807">
                  <c:v>4.5662100456620473E-3</c:v>
                </c:pt>
                <c:pt idx="808">
                  <c:v>4.5599635202917838E-3</c:v>
                </c:pt>
                <c:pt idx="809">
                  <c:v>4.5537340619307299E-3</c:v>
                </c:pt>
                <c:pt idx="810">
                  <c:v>4.5475216007275499E-3</c:v>
                </c:pt>
                <c:pt idx="811">
                  <c:v>4.5413260672115723E-3</c:v>
                </c:pt>
                <c:pt idx="812">
                  <c:v>4.5351473922901958E-3</c:v>
                </c:pt>
                <c:pt idx="813">
                  <c:v>4.5289855072463232E-3</c:v>
                </c:pt>
                <c:pt idx="814">
                  <c:v>4.5228403437358126E-3</c:v>
                </c:pt>
                <c:pt idx="815">
                  <c:v>4.5167118337849504E-3</c:v>
                </c:pt>
                <c:pt idx="816">
                  <c:v>4.5105999097879478E-3</c:v>
                </c:pt>
                <c:pt idx="817">
                  <c:v>4.5045045045044507E-3</c:v>
                </c:pt>
                <c:pt idx="818">
                  <c:v>4.4984255510570753E-3</c:v>
                </c:pt>
                <c:pt idx="819">
                  <c:v>4.4923629829289663E-3</c:v>
                </c:pt>
                <c:pt idx="820">
                  <c:v>4.4863167339613636E-3</c:v>
                </c:pt>
                <c:pt idx="821">
                  <c:v>4.4802867383511996E-3</c:v>
                </c:pt>
                <c:pt idx="822">
                  <c:v>4.4742729306487148E-3</c:v>
                </c:pt>
                <c:pt idx="823">
                  <c:v>4.4682752457550837E-3</c:v>
                </c:pt>
                <c:pt idx="824">
                  <c:v>4.4622936189200706E-3</c:v>
                </c:pt>
                <c:pt idx="825">
                  <c:v>4.456327985739696E-3</c:v>
                </c:pt>
                <c:pt idx="826">
                  <c:v>4.4503782821539283E-3</c:v>
                </c:pt>
                <c:pt idx="827">
                  <c:v>4.4444444444443898E-3</c:v>
                </c:pt>
                <c:pt idx="828">
                  <c:v>4.4385264092320796E-3</c:v>
                </c:pt>
                <c:pt idx="829">
                  <c:v>4.4326241134751221E-3</c:v>
                </c:pt>
                <c:pt idx="830">
                  <c:v>4.4267374944665233E-3</c:v>
                </c:pt>
                <c:pt idx="831">
                  <c:v>4.4208664898319518E-3</c:v>
                </c:pt>
                <c:pt idx="832">
                  <c:v>4.4150110375275383E-3</c:v>
                </c:pt>
                <c:pt idx="833">
                  <c:v>4.4091710758376867E-3</c:v>
                </c:pt>
                <c:pt idx="834">
                  <c:v>4.4033465433729081E-3</c:v>
                </c:pt>
                <c:pt idx="835">
                  <c:v>4.3975373790676661E-3</c:v>
                </c:pt>
                <c:pt idx="836">
                  <c:v>4.3917435221782495E-3</c:v>
                </c:pt>
                <c:pt idx="837">
                  <c:v>4.385964912280646E-3</c:v>
                </c:pt>
                <c:pt idx="838">
                  <c:v>4.3802014892684506E-3</c:v>
                </c:pt>
                <c:pt idx="839">
                  <c:v>4.374453193350775E-3</c:v>
                </c:pt>
                <c:pt idx="840">
                  <c:v>4.3687199650501839E-3</c:v>
                </c:pt>
                <c:pt idx="841">
                  <c:v>4.3630017452006417E-3</c:v>
                </c:pt>
                <c:pt idx="842">
                  <c:v>4.3572984749454778E-3</c:v>
                </c:pt>
                <c:pt idx="843">
                  <c:v>4.3516100957353655E-3</c:v>
                </c:pt>
                <c:pt idx="844">
                  <c:v>4.3459365493263239E-3</c:v>
                </c:pt>
                <c:pt idx="845">
                  <c:v>4.3402777777777216E-3</c:v>
                </c:pt>
                <c:pt idx="846">
                  <c:v>4.3346337234503119E-3</c:v>
                </c:pt>
                <c:pt idx="847">
                  <c:v>4.3290043290042726E-3</c:v>
                </c:pt>
                <c:pt idx="848">
                  <c:v>4.3233895373972634E-3</c:v>
                </c:pt>
                <c:pt idx="849">
                  <c:v>4.3177892918824998E-3</c:v>
                </c:pt>
                <c:pt idx="850">
                  <c:v>4.3122035360068428E-3</c:v>
                </c:pt>
                <c:pt idx="851">
                  <c:v>4.3066322136089009E-3</c:v>
                </c:pt>
                <c:pt idx="852">
                  <c:v>4.3010752688171479E-3</c:v>
                </c:pt>
                <c:pt idx="853">
                  <c:v>4.2955326460480531E-3</c:v>
                </c:pt>
                <c:pt idx="854">
                  <c:v>4.2900042900042333E-3</c:v>
                </c:pt>
                <c:pt idx="855">
                  <c:v>4.2844901456726078E-3</c:v>
                </c:pt>
                <c:pt idx="856">
                  <c:v>4.2789901583225789E-3</c:v>
                </c:pt>
                <c:pt idx="857">
                  <c:v>4.2735042735042167E-3</c:v>
                </c:pt>
                <c:pt idx="858">
                  <c:v>4.2680324370464647E-3</c:v>
                </c:pt>
                <c:pt idx="859">
                  <c:v>4.2625745950553564E-3</c:v>
                </c:pt>
                <c:pt idx="860">
                  <c:v>4.2571306939122458E-3</c:v>
                </c:pt>
                <c:pt idx="861">
                  <c:v>4.2517006802720511E-3</c:v>
                </c:pt>
                <c:pt idx="862">
                  <c:v>4.2462845010615138E-3</c:v>
                </c:pt>
                <c:pt idx="863">
                  <c:v>4.2408821034774658E-3</c:v>
                </c:pt>
                <c:pt idx="864">
                  <c:v>4.2354934349851181E-3</c:v>
                </c:pt>
                <c:pt idx="865">
                  <c:v>4.2301184433163556E-3</c:v>
                </c:pt>
                <c:pt idx="866">
                  <c:v>4.2247570764680454E-3</c:v>
                </c:pt>
                <c:pt idx="867">
                  <c:v>4.2194092827003643E-3</c:v>
                </c:pt>
                <c:pt idx="868">
                  <c:v>4.2140750105351295E-3</c:v>
                </c:pt>
                <c:pt idx="869">
                  <c:v>4.2087542087541506E-3</c:v>
                </c:pt>
                <c:pt idx="870">
                  <c:v>4.203446826397588E-3</c:v>
                </c:pt>
                <c:pt idx="871">
                  <c:v>4.1981528127623263E-3</c:v>
                </c:pt>
                <c:pt idx="872">
                  <c:v>4.1928721174003614E-3</c:v>
                </c:pt>
                <c:pt idx="873">
                  <c:v>4.1876046901171953E-3</c:v>
                </c:pt>
                <c:pt idx="874">
                  <c:v>4.1823504809702476E-3</c:v>
                </c:pt>
                <c:pt idx="875">
                  <c:v>4.1771094402672767E-3</c:v>
                </c:pt>
                <c:pt idx="876">
                  <c:v>4.1718815185648149E-3</c:v>
                </c:pt>
                <c:pt idx="877">
                  <c:v>4.1666666666666085E-3</c:v>
                </c:pt>
                <c:pt idx="878">
                  <c:v>4.1614648356220803E-3</c:v>
                </c:pt>
                <c:pt idx="879">
                  <c:v>4.1562759767247966E-3</c:v>
                </c:pt>
                <c:pt idx="880">
                  <c:v>4.1511000415109418E-3</c:v>
                </c:pt>
                <c:pt idx="881">
                  <c:v>4.1459369817578185E-3</c:v>
                </c:pt>
                <c:pt idx="882">
                  <c:v>4.140786749482343E-3</c:v>
                </c:pt>
                <c:pt idx="883">
                  <c:v>4.1356492969395614E-3</c:v>
                </c:pt>
                <c:pt idx="884">
                  <c:v>4.1305245766211727E-3</c:v>
                </c:pt>
                <c:pt idx="885">
                  <c:v>4.1254125412540669E-3</c:v>
                </c:pt>
                <c:pt idx="886">
                  <c:v>4.12031314379887E-3</c:v>
                </c:pt>
                <c:pt idx="887">
                  <c:v>4.115226337448501E-3</c:v>
                </c:pt>
                <c:pt idx="888">
                  <c:v>4.1101520756267398E-3</c:v>
                </c:pt>
                <c:pt idx="889">
                  <c:v>4.1050903119868049E-3</c:v>
                </c:pt>
                <c:pt idx="890">
                  <c:v>4.1000410004099451E-3</c:v>
                </c:pt>
                <c:pt idx="891">
                  <c:v>4.0950040950040361E-3</c:v>
                </c:pt>
                <c:pt idx="892">
                  <c:v>4.0899795501021909E-3</c:v>
                </c:pt>
                <c:pt idx="893">
                  <c:v>4.0849673202613792E-3</c:v>
                </c:pt>
                <c:pt idx="894">
                  <c:v>4.0799673602610591E-3</c:v>
                </c:pt>
                <c:pt idx="895">
                  <c:v>4.0749796251018152E-3</c:v>
                </c:pt>
                <c:pt idx="896">
                  <c:v>4.0700040700040107E-3</c:v>
                </c:pt>
                <c:pt idx="897">
                  <c:v>4.0650406504064446E-3</c:v>
                </c:pt>
                <c:pt idx="898">
                  <c:v>4.0600893219650243E-3</c:v>
                </c:pt>
                <c:pt idx="899">
                  <c:v>4.0551500405514411E-3</c:v>
                </c:pt>
                <c:pt idx="900">
                  <c:v>4.0502227622518649E-3</c:v>
                </c:pt>
                <c:pt idx="901">
                  <c:v>4.0453074433656365E-3</c:v>
                </c:pt>
                <c:pt idx="902">
                  <c:v>4.0404040404039814E-3</c:v>
                </c:pt>
                <c:pt idx="903">
                  <c:v>4.0355125100887219E-3</c:v>
                </c:pt>
                <c:pt idx="904">
                  <c:v>4.0306328093510082E-3</c:v>
                </c:pt>
                <c:pt idx="905">
                  <c:v>4.0257648953300534E-3</c:v>
                </c:pt>
                <c:pt idx="906">
                  <c:v>4.0209087253718747E-3</c:v>
                </c:pt>
                <c:pt idx="907">
                  <c:v>4.0160642570280531E-3</c:v>
                </c:pt>
                <c:pt idx="908">
                  <c:v>4.0112314480544933E-3</c:v>
                </c:pt>
                <c:pt idx="909">
                  <c:v>4.0064102564101971E-3</c:v>
                </c:pt>
                <c:pt idx="910">
                  <c:v>4.0016006402560427E-3</c:v>
                </c:pt>
                <c:pt idx="911">
                  <c:v>3.9968025579535773E-3</c:v>
                </c:pt>
                <c:pt idx="912">
                  <c:v>3.9920159680638121E-3</c:v>
                </c:pt>
                <c:pt idx="913">
                  <c:v>3.9872408293460324E-3</c:v>
                </c:pt>
                <c:pt idx="914">
                  <c:v>3.9824771007566104E-3</c:v>
                </c:pt>
                <c:pt idx="915">
                  <c:v>3.9777247414478321E-3</c:v>
                </c:pt>
                <c:pt idx="916">
                  <c:v>3.9729837107667261E-3</c:v>
                </c:pt>
                <c:pt idx="917">
                  <c:v>3.9682539682539082E-3</c:v>
                </c:pt>
                <c:pt idx="918">
                  <c:v>3.9635354736424289E-3</c:v>
                </c:pt>
                <c:pt idx="919">
                  <c:v>3.9588281868566302E-3</c:v>
                </c:pt>
                <c:pt idx="920">
                  <c:v>3.9541320680110117E-3</c:v>
                </c:pt>
                <c:pt idx="921">
                  <c:v>3.9494470774091026E-3</c:v>
                </c:pt>
                <c:pt idx="922">
                  <c:v>3.9447731755423458E-3</c:v>
                </c:pt>
                <c:pt idx="923">
                  <c:v>3.9401103230889863E-3</c:v>
                </c:pt>
                <c:pt idx="924">
                  <c:v>3.9354584809129659E-3</c:v>
                </c:pt>
                <c:pt idx="925">
                  <c:v>3.9308176100628332E-3</c:v>
                </c:pt>
                <c:pt idx="926">
                  <c:v>3.9261876717706506E-3</c:v>
                </c:pt>
                <c:pt idx="927">
                  <c:v>3.9215686274509205E-3</c:v>
                </c:pt>
                <c:pt idx="928">
                  <c:v>3.9169604386995087E-3</c:v>
                </c:pt>
                <c:pt idx="929">
                  <c:v>3.9123630672925841E-3</c:v>
                </c:pt>
                <c:pt idx="930">
                  <c:v>3.9077764751855593E-3</c:v>
                </c:pt>
                <c:pt idx="931">
                  <c:v>3.9032006245120396E-3</c:v>
                </c:pt>
                <c:pt idx="932">
                  <c:v>3.8986354775827855E-3</c:v>
                </c:pt>
                <c:pt idx="933">
                  <c:v>3.8940809968846745E-3</c:v>
                </c:pt>
                <c:pt idx="934">
                  <c:v>3.889537145079675E-3</c:v>
                </c:pt>
                <c:pt idx="935">
                  <c:v>3.8850038850038243E-3</c:v>
                </c:pt>
                <c:pt idx="936">
                  <c:v>3.880481179666218E-3</c:v>
                </c:pt>
                <c:pt idx="937">
                  <c:v>3.8759689922480012E-3</c:v>
                </c:pt>
                <c:pt idx="938">
                  <c:v>3.8714672861013717E-3</c:v>
                </c:pt>
                <c:pt idx="939">
                  <c:v>3.8669760247485858E-3</c:v>
                </c:pt>
                <c:pt idx="940">
                  <c:v>3.8624951718809744E-3</c:v>
                </c:pt>
                <c:pt idx="941">
                  <c:v>3.8580246913579638E-3</c:v>
                </c:pt>
                <c:pt idx="942">
                  <c:v>3.8535645472061049E-3</c:v>
                </c:pt>
                <c:pt idx="943">
                  <c:v>3.8491147036181072E-3</c:v>
                </c:pt>
                <c:pt idx="944">
                  <c:v>3.8446751249518805E-3</c:v>
                </c:pt>
                <c:pt idx="945">
                  <c:v>3.840245775729586E-3</c:v>
                </c:pt>
                <c:pt idx="946">
                  <c:v>3.8358266206366862E-3</c:v>
                </c:pt>
                <c:pt idx="947">
                  <c:v>3.8314176245210119E-3</c:v>
                </c:pt>
                <c:pt idx="948">
                  <c:v>3.8270187523918257E-3</c:v>
                </c:pt>
                <c:pt idx="949">
                  <c:v>3.8226299694188995E-3</c:v>
                </c:pt>
                <c:pt idx="950">
                  <c:v>3.8182512409315923E-3</c:v>
                </c:pt>
                <c:pt idx="951">
                  <c:v>3.8138825324179407E-3</c:v>
                </c:pt>
                <c:pt idx="952">
                  <c:v>3.8095238095237484E-3</c:v>
                </c:pt>
                <c:pt idx="953">
                  <c:v>3.8051750380516895E-3</c:v>
                </c:pt>
                <c:pt idx="954">
                  <c:v>3.8008361839604104E-3</c:v>
                </c:pt>
                <c:pt idx="955">
                  <c:v>3.7965072133636442E-3</c:v>
                </c:pt>
                <c:pt idx="956">
                  <c:v>3.7921880925293281E-3</c:v>
                </c:pt>
                <c:pt idx="957">
                  <c:v>3.7878787878787268E-3</c:v>
                </c:pt>
                <c:pt idx="958">
                  <c:v>3.7835792659855613E-3</c:v>
                </c:pt>
                <c:pt idx="959">
                  <c:v>3.7792894935751468E-3</c:v>
                </c:pt>
                <c:pt idx="960">
                  <c:v>3.7750094375235328E-3</c:v>
                </c:pt>
                <c:pt idx="961">
                  <c:v>3.7707390648566508E-3</c:v>
                </c:pt>
                <c:pt idx="962">
                  <c:v>3.7664783427494679E-3</c:v>
                </c:pt>
                <c:pt idx="963">
                  <c:v>3.7622272385251457E-3</c:v>
                </c:pt>
                <c:pt idx="964">
                  <c:v>3.757985719654204E-3</c:v>
                </c:pt>
                <c:pt idx="965">
                  <c:v>3.7537537537536926E-3</c:v>
                </c:pt>
                <c:pt idx="966">
                  <c:v>3.7495313085863652E-3</c:v>
                </c:pt>
                <c:pt idx="967">
                  <c:v>3.7453183520598636E-3</c:v>
                </c:pt>
                <c:pt idx="968">
                  <c:v>3.7411148522259021E-3</c:v>
                </c:pt>
                <c:pt idx="969">
                  <c:v>3.7369207772794603E-3</c:v>
                </c:pt>
                <c:pt idx="970">
                  <c:v>3.7327360955579825E-3</c:v>
                </c:pt>
                <c:pt idx="971">
                  <c:v>3.7285607755405798E-3</c:v>
                </c:pt>
                <c:pt idx="972">
                  <c:v>3.7243947858472382E-3</c:v>
                </c:pt>
                <c:pt idx="973">
                  <c:v>3.7202380952380339E-3</c:v>
                </c:pt>
                <c:pt idx="974">
                  <c:v>3.7160906726123504E-3</c:v>
                </c:pt>
                <c:pt idx="975">
                  <c:v>3.7119524870081046E-3</c:v>
                </c:pt>
                <c:pt idx="976">
                  <c:v>3.7078235076009767E-3</c:v>
                </c:pt>
                <c:pt idx="977">
                  <c:v>3.7037037037036423E-3</c:v>
                </c:pt>
                <c:pt idx="978">
                  <c:v>3.6995930447650143E-3</c:v>
                </c:pt>
                <c:pt idx="979">
                  <c:v>3.6954915003694876E-3</c:v>
                </c:pt>
                <c:pt idx="980">
                  <c:v>3.6913990402361878E-3</c:v>
                </c:pt>
                <c:pt idx="981">
                  <c:v>3.6873156342182275E-3</c:v>
                </c:pt>
                <c:pt idx="982">
                  <c:v>3.6832412523019639E-3</c:v>
                </c:pt>
                <c:pt idx="983">
                  <c:v>3.6791758646062666E-3</c:v>
                </c:pt>
                <c:pt idx="984">
                  <c:v>3.6751194413817832E-3</c:v>
                </c:pt>
                <c:pt idx="985">
                  <c:v>3.6710719530102173E-3</c:v>
                </c:pt>
                <c:pt idx="986">
                  <c:v>3.6670333700036051E-3</c:v>
                </c:pt>
                <c:pt idx="987">
                  <c:v>3.6630036630036014E-3</c:v>
                </c:pt>
                <c:pt idx="988">
                  <c:v>3.6589828027807653E-3</c:v>
                </c:pt>
                <c:pt idx="989">
                  <c:v>3.6549707602338563E-3</c:v>
                </c:pt>
                <c:pt idx="990">
                  <c:v>3.6509675063891313E-3</c:v>
                </c:pt>
                <c:pt idx="991">
                  <c:v>3.6469730123996464E-3</c:v>
                </c:pt>
                <c:pt idx="992">
                  <c:v>3.6429872495445646E-3</c:v>
                </c:pt>
                <c:pt idx="993">
                  <c:v>3.6390101892284678E-3</c:v>
                </c:pt>
                <c:pt idx="994">
                  <c:v>3.6350418029806723E-3</c:v>
                </c:pt>
                <c:pt idx="995">
                  <c:v>3.6310820624545497E-3</c:v>
                </c:pt>
                <c:pt idx="996">
                  <c:v>3.6271309394268515E-3</c:v>
                </c:pt>
                <c:pt idx="997">
                  <c:v>3.6231884057970395E-3</c:v>
                </c:pt>
                <c:pt idx="998">
                  <c:v>3.619254433586619E-3</c:v>
                </c:pt>
                <c:pt idx="999">
                  <c:v>3.6153289949384776E-3</c:v>
                </c:pt>
                <c:pt idx="1000">
                  <c:v>3.6114120621162254E-3</c:v>
                </c:pt>
                <c:pt idx="1001">
                  <c:v>3.6075036075035455E-3</c:v>
                </c:pt>
                <c:pt idx="1002">
                  <c:v>3.6036036036035416E-3</c:v>
                </c:pt>
                <c:pt idx="1003">
                  <c:v>3.599712023038095E-3</c:v>
                </c:pt>
                <c:pt idx="1004">
                  <c:v>3.5958288385472231E-3</c:v>
                </c:pt>
                <c:pt idx="1005">
                  <c:v>3.5919540229884437E-3</c:v>
                </c:pt>
                <c:pt idx="1006">
                  <c:v>3.5880875493361419E-3</c:v>
                </c:pt>
                <c:pt idx="1007">
                  <c:v>3.5842293906809416E-3</c:v>
                </c:pt>
                <c:pt idx="1008">
                  <c:v>3.5803795202290823E-3</c:v>
                </c:pt>
                <c:pt idx="1009">
                  <c:v>3.5765379113017978E-3</c:v>
                </c:pt>
                <c:pt idx="1010">
                  <c:v>3.5727045373347005E-3</c:v>
                </c:pt>
                <c:pt idx="1011">
                  <c:v>3.5688793718771684E-3</c:v>
                </c:pt>
                <c:pt idx="1012">
                  <c:v>3.5650623885917381E-3</c:v>
                </c:pt>
                <c:pt idx="1013">
                  <c:v>3.5612535612534993E-3</c:v>
                </c:pt>
                <c:pt idx="1014">
                  <c:v>3.5574528637494934E-3</c:v>
                </c:pt>
                <c:pt idx="1015">
                  <c:v>3.5536602700781184E-3</c:v>
                </c:pt>
                <c:pt idx="1016">
                  <c:v>3.5498757543485355E-3</c:v>
                </c:pt>
                <c:pt idx="1017">
                  <c:v>3.5460992907800797E-3</c:v>
                </c:pt>
                <c:pt idx="1018">
                  <c:v>3.5423308537016734E-3</c:v>
                </c:pt>
                <c:pt idx="1019">
                  <c:v>3.538570417551247E-3</c:v>
                </c:pt>
                <c:pt idx="1020">
                  <c:v>3.5348179568751585E-3</c:v>
                </c:pt>
                <c:pt idx="1021">
                  <c:v>3.5310734463276216E-3</c:v>
                </c:pt>
                <c:pt idx="1022">
                  <c:v>3.5273368606701318E-3</c:v>
                </c:pt>
                <c:pt idx="1023">
                  <c:v>3.5236081747709032E-3</c:v>
                </c:pt>
                <c:pt idx="1024">
                  <c:v>3.5198873636043022E-3</c:v>
                </c:pt>
                <c:pt idx="1025">
                  <c:v>3.5161744022502894E-3</c:v>
                </c:pt>
                <c:pt idx="1026">
                  <c:v>3.512469265893861E-3</c:v>
                </c:pt>
                <c:pt idx="1027">
                  <c:v>3.508771929824499E-3</c:v>
                </c:pt>
                <c:pt idx="1028">
                  <c:v>3.5050823694356193E-3</c:v>
                </c:pt>
                <c:pt idx="1029">
                  <c:v>3.5014005602240273E-3</c:v>
                </c:pt>
                <c:pt idx="1030">
                  <c:v>3.4977264777893745E-3</c:v>
                </c:pt>
                <c:pt idx="1031">
                  <c:v>3.4940600978336203E-3</c:v>
                </c:pt>
                <c:pt idx="1032">
                  <c:v>3.4904013961604961E-3</c:v>
                </c:pt>
                <c:pt idx="1033">
                  <c:v>3.4867503486749724E-3</c:v>
                </c:pt>
                <c:pt idx="1034">
                  <c:v>3.4831069313827311E-3</c:v>
                </c:pt>
                <c:pt idx="1035">
                  <c:v>3.4794711203896384E-3</c:v>
                </c:pt>
                <c:pt idx="1036">
                  <c:v>3.4758428919012237E-3</c:v>
                </c:pt>
                <c:pt idx="1037">
                  <c:v>3.47222222222216E-3</c:v>
                </c:pt>
                <c:pt idx="1038">
                  <c:v>3.4686090877557476E-3</c:v>
                </c:pt>
                <c:pt idx="1039">
                  <c:v>3.4650034650034025E-3</c:v>
                </c:pt>
                <c:pt idx="1040">
                  <c:v>3.4614053305641467E-3</c:v>
                </c:pt>
                <c:pt idx="1041">
                  <c:v>3.4578146611341006E-3</c:v>
                </c:pt>
                <c:pt idx="1042">
                  <c:v>3.4542314335059823E-3</c:v>
                </c:pt>
                <c:pt idx="1043">
                  <c:v>3.4506556245686056E-3</c:v>
                </c:pt>
                <c:pt idx="1044">
                  <c:v>3.4470872113063836E-3</c:v>
                </c:pt>
                <c:pt idx="1045">
                  <c:v>3.4435261707988357E-3</c:v>
                </c:pt>
                <c:pt idx="1046">
                  <c:v>3.4399724802200958E-3</c:v>
                </c:pt>
                <c:pt idx="1047">
                  <c:v>3.4364261168384255E-3</c:v>
                </c:pt>
                <c:pt idx="1048">
                  <c:v>3.4328870580157289E-3</c:v>
                </c:pt>
                <c:pt idx="1049">
                  <c:v>3.4293552812070705E-3</c:v>
                </c:pt>
                <c:pt idx="1050">
                  <c:v>3.425830763960198E-3</c:v>
                </c:pt>
                <c:pt idx="1051">
                  <c:v>3.422313483915064E-3</c:v>
                </c:pt>
                <c:pt idx="1052">
                  <c:v>3.4188034188033564E-3</c:v>
                </c:pt>
                <c:pt idx="1053">
                  <c:v>3.4153005464480249E-3</c:v>
                </c:pt>
                <c:pt idx="1054">
                  <c:v>3.411804844762817E-3</c:v>
                </c:pt>
                <c:pt idx="1055">
                  <c:v>3.4083162917518122E-3</c:v>
                </c:pt>
                <c:pt idx="1056">
                  <c:v>3.4048348655089603E-3</c:v>
                </c:pt>
                <c:pt idx="1057">
                  <c:v>3.4013605442176245E-3</c:v>
                </c:pt>
                <c:pt idx="1058">
                  <c:v>3.3978933061501243E-3</c:v>
                </c:pt>
                <c:pt idx="1059">
                  <c:v>3.3944331296672831E-3</c:v>
                </c:pt>
                <c:pt idx="1060">
                  <c:v>3.3909799932179776E-3</c:v>
                </c:pt>
                <c:pt idx="1061">
                  <c:v>3.3875338753386907E-3</c:v>
                </c:pt>
                <c:pt idx="1062">
                  <c:v>3.3840947546530677E-3</c:v>
                </c:pt>
                <c:pt idx="1063">
                  <c:v>3.3806626098714723E-3</c:v>
                </c:pt>
                <c:pt idx="1064">
                  <c:v>3.3772374197905486E-3</c:v>
                </c:pt>
                <c:pt idx="1065">
                  <c:v>3.3738191632927848E-3</c:v>
                </c:pt>
                <c:pt idx="1066">
                  <c:v>3.3704078193460786E-3</c:v>
                </c:pt>
                <c:pt idx="1067">
                  <c:v>3.3670033670033044E-3</c:v>
                </c:pt>
                <c:pt idx="1068">
                  <c:v>3.3636057854018885E-3</c:v>
                </c:pt>
                <c:pt idx="1069">
                  <c:v>3.3602150537633785E-3</c:v>
                </c:pt>
                <c:pt idx="1070">
                  <c:v>3.3568311513930225E-3</c:v>
                </c:pt>
                <c:pt idx="1071">
                  <c:v>3.3534540576793475E-3</c:v>
                </c:pt>
                <c:pt idx="1072">
                  <c:v>3.3500837520937399E-3</c:v>
                </c:pt>
                <c:pt idx="1073">
                  <c:v>3.3467202141900312E-3</c:v>
                </c:pt>
                <c:pt idx="1074">
                  <c:v>3.343363423604083E-3</c:v>
                </c:pt>
                <c:pt idx="1075">
                  <c:v>3.3400133600533775E-3</c:v>
                </c:pt>
                <c:pt idx="1076">
                  <c:v>3.3366700033366074E-3</c:v>
                </c:pt>
                <c:pt idx="1077">
                  <c:v>3.3333333333332707E-3</c:v>
                </c:pt>
                <c:pt idx="1078">
                  <c:v>3.3300033300032676E-3</c:v>
                </c:pt>
                <c:pt idx="1079">
                  <c:v>3.3266799733864976E-3</c:v>
                </c:pt>
                <c:pt idx="1080">
                  <c:v>3.323363243602463E-3</c:v>
                </c:pt>
                <c:pt idx="1081">
                  <c:v>3.3200531208498712E-3</c:v>
                </c:pt>
                <c:pt idx="1082">
                  <c:v>3.3167495854062395E-3</c:v>
                </c:pt>
                <c:pt idx="1083">
                  <c:v>3.3134526176275053E-3</c:v>
                </c:pt>
                <c:pt idx="1084">
                  <c:v>3.3101621979476368E-3</c:v>
                </c:pt>
                <c:pt idx="1085">
                  <c:v>3.3068783068782442E-3</c:v>
                </c:pt>
                <c:pt idx="1086">
                  <c:v>3.3036009250081966E-3</c:v>
                </c:pt>
                <c:pt idx="1087">
                  <c:v>3.3003300330032379E-3</c:v>
                </c:pt>
                <c:pt idx="1088">
                  <c:v>3.2970656116056082E-3</c:v>
                </c:pt>
                <c:pt idx="1089">
                  <c:v>3.2938076416336661E-3</c:v>
                </c:pt>
                <c:pt idx="1090">
                  <c:v>3.2905561039815105E-3</c:v>
                </c:pt>
                <c:pt idx="1091">
                  <c:v>3.2873109796186092E-3</c:v>
                </c:pt>
                <c:pt idx="1092">
                  <c:v>3.2840722495894284E-3</c:v>
                </c:pt>
                <c:pt idx="1093">
                  <c:v>3.2808398950130609E-3</c:v>
                </c:pt>
                <c:pt idx="1094">
                  <c:v>3.2776138970828611E-3</c:v>
                </c:pt>
                <c:pt idx="1095">
                  <c:v>3.2743942370660802E-3</c:v>
                </c:pt>
                <c:pt idx="1096">
                  <c:v>3.271180896303503E-3</c:v>
                </c:pt>
                <c:pt idx="1097">
                  <c:v>3.267973856209088E-3</c:v>
                </c:pt>
                <c:pt idx="1098">
                  <c:v>3.2647730982696076E-3</c:v>
                </c:pt>
                <c:pt idx="1099">
                  <c:v>3.2615786040442948E-3</c:v>
                </c:pt>
                <c:pt idx="1100">
                  <c:v>3.2583903551644863E-3</c:v>
                </c:pt>
                <c:pt idx="1101">
                  <c:v>3.2552083333332706E-3</c:v>
                </c:pt>
                <c:pt idx="1102">
                  <c:v>3.2520325203251408E-3</c:v>
                </c:pt>
                <c:pt idx="1103">
                  <c:v>3.2488628979856424E-3</c:v>
                </c:pt>
                <c:pt idx="1104">
                  <c:v>3.2456994482310312E-3</c:v>
                </c:pt>
                <c:pt idx="1105">
                  <c:v>3.2425421530479269E-3</c:v>
                </c:pt>
                <c:pt idx="1106">
                  <c:v>3.2393909944929728E-3</c:v>
                </c:pt>
                <c:pt idx="1107">
                  <c:v>3.2362459546924943E-3</c:v>
                </c:pt>
                <c:pt idx="1108">
                  <c:v>3.233107015842162E-3</c:v>
                </c:pt>
                <c:pt idx="1109">
                  <c:v>3.2299741602066557E-3</c:v>
                </c:pt>
                <c:pt idx="1110">
                  <c:v>3.2268473701193307E-3</c:v>
                </c:pt>
                <c:pt idx="1111">
                  <c:v>3.2237266279818845E-3</c:v>
                </c:pt>
                <c:pt idx="1112">
                  <c:v>3.2206119162640277E-3</c:v>
                </c:pt>
                <c:pt idx="1113">
                  <c:v>3.2175032175031548E-3</c:v>
                </c:pt>
                <c:pt idx="1114">
                  <c:v>3.2144005143040196E-3</c:v>
                </c:pt>
                <c:pt idx="1115">
                  <c:v>3.2113037893384089E-3</c:v>
                </c:pt>
                <c:pt idx="1116">
                  <c:v>3.2082130253448206E-3</c:v>
                </c:pt>
                <c:pt idx="1117">
                  <c:v>3.2051282051281426E-3</c:v>
                </c:pt>
                <c:pt idx="1118">
                  <c:v>3.2020493115593354E-3</c:v>
                </c:pt>
                <c:pt idx="1119">
                  <c:v>3.1989763275751134E-3</c:v>
                </c:pt>
                <c:pt idx="1120">
                  <c:v>3.1959092361776302E-3</c:v>
                </c:pt>
                <c:pt idx="1121">
                  <c:v>3.1928480204341651E-3</c:v>
                </c:pt>
                <c:pt idx="1122">
                  <c:v>3.1897926634768116E-3</c:v>
                </c:pt>
                <c:pt idx="1123">
                  <c:v>3.1867431485021682E-3</c:v>
                </c:pt>
                <c:pt idx="1124">
                  <c:v>3.1836994587710297E-3</c:v>
                </c:pt>
                <c:pt idx="1125">
                  <c:v>3.1806615776080798E-3</c:v>
                </c:pt>
                <c:pt idx="1126">
                  <c:v>3.17762948840159E-3</c:v>
                </c:pt>
                <c:pt idx="1127">
                  <c:v>3.1746031746031122E-3</c:v>
                </c:pt>
                <c:pt idx="1128">
                  <c:v>3.1715826197271815E-3</c:v>
                </c:pt>
                <c:pt idx="1129">
                  <c:v>3.1685678073510148E-3</c:v>
                </c:pt>
                <c:pt idx="1130">
                  <c:v>3.1655587211142141E-3</c:v>
                </c:pt>
                <c:pt idx="1131">
                  <c:v>3.16255534471847E-3</c:v>
                </c:pt>
                <c:pt idx="1132">
                  <c:v>3.1595576619272677E-3</c:v>
                </c:pt>
                <c:pt idx="1133">
                  <c:v>3.1565656565655941E-3</c:v>
                </c:pt>
                <c:pt idx="1134">
                  <c:v>3.1535793125196474E-3</c:v>
                </c:pt>
                <c:pt idx="1135">
                  <c:v>3.1505986137365474E-3</c:v>
                </c:pt>
                <c:pt idx="1136">
                  <c:v>3.1476235442240482E-3</c:v>
                </c:pt>
                <c:pt idx="1137">
                  <c:v>3.1446540880502522E-3</c:v>
                </c:pt>
                <c:pt idx="1138">
                  <c:v>3.1416902293433242E-3</c:v>
                </c:pt>
                <c:pt idx="1139">
                  <c:v>3.1387319522912121E-3</c:v>
                </c:pt>
                <c:pt idx="1140">
                  <c:v>3.1357792411413612E-3</c:v>
                </c:pt>
                <c:pt idx="1141">
                  <c:v>3.1328320802004391E-3</c:v>
                </c:pt>
                <c:pt idx="1142">
                  <c:v>3.1298904538340534E-3</c:v>
                </c:pt>
                <c:pt idx="1143">
                  <c:v>3.1269543464664791E-3</c:v>
                </c:pt>
                <c:pt idx="1144">
                  <c:v>3.1240237425803814E-3</c:v>
                </c:pt>
                <c:pt idx="1145">
                  <c:v>3.121098626716542E-3</c:v>
                </c:pt>
                <c:pt idx="1146">
                  <c:v>3.1181789834735891E-3</c:v>
                </c:pt>
                <c:pt idx="1147">
                  <c:v>3.1152647975077256E-3</c:v>
                </c:pt>
                <c:pt idx="1148">
                  <c:v>3.1123560535324616E-3</c:v>
                </c:pt>
                <c:pt idx="1149">
                  <c:v>3.1094527363183457E-3</c:v>
                </c:pt>
                <c:pt idx="1150">
                  <c:v>3.1065548306926996E-3</c:v>
                </c:pt>
                <c:pt idx="1151">
                  <c:v>3.1036623215393543E-3</c:v>
                </c:pt>
                <c:pt idx="1152">
                  <c:v>3.1007751937983871E-3</c:v>
                </c:pt>
                <c:pt idx="1153">
                  <c:v>3.0978934324658609E-3</c:v>
                </c:pt>
                <c:pt idx="1154">
                  <c:v>3.0950170225935618E-3</c:v>
                </c:pt>
                <c:pt idx="1155">
                  <c:v>3.0921459492887441E-3</c:v>
                </c:pt>
                <c:pt idx="1156">
                  <c:v>3.0892801977138703E-3</c:v>
                </c:pt>
                <c:pt idx="1157">
                  <c:v>3.0864197530863576E-3</c:v>
                </c:pt>
                <c:pt idx="1158">
                  <c:v>3.0835646006783218E-3</c:v>
                </c:pt>
                <c:pt idx="1159">
                  <c:v>3.0807147258163272E-3</c:v>
                </c:pt>
                <c:pt idx="1160">
                  <c:v>3.0778701138811319E-3</c:v>
                </c:pt>
                <c:pt idx="1161">
                  <c:v>3.075030750307441E-3</c:v>
                </c:pt>
                <c:pt idx="1162">
                  <c:v>3.0721966205836553E-3</c:v>
                </c:pt>
                <c:pt idx="1163">
                  <c:v>3.0693677102516261E-3</c:v>
                </c:pt>
                <c:pt idx="1164">
                  <c:v>3.0665440049064082E-3</c:v>
                </c:pt>
                <c:pt idx="1165">
                  <c:v>3.0637254901960164E-3</c:v>
                </c:pt>
                <c:pt idx="1166">
                  <c:v>3.0609121518211805E-3</c:v>
                </c:pt>
                <c:pt idx="1167">
                  <c:v>3.0581039755351062E-3</c:v>
                </c:pt>
                <c:pt idx="1168">
                  <c:v>3.0553009471432314E-3</c:v>
                </c:pt>
                <c:pt idx="1169">
                  <c:v>3.0525030525029905E-3</c:v>
                </c:pt>
                <c:pt idx="1170">
                  <c:v>3.0497102775235729E-3</c:v>
                </c:pt>
                <c:pt idx="1171">
                  <c:v>3.0469226081656906E-3</c:v>
                </c:pt>
                <c:pt idx="1172">
                  <c:v>3.0441400304413381E-3</c:v>
                </c:pt>
                <c:pt idx="1173">
                  <c:v>3.041362530413563E-3</c:v>
                </c:pt>
                <c:pt idx="1174">
                  <c:v>3.038590094196231E-3</c:v>
                </c:pt>
                <c:pt idx="1175">
                  <c:v>3.0358227079537933E-3</c:v>
                </c:pt>
                <c:pt idx="1176">
                  <c:v>3.0330603579010601E-3</c:v>
                </c:pt>
                <c:pt idx="1177">
                  <c:v>3.0303030303029683E-3</c:v>
                </c:pt>
                <c:pt idx="1178">
                  <c:v>3.0275507114743551E-3</c:v>
                </c:pt>
                <c:pt idx="1179">
                  <c:v>3.0248033877797323E-3</c:v>
                </c:pt>
                <c:pt idx="1180">
                  <c:v>3.0220610456330598E-3</c:v>
                </c:pt>
                <c:pt idx="1181">
                  <c:v>3.0193236714975225E-3</c:v>
                </c:pt>
                <c:pt idx="1182">
                  <c:v>3.0165912518853076E-3</c:v>
                </c:pt>
                <c:pt idx="1183">
                  <c:v>3.0138637733573823E-3</c:v>
                </c:pt>
                <c:pt idx="1184">
                  <c:v>3.0111412225232743E-3</c:v>
                </c:pt>
                <c:pt idx="1185">
                  <c:v>3.0084235860408527E-3</c:v>
                </c:pt>
                <c:pt idx="1186">
                  <c:v>3.0057108506161088E-3</c:v>
                </c:pt>
                <c:pt idx="1187">
                  <c:v>3.003003003002941E-3</c:v>
                </c:pt>
                <c:pt idx="1188">
                  <c:v>3.0003000300029381E-3</c:v>
                </c:pt>
                <c:pt idx="1189">
                  <c:v>2.9976019184651658E-3</c:v>
                </c:pt>
                <c:pt idx="1190">
                  <c:v>2.9949086552859519E-3</c:v>
                </c:pt>
                <c:pt idx="1191">
                  <c:v>2.9922202274086751E-3</c:v>
                </c:pt>
                <c:pt idx="1192">
                  <c:v>2.9895366218235554E-3</c:v>
                </c:pt>
                <c:pt idx="1193">
                  <c:v>2.9868578255674411E-3</c:v>
                </c:pt>
                <c:pt idx="1194">
                  <c:v>2.9841838257236024E-3</c:v>
                </c:pt>
                <c:pt idx="1195">
                  <c:v>2.9815146094215243E-3</c:v>
                </c:pt>
                <c:pt idx="1196">
                  <c:v>2.9788501638366971E-3</c:v>
                </c:pt>
                <c:pt idx="1197">
                  <c:v>2.9761904761904144E-3</c:v>
                </c:pt>
                <c:pt idx="1198">
                  <c:v>2.9735355337495665E-3</c:v>
                </c:pt>
                <c:pt idx="1199">
                  <c:v>2.9708853238264383E-3</c:v>
                </c:pt>
                <c:pt idx="1200">
                  <c:v>2.9682398337785073E-3</c:v>
                </c:pt>
                <c:pt idx="1201">
                  <c:v>2.9655990510082417E-3</c:v>
                </c:pt>
                <c:pt idx="1202">
                  <c:v>2.9629629629629012E-3</c:v>
                </c:pt>
                <c:pt idx="1203">
                  <c:v>2.960331557134337E-3</c:v>
                </c:pt>
                <c:pt idx="1204">
                  <c:v>2.9577048210587963E-3</c:v>
                </c:pt>
                <c:pt idx="1205">
                  <c:v>2.9550827423167232E-3</c:v>
                </c:pt>
                <c:pt idx="1206">
                  <c:v>2.9524653085325628E-3</c:v>
                </c:pt>
                <c:pt idx="1207">
                  <c:v>2.9498525073745696E-3</c:v>
                </c:pt>
                <c:pt idx="1208">
                  <c:v>2.9472443265546096E-3</c:v>
                </c:pt>
                <c:pt idx="1209">
                  <c:v>2.9446407538279711E-3</c:v>
                </c:pt>
                <c:pt idx="1210">
                  <c:v>2.9420417769931715E-3</c:v>
                </c:pt>
                <c:pt idx="1211">
                  <c:v>2.9394473838917664E-3</c:v>
                </c:pt>
                <c:pt idx="1212">
                  <c:v>2.9368575624081615E-3</c:v>
                </c:pt>
                <c:pt idx="1213">
                  <c:v>2.9342723004694218E-3</c:v>
                </c:pt>
                <c:pt idx="1214">
                  <c:v>2.9316915860450863E-3</c:v>
                </c:pt>
                <c:pt idx="1215">
                  <c:v>2.9291154071469797E-3</c:v>
                </c:pt>
                <c:pt idx="1216">
                  <c:v>2.9265437518290281E-3</c:v>
                </c:pt>
                <c:pt idx="1217">
                  <c:v>2.9239766081870728E-3</c:v>
                </c:pt>
                <c:pt idx="1218">
                  <c:v>2.9214139643586878E-3</c:v>
                </c:pt>
                <c:pt idx="1219">
                  <c:v>2.9188558085229974E-3</c:v>
                </c:pt>
                <c:pt idx="1220">
                  <c:v>2.9163021289004922E-3</c:v>
                </c:pt>
                <c:pt idx="1221">
                  <c:v>2.913752913752852E-3</c:v>
                </c:pt>
                <c:pt idx="1222">
                  <c:v>2.911208151382762E-3</c:v>
                </c:pt>
                <c:pt idx="1223">
                  <c:v>2.9086678301337371E-3</c:v>
                </c:pt>
                <c:pt idx="1224">
                  <c:v>2.9061319383899414E-3</c:v>
                </c:pt>
                <c:pt idx="1225">
                  <c:v>2.9036004645760127E-3</c:v>
                </c:pt>
                <c:pt idx="1226">
                  <c:v>2.9010733971568865E-3</c:v>
                </c:pt>
                <c:pt idx="1227">
                  <c:v>2.8985507246376196E-3</c:v>
                </c:pt>
                <c:pt idx="1228">
                  <c:v>2.8960324355632168E-3</c:v>
                </c:pt>
                <c:pt idx="1229">
                  <c:v>2.8935185185184568E-3</c:v>
                </c:pt>
                <c:pt idx="1230">
                  <c:v>2.8910089621277208E-3</c:v>
                </c:pt>
                <c:pt idx="1231">
                  <c:v>2.88850375505482E-3</c:v>
                </c:pt>
                <c:pt idx="1232">
                  <c:v>2.8860028860028244E-3</c:v>
                </c:pt>
                <c:pt idx="1233">
                  <c:v>2.8835063437138947E-3</c:v>
                </c:pt>
                <c:pt idx="1234">
                  <c:v>2.8810141169691118E-3</c:v>
                </c:pt>
                <c:pt idx="1235">
                  <c:v>2.8785261945883092E-3</c:v>
                </c:pt>
                <c:pt idx="1236">
                  <c:v>2.876042565429907E-3</c:v>
                </c:pt>
                <c:pt idx="1237">
                  <c:v>2.873563218390743E-3</c:v>
                </c:pt>
                <c:pt idx="1238">
                  <c:v>2.8710881424059104E-3</c:v>
                </c:pt>
                <c:pt idx="1239">
                  <c:v>2.8686173264485903E-3</c:v>
                </c:pt>
                <c:pt idx="1240">
                  <c:v>2.86615075952989E-3</c:v>
                </c:pt>
                <c:pt idx="1241">
                  <c:v>2.8636884306986786E-3</c:v>
                </c:pt>
                <c:pt idx="1242">
                  <c:v>2.8612303290414262E-3</c:v>
                </c:pt>
                <c:pt idx="1243">
                  <c:v>2.8587764436820424E-3</c:v>
                </c:pt>
                <c:pt idx="1244">
                  <c:v>2.8563267637817151E-3</c:v>
                </c:pt>
                <c:pt idx="1245">
                  <c:v>2.8538812785387515E-3</c:v>
                </c:pt>
                <c:pt idx="1246">
                  <c:v>2.8514399771884186E-3</c:v>
                </c:pt>
                <c:pt idx="1247">
                  <c:v>2.8490028490027876E-3</c:v>
                </c:pt>
                <c:pt idx="1248">
                  <c:v>2.8465698832905732E-3</c:v>
                </c:pt>
                <c:pt idx="1249">
                  <c:v>2.8441410693969809E-3</c:v>
                </c:pt>
                <c:pt idx="1250">
                  <c:v>2.8417163967035478E-3</c:v>
                </c:pt>
                <c:pt idx="1251">
                  <c:v>2.8392958546279911E-3</c:v>
                </c:pt>
                <c:pt idx="1252">
                  <c:v>2.8368794326240521E-3</c:v>
                </c:pt>
                <c:pt idx="1253">
                  <c:v>2.8344671201813447E-3</c:v>
                </c:pt>
                <c:pt idx="1254">
                  <c:v>2.8320589068252006E-3</c:v>
                </c:pt>
                <c:pt idx="1255">
                  <c:v>2.8296547821165204E-3</c:v>
                </c:pt>
                <c:pt idx="1256">
                  <c:v>2.8272547356516212E-3</c:v>
                </c:pt>
                <c:pt idx="1257">
                  <c:v>2.8248587570620857E-3</c:v>
                </c:pt>
                <c:pt idx="1258">
                  <c:v>2.8224668360146156E-3</c:v>
                </c:pt>
                <c:pt idx="1259">
                  <c:v>2.8200789622108806E-3</c:v>
                </c:pt>
                <c:pt idx="1260">
                  <c:v>2.8176951253873718E-3</c:v>
                </c:pt>
                <c:pt idx="1261">
                  <c:v>2.815315315315254E-3</c:v>
                </c:pt>
                <c:pt idx="1262">
                  <c:v>2.8129395218002202E-3</c:v>
                </c:pt>
                <c:pt idx="1263">
                  <c:v>2.8105677346823448E-3</c:v>
                </c:pt>
                <c:pt idx="1264">
                  <c:v>2.8081999438359399E-3</c:v>
                </c:pt>
                <c:pt idx="1265">
                  <c:v>2.8058361391694112E-3</c:v>
                </c:pt>
                <c:pt idx="1266">
                  <c:v>2.8034763106251142E-3</c:v>
                </c:pt>
                <c:pt idx="1267">
                  <c:v>2.8011204481792106E-3</c:v>
                </c:pt>
                <c:pt idx="1268">
                  <c:v>2.7987685418415288E-3</c:v>
                </c:pt>
                <c:pt idx="1269">
                  <c:v>2.79642058165542E-3</c:v>
                </c:pt>
                <c:pt idx="1270">
                  <c:v>2.7940765576976198E-3</c:v>
                </c:pt>
                <c:pt idx="1271">
                  <c:v>2.7917364600781075E-3</c:v>
                </c:pt>
                <c:pt idx="1272">
                  <c:v>2.7894002789399667E-3</c:v>
                </c:pt>
                <c:pt idx="1273">
                  <c:v>2.7870680044592478E-3</c:v>
                </c:pt>
                <c:pt idx="1274">
                  <c:v>2.7847396268448291E-3</c:v>
                </c:pt>
                <c:pt idx="1275">
                  <c:v>2.7824151363382808E-3</c:v>
                </c:pt>
                <c:pt idx="1276">
                  <c:v>2.7800945232137283E-3</c:v>
                </c:pt>
                <c:pt idx="1277">
                  <c:v>2.7777777777777167E-3</c:v>
                </c:pt>
                <c:pt idx="1278">
                  <c:v>2.7754648903690758E-3</c:v>
                </c:pt>
                <c:pt idx="1279">
                  <c:v>2.7731558513587854E-3</c:v>
                </c:pt>
                <c:pt idx="1280">
                  <c:v>2.770850651149842E-3</c:v>
                </c:pt>
                <c:pt idx="1281">
                  <c:v>2.7685492801771262E-3</c:v>
                </c:pt>
                <c:pt idx="1282">
                  <c:v>2.7662517289072696E-3</c:v>
                </c:pt>
                <c:pt idx="1283">
                  <c:v>2.7639579878385241E-3</c:v>
                </c:pt>
                <c:pt idx="1284">
                  <c:v>2.7616680475006294E-3</c:v>
                </c:pt>
                <c:pt idx="1285">
                  <c:v>2.7593818984546852E-3</c:v>
                </c:pt>
                <c:pt idx="1286">
                  <c:v>2.757099531293019E-3</c:v>
                </c:pt>
                <c:pt idx="1287">
                  <c:v>2.7548209366390578E-3</c:v>
                </c:pt>
                <c:pt idx="1288">
                  <c:v>2.7525461051472002E-3</c:v>
                </c:pt>
                <c:pt idx="1289">
                  <c:v>2.7502750275026893E-3</c:v>
                </c:pt>
                <c:pt idx="1290">
                  <c:v>2.7480076944214837E-3</c:v>
                </c:pt>
                <c:pt idx="1291">
                  <c:v>2.7457440966501315E-3</c:v>
                </c:pt>
                <c:pt idx="1292">
                  <c:v>2.7434842249656455E-3</c:v>
                </c:pt>
                <c:pt idx="1293">
                  <c:v>2.7412280701753777E-3</c:v>
                </c:pt>
                <c:pt idx="1294">
                  <c:v>2.7389756231168934E-3</c:v>
                </c:pt>
                <c:pt idx="1295">
                  <c:v>2.7367268746578484E-3</c:v>
                </c:pt>
                <c:pt idx="1296">
                  <c:v>2.734481815695865E-3</c:v>
                </c:pt>
                <c:pt idx="1297">
                  <c:v>2.7322404371584092E-3</c:v>
                </c:pt>
                <c:pt idx="1298">
                  <c:v>2.7300027300026695E-3</c:v>
                </c:pt>
                <c:pt idx="1299">
                  <c:v>2.7277686852154332E-3</c:v>
                </c:pt>
                <c:pt idx="1300">
                  <c:v>2.7255382938129675E-3</c:v>
                </c:pt>
                <c:pt idx="1301">
                  <c:v>2.723311546840898E-3</c:v>
                </c:pt>
                <c:pt idx="1302">
                  <c:v>2.7210884353740892E-3</c:v>
                </c:pt>
                <c:pt idx="1303">
                  <c:v>2.7188689505165246E-3</c:v>
                </c:pt>
                <c:pt idx="1304">
                  <c:v>2.716653083401189E-3</c:v>
                </c:pt>
                <c:pt idx="1305">
                  <c:v>2.7144408251899505E-3</c:v>
                </c:pt>
                <c:pt idx="1306">
                  <c:v>2.7122321670734408E-3</c:v>
                </c:pt>
                <c:pt idx="1307">
                  <c:v>2.710027100270942E-3</c:v>
                </c:pt>
                <c:pt idx="1308">
                  <c:v>2.7078256160302672E-3</c:v>
                </c:pt>
                <c:pt idx="1309">
                  <c:v>2.7056277056276452E-3</c:v>
                </c:pt>
                <c:pt idx="1310">
                  <c:v>2.7034333603676063E-3</c:v>
                </c:pt>
                <c:pt idx="1311">
                  <c:v>2.7012425715828678E-3</c:v>
                </c:pt>
                <c:pt idx="1312">
                  <c:v>2.6990553306342176E-3</c:v>
                </c:pt>
                <c:pt idx="1313">
                  <c:v>2.6968716289104033E-3</c:v>
                </c:pt>
              </c:numCache>
            </c:numRef>
          </c:xVal>
          <c:yVal>
            <c:numRef>
              <c:f>'Langmuir-Fruendlich(Numerical)'!$K$35:$K$1348</c:f>
              <c:numCache>
                <c:formatCode>General</c:formatCode>
                <c:ptCount val="1314"/>
                <c:pt idx="0">
                  <c:v>2.2942471001547835</c:v>
                </c:pt>
                <c:pt idx="1">
                  <c:v>5.2520058562496867</c:v>
                </c:pt>
                <c:pt idx="2">
                  <c:v>8.0957380288389125</c:v>
                </c:pt>
                <c:pt idx="3">
                  <c:v>10.60934418613023</c:v>
                </c:pt>
                <c:pt idx="4">
                  <c:v>12.749100701283822</c:v>
                </c:pt>
                <c:pt idx="5">
                  <c:v>14.532275108775277</c:v>
                </c:pt>
                <c:pt idx="6">
                  <c:v>15.996619804807331</c:v>
                </c:pt>
                <c:pt idx="7">
                  <c:v>17.184358530106007</c:v>
                </c:pt>
                <c:pt idx="8">
                  <c:v>18.135826505130218</c:v>
                </c:pt>
                <c:pt idx="9">
                  <c:v>18.887170931656836</c:v>
                </c:pt>
                <c:pt idx="10">
                  <c:v>19.46979858631201</c:v>
                </c:pt>
                <c:pt idx="11">
                  <c:v>19.91055909466958</c:v>
                </c:pt>
                <c:pt idx="12">
                  <c:v>20.232208591567591</c:v>
                </c:pt>
                <c:pt idx="13">
                  <c:v>20.453948044295633</c:v>
                </c:pt>
                <c:pt idx="14">
                  <c:v>20.591946062367821</c:v>
                </c:pt>
                <c:pt idx="15">
                  <c:v>20.65981029408487</c:v>
                </c:pt>
                <c:pt idx="16">
                  <c:v>20.668996884731587</c:v>
                </c:pt>
                <c:pt idx="17">
                  <c:v>20.629158945623818</c:v>
                </c:pt>
                <c:pt idx="18">
                  <c:v>20.548439726578234</c:v>
                </c:pt>
                <c:pt idx="19">
                  <c:v>20.433717697687484</c:v>
                </c:pt>
                <c:pt idx="20">
                  <c:v>20.290810761047602</c:v>
                </c:pt>
                <c:pt idx="21">
                  <c:v>20.124646187485752</c:v>
                </c:pt>
                <c:pt idx="22">
                  <c:v>19.939402028160089</c:v>
                </c:pt>
                <c:pt idx="23">
                  <c:v>19.738624885527141</c:v>
                </c:pt>
                <c:pt idx="24">
                  <c:v>19.52532813044288</c:v>
                </c:pt>
                <c:pt idx="25">
                  <c:v>19.302073954095572</c:v>
                </c:pt>
                <c:pt idx="26">
                  <c:v>19.071042050060566</c:v>
                </c:pt>
                <c:pt idx="27">
                  <c:v>18.834087226048407</c:v>
                </c:pt>
                <c:pt idx="28">
                  <c:v>18.592787835022101</c:v>
                </c:pt>
                <c:pt idx="29">
                  <c:v>18.348486578558525</c:v>
                </c:pt>
                <c:pt idx="30">
                  <c:v>18.102324959568485</c:v>
                </c:pt>
                <c:pt idx="31">
                  <c:v>17.855272436080575</c:v>
                </c:pt>
                <c:pt idx="32">
                  <c:v>17.608151143615277</c:v>
                </c:pt>
                <c:pt idx="33">
                  <c:v>17.361656903163908</c:v>
                </c:pt>
                <c:pt idx="34">
                  <c:v>17.116377108602368</c:v>
                </c:pt>
                <c:pt idx="35">
                  <c:v>16.872805986475502</c:v>
                </c:pt>
                <c:pt idx="36">
                  <c:v>16.631357638241635</c:v>
                </c:pt>
                <c:pt idx="37">
                  <c:v>16.392377206935848</c:v>
                </c:pt>
                <c:pt idx="38">
                  <c:v>16.156150454087555</c:v>
                </c:pt>
                <c:pt idx="39">
                  <c:v>15.922911986322937</c:v>
                </c:pt>
                <c:pt idx="40">
                  <c:v>15.692852332708451</c:v>
                </c:pt>
                <c:pt idx="41">
                  <c:v>15.466124042027408</c:v>
                </c:pt>
                <c:pt idx="42">
                  <c:v>15.242846942682085</c:v>
                </c:pt>
                <c:pt idx="43">
                  <c:v>15.023112685837562</c:v>
                </c:pt>
                <c:pt idx="44">
                  <c:v>14.806988673954166</c:v>
                </c:pt>
                <c:pt idx="45">
                  <c:v>14.594521461422692</c:v>
                </c:pt>
                <c:pt idx="46">
                  <c:v>14.385739701026173</c:v>
                </c:pt>
                <c:pt idx="47">
                  <c:v>14.180656699067459</c:v>
                </c:pt>
                <c:pt idx="48">
                  <c:v>13.979272632789048</c:v>
                </c:pt>
                <c:pt idx="49">
                  <c:v>13.781576475959813</c:v>
                </c:pt>
                <c:pt idx="50">
                  <c:v>13.58754767192964</c:v>
                </c:pt>
                <c:pt idx="51">
                  <c:v>13.397157587870115</c:v>
                </c:pt>
                <c:pt idx="52">
                  <c:v>13.210370779207171</c:v>
                </c:pt>
                <c:pt idx="53">
                  <c:v>13.027146089194927</c:v>
                </c:pt>
                <c:pt idx="54">
                  <c:v>12.847437605162828</c:v>
                </c:pt>
                <c:pt idx="55">
                  <c:v>12.671195490020503</c:v>
                </c:pt>
                <c:pt idx="56">
                  <c:v>12.49836670509789</c:v>
                </c:pt>
                <c:pt idx="57">
                  <c:v>12.328895638246735</c:v>
                </c:pt>
                <c:pt idx="58">
                  <c:v>12.16272464926211</c:v>
                </c:pt>
                <c:pt idx="59">
                  <c:v>11.99979454312027</c:v>
                </c:pt>
                <c:pt idx="60">
                  <c:v>11.840044980136977</c:v>
                </c:pt>
                <c:pt idx="61">
                  <c:v>11.683414830968744</c:v>
                </c:pt>
                <c:pt idx="62">
                  <c:v>11.529842483386668</c:v>
                </c:pt>
                <c:pt idx="63">
                  <c:v>11.379266106819106</c:v>
                </c:pt>
                <c:pt idx="64">
                  <c:v>11.23162387995119</c:v>
                </c:pt>
                <c:pt idx="65">
                  <c:v>11.086854185961322</c:v>
                </c:pt>
                <c:pt idx="66">
                  <c:v>10.944895779423861</c:v>
                </c:pt>
                <c:pt idx="67">
                  <c:v>10.805687928389151</c:v>
                </c:pt>
                <c:pt idx="68">
                  <c:v>10.6691705347405</c:v>
                </c:pt>
                <c:pt idx="69">
                  <c:v>10.535284235515357</c:v>
                </c:pt>
                <c:pt idx="70">
                  <c:v>10.403970487572566</c:v>
                </c:pt>
                <c:pt idx="71">
                  <c:v>10.275171637688651</c:v>
                </c:pt>
                <c:pt idx="72">
                  <c:v>10.14883097990584</c:v>
                </c:pt>
                <c:pt idx="73">
                  <c:v>10.024892801751806</c:v>
                </c:pt>
                <c:pt idx="74">
                  <c:v>9.9033024207299007</c:v>
                </c:pt>
                <c:pt idx="75">
                  <c:v>9.784006212340552</c:v>
                </c:pt>
                <c:pt idx="76">
                  <c:v>9.6669516307130348</c:v>
                </c:pt>
                <c:pt idx="77">
                  <c:v>9.5520872228241291</c:v>
                </c:pt>
                <c:pt idx="78">
                  <c:v>9.4393626371415191</c:v>
                </c:pt>
                <c:pt idx="79">
                  <c:v>9.3287286274460666</c:v>
                </c:pt>
                <c:pt idx="80">
                  <c:v>9.2201370524903901</c:v>
                </c:pt>
                <c:pt idx="81">
                  <c:v>9.1135408720651423</c:v>
                </c:pt>
                <c:pt idx="82">
                  <c:v>9.0088941399960216</c:v>
                </c:pt>
                <c:pt idx="83">
                  <c:v>8.9061519945080079</c:v>
                </c:pt>
                <c:pt idx="84">
                  <c:v>8.8052706463648427</c:v>
                </c:pt>
                <c:pt idx="85">
                  <c:v>8.7062073651098313</c:v>
                </c:pt>
                <c:pt idx="86">
                  <c:v>8.6089204637515131</c:v>
                </c:pt>
                <c:pt idx="87">
                  <c:v>8.5133692821151747</c:v>
                </c:pt>
                <c:pt idx="88">
                  <c:v>8.419514169137809</c:v>
                </c:pt>
                <c:pt idx="89">
                  <c:v>8.3273164642868007</c:v>
                </c:pt>
                <c:pt idx="90">
                  <c:v>8.2367384782998236</c:v>
                </c:pt>
                <c:pt idx="91">
                  <c:v>8.1477434733902765</c:v>
                </c:pt>
                <c:pt idx="92">
                  <c:v>8.060295643074662</c:v>
                </c:pt>
                <c:pt idx="93">
                  <c:v>7.9743600917269166</c:v>
                </c:pt>
                <c:pt idx="94">
                  <c:v>7.8899028139664829</c:v>
                </c:pt>
                <c:pt idx="95">
                  <c:v>7.8068906739892698</c:v>
                </c:pt>
                <c:pt idx="96">
                  <c:v>7.7252913848982221</c:v>
                </c:pt>
                <c:pt idx="97">
                  <c:v>7.645073488109011</c:v>
                </c:pt>
                <c:pt idx="98">
                  <c:v>7.5662063329041702</c:v>
                </c:pt>
                <c:pt idx="99">
                  <c:v>7.488660056161982</c:v>
                </c:pt>
                <c:pt idx="100">
                  <c:v>7.412405562318253</c:v>
                </c:pt>
                <c:pt idx="101">
                  <c:v>7.3374145036014742</c:v>
                </c:pt>
                <c:pt idx="102">
                  <c:v>7.2636592605480201</c:v>
                </c:pt>
                <c:pt idx="103">
                  <c:v>7.1911129228599844</c:v>
                </c:pt>
                <c:pt idx="104">
                  <c:v>7.119749270581778</c:v>
                </c:pt>
                <c:pt idx="105">
                  <c:v>7.0495427556579351</c:v>
                </c:pt>
                <c:pt idx="106">
                  <c:v>6.9804684838471847</c:v>
                </c:pt>
                <c:pt idx="107">
                  <c:v>6.9125021970289531</c:v>
                </c:pt>
                <c:pt idx="108">
                  <c:v>6.8456202558931087</c:v>
                </c:pt>
                <c:pt idx="109">
                  <c:v>6.7797996230273343</c:v>
                </c:pt>
                <c:pt idx="110">
                  <c:v>6.715017846408557</c:v>
                </c:pt>
                <c:pt idx="111">
                  <c:v>6.6512530432833064</c:v>
                </c:pt>
                <c:pt idx="112">
                  <c:v>6.5884838844553153</c:v>
                </c:pt>
                <c:pt idx="113">
                  <c:v>6.5266895789677957</c:v>
                </c:pt>
                <c:pt idx="114">
                  <c:v>6.4658498591845426</c:v>
                </c:pt>
                <c:pt idx="115">
                  <c:v>6.4059449662566923</c:v>
                </c:pt>
                <c:pt idx="116">
                  <c:v>6.3469556359806658</c:v>
                </c:pt>
                <c:pt idx="117">
                  <c:v>6.1752955123522044</c:v>
                </c:pt>
                <c:pt idx="118">
                  <c:v>6.0112266102221419</c:v>
                </c:pt>
                <c:pt idx="119">
                  <c:v>5.8543011612525095</c:v>
                </c:pt>
                <c:pt idx="120">
                  <c:v>5.7041034024012669</c:v>
                </c:pt>
                <c:pt idx="121">
                  <c:v>5.5602469885219561</c:v>
                </c:pt>
                <c:pt idx="122">
                  <c:v>5.4223726246171786</c:v>
                </c:pt>
                <c:pt idx="123">
                  <c:v>5.2901459007487288</c:v>
                </c:pt>
                <c:pt idx="124">
                  <c:v>5.1632553131274346</c:v>
                </c:pt>
                <c:pt idx="125">
                  <c:v>5.0414104557523558</c:v>
                </c:pt>
                <c:pt idx="126">
                  <c:v>4.9243403679003954</c:v>
                </c:pt>
                <c:pt idx="127">
                  <c:v>4.8117920238054346</c:v>
                </c:pt>
                <c:pt idx="128">
                  <c:v>4.7035289518997923</c:v>
                </c:pt>
                <c:pt idx="129">
                  <c:v>4.5993299720174754</c:v>
                </c:pt>
                <c:pt idx="130">
                  <c:v>4.4989880399219411</c:v>
                </c:pt>
                <c:pt idx="131">
                  <c:v>4.4023091894804729</c:v>
                </c:pt>
                <c:pt idx="132">
                  <c:v>4.3091115636405979</c:v>
                </c:pt>
                <c:pt idx="133">
                  <c:v>4.2192245261862187</c:v>
                </c:pt>
                <c:pt idx="134">
                  <c:v>4.1324878469908626</c:v>
                </c:pt>
                <c:pt idx="135">
                  <c:v>4.0487509541544577</c:v>
                </c:pt>
                <c:pt idx="136">
                  <c:v>3.9678722470288865</c:v>
                </c:pt>
                <c:pt idx="137">
                  <c:v>3.8897184647125616</c:v>
                </c:pt>
                <c:pt idx="138">
                  <c:v>3.8141641050919812</c:v>
                </c:pt>
                <c:pt idx="139">
                  <c:v>3.7410908899724866</c:v>
                </c:pt>
                <c:pt idx="140">
                  <c:v>3.6703872722578992</c:v>
                </c:pt>
                <c:pt idx="141">
                  <c:v>3.6019479815350435</c:v>
                </c:pt>
                <c:pt idx="142">
                  <c:v>3.535673604734626</c:v>
                </c:pt>
                <c:pt idx="143">
                  <c:v>3.4714701988608199</c:v>
                </c:pt>
                <c:pt idx="144">
                  <c:v>3.4092489330637878</c:v>
                </c:pt>
                <c:pt idx="145">
                  <c:v>3.3489257575908837</c:v>
                </c:pt>
                <c:pt idx="146">
                  <c:v>3.290421097333645</c:v>
                </c:pt>
                <c:pt idx="147">
                  <c:v>3.2336595679608777</c:v>
                </c:pt>
                <c:pt idx="148">
                  <c:v>3.1785697127608055</c:v>
                </c:pt>
                <c:pt idx="149">
                  <c:v>3.1250837585041955</c:v>
                </c:pt>
                <c:pt idx="150">
                  <c:v>3.073137388783497</c:v>
                </c:pt>
                <c:pt idx="151">
                  <c:v>3.0226695334272167</c:v>
                </c:pt>
                <c:pt idx="152">
                  <c:v>2.9736221727164689</c:v>
                </c:pt>
                <c:pt idx="153">
                  <c:v>2.9259401552226691</c:v>
                </c:pt>
                <c:pt idx="154">
                  <c:v>2.8795710282040901</c:v>
                </c:pt>
                <c:pt idx="155">
                  <c:v>2.8344648795970011</c:v>
                </c:pt>
                <c:pt idx="156">
                  <c:v>2.790574190692622</c:v>
                </c:pt>
                <c:pt idx="157">
                  <c:v>2.7478536986945779</c:v>
                </c:pt>
                <c:pt idx="158">
                  <c:v>2.7062602684138564</c:v>
                </c:pt>
                <c:pt idx="159">
                  <c:v>2.6657527724045846</c:v>
                </c:pt>
                <c:pt idx="160">
                  <c:v>2.6262919789230357</c:v>
                </c:pt>
                <c:pt idx="161">
                  <c:v>2.5878404471284511</c:v>
                </c:pt>
                <c:pt idx="162">
                  <c:v>2.550362428996523</c:v>
                </c:pt>
                <c:pt idx="163">
                  <c:v>2.5138237774692191</c:v>
                </c:pt>
                <c:pt idx="164">
                  <c:v>2.4781918603735873</c:v>
                </c:pt>
                <c:pt idx="165">
                  <c:v>2.4434354797139535</c:v>
                </c:pt>
                <c:pt idx="166">
                  <c:v>2.4095247959646406</c:v>
                </c:pt>
                <c:pt idx="167">
                  <c:v>2.3764312569810699</c:v>
                </c:pt>
                <c:pt idx="168">
                  <c:v>2.3441275312530925</c:v>
                </c:pt>
                <c:pt idx="169">
                  <c:v>2.3125874451651862</c:v>
                </c:pt>
                <c:pt idx="170">
                  <c:v>2.2817859240051401</c:v>
                </c:pt>
                <c:pt idx="171">
                  <c:v>2.2516989364707718</c:v>
                </c:pt>
                <c:pt idx="172">
                  <c:v>2.2223034424288381</c:v>
                </c:pt>
                <c:pt idx="173">
                  <c:v>2.1935773437207944</c:v>
                </c:pt>
                <c:pt idx="174">
                  <c:v>2.1654994378025614</c:v>
                </c:pt>
                <c:pt idx="175">
                  <c:v>2.1380493740472559</c:v>
                </c:pt>
                <c:pt idx="176">
                  <c:v>2.1112076125190082</c:v>
                </c:pt>
                <c:pt idx="177">
                  <c:v>2.0849553850746672</c:v>
                </c:pt>
                <c:pt idx="178">
                  <c:v>2.0592746586422779</c:v>
                </c:pt>
                <c:pt idx="179">
                  <c:v>2.0341481005251874</c:v>
                </c:pt>
                <c:pt idx="180">
                  <c:v>2.0095590456171095</c:v>
                </c:pt>
                <c:pt idx="181">
                  <c:v>1.9854914654095954</c:v>
                </c:pt>
                <c:pt idx="182">
                  <c:v>1.9619299386704621</c:v>
                </c:pt>
                <c:pt idx="183">
                  <c:v>1.9388596236978399</c:v>
                </c:pt>
                <c:pt idx="184">
                  <c:v>1.9162662320492332</c:v>
                </c:pt>
                <c:pt idx="185">
                  <c:v>1.8941360036687187</c:v>
                </c:pt>
                <c:pt idx="186">
                  <c:v>1.8724556833026964</c:v>
                </c:pt>
                <c:pt idx="187">
                  <c:v>1.8512124981556297</c:v>
                </c:pt>
                <c:pt idx="188">
                  <c:v>1.8303941366959067</c:v>
                </c:pt>
                <c:pt idx="189">
                  <c:v>1.8099887285456968</c:v>
                </c:pt>
                <c:pt idx="190">
                  <c:v>1.789984825396705</c:v>
                </c:pt>
                <c:pt idx="191">
                  <c:v>1.770371382883986</c:v>
                </c:pt>
                <c:pt idx="192">
                  <c:v>1.7511377433786703</c:v>
                </c:pt>
                <c:pt idx="193">
                  <c:v>1.7322736196243207</c:v>
                </c:pt>
                <c:pt idx="194">
                  <c:v>1.7137690791932632</c:v>
                </c:pt>
                <c:pt idx="195">
                  <c:v>1.6956145296880198</c:v>
                </c:pt>
                <c:pt idx="196">
                  <c:v>1.6778007046877856</c:v>
                </c:pt>
                <c:pt idx="197">
                  <c:v>1.6603186503510148</c:v>
                </c:pt>
                <c:pt idx="198">
                  <c:v>1.6431597126709079</c:v>
                </c:pt>
                <c:pt idx="199">
                  <c:v>1.6263155253371044</c:v>
                </c:pt>
                <c:pt idx="200">
                  <c:v>1.6097779981750033</c:v>
                </c:pt>
                <c:pt idx="201">
                  <c:v>1.5935393061201493</c:v>
                </c:pt>
                <c:pt idx="202">
                  <c:v>1.5775918787085512</c:v>
                </c:pt>
                <c:pt idx="203">
                  <c:v>1.5619283900687373</c:v>
                </c:pt>
                <c:pt idx="204">
                  <c:v>1.5465417493443681</c:v>
                </c:pt>
                <c:pt idx="205">
                  <c:v>1.5314250915886078</c:v>
                </c:pt>
                <c:pt idx="206">
                  <c:v>1.5165717690451777</c:v>
                </c:pt>
                <c:pt idx="207">
                  <c:v>1.5019753428369165</c:v>
                </c:pt>
                <c:pt idx="208">
                  <c:v>1.4876295750181787</c:v>
                </c:pt>
                <c:pt idx="209">
                  <c:v>1.4735284209901924</c:v>
                </c:pt>
                <c:pt idx="210">
                  <c:v>1.459666022243389</c:v>
                </c:pt>
                <c:pt idx="211">
                  <c:v>1.4460366994201366</c:v>
                </c:pt>
                <c:pt idx="212">
                  <c:v>1.4326349456813081</c:v>
                </c:pt>
                <c:pt idx="213">
                  <c:v>1.4194554203625762</c:v>
                </c:pt>
                <c:pt idx="214">
                  <c:v>1.4064929428963098</c:v>
                </c:pt>
                <c:pt idx="215">
                  <c:v>1.3937424870038058</c:v>
                </c:pt>
                <c:pt idx="216">
                  <c:v>1.3811991751244994</c:v>
                </c:pt>
                <c:pt idx="217">
                  <c:v>1.3688582730846677</c:v>
                </c:pt>
                <c:pt idx="218">
                  <c:v>1.3567151849971495</c:v>
                </c:pt>
                <c:pt idx="219">
                  <c:v>1.3447654483560147</c:v>
                </c:pt>
                <c:pt idx="220">
                  <c:v>1.3330047293531555</c:v>
                </c:pt>
                <c:pt idx="221">
                  <c:v>1.3214288183757201</c:v>
                </c:pt>
                <c:pt idx="222">
                  <c:v>1.3100336256912577</c:v>
                </c:pt>
                <c:pt idx="223">
                  <c:v>1.2988151773140586</c:v>
                </c:pt>
                <c:pt idx="224">
                  <c:v>1.2877696110294783</c:v>
                </c:pt>
                <c:pt idx="225">
                  <c:v>1.276893172581371</c:v>
                </c:pt>
                <c:pt idx="226">
                  <c:v>1.266182212016475</c:v>
                </c:pt>
                <c:pt idx="227">
                  <c:v>1.2556331801682021</c:v>
                </c:pt>
                <c:pt idx="228">
                  <c:v>1.245242625280313</c:v>
                </c:pt>
                <c:pt idx="229">
                  <c:v>1.2350071897657975</c:v>
                </c:pt>
                <c:pt idx="230">
                  <c:v>1.224923607087897</c:v>
                </c:pt>
                <c:pt idx="231">
                  <c:v>1.2149886987706635</c:v>
                </c:pt>
                <c:pt idx="232">
                  <c:v>1.2051993715074401</c:v>
                </c:pt>
                <c:pt idx="233">
                  <c:v>1.195552614404545</c:v>
                </c:pt>
                <c:pt idx="234">
                  <c:v>1.1860454963092639</c:v>
                </c:pt>
                <c:pt idx="235">
                  <c:v>1.1766751632474461</c:v>
                </c:pt>
                <c:pt idx="236">
                  <c:v>1.1674388359568237</c:v>
                </c:pt>
                <c:pt idx="237">
                  <c:v>1.1583338075190095</c:v>
                </c:pt>
                <c:pt idx="238">
                  <c:v>1.1493574410632661</c:v>
                </c:pt>
                <c:pt idx="239">
                  <c:v>1.1405071675772473</c:v>
                </c:pt>
                <c:pt idx="240">
                  <c:v>1.1317804837782455</c:v>
                </c:pt>
                <c:pt idx="241">
                  <c:v>1.1231749500717576</c:v>
                </c:pt>
                <c:pt idx="242">
                  <c:v>1.114688188587867</c:v>
                </c:pt>
                <c:pt idx="243">
                  <c:v>1.1063178812873038</c:v>
                </c:pt>
                <c:pt idx="244">
                  <c:v>1.0980617681218618</c:v>
                </c:pt>
                <c:pt idx="245">
                  <c:v>1.0899176452859687</c:v>
                </c:pt>
                <c:pt idx="246">
                  <c:v>1.0818833635043958</c:v>
                </c:pt>
                <c:pt idx="247">
                  <c:v>1.0739568264009078</c:v>
                </c:pt>
                <c:pt idx="248">
                  <c:v>1.0661359889153281</c:v>
                </c:pt>
                <c:pt idx="249">
                  <c:v>1.0584188557733949</c:v>
                </c:pt>
                <c:pt idx="250">
                  <c:v>1.0508034800221189</c:v>
                </c:pt>
                <c:pt idx="251">
                  <c:v>1.0432879615955621</c:v>
                </c:pt>
                <c:pt idx="252">
                  <c:v>1.0358704459576593</c:v>
                </c:pt>
                <c:pt idx="253">
                  <c:v>1.0285491227593921</c:v>
                </c:pt>
                <c:pt idx="254">
                  <c:v>1.0213222245772915</c:v>
                </c:pt>
                <c:pt idx="255">
                  <c:v>1.0141880256625417</c:v>
                </c:pt>
                <c:pt idx="256">
                  <c:v>1.007144840750944</c:v>
                </c:pt>
                <c:pt idx="257">
                  <c:v>1.0001910239103058</c:v>
                </c:pt>
                <c:pt idx="258">
                  <c:v>0.99332496741772935</c:v>
                </c:pt>
                <c:pt idx="259">
                  <c:v>0.98654510069400603</c:v>
                </c:pt>
                <c:pt idx="260">
                  <c:v>0.9798498892471319</c:v>
                </c:pt>
                <c:pt idx="261">
                  <c:v>0.97323783366817707</c:v>
                </c:pt>
                <c:pt idx="262">
                  <c:v>0.96670746865943658</c:v>
                </c:pt>
                <c:pt idx="263">
                  <c:v>0.96025736208806145</c:v>
                </c:pt>
                <c:pt idx="264">
                  <c:v>0.9538861140697632</c:v>
                </c:pt>
                <c:pt idx="265">
                  <c:v>0.94759235609206982</c:v>
                </c:pt>
                <c:pt idx="266">
                  <c:v>0.94137475015466276</c:v>
                </c:pt>
                <c:pt idx="267">
                  <c:v>0.93523198794410178</c:v>
                </c:pt>
                <c:pt idx="268">
                  <c:v>0.92916279002710955</c:v>
                </c:pt>
                <c:pt idx="269">
                  <c:v>0.92316590508523899</c:v>
                </c:pt>
                <c:pt idx="270">
                  <c:v>0.91724010915153698</c:v>
                </c:pt>
                <c:pt idx="271">
                  <c:v>0.91138420489237792</c:v>
                </c:pt>
                <c:pt idx="272">
                  <c:v>0.90559702089664706</c:v>
                </c:pt>
                <c:pt idx="273">
                  <c:v>0.89987741099653218</c:v>
                </c:pt>
                <c:pt idx="274">
                  <c:v>0.89422425359886248</c:v>
                </c:pt>
                <c:pt idx="275">
                  <c:v>0.88863645105277822</c:v>
                </c:pt>
                <c:pt idx="276">
                  <c:v>0.88311292902159222</c:v>
                </c:pt>
                <c:pt idx="277">
                  <c:v>0.87765263588270126</c:v>
                </c:pt>
                <c:pt idx="278">
                  <c:v>0.87225454214302323</c:v>
                </c:pt>
                <c:pt idx="279">
                  <c:v>0.86691763986610626</c:v>
                </c:pt>
                <c:pt idx="280">
                  <c:v>0.86164094213003706</c:v>
                </c:pt>
                <c:pt idx="281">
                  <c:v>0.85642348249301237</c:v>
                </c:pt>
                <c:pt idx="282">
                  <c:v>0.85126431447677953</c:v>
                </c:pt>
                <c:pt idx="283">
                  <c:v>0.84616251105237406</c:v>
                </c:pt>
                <c:pt idx="284">
                  <c:v>0.84111716416915572</c:v>
                </c:pt>
                <c:pt idx="285">
                  <c:v>0.83612738428049505</c:v>
                </c:pt>
                <c:pt idx="286">
                  <c:v>0.83119229986840848</c:v>
                </c:pt>
                <c:pt idx="287">
                  <c:v>0.82631105701936236</c:v>
                </c:pt>
                <c:pt idx="288">
                  <c:v>0.82148281897521702</c:v>
                </c:pt>
                <c:pt idx="289">
                  <c:v>0.81670676571849343</c:v>
                </c:pt>
                <c:pt idx="290">
                  <c:v>0.8119820935728661</c:v>
                </c:pt>
                <c:pt idx="291">
                  <c:v>0.80730801479398928</c:v>
                </c:pt>
                <c:pt idx="292">
                  <c:v>0.80268375718653395</c:v>
                </c:pt>
                <c:pt idx="293">
                  <c:v>0.79810856373922867</c:v>
                </c:pt>
                <c:pt idx="294">
                  <c:v>0.79358169225357655</c:v>
                </c:pt>
                <c:pt idx="295">
                  <c:v>0.78910241498919675</c:v>
                </c:pt>
                <c:pt idx="296">
                  <c:v>0.78467001832802197</c:v>
                </c:pt>
                <c:pt idx="297">
                  <c:v>0.78028380243098328</c:v>
                </c:pt>
                <c:pt idx="298">
                  <c:v>0.77594308092417297</c:v>
                </c:pt>
                <c:pt idx="299">
                  <c:v>0.77164718057298232</c:v>
                </c:pt>
                <c:pt idx="300">
                  <c:v>0.76739544098135259</c:v>
                </c:pt>
                <c:pt idx="301">
                  <c:v>0.76318721429724934</c:v>
                </c:pt>
                <c:pt idx="302">
                  <c:v>0.75902186490797985</c:v>
                </c:pt>
                <c:pt idx="303">
                  <c:v>0.754898769173173</c:v>
                </c:pt>
                <c:pt idx="304">
                  <c:v>0.75081731514563321</c:v>
                </c:pt>
                <c:pt idx="305">
                  <c:v>0.74677690229731497</c:v>
                </c:pt>
                <c:pt idx="306">
                  <c:v>0.74277694126740568</c:v>
                </c:pt>
                <c:pt idx="307">
                  <c:v>0.73881685360785276</c:v>
                </c:pt>
                <c:pt idx="308">
                  <c:v>0.73489607153311476</c:v>
                </c:pt>
                <c:pt idx="309">
                  <c:v>0.73101403768195494</c:v>
                </c:pt>
                <c:pt idx="310">
                  <c:v>0.72717020489102913</c:v>
                </c:pt>
                <c:pt idx="311">
                  <c:v>0.72336403595169352</c:v>
                </c:pt>
                <c:pt idx="312">
                  <c:v>0.71959500340811799</c:v>
                </c:pt>
                <c:pt idx="313">
                  <c:v>0.71586258932532032</c:v>
                </c:pt>
                <c:pt idx="314">
                  <c:v>0.7121662850892172</c:v>
                </c:pt>
                <c:pt idx="315">
                  <c:v>0.70850559119999734</c:v>
                </c:pt>
                <c:pt idx="316">
                  <c:v>0.70488001706839198</c:v>
                </c:pt>
                <c:pt idx="317">
                  <c:v>0.70128908082482311</c:v>
                </c:pt>
                <c:pt idx="318">
                  <c:v>0.69773230913576878</c:v>
                </c:pt>
                <c:pt idx="319">
                  <c:v>0.69420923701115766</c:v>
                </c:pt>
                <c:pt idx="320">
                  <c:v>0.69071940762356654</c:v>
                </c:pt>
                <c:pt idx="321">
                  <c:v>0.68726237214721286</c:v>
                </c:pt>
                <c:pt idx="322">
                  <c:v>0.68383768956695046</c:v>
                </c:pt>
                <c:pt idx="323">
                  <c:v>0.68044492653209199</c:v>
                </c:pt>
                <c:pt idx="324">
                  <c:v>0.6770836571807497</c:v>
                </c:pt>
                <c:pt idx="325">
                  <c:v>0.67375346298313343</c:v>
                </c:pt>
                <c:pt idx="326">
                  <c:v>0.67045393259184971</c:v>
                </c:pt>
                <c:pt idx="327">
                  <c:v>0.66718466169428736</c:v>
                </c:pt>
                <c:pt idx="328">
                  <c:v>0.66394525285597639</c:v>
                </c:pt>
                <c:pt idx="329">
                  <c:v>0.66073531538667329</c:v>
                </c:pt>
                <c:pt idx="330">
                  <c:v>0.65755446518934835</c:v>
                </c:pt>
                <c:pt idx="331">
                  <c:v>0.65440232464094827</c:v>
                </c:pt>
                <c:pt idx="332">
                  <c:v>0.65127852244977746</c:v>
                </c:pt>
                <c:pt idx="333">
                  <c:v>0.64818269351932312</c:v>
                </c:pt>
                <c:pt idx="334">
                  <c:v>0.64511447883473805</c:v>
                </c:pt>
                <c:pt idx="335">
                  <c:v>0.64207352533296214</c:v>
                </c:pt>
                <c:pt idx="336">
                  <c:v>0.63905948578137806</c:v>
                </c:pt>
                <c:pt idx="337">
                  <c:v>0.6360720186607105</c:v>
                </c:pt>
                <c:pt idx="338">
                  <c:v>0.63311078805201682</c:v>
                </c:pt>
                <c:pt idx="339">
                  <c:v>0.63017546352819109</c:v>
                </c:pt>
                <c:pt idx="340">
                  <c:v>0.62726572003265191</c:v>
                </c:pt>
                <c:pt idx="341">
                  <c:v>0.62438123778121657</c:v>
                </c:pt>
                <c:pt idx="342">
                  <c:v>0.62152170216318314</c:v>
                </c:pt>
                <c:pt idx="343">
                  <c:v>0.61868680362411044</c:v>
                </c:pt>
                <c:pt idx="344">
                  <c:v>0.61587623757867993</c:v>
                </c:pt>
                <c:pt idx="345">
                  <c:v>0.61308970430738907</c:v>
                </c:pt>
                <c:pt idx="346">
                  <c:v>0.61032690886325858</c:v>
                </c:pt>
                <c:pt idx="347">
                  <c:v>0.60758756098032807</c:v>
                </c:pt>
                <c:pt idx="348">
                  <c:v>0.60487137498592181</c:v>
                </c:pt>
                <c:pt idx="349">
                  <c:v>0.60217806969908771</c:v>
                </c:pt>
                <c:pt idx="350">
                  <c:v>0.59950736835910412</c:v>
                </c:pt>
                <c:pt idx="351">
                  <c:v>0.59685899853304658</c:v>
                </c:pt>
                <c:pt idx="352">
                  <c:v>0.59423269203290774</c:v>
                </c:pt>
                <c:pt idx="353">
                  <c:v>0.59162818483662027</c:v>
                </c:pt>
                <c:pt idx="354">
                  <c:v>0.58904521700982637</c:v>
                </c:pt>
                <c:pt idx="355">
                  <c:v>0.58648353263036257</c:v>
                </c:pt>
                <c:pt idx="356">
                  <c:v>0.58394287970075687</c:v>
                </c:pt>
                <c:pt idx="357">
                  <c:v>0.58142301009072028</c:v>
                </c:pt>
                <c:pt idx="358">
                  <c:v>0.5789236794556083</c:v>
                </c:pt>
                <c:pt idx="359">
                  <c:v>0.57644464716739852</c:v>
                </c:pt>
                <c:pt idx="360">
                  <c:v>0.573985676245784</c:v>
                </c:pt>
                <c:pt idx="361">
                  <c:v>0.57154653329109895</c:v>
                </c:pt>
                <c:pt idx="362">
                  <c:v>0.5691269884162673</c:v>
                </c:pt>
                <c:pt idx="363">
                  <c:v>0.56672681518743651</c:v>
                </c:pt>
                <c:pt idx="364">
                  <c:v>0.56434579054828848</c:v>
                </c:pt>
                <c:pt idx="365">
                  <c:v>0.56198369477570664</c:v>
                </c:pt>
                <c:pt idx="366">
                  <c:v>0.55964031140640547</c:v>
                </c:pt>
                <c:pt idx="367">
                  <c:v>0.55731542718243832</c:v>
                </c:pt>
                <c:pt idx="368">
                  <c:v>0.55500883198963091</c:v>
                </c:pt>
                <c:pt idx="369">
                  <c:v>0.55272031880553008</c:v>
                </c:pt>
                <c:pt idx="370">
                  <c:v>0.55044968364191282</c:v>
                </c:pt>
                <c:pt idx="371">
                  <c:v>0.54819672549000109</c:v>
                </c:pt>
                <c:pt idx="372">
                  <c:v>0.54596124626620846</c:v>
                </c:pt>
                <c:pt idx="373">
                  <c:v>0.54374305076143115</c:v>
                </c:pt>
                <c:pt idx="374">
                  <c:v>0.54154194659116284</c:v>
                </c:pt>
                <c:pt idx="375">
                  <c:v>0.53935774414446191</c:v>
                </c:pt>
                <c:pt idx="376">
                  <c:v>0.53719025653338082</c:v>
                </c:pt>
                <c:pt idx="377">
                  <c:v>0.53503929954434426</c:v>
                </c:pt>
                <c:pt idx="378">
                  <c:v>0.53290469159999776</c:v>
                </c:pt>
                <c:pt idx="379">
                  <c:v>0.5307862537024115</c:v>
                </c:pt>
                <c:pt idx="380">
                  <c:v>0.52868380939106907</c:v>
                </c:pt>
                <c:pt idx="381">
                  <c:v>0.52659718470407602</c:v>
                </c:pt>
                <c:pt idx="382">
                  <c:v>0.524526208128965</c:v>
                </c:pt>
                <c:pt idx="383">
                  <c:v>0.52247071056150651</c:v>
                </c:pt>
                <c:pt idx="384">
                  <c:v>0.52043052526806166</c:v>
                </c:pt>
                <c:pt idx="385">
                  <c:v>0.51840548784034923</c:v>
                </c:pt>
                <c:pt idx="386">
                  <c:v>0.51639543615681927</c:v>
                </c:pt>
                <c:pt idx="387">
                  <c:v>0.51440021035021188</c:v>
                </c:pt>
                <c:pt idx="388">
                  <c:v>0.51241965275426282</c:v>
                </c:pt>
                <c:pt idx="389">
                  <c:v>0.51045360788616168</c:v>
                </c:pt>
                <c:pt idx="390">
                  <c:v>0.5085019223906464</c:v>
                </c:pt>
                <c:pt idx="391">
                  <c:v>0.50656444501793962</c:v>
                </c:pt>
                <c:pt idx="392">
                  <c:v>0.50464102658434795</c:v>
                </c:pt>
                <c:pt idx="393">
                  <c:v>0.50273151993241427</c:v>
                </c:pt>
                <c:pt idx="394">
                  <c:v>0.50083577990430728</c:v>
                </c:pt>
                <c:pt idx="395">
                  <c:v>0.49895366330799695</c:v>
                </c:pt>
                <c:pt idx="396">
                  <c:v>0.49708502887826578</c:v>
                </c:pt>
                <c:pt idx="397">
                  <c:v>0.4952297372542529</c:v>
                </c:pt>
                <c:pt idx="398">
                  <c:v>0.4933876509385593</c:v>
                </c:pt>
                <c:pt idx="399">
                  <c:v>0.49155863427587176</c:v>
                </c:pt>
                <c:pt idx="400">
                  <c:v>0.4897425534095956</c:v>
                </c:pt>
                <c:pt idx="401">
                  <c:v>0.48793927627346179</c:v>
                </c:pt>
                <c:pt idx="402">
                  <c:v>0.48614867254049376</c:v>
                </c:pt>
                <c:pt idx="403">
                  <c:v>0.48437061360912526</c:v>
                </c:pt>
                <c:pt idx="404">
                  <c:v>0.48260497256879353</c:v>
                </c:pt>
                <c:pt idx="405">
                  <c:v>0.48085162417406146</c:v>
                </c:pt>
                <c:pt idx="406">
                  <c:v>0.47911044482048104</c:v>
                </c:pt>
                <c:pt idx="407">
                  <c:v>0.47738131251446769</c:v>
                </c:pt>
                <c:pt idx="408">
                  <c:v>0.47566410684985017</c:v>
                </c:pt>
                <c:pt idx="409">
                  <c:v>0.47395870898015624</c:v>
                </c:pt>
                <c:pt idx="410">
                  <c:v>0.47226500159946894</c:v>
                </c:pt>
                <c:pt idx="411">
                  <c:v>0.47058286890834822</c:v>
                </c:pt>
                <c:pt idx="412">
                  <c:v>0.46891219660343242</c:v>
                </c:pt>
                <c:pt idx="413">
                  <c:v>0.46725287183958708</c:v>
                </c:pt>
                <c:pt idx="414">
                  <c:v>0.46560478321487653</c:v>
                </c:pt>
                <c:pt idx="415">
                  <c:v>0.46396782075249487</c:v>
                </c:pt>
                <c:pt idx="416">
                  <c:v>0.46234187586547026</c:v>
                </c:pt>
                <c:pt idx="417">
                  <c:v>0.46072684134679853</c:v>
                </c:pt>
                <c:pt idx="418">
                  <c:v>0.45912261134438537</c:v>
                </c:pt>
                <c:pt idx="419">
                  <c:v>0.45752908133676629</c:v>
                </c:pt>
                <c:pt idx="420">
                  <c:v>0.45594614811441259</c:v>
                </c:pt>
                <c:pt idx="421">
                  <c:v>0.45437370976572966</c:v>
                </c:pt>
                <c:pt idx="422">
                  <c:v>0.4528116656437291</c:v>
                </c:pt>
                <c:pt idx="423">
                  <c:v>0.45125991636169904</c:v>
                </c:pt>
                <c:pt idx="424">
                  <c:v>0.44971836376283059</c:v>
                </c:pt>
                <c:pt idx="425">
                  <c:v>0.44818691090824436</c:v>
                </c:pt>
                <c:pt idx="426">
                  <c:v>0.44666546205702684</c:v>
                </c:pt>
                <c:pt idx="427">
                  <c:v>0.44515392263842701</c:v>
                </c:pt>
                <c:pt idx="428">
                  <c:v>0.443652199254018</c:v>
                </c:pt>
                <c:pt idx="429">
                  <c:v>0.4421601996437996</c:v>
                </c:pt>
                <c:pt idx="430">
                  <c:v>0.44067783267471028</c:v>
                </c:pt>
                <c:pt idx="431">
                  <c:v>0.43920500831872589</c:v>
                </c:pt>
                <c:pt idx="432">
                  <c:v>0.43774163764531415</c:v>
                </c:pt>
                <c:pt idx="433">
                  <c:v>0.43628763280460858</c:v>
                </c:pt>
                <c:pt idx="434">
                  <c:v>0.43484290699852701</c:v>
                </c:pt>
                <c:pt idx="435">
                  <c:v>0.4334073744822956</c:v>
                </c:pt>
                <c:pt idx="436">
                  <c:v>0.43198095053566776</c:v>
                </c:pt>
                <c:pt idx="437">
                  <c:v>0.43056355144916458</c:v>
                </c:pt>
                <c:pt idx="438">
                  <c:v>0.42915509452429756</c:v>
                </c:pt>
                <c:pt idx="439">
                  <c:v>0.42775549803881596</c:v>
                </c:pt>
                <c:pt idx="440">
                  <c:v>0.42636468124168236</c:v>
                </c:pt>
                <c:pt idx="441">
                  <c:v>0.42498256434116077</c:v>
                </c:pt>
                <c:pt idx="442">
                  <c:v>0.42360906848610225</c:v>
                </c:pt>
                <c:pt idx="443">
                  <c:v>0.42224411575554577</c:v>
                </c:pt>
                <c:pt idx="444">
                  <c:v>0.42088762914061006</c:v>
                </c:pt>
                <c:pt idx="445">
                  <c:v>0.41953953253989351</c:v>
                </c:pt>
                <c:pt idx="446">
                  <c:v>0.41819975073806848</c:v>
                </c:pt>
                <c:pt idx="447">
                  <c:v>0.41686820939801328</c:v>
                </c:pt>
                <c:pt idx="448">
                  <c:v>0.41554483504208783</c:v>
                </c:pt>
                <c:pt idx="449">
                  <c:v>0.41422955505174208</c:v>
                </c:pt>
                <c:pt idx="450">
                  <c:v>0.41292229764146859</c:v>
                </c:pt>
                <c:pt idx="451">
                  <c:v>0.41162299185771312</c:v>
                </c:pt>
                <c:pt idx="452">
                  <c:v>0.41033156756218914</c:v>
                </c:pt>
                <c:pt idx="453">
                  <c:v>0.40904795541901751</c:v>
                </c:pt>
                <c:pt idx="454">
                  <c:v>0.40777208688659405</c:v>
                </c:pt>
                <c:pt idx="455">
                  <c:v>0.40650389420587862</c:v>
                </c:pt>
                <c:pt idx="456">
                  <c:v>0.40524331039085226</c:v>
                </c:pt>
                <c:pt idx="457">
                  <c:v>0.4039902692125984</c:v>
                </c:pt>
                <c:pt idx="458">
                  <c:v>0.40274470519067751</c:v>
                </c:pt>
                <c:pt idx="459">
                  <c:v>0.40150655358939569</c:v>
                </c:pt>
                <c:pt idx="460">
                  <c:v>0.40027575040023144</c:v>
                </c:pt>
                <c:pt idx="461">
                  <c:v>0.39905223232658205</c:v>
                </c:pt>
                <c:pt idx="462">
                  <c:v>0.39783593679356044</c:v>
                </c:pt>
                <c:pt idx="463">
                  <c:v>0.39662680191454358</c:v>
                </c:pt>
                <c:pt idx="464">
                  <c:v>0.39542476650188529</c:v>
                </c:pt>
                <c:pt idx="465">
                  <c:v>0.39422977004344206</c:v>
                </c:pt>
                <c:pt idx="466">
                  <c:v>0.39304175269304142</c:v>
                </c:pt>
                <c:pt idx="467">
                  <c:v>0.39186065527747116</c:v>
                </c:pt>
                <c:pt idx="468">
                  <c:v>0.39068641926798242</c:v>
                </c:pt>
                <c:pt idx="469">
                  <c:v>0.38951898678512176</c:v>
                </c:pt>
                <c:pt idx="470">
                  <c:v>0.3883583005795137</c:v>
                </c:pt>
                <c:pt idx="471">
                  <c:v>0.38720430403579509</c:v>
                </c:pt>
                <c:pt idx="472">
                  <c:v>0.38605694114963529</c:v>
                </c:pt>
                <c:pt idx="473">
                  <c:v>0.3849161565343735</c:v>
                </c:pt>
                <c:pt idx="474">
                  <c:v>0.38378189539761653</c:v>
                </c:pt>
                <c:pt idx="475">
                  <c:v>0.38265410354507068</c:v>
                </c:pt>
                <c:pt idx="476">
                  <c:v>0.38153272736981925</c:v>
                </c:pt>
                <c:pt idx="477">
                  <c:v>0.38041771383777578</c:v>
                </c:pt>
                <c:pt idx="478">
                  <c:v>0.37930901049512922</c:v>
                </c:pt>
                <c:pt idx="479">
                  <c:v>0.37820656543868547</c:v>
                </c:pt>
                <c:pt idx="480">
                  <c:v>0.37711032733356176</c:v>
                </c:pt>
                <c:pt idx="481">
                  <c:v>0.37602024538544476</c:v>
                </c:pt>
                <c:pt idx="482">
                  <c:v>0.37493626933946211</c:v>
                </c:pt>
                <c:pt idx="483">
                  <c:v>0.37385834948078589</c:v>
                </c:pt>
                <c:pt idx="484">
                  <c:v>0.37278643662158062</c:v>
                </c:pt>
                <c:pt idx="485">
                  <c:v>0.3717204820885639</c:v>
                </c:pt>
                <c:pt idx="486">
                  <c:v>0.37066043772800106</c:v>
                </c:pt>
                <c:pt idx="487">
                  <c:v>0.36960625588661833</c:v>
                </c:pt>
                <c:pt idx="488">
                  <c:v>0.36855788942011714</c:v>
                </c:pt>
                <c:pt idx="489">
                  <c:v>0.36751529167157648</c:v>
                </c:pt>
                <c:pt idx="490">
                  <c:v>0.36647841647087787</c:v>
                </c:pt>
                <c:pt idx="491">
                  <c:v>0.36544721813623804</c:v>
                </c:pt>
                <c:pt idx="492">
                  <c:v>0.36442165145165373</c:v>
                </c:pt>
                <c:pt idx="493">
                  <c:v>0.36340167167902704</c:v>
                </c:pt>
                <c:pt idx="494">
                  <c:v>0.36238723453793864</c:v>
                </c:pt>
                <c:pt idx="495">
                  <c:v>0.36137829620415629</c:v>
                </c:pt>
                <c:pt idx="496">
                  <c:v>0.36037481330810972</c:v>
                </c:pt>
                <c:pt idx="497">
                  <c:v>0.35937674292865818</c:v>
                </c:pt>
                <c:pt idx="498">
                  <c:v>0.35838404257443723</c:v>
                </c:pt>
                <c:pt idx="499">
                  <c:v>0.35739667020130117</c:v>
                </c:pt>
                <c:pt idx="500">
                  <c:v>0.35641458418503436</c:v>
                </c:pt>
                <c:pt idx="501">
                  <c:v>0.35543774332772871</c:v>
                </c:pt>
                <c:pt idx="502">
                  <c:v>0.35446610685125535</c:v>
                </c:pt>
                <c:pt idx="503">
                  <c:v>0.3534996343884782</c:v>
                </c:pt>
                <c:pt idx="504">
                  <c:v>0.35253828598380033</c:v>
                </c:pt>
                <c:pt idx="505">
                  <c:v>0.35158202208053202</c:v>
                </c:pt>
                <c:pt idx="506">
                  <c:v>0.35063080351979303</c:v>
                </c:pt>
                <c:pt idx="507">
                  <c:v>0.34968459154304321</c:v>
                </c:pt>
                <c:pt idx="508">
                  <c:v>0.34874334777049587</c:v>
                </c:pt>
                <c:pt idx="509">
                  <c:v>0.34780703420856174</c:v>
                </c:pt>
                <c:pt idx="510">
                  <c:v>0.34687561324886085</c:v>
                </c:pt>
                <c:pt idx="511">
                  <c:v>0.34594904764354772</c:v>
                </c:pt>
                <c:pt idx="512">
                  <c:v>0.34502730053351671</c:v>
                </c:pt>
                <c:pt idx="513">
                  <c:v>0.34411033540387548</c:v>
                </c:pt>
                <c:pt idx="514">
                  <c:v>0.3431981161152251</c:v>
                </c:pt>
                <c:pt idx="515">
                  <c:v>0.3422906068813687</c:v>
                </c:pt>
                <c:pt idx="516">
                  <c:v>0.34138777226118922</c:v>
                </c:pt>
                <c:pt idx="517">
                  <c:v>0.34048957716899952</c:v>
                </c:pt>
                <c:pt idx="518">
                  <c:v>0.33959598685642567</c:v>
                </c:pt>
                <c:pt idx="519">
                  <c:v>0.33870696692367408</c:v>
                </c:pt>
                <c:pt idx="520">
                  <c:v>0.3378224832959672</c:v>
                </c:pt>
                <c:pt idx="521">
                  <c:v>0.3369425022307051</c:v>
                </c:pt>
                <c:pt idx="522">
                  <c:v>0.33606699032262144</c:v>
                </c:pt>
                <c:pt idx="523">
                  <c:v>0.33519591448050989</c:v>
                </c:pt>
                <c:pt idx="524">
                  <c:v>0.33432924193135072</c:v>
                </c:pt>
                <c:pt idx="525">
                  <c:v>0.3334669402267062</c:v>
                </c:pt>
                <c:pt idx="526">
                  <c:v>0.33260897722318072</c:v>
                </c:pt>
                <c:pt idx="527">
                  <c:v>0.33175532108711181</c:v>
                </c:pt>
                <c:pt idx="528">
                  <c:v>0.33090594029045373</c:v>
                </c:pt>
                <c:pt idx="529">
                  <c:v>0.33006080360437229</c:v>
                </c:pt>
                <c:pt idx="530">
                  <c:v>0.32921988010398651</c:v>
                </c:pt>
                <c:pt idx="531">
                  <c:v>0.32838313914798012</c:v>
                </c:pt>
                <c:pt idx="532">
                  <c:v>0.32755055039296732</c:v>
                </c:pt>
                <c:pt idx="533">
                  <c:v>0.32672208378369771</c:v>
                </c:pt>
                <c:pt idx="534">
                  <c:v>0.32589770954140473</c:v>
                </c:pt>
                <c:pt idx="535">
                  <c:v>0.32507739817725223</c:v>
                </c:pt>
                <c:pt idx="536">
                  <c:v>0.32426112047311784</c:v>
                </c:pt>
                <c:pt idx="537">
                  <c:v>0.32344884748587044</c:v>
                </c:pt>
                <c:pt idx="538">
                  <c:v>0.32264055054701657</c:v>
                </c:pt>
                <c:pt idx="539">
                  <c:v>0.3218362012556284</c:v>
                </c:pt>
                <c:pt idx="540">
                  <c:v>0.32103577146958917</c:v>
                </c:pt>
                <c:pt idx="541">
                  <c:v>0.32023923331168491</c:v>
                </c:pt>
                <c:pt idx="542">
                  <c:v>0.31944655916789988</c:v>
                </c:pt>
                <c:pt idx="543">
                  <c:v>0.31865772167586637</c:v>
                </c:pt>
                <c:pt idx="544">
                  <c:v>0.31787269372436033</c:v>
                </c:pt>
                <c:pt idx="545">
                  <c:v>0.31709144845648896</c:v>
                </c:pt>
                <c:pt idx="546">
                  <c:v>0.31631395926169048</c:v>
                </c:pt>
                <c:pt idx="547">
                  <c:v>0.3155401997676256</c:v>
                </c:pt>
                <c:pt idx="548">
                  <c:v>0.3147701438572027</c:v>
                </c:pt>
                <c:pt idx="549">
                  <c:v>0.31400376563430266</c:v>
                </c:pt>
                <c:pt idx="550">
                  <c:v>0.31324103945530068</c:v>
                </c:pt>
                <c:pt idx="551">
                  <c:v>0.31248193989919848</c:v>
                </c:pt>
                <c:pt idx="552">
                  <c:v>0.3117264417828649</c:v>
                </c:pt>
                <c:pt idx="553">
                  <c:v>0.31097452014877114</c:v>
                </c:pt>
                <c:pt idx="554">
                  <c:v>0.31022615026425271</c:v>
                </c:pt>
                <c:pt idx="555">
                  <c:v>0.3094813076207743</c:v>
                </c:pt>
                <c:pt idx="556">
                  <c:v>0.30873996792694813</c:v>
                </c:pt>
                <c:pt idx="557">
                  <c:v>0.30800210711961107</c:v>
                </c:pt>
                <c:pt idx="558">
                  <c:v>0.30726770134522241</c:v>
                </c:pt>
                <c:pt idx="559">
                  <c:v>0.30653672696147771</c:v>
                </c:pt>
                <c:pt idx="560">
                  <c:v>0.30580916053974039</c:v>
                </c:pt>
                <c:pt idx="561">
                  <c:v>0.30508497886228825</c:v>
                </c:pt>
                <c:pt idx="562">
                  <c:v>0.30436415891853885</c:v>
                </c:pt>
                <c:pt idx="563">
                  <c:v>0.30364667789545818</c:v>
                </c:pt>
                <c:pt idx="564">
                  <c:v>0.30293251319019965</c:v>
                </c:pt>
                <c:pt idx="565">
                  <c:v>0.30222164239303506</c:v>
                </c:pt>
                <c:pt idx="566">
                  <c:v>0.30151404329796827</c:v>
                </c:pt>
                <c:pt idx="567">
                  <c:v>0.30080969389318091</c:v>
                </c:pt>
                <c:pt idx="568">
                  <c:v>0.30010857235641308</c:v>
                </c:pt>
                <c:pt idx="569">
                  <c:v>0.29941065705961267</c:v>
                </c:pt>
                <c:pt idx="570">
                  <c:v>0.29871592656814028</c:v>
                </c:pt>
                <c:pt idx="571">
                  <c:v>0.29802435962564555</c:v>
                </c:pt>
                <c:pt idx="572">
                  <c:v>0.29733593516724333</c:v>
                </c:pt>
                <c:pt idx="573">
                  <c:v>0.29665063231298627</c:v>
                </c:pt>
                <c:pt idx="574">
                  <c:v>0.29596843035880604</c:v>
                </c:pt>
                <c:pt idx="575">
                  <c:v>0.29528930878212289</c:v>
                </c:pt>
                <c:pt idx="576">
                  <c:v>0.29461324723831317</c:v>
                </c:pt>
                <c:pt idx="577">
                  <c:v>0.29394022556142752</c:v>
                </c:pt>
                <c:pt idx="578">
                  <c:v>0.29327022375118672</c:v>
                </c:pt>
                <c:pt idx="579">
                  <c:v>0.29260322198951583</c:v>
                </c:pt>
                <c:pt idx="580">
                  <c:v>0.2919392006185626</c:v>
                </c:pt>
                <c:pt idx="581">
                  <c:v>0.29127814015429632</c:v>
                </c:pt>
                <c:pt idx="582">
                  <c:v>0.29062002128077769</c:v>
                </c:pt>
                <c:pt idx="583">
                  <c:v>0.28996482484437858</c:v>
                </c:pt>
                <c:pt idx="584">
                  <c:v>0.28931253184834471</c:v>
                </c:pt>
                <c:pt idx="585">
                  <c:v>0.28866312346954148</c:v>
                </c:pt>
                <c:pt idx="586">
                  <c:v>0.28801658103466687</c:v>
                </c:pt>
                <c:pt idx="587">
                  <c:v>0.28737288603413191</c:v>
                </c:pt>
                <c:pt idx="588">
                  <c:v>0.28673202010809051</c:v>
                </c:pt>
                <c:pt idx="589">
                  <c:v>0.28609396506312224</c:v>
                </c:pt>
                <c:pt idx="590">
                  <c:v>0.28545870284385799</c:v>
                </c:pt>
                <c:pt idx="591">
                  <c:v>0.28482621555993271</c:v>
                </c:pt>
                <c:pt idx="592">
                  <c:v>0.28419648546009091</c:v>
                </c:pt>
                <c:pt idx="593">
                  <c:v>0.28356949495033468</c:v>
                </c:pt>
                <c:pt idx="594">
                  <c:v>0.28294522657800436</c:v>
                </c:pt>
                <c:pt idx="595">
                  <c:v>0.28232366303522971</c:v>
                </c:pt>
                <c:pt idx="596">
                  <c:v>0.28170478716200542</c:v>
                </c:pt>
                <c:pt idx="597">
                  <c:v>0.28108858194103781</c:v>
                </c:pt>
                <c:pt idx="598">
                  <c:v>0.28047503049473743</c:v>
                </c:pt>
                <c:pt idx="599">
                  <c:v>0.27986411607746153</c:v>
                </c:pt>
                <c:pt idx="600">
                  <c:v>0.27925582209155475</c:v>
                </c:pt>
                <c:pt idx="601">
                  <c:v>0.27865013207493006</c:v>
                </c:pt>
                <c:pt idx="602">
                  <c:v>0.2780470296963482</c:v>
                </c:pt>
                <c:pt idx="603">
                  <c:v>0.2774464987627917</c:v>
                </c:pt>
                <c:pt idx="604">
                  <c:v>0.27684852320817621</c:v>
                </c:pt>
                <c:pt idx="605">
                  <c:v>0.27625308710727259</c:v>
                </c:pt>
                <c:pt idx="606">
                  <c:v>0.27566017465225234</c:v>
                </c:pt>
                <c:pt idx="607">
                  <c:v>0.27506977017581846</c:v>
                </c:pt>
                <c:pt idx="608">
                  <c:v>0.27448185812795389</c:v>
                </c:pt>
                <c:pt idx="609">
                  <c:v>0.27389642309399842</c:v>
                </c:pt>
                <c:pt idx="610">
                  <c:v>0.27331344977331318</c:v>
                </c:pt>
                <c:pt idx="611">
                  <c:v>0.27273292300529639</c:v>
                </c:pt>
                <c:pt idx="612">
                  <c:v>0.27215482773030475</c:v>
                </c:pt>
                <c:pt idx="613">
                  <c:v>0.27157914902594793</c:v>
                </c:pt>
                <c:pt idx="614">
                  <c:v>0.27100587208359439</c:v>
                </c:pt>
                <c:pt idx="615">
                  <c:v>0.27043498221702744</c:v>
                </c:pt>
                <c:pt idx="616">
                  <c:v>0.26986646485107546</c:v>
                </c:pt>
                <c:pt idx="617">
                  <c:v>0.26930030553465589</c:v>
                </c:pt>
                <c:pt idx="618">
                  <c:v>0.26873648992701549</c:v>
                </c:pt>
                <c:pt idx="619">
                  <c:v>0.26817500379953552</c:v>
                </c:pt>
                <c:pt idx="620">
                  <c:v>0.26761583304212844</c:v>
                </c:pt>
                <c:pt idx="621">
                  <c:v>0.26705896365148429</c:v>
                </c:pt>
                <c:pt idx="622">
                  <c:v>0.26650438174478153</c:v>
                </c:pt>
                <c:pt idx="623">
                  <c:v>0.26595207353379058</c:v>
                </c:pt>
                <c:pt idx="624">
                  <c:v>0.26540202534930635</c:v>
                </c:pt>
                <c:pt idx="625">
                  <c:v>0.26485422363277666</c:v>
                </c:pt>
                <c:pt idx="626">
                  <c:v>0.26430865491838473</c:v>
                </c:pt>
                <c:pt idx="627">
                  <c:v>0.26376530586367708</c:v>
                </c:pt>
                <c:pt idx="628">
                  <c:v>0.2632241632106942</c:v>
                </c:pt>
                <c:pt idx="629">
                  <c:v>0.26268521382339716</c:v>
                </c:pt>
                <c:pt idx="630">
                  <c:v>0.2621484446586847</c:v>
                </c:pt>
                <c:pt idx="631">
                  <c:v>0.26161384277261801</c:v>
                </c:pt>
                <c:pt idx="632">
                  <c:v>0.26108139533443175</c:v>
                </c:pt>
                <c:pt idx="633">
                  <c:v>0.26055108959740181</c:v>
                </c:pt>
                <c:pt idx="634">
                  <c:v>0.26002291292160229</c:v>
                </c:pt>
                <c:pt idx="635">
                  <c:v>0.25949685276489765</c:v>
                </c:pt>
                <c:pt idx="636">
                  <c:v>0.25897289668081391</c:v>
                </c:pt>
                <c:pt idx="637">
                  <c:v>0.25845103232018352</c:v>
                </c:pt>
                <c:pt idx="638">
                  <c:v>0.25793124742361884</c:v>
                </c:pt>
                <c:pt idx="639">
                  <c:v>0.25741352982905896</c:v>
                </c:pt>
                <c:pt idx="640">
                  <c:v>0.25689786747307031</c:v>
                </c:pt>
                <c:pt idx="641">
                  <c:v>0.25638424837356655</c:v>
                </c:pt>
                <c:pt idx="642">
                  <c:v>0.25587266064681646</c:v>
                </c:pt>
                <c:pt idx="643">
                  <c:v>0.25536309249828437</c:v>
                </c:pt>
                <c:pt idx="644">
                  <c:v>0.25485553222788593</c:v>
                </c:pt>
                <c:pt idx="645">
                  <c:v>0.2543499682142607</c:v>
                </c:pt>
                <c:pt idx="646">
                  <c:v>0.25384638893105516</c:v>
                </c:pt>
                <c:pt idx="647">
                  <c:v>0.25334478293780149</c:v>
                </c:pt>
                <c:pt idx="648">
                  <c:v>0.25284513887843663</c:v>
                </c:pt>
                <c:pt idx="649">
                  <c:v>0.25234744548893706</c:v>
                </c:pt>
                <c:pt idx="650">
                  <c:v>0.25185169157856691</c:v>
                </c:pt>
                <c:pt idx="651">
                  <c:v>0.25135786605251409</c:v>
                </c:pt>
                <c:pt idx="652">
                  <c:v>0.25086595789149313</c:v>
                </c:pt>
                <c:pt idx="653">
                  <c:v>0.25037595616130859</c:v>
                </c:pt>
                <c:pt idx="654">
                  <c:v>0.24988785001109903</c:v>
                </c:pt>
                <c:pt idx="655">
                  <c:v>0.24940162866702342</c:v>
                </c:pt>
                <c:pt idx="656">
                  <c:v>0.24891728143730363</c:v>
                </c:pt>
                <c:pt idx="657">
                  <c:v>0.24843479771169052</c:v>
                </c:pt>
                <c:pt idx="658">
                  <c:v>0.24795416695837713</c:v>
                </c:pt>
                <c:pt idx="659">
                  <c:v>0.24747537871695702</c:v>
                </c:pt>
                <c:pt idx="660">
                  <c:v>0.24699842261245675</c:v>
                </c:pt>
                <c:pt idx="661">
                  <c:v>0.24652328834253412</c:v>
                </c:pt>
                <c:pt idx="662">
                  <c:v>0.24604996568351112</c:v>
                </c:pt>
                <c:pt idx="663">
                  <c:v>0.24557844448230348</c:v>
                </c:pt>
                <c:pt idx="664">
                  <c:v>0.24510871466574125</c:v>
                </c:pt>
                <c:pt idx="665">
                  <c:v>0.24464076623397291</c:v>
                </c:pt>
                <c:pt idx="666">
                  <c:v>0.24417458925026458</c:v>
                </c:pt>
                <c:pt idx="667">
                  <c:v>0.24371017386302363</c:v>
                </c:pt>
                <c:pt idx="668">
                  <c:v>0.24324751029039293</c:v>
                </c:pt>
                <c:pt idx="669">
                  <c:v>0.24278658881397752</c:v>
                </c:pt>
                <c:pt idx="670">
                  <c:v>0.24232739979596318</c:v>
                </c:pt>
                <c:pt idx="671">
                  <c:v>0.24186993365932374</c:v>
                </c:pt>
                <c:pt idx="672">
                  <c:v>0.24141418090309474</c:v>
                </c:pt>
                <c:pt idx="673">
                  <c:v>0.24096013209479705</c:v>
                </c:pt>
                <c:pt idx="674">
                  <c:v>0.24050777786206401</c:v>
                </c:pt>
                <c:pt idx="675">
                  <c:v>0.2400571089109611</c:v>
                </c:pt>
                <c:pt idx="676">
                  <c:v>0.23960811600981491</c:v>
                </c:pt>
                <c:pt idx="677">
                  <c:v>0.23916078998796264</c:v>
                </c:pt>
                <c:pt idx="678">
                  <c:v>0.23871512175101472</c:v>
                </c:pt>
                <c:pt idx="679">
                  <c:v>0.23827110226049741</c:v>
                </c:pt>
                <c:pt idx="680">
                  <c:v>0.23782872254394105</c:v>
                </c:pt>
                <c:pt idx="681">
                  <c:v>0.23738797369970166</c:v>
                </c:pt>
                <c:pt idx="682">
                  <c:v>0.23694884688136586</c:v>
                </c:pt>
                <c:pt idx="683">
                  <c:v>0.23651133331306273</c:v>
                </c:pt>
                <c:pt idx="684">
                  <c:v>0.23607542427271</c:v>
                </c:pt>
                <c:pt idx="685">
                  <c:v>0.23564111110363328</c:v>
                </c:pt>
                <c:pt idx="686">
                  <c:v>0.23520838521229759</c:v>
                </c:pt>
                <c:pt idx="687">
                  <c:v>0.23477723806672313</c:v>
                </c:pt>
                <c:pt idx="688">
                  <c:v>0.23434766119207662</c:v>
                </c:pt>
                <c:pt idx="689">
                  <c:v>0.23391964617178163</c:v>
                </c:pt>
                <c:pt idx="690">
                  <c:v>0.2334931846528947</c:v>
                </c:pt>
                <c:pt idx="691">
                  <c:v>0.23306826833756156</c:v>
                </c:pt>
                <c:pt idx="692">
                  <c:v>0.23264488898760682</c:v>
                </c:pt>
                <c:pt idx="693">
                  <c:v>0.23222303842153758</c:v>
                </c:pt>
                <c:pt idx="694">
                  <c:v>0.23180270851594631</c:v>
                </c:pt>
                <c:pt idx="695">
                  <c:v>0.23138389120741687</c:v>
                </c:pt>
                <c:pt idx="696">
                  <c:v>0.23096657847762536</c:v>
                </c:pt>
                <c:pt idx="697">
                  <c:v>0.23055076237717698</c:v>
                </c:pt>
                <c:pt idx="698">
                  <c:v>0.23013643500421022</c:v>
                </c:pt>
                <c:pt idx="699">
                  <c:v>0.22972358851216446</c:v>
                </c:pt>
                <c:pt idx="700">
                  <c:v>0.22931221510965871</c:v>
                </c:pt>
                <c:pt idx="701">
                  <c:v>0.22890230705979586</c:v>
                </c:pt>
                <c:pt idx="702">
                  <c:v>0.22849385667960775</c:v>
                </c:pt>
                <c:pt idx="703">
                  <c:v>0.22808685633503079</c:v>
                </c:pt>
                <c:pt idx="704">
                  <c:v>0.22768129845166085</c:v>
                </c:pt>
                <c:pt idx="705">
                  <c:v>0.22727717549640281</c:v>
                </c:pt>
                <c:pt idx="706">
                  <c:v>0.22687448000112576</c:v>
                </c:pt>
                <c:pt idx="707">
                  <c:v>0.22647320453292585</c:v>
                </c:pt>
                <c:pt idx="708">
                  <c:v>0.22607334172695037</c:v>
                </c:pt>
                <c:pt idx="709">
                  <c:v>0.22567488425500559</c:v>
                </c:pt>
                <c:pt idx="710">
                  <c:v>0.22527782484224157</c:v>
                </c:pt>
                <c:pt idx="711">
                  <c:v>0.22488215626623409</c:v>
                </c:pt>
                <c:pt idx="712">
                  <c:v>0.22448787135211223</c:v>
                </c:pt>
                <c:pt idx="713">
                  <c:v>0.224094962971086</c:v>
                </c:pt>
                <c:pt idx="714">
                  <c:v>0.22370342405026133</c:v>
                </c:pt>
                <c:pt idx="715">
                  <c:v>0.22331324755240389</c:v>
                </c:pt>
                <c:pt idx="716">
                  <c:v>0.22292442649480382</c:v>
                </c:pt>
                <c:pt idx="717">
                  <c:v>0.22253695394715667</c:v>
                </c:pt>
                <c:pt idx="718">
                  <c:v>0.22215082301109568</c:v>
                </c:pt>
                <c:pt idx="719">
                  <c:v>0.2217660268513022</c:v>
                </c:pt>
                <c:pt idx="720">
                  <c:v>0.22138255866373979</c:v>
                </c:pt>
                <c:pt idx="721">
                  <c:v>0.22100041170009632</c:v>
                </c:pt>
                <c:pt idx="722">
                  <c:v>0.22061957924835496</c:v>
                </c:pt>
                <c:pt idx="723">
                  <c:v>0.22024005465293017</c:v>
                </c:pt>
                <c:pt idx="724">
                  <c:v>0.21986183128798442</c:v>
                </c:pt>
                <c:pt idx="725">
                  <c:v>0.21948490258286035</c:v>
                </c:pt>
                <c:pt idx="726">
                  <c:v>0.21910926200904657</c:v>
                </c:pt>
                <c:pt idx="727">
                  <c:v>0.2187349030751653</c:v>
                </c:pt>
                <c:pt idx="728">
                  <c:v>0.21836181933982246</c:v>
                </c:pt>
                <c:pt idx="729">
                  <c:v>0.2179900043961448</c:v>
                </c:pt>
                <c:pt idx="730">
                  <c:v>0.21761945188702125</c:v>
                </c:pt>
                <c:pt idx="731">
                  <c:v>0.21725015549747739</c:v>
                </c:pt>
                <c:pt idx="732">
                  <c:v>0.21688210894691751</c:v>
                </c:pt>
                <c:pt idx="733">
                  <c:v>0.21651530600385305</c:v>
                </c:pt>
                <c:pt idx="734">
                  <c:v>0.21614974046702817</c:v>
                </c:pt>
                <c:pt idx="735">
                  <c:v>0.21578540619008424</c:v>
                </c:pt>
                <c:pt idx="736">
                  <c:v>0.21542229705386928</c:v>
                </c:pt>
                <c:pt idx="737">
                  <c:v>0.2150604069870371</c:v>
                </c:pt>
                <c:pt idx="738">
                  <c:v>0.21469972995056219</c:v>
                </c:pt>
                <c:pt idx="739">
                  <c:v>0.21434025995941886</c:v>
                </c:pt>
                <c:pt idx="740">
                  <c:v>0.21398199104844384</c:v>
                </c:pt>
                <c:pt idx="741">
                  <c:v>0.21362491730210553</c:v>
                </c:pt>
                <c:pt idx="742">
                  <c:v>0.21326903284297349</c:v>
                </c:pt>
                <c:pt idx="743">
                  <c:v>0.2129143318283192</c:v>
                </c:pt>
                <c:pt idx="744">
                  <c:v>0.21256080845190117</c:v>
                </c:pt>
                <c:pt idx="745">
                  <c:v>0.21220845695190416</c:v>
                </c:pt>
                <c:pt idx="746">
                  <c:v>0.21185727159676615</c:v>
                </c:pt>
                <c:pt idx="747">
                  <c:v>0.21150724669215848</c:v>
                </c:pt>
                <c:pt idx="748">
                  <c:v>0.21115837658386183</c:v>
                </c:pt>
                <c:pt idx="749">
                  <c:v>0.21081065565420387</c:v>
                </c:pt>
                <c:pt idx="750">
                  <c:v>0.21046407831580627</c:v>
                </c:pt>
                <c:pt idx="751">
                  <c:v>0.21011863902470784</c:v>
                </c:pt>
                <c:pt idx="752">
                  <c:v>0.20977433226132947</c:v>
                </c:pt>
                <c:pt idx="753">
                  <c:v>0.20943115255116396</c:v>
                </c:pt>
                <c:pt idx="754">
                  <c:v>0.20908909445648405</c:v>
                </c:pt>
                <c:pt idx="755">
                  <c:v>0.20874815256037305</c:v>
                </c:pt>
                <c:pt idx="756">
                  <c:v>0.20840832149447663</c:v>
                </c:pt>
                <c:pt idx="757">
                  <c:v>0.20806959591305718</c:v>
                </c:pt>
                <c:pt idx="758">
                  <c:v>0.20773197051751691</c:v>
                </c:pt>
                <c:pt idx="759">
                  <c:v>0.20739544002715371</c:v>
                </c:pt>
                <c:pt idx="760">
                  <c:v>0.20705999920760809</c:v>
                </c:pt>
                <c:pt idx="761">
                  <c:v>0.20672564284610861</c:v>
                </c:pt>
                <c:pt idx="762">
                  <c:v>0.20639236577313957</c:v>
                </c:pt>
                <c:pt idx="763">
                  <c:v>0.20606016284671491</c:v>
                </c:pt>
                <c:pt idx="764">
                  <c:v>0.20572902895440548</c:v>
                </c:pt>
                <c:pt idx="765">
                  <c:v>0.20539895902155036</c:v>
                </c:pt>
                <c:pt idx="766">
                  <c:v>0.20506994800197653</c:v>
                </c:pt>
                <c:pt idx="767">
                  <c:v>0.20474199087718137</c:v>
                </c:pt>
                <c:pt idx="768">
                  <c:v>0.20441508267004194</c:v>
                </c:pt>
                <c:pt idx="769">
                  <c:v>0.2040892184218962</c:v>
                </c:pt>
                <c:pt idx="770">
                  <c:v>0.20376439321439221</c:v>
                </c:pt>
                <c:pt idx="771">
                  <c:v>0.20344060215686877</c:v>
                </c:pt>
                <c:pt idx="772">
                  <c:v>0.20311784038693081</c:v>
                </c:pt>
                <c:pt idx="773">
                  <c:v>0.20279610307479645</c:v>
                </c:pt>
                <c:pt idx="774">
                  <c:v>0.20247538541815269</c:v>
                </c:pt>
                <c:pt idx="775">
                  <c:v>0.20215568265062911</c:v>
                </c:pt>
                <c:pt idx="776">
                  <c:v>0.20183699002226818</c:v>
                </c:pt>
                <c:pt idx="777">
                  <c:v>0.20151930282236319</c:v>
                </c:pt>
                <c:pt idx="778">
                  <c:v>0.20120261636809011</c:v>
                </c:pt>
                <c:pt idx="779">
                  <c:v>0.20088692600354907</c:v>
                </c:pt>
                <c:pt idx="780">
                  <c:v>0.20057222710468692</c:v>
                </c:pt>
                <c:pt idx="781">
                  <c:v>0.20025851506598158</c:v>
                </c:pt>
                <c:pt idx="782">
                  <c:v>0.19994578532324048</c:v>
                </c:pt>
                <c:pt idx="783">
                  <c:v>0.19963403333263818</c:v>
                </c:pt>
                <c:pt idx="784">
                  <c:v>0.19932325457485212</c:v>
                </c:pt>
                <c:pt idx="785">
                  <c:v>0.19901344456497905</c:v>
                </c:pt>
                <c:pt idx="786">
                  <c:v>0.19870459884044966</c:v>
                </c:pt>
                <c:pt idx="787">
                  <c:v>0.19839671297270067</c:v>
                </c:pt>
                <c:pt idx="788">
                  <c:v>0.19808978254814891</c:v>
                </c:pt>
                <c:pt idx="789">
                  <c:v>0.19778380318974886</c:v>
                </c:pt>
                <c:pt idx="790">
                  <c:v>0.19747877054252694</c:v>
                </c:pt>
                <c:pt idx="791">
                  <c:v>0.19717468028105634</c:v>
                </c:pt>
                <c:pt idx="792">
                  <c:v>0.19687152810346509</c:v>
                </c:pt>
                <c:pt idx="793">
                  <c:v>0.19656930973118392</c:v>
                </c:pt>
                <c:pt idx="794">
                  <c:v>0.19626802091572515</c:v>
                </c:pt>
                <c:pt idx="795">
                  <c:v>0.19596765743311395</c:v>
                </c:pt>
                <c:pt idx="796">
                  <c:v>0.19566821507778565</c:v>
                </c:pt>
                <c:pt idx="797">
                  <c:v>0.19536968968447632</c:v>
                </c:pt>
                <c:pt idx="798">
                  <c:v>0.19507207710019825</c:v>
                </c:pt>
                <c:pt idx="799">
                  <c:v>0.19477537319772797</c:v>
                </c:pt>
                <c:pt idx="800">
                  <c:v>0.1944795738803069</c:v>
                </c:pt>
                <c:pt idx="801">
                  <c:v>0.1941846750677102</c:v>
                </c:pt>
                <c:pt idx="802">
                  <c:v>0.19389067271115645</c:v>
                </c:pt>
                <c:pt idx="803">
                  <c:v>0.19359756277962847</c:v>
                </c:pt>
                <c:pt idx="804">
                  <c:v>0.1933053412734923</c:v>
                </c:pt>
                <c:pt idx="805">
                  <c:v>0.19301400420909254</c:v>
                </c:pt>
                <c:pt idx="806">
                  <c:v>0.19272354762782151</c:v>
                </c:pt>
                <c:pt idx="807">
                  <c:v>0.19243396759686648</c:v>
                </c:pt>
                <c:pt idx="808">
                  <c:v>0.19214526020857259</c:v>
                </c:pt>
                <c:pt idx="809">
                  <c:v>0.19185742157517849</c:v>
                </c:pt>
                <c:pt idx="810">
                  <c:v>0.19157044782827082</c:v>
                </c:pt>
                <c:pt idx="811">
                  <c:v>0.19128433512908416</c:v>
                </c:pt>
                <c:pt idx="812">
                  <c:v>0.19099907965184582</c:v>
                </c:pt>
                <c:pt idx="813">
                  <c:v>0.19071467760548499</c:v>
                </c:pt>
                <c:pt idx="814">
                  <c:v>0.19043112520885697</c:v>
                </c:pt>
                <c:pt idx="815">
                  <c:v>0.19014841871437926</c:v>
                </c:pt>
                <c:pt idx="816">
                  <c:v>0.189866554388612</c:v>
                </c:pt>
                <c:pt idx="817">
                  <c:v>0.18958552851908761</c:v>
                </c:pt>
                <c:pt idx="818">
                  <c:v>0.18930533741927424</c:v>
                </c:pt>
                <c:pt idx="819">
                  <c:v>0.18902597741707539</c:v>
                </c:pt>
                <c:pt idx="820">
                  <c:v>0.18874744487514683</c:v>
                </c:pt>
                <c:pt idx="821">
                  <c:v>0.18846973616513241</c:v>
                </c:pt>
                <c:pt idx="822">
                  <c:v>0.1881928476779533</c:v>
                </c:pt>
                <c:pt idx="823">
                  <c:v>0.18791677583747779</c:v>
                </c:pt>
                <c:pt idx="824">
                  <c:v>0.18764151707682397</c:v>
                </c:pt>
                <c:pt idx="825">
                  <c:v>0.18736706785356283</c:v>
                </c:pt>
                <c:pt idx="826">
                  <c:v>0.18709342464581391</c:v>
                </c:pt>
                <c:pt idx="827">
                  <c:v>0.18682058395604839</c:v>
                </c:pt>
                <c:pt idx="828">
                  <c:v>0.18654854229766293</c:v>
                </c:pt>
                <c:pt idx="829">
                  <c:v>0.18627729621251088</c:v>
                </c:pt>
                <c:pt idx="830">
                  <c:v>0.18600684225430919</c:v>
                </c:pt>
                <c:pt idx="831">
                  <c:v>0.18573717700125758</c:v>
                </c:pt>
                <c:pt idx="832">
                  <c:v>0.1854682970524878</c:v>
                </c:pt>
                <c:pt idx="833">
                  <c:v>0.18520019902376605</c:v>
                </c:pt>
                <c:pt idx="834">
                  <c:v>0.18493287954790694</c:v>
                </c:pt>
                <c:pt idx="835">
                  <c:v>0.18466633528197596</c:v>
                </c:pt>
                <c:pt idx="836">
                  <c:v>0.18440056290187201</c:v>
                </c:pt>
                <c:pt idx="837">
                  <c:v>0.1841355590944499</c:v>
                </c:pt>
                <c:pt idx="838">
                  <c:v>0.18387132057060251</c:v>
                </c:pt>
                <c:pt idx="839">
                  <c:v>0.18360784406189323</c:v>
                </c:pt>
                <c:pt idx="840">
                  <c:v>0.18334512631428035</c:v>
                </c:pt>
                <c:pt idx="841">
                  <c:v>0.18308316409813408</c:v>
                </c:pt>
                <c:pt idx="842">
                  <c:v>0.18282195419362046</c:v>
                </c:pt>
                <c:pt idx="843">
                  <c:v>0.18256149340452033</c:v>
                </c:pt>
                <c:pt idx="844">
                  <c:v>0.18230177854875762</c:v>
                </c:pt>
                <c:pt idx="845">
                  <c:v>0.18204280646601556</c:v>
                </c:pt>
                <c:pt idx="846">
                  <c:v>0.1817845740124705</c:v>
                </c:pt>
                <c:pt idx="847">
                  <c:v>0.18152707805689861</c:v>
                </c:pt>
                <c:pt idx="848">
                  <c:v>0.18127031549520178</c:v>
                </c:pt>
                <c:pt idx="849">
                  <c:v>0.18101428322884039</c:v>
                </c:pt>
                <c:pt idx="850">
                  <c:v>0.18075897819021336</c:v>
                </c:pt>
                <c:pt idx="851">
                  <c:v>0.1805043973143734</c:v>
                </c:pt>
                <c:pt idx="852">
                  <c:v>0.18025053756427523</c:v>
                </c:pt>
                <c:pt idx="853">
                  <c:v>0.17999739591664332</c:v>
                </c:pt>
                <c:pt idx="854">
                  <c:v>0.17974496936067108</c:v>
                </c:pt>
                <c:pt idx="855">
                  <c:v>0.1794932549027809</c:v>
                </c:pt>
                <c:pt idx="856">
                  <c:v>0.17924224957287993</c:v>
                </c:pt>
                <c:pt idx="857">
                  <c:v>0.17899195040845117</c:v>
                </c:pt>
                <c:pt idx="858">
                  <c:v>0.17874235447412334</c:v>
                </c:pt>
                <c:pt idx="859">
                  <c:v>0.17849345883793521</c:v>
                </c:pt>
                <c:pt idx="860">
                  <c:v>0.17824526059174206</c:v>
                </c:pt>
                <c:pt idx="861">
                  <c:v>0.17799775684363095</c:v>
                </c:pt>
                <c:pt idx="862">
                  <c:v>0.17775094471173569</c:v>
                </c:pt>
                <c:pt idx="863">
                  <c:v>0.17750482133922818</c:v>
                </c:pt>
                <c:pt idx="864">
                  <c:v>0.17725938387084383</c:v>
                </c:pt>
                <c:pt idx="865">
                  <c:v>0.17701462948597912</c:v>
                </c:pt>
                <c:pt idx="866">
                  <c:v>0.17677055535794817</c:v>
                </c:pt>
                <c:pt idx="867">
                  <c:v>0.17652715869277902</c:v>
                </c:pt>
                <c:pt idx="868">
                  <c:v>0.1762844367027141</c:v>
                </c:pt>
                <c:pt idx="869">
                  <c:v>0.17604238661499605</c:v>
                </c:pt>
                <c:pt idx="870">
                  <c:v>0.17580100567915136</c:v>
                </c:pt>
                <c:pt idx="871">
                  <c:v>0.17556029115302874</c:v>
                </c:pt>
                <c:pt idx="872">
                  <c:v>0.17532024030978033</c:v>
                </c:pt>
                <c:pt idx="873">
                  <c:v>0.1750808504364989</c:v>
                </c:pt>
                <c:pt idx="874">
                  <c:v>0.17484211884117917</c:v>
                </c:pt>
                <c:pt idx="875">
                  <c:v>0.17460404283979569</c:v>
                </c:pt>
                <c:pt idx="876">
                  <c:v>0.17436661976228374</c:v>
                </c:pt>
                <c:pt idx="877">
                  <c:v>0.17412984695912759</c:v>
                </c:pt>
                <c:pt idx="878">
                  <c:v>0.17389372179167584</c:v>
                </c:pt>
                <c:pt idx="879">
                  <c:v>0.1736582416280259</c:v>
                </c:pt>
                <c:pt idx="880">
                  <c:v>0.17342340386765809</c:v>
                </c:pt>
                <c:pt idx="881">
                  <c:v>0.17318920590324316</c:v>
                </c:pt>
                <c:pt idx="882">
                  <c:v>0.17295564515415462</c:v>
                </c:pt>
                <c:pt idx="883">
                  <c:v>0.17272271905618797</c:v>
                </c:pt>
                <c:pt idx="884">
                  <c:v>0.17249042505101042</c:v>
                </c:pt>
                <c:pt idx="885">
                  <c:v>0.17225876059240441</c:v>
                </c:pt>
                <c:pt idx="886">
                  <c:v>0.17202772315619375</c:v>
                </c:pt>
                <c:pt idx="887">
                  <c:v>0.1717973102260405</c:v>
                </c:pt>
                <c:pt idx="888">
                  <c:v>0.17156751929746994</c:v>
                </c:pt>
                <c:pt idx="889">
                  <c:v>0.17133834788357016</c:v>
                </c:pt>
                <c:pt idx="890">
                  <c:v>0.17110979350809163</c:v>
                </c:pt>
                <c:pt idx="891">
                  <c:v>0.17088185370374298</c:v>
                </c:pt>
                <c:pt idx="892">
                  <c:v>0.17065452603224496</c:v>
                </c:pt>
                <c:pt idx="893">
                  <c:v>0.17042780804283975</c:v>
                </c:pt>
                <c:pt idx="894">
                  <c:v>0.1702016973245154</c:v>
                </c:pt>
                <c:pt idx="895">
                  <c:v>0.16997619145232845</c:v>
                </c:pt>
                <c:pt idx="896">
                  <c:v>0.16975128803622896</c:v>
                </c:pt>
                <c:pt idx="897">
                  <c:v>0.16952698468845717</c:v>
                </c:pt>
                <c:pt idx="898">
                  <c:v>0.16930327903620279</c:v>
                </c:pt>
                <c:pt idx="899">
                  <c:v>0.169080168711357</c:v>
                </c:pt>
                <c:pt idx="900">
                  <c:v>0.16885765136987962</c:v>
                </c:pt>
                <c:pt idx="901">
                  <c:v>0.16863572467972521</c:v>
                </c:pt>
                <c:pt idx="902">
                  <c:v>0.16841438630660865</c:v>
                </c:pt>
                <c:pt idx="903">
                  <c:v>0.16819363394261411</c:v>
                </c:pt>
                <c:pt idx="904">
                  <c:v>0.16797346528382062</c:v>
                </c:pt>
                <c:pt idx="905">
                  <c:v>0.16775387804368813</c:v>
                </c:pt>
                <c:pt idx="906">
                  <c:v>0.16753486994745925</c:v>
                </c:pt>
                <c:pt idx="907">
                  <c:v>0.16731643872694335</c:v>
                </c:pt>
                <c:pt idx="908">
                  <c:v>0.16709858212483497</c:v>
                </c:pt>
                <c:pt idx="909">
                  <c:v>0.16688129790742312</c:v>
                </c:pt>
                <c:pt idx="910">
                  <c:v>0.16666458383496485</c:v>
                </c:pt>
                <c:pt idx="911">
                  <c:v>0.16644843769542805</c:v>
                </c:pt>
                <c:pt idx="912">
                  <c:v>0.16623285728057352</c:v>
                </c:pt>
                <c:pt idx="913">
                  <c:v>0.16601784038818451</c:v>
                </c:pt>
                <c:pt idx="914">
                  <c:v>0.16580338483893303</c:v>
                </c:pt>
                <c:pt idx="915">
                  <c:v>0.16558948845871685</c:v>
                </c:pt>
                <c:pt idx="916">
                  <c:v>0.16537614908049492</c:v>
                </c:pt>
                <c:pt idx="917">
                  <c:v>0.16516336455524283</c:v>
                </c:pt>
                <c:pt idx="918">
                  <c:v>0.16495113274007983</c:v>
                </c:pt>
                <c:pt idx="919">
                  <c:v>0.16473945150713526</c:v>
                </c:pt>
                <c:pt idx="920">
                  <c:v>0.16452831873751689</c:v>
                </c:pt>
                <c:pt idx="921">
                  <c:v>0.16431773232166347</c:v>
                </c:pt>
                <c:pt idx="922">
                  <c:v>0.16410769016007121</c:v>
                </c:pt>
                <c:pt idx="923">
                  <c:v>0.16389819016665297</c:v>
                </c:pt>
                <c:pt idx="924">
                  <c:v>0.16368923026907112</c:v>
                </c:pt>
                <c:pt idx="925">
                  <c:v>0.16348080839382789</c:v>
                </c:pt>
                <c:pt idx="926">
                  <c:v>0.16327292248966907</c:v>
                </c:pt>
                <c:pt idx="927">
                  <c:v>0.16306557051346104</c:v>
                </c:pt>
                <c:pt idx="928">
                  <c:v>0.16285875042556019</c:v>
                </c:pt>
                <c:pt idx="929">
                  <c:v>0.1626524602026454</c:v>
                </c:pt>
                <c:pt idx="930">
                  <c:v>0.16244669783032262</c:v>
                </c:pt>
                <c:pt idx="931">
                  <c:v>0.16224146130465905</c:v>
                </c:pt>
                <c:pt idx="932">
                  <c:v>0.1620367486271691</c:v>
                </c:pt>
                <c:pt idx="933">
                  <c:v>0.16183255781718231</c:v>
                </c:pt>
                <c:pt idx="934">
                  <c:v>0.16162888690061517</c:v>
                </c:pt>
                <c:pt idx="935">
                  <c:v>0.1614257339134117</c:v>
                </c:pt>
                <c:pt idx="936">
                  <c:v>0.16122309689618608</c:v>
                </c:pt>
                <c:pt idx="937">
                  <c:v>0.1610209739055824</c:v>
                </c:pt>
                <c:pt idx="938">
                  <c:v>0.1608193630107731</c:v>
                </c:pt>
                <c:pt idx="939">
                  <c:v>0.16061826227562503</c:v>
                </c:pt>
                <c:pt idx="940">
                  <c:v>0.16041766979237115</c:v>
                </c:pt>
                <c:pt idx="941">
                  <c:v>0.16021758365098537</c:v>
                </c:pt>
                <c:pt idx="942">
                  <c:v>0.16001800195230553</c:v>
                </c:pt>
                <c:pt idx="943">
                  <c:v>0.15981892281299726</c:v>
                </c:pt>
                <c:pt idx="944">
                  <c:v>0.15962034435133032</c:v>
                </c:pt>
                <c:pt idx="945">
                  <c:v>0.15942226469545001</c:v>
                </c:pt>
                <c:pt idx="946">
                  <c:v>0.15922468198617201</c:v>
                </c:pt>
                <c:pt idx="947">
                  <c:v>0.15902759437646757</c:v>
                </c:pt>
                <c:pt idx="948">
                  <c:v>0.15883100002028661</c:v>
                </c:pt>
                <c:pt idx="949">
                  <c:v>0.15863489708462236</c:v>
                </c:pt>
                <c:pt idx="950">
                  <c:v>0.15843928374759464</c:v>
                </c:pt>
                <c:pt idx="951">
                  <c:v>0.15824415819137871</c:v>
                </c:pt>
                <c:pt idx="952">
                  <c:v>0.15804951860676464</c:v>
                </c:pt>
                <c:pt idx="953">
                  <c:v>0.15785536320665505</c:v>
                </c:pt>
                <c:pt idx="954">
                  <c:v>0.15766169019648718</c:v>
                </c:pt>
                <c:pt idx="955">
                  <c:v>0.15746849779148359</c:v>
                </c:pt>
                <c:pt idx="956">
                  <c:v>0.15727578422589217</c:v>
                </c:pt>
                <c:pt idx="957">
                  <c:v>0.15708354773684613</c:v>
                </c:pt>
                <c:pt idx="958">
                  <c:v>0.15689178657059777</c:v>
                </c:pt>
                <c:pt idx="959">
                  <c:v>0.15670049897891725</c:v>
                </c:pt>
                <c:pt idx="960">
                  <c:v>0.15650968322517572</c:v>
                </c:pt>
                <c:pt idx="961">
                  <c:v>0.15631933758102656</c:v>
                </c:pt>
                <c:pt idx="962">
                  <c:v>0.156129460324821</c:v>
                </c:pt>
                <c:pt idx="963">
                  <c:v>0.15594004974899295</c:v>
                </c:pt>
                <c:pt idx="964">
                  <c:v>0.15575110414539106</c:v>
                </c:pt>
                <c:pt idx="965">
                  <c:v>0.15556262182187347</c:v>
                </c:pt>
                <c:pt idx="966">
                  <c:v>0.15537460108476459</c:v>
                </c:pt>
                <c:pt idx="967">
                  <c:v>0.15518704026098823</c:v>
                </c:pt>
                <c:pt idx="968">
                  <c:v>0.15499993767790182</c:v>
                </c:pt>
                <c:pt idx="969">
                  <c:v>0.15481329166742258</c:v>
                </c:pt>
                <c:pt idx="970">
                  <c:v>0.15462710057957491</c:v>
                </c:pt>
                <c:pt idx="971">
                  <c:v>0.15444136276584625</c:v>
                </c:pt>
                <c:pt idx="972">
                  <c:v>0.15425607658105261</c:v>
                </c:pt>
                <c:pt idx="973">
                  <c:v>0.15407124040479597</c:v>
                </c:pt>
                <c:pt idx="974">
                  <c:v>0.15388685260398749</c:v>
                </c:pt>
                <c:pt idx="975">
                  <c:v>0.15370291156396876</c:v>
                </c:pt>
                <c:pt idx="976">
                  <c:v>0.15351941567969513</c:v>
                </c:pt>
                <c:pt idx="977">
                  <c:v>0.15333636334671696</c:v>
                </c:pt>
                <c:pt idx="978">
                  <c:v>0.15315375297597827</c:v>
                </c:pt>
                <c:pt idx="979">
                  <c:v>0.15297158297310731</c:v>
                </c:pt>
                <c:pt idx="980">
                  <c:v>0.15278985176931431</c:v>
                </c:pt>
                <c:pt idx="981">
                  <c:v>0.15260855778988819</c:v>
                </c:pt>
                <c:pt idx="982">
                  <c:v>0.15242769946914653</c:v>
                </c:pt>
                <c:pt idx="983">
                  <c:v>0.15224727525188769</c:v>
                </c:pt>
                <c:pt idx="984">
                  <c:v>0.15206728359647831</c:v>
                </c:pt>
                <c:pt idx="985">
                  <c:v>0.15188772295313407</c:v>
                </c:pt>
                <c:pt idx="986">
                  <c:v>0.15170859179283097</c:v>
                </c:pt>
                <c:pt idx="987">
                  <c:v>0.15152988858239924</c:v>
                </c:pt>
                <c:pt idx="988">
                  <c:v>0.15135161181008522</c:v>
                </c:pt>
                <c:pt idx="989">
                  <c:v>0.15117375995646837</c:v>
                </c:pt>
                <c:pt idx="990">
                  <c:v>0.15099633151793584</c:v>
                </c:pt>
                <c:pt idx="991">
                  <c:v>0.15081932500245543</c:v>
                </c:pt>
                <c:pt idx="992">
                  <c:v>0.15064273890622271</c:v>
                </c:pt>
                <c:pt idx="993">
                  <c:v>0.15046657175650285</c:v>
                </c:pt>
                <c:pt idx="994">
                  <c:v>0.15029082207016131</c:v>
                </c:pt>
                <c:pt idx="995">
                  <c:v>0.15011548837688454</c:v>
                </c:pt>
                <c:pt idx="996">
                  <c:v>0.14994056920890136</c:v>
                </c:pt>
                <c:pt idx="997">
                  <c:v>0.14976606311619461</c:v>
                </c:pt>
                <c:pt idx="998">
                  <c:v>0.14959196864655849</c:v>
                </c:pt>
                <c:pt idx="999">
                  <c:v>0.14941828435470716</c:v>
                </c:pt>
                <c:pt idx="1000">
                  <c:v>0.14924500880061048</c:v>
                </c:pt>
                <c:pt idx="1001">
                  <c:v>0.14907214055956158</c:v>
                </c:pt>
                <c:pt idx="1002">
                  <c:v>0.14889967820562283</c:v>
                </c:pt>
                <c:pt idx="1003">
                  <c:v>0.14872762032285375</c:v>
                </c:pt>
                <c:pt idx="1004">
                  <c:v>0.14855596549936867</c:v>
                </c:pt>
                <c:pt idx="1005">
                  <c:v>0.14838471232809419</c:v>
                </c:pt>
                <c:pt idx="1006">
                  <c:v>0.14821385941795578</c:v>
                </c:pt>
                <c:pt idx="1007">
                  <c:v>0.1480434053727544</c:v>
                </c:pt>
                <c:pt idx="1008">
                  <c:v>0.14787334880863834</c:v>
                </c:pt>
                <c:pt idx="1009">
                  <c:v>0.14770368834921088</c:v>
                </c:pt>
                <c:pt idx="1010">
                  <c:v>0.14753442262032457</c:v>
                </c:pt>
                <c:pt idx="1011">
                  <c:v>0.14736555025430853</c:v>
                </c:pt>
                <c:pt idx="1012">
                  <c:v>0.14719706989596004</c:v>
                </c:pt>
                <c:pt idx="1013">
                  <c:v>0.14702898018930993</c:v>
                </c:pt>
                <c:pt idx="1014">
                  <c:v>0.14686127978807317</c:v>
                </c:pt>
                <c:pt idx="1015">
                  <c:v>0.14669396735068568</c:v>
                </c:pt>
                <c:pt idx="1016">
                  <c:v>0.14652704153700574</c:v>
                </c:pt>
                <c:pt idx="1017">
                  <c:v>0.14636050102497916</c:v>
                </c:pt>
                <c:pt idx="1018">
                  <c:v>0.14619434449120972</c:v>
                </c:pt>
                <c:pt idx="1019">
                  <c:v>0.146028570613502</c:v>
                </c:pt>
                <c:pt idx="1020">
                  <c:v>0.14586317808623422</c:v>
                </c:pt>
                <c:pt idx="1021">
                  <c:v>0.14569816560674065</c:v>
                </c:pt>
                <c:pt idx="1022">
                  <c:v>0.1455335318618845</c:v>
                </c:pt>
                <c:pt idx="1023">
                  <c:v>0.14536927557484464</c:v>
                </c:pt>
                <c:pt idx="1024">
                  <c:v>0.14520539544911887</c:v>
                </c:pt>
                <c:pt idx="1025">
                  <c:v>0.14504189020670577</c:v>
                </c:pt>
                <c:pt idx="1026">
                  <c:v>0.14487875856733418</c:v>
                </c:pt>
                <c:pt idx="1027">
                  <c:v>0.14471599926607642</c:v>
                </c:pt>
                <c:pt idx="1028">
                  <c:v>0.1445536110353518</c:v>
                </c:pt>
                <c:pt idx="1029">
                  <c:v>0.14439159261179613</c:v>
                </c:pt>
                <c:pt idx="1030">
                  <c:v>0.14422994275404649</c:v>
                </c:pt>
                <c:pt idx="1031">
                  <c:v>0.14406866020677883</c:v>
                </c:pt>
                <c:pt idx="1032">
                  <c:v>0.14390774372870091</c:v>
                </c:pt>
                <c:pt idx="1033">
                  <c:v>0.14374719207996289</c:v>
                </c:pt>
                <c:pt idx="1034">
                  <c:v>0.14358700403748115</c:v>
                </c:pt>
                <c:pt idx="1035">
                  <c:v>0.14342717836783159</c:v>
                </c:pt>
                <c:pt idx="1036">
                  <c:v>0.14326771385806852</c:v>
                </c:pt>
                <c:pt idx="1037">
                  <c:v>0.14310860929046487</c:v>
                </c:pt>
                <c:pt idx="1038">
                  <c:v>0.14294986345740079</c:v>
                </c:pt>
                <c:pt idx="1039">
                  <c:v>0.14279147514932017</c:v>
                </c:pt>
                <c:pt idx="1040">
                  <c:v>0.14263344317769971</c:v>
                </c:pt>
                <c:pt idx="1041">
                  <c:v>0.14247576633792597</c:v>
                </c:pt>
                <c:pt idx="1042">
                  <c:v>0.14231844345102851</c:v>
                </c:pt>
                <c:pt idx="1043">
                  <c:v>0.14216147332788887</c:v>
                </c:pt>
                <c:pt idx="1044">
                  <c:v>0.14200485479828256</c:v>
                </c:pt>
                <c:pt idx="1045">
                  <c:v>0.14184858668467187</c:v>
                </c:pt>
                <c:pt idx="1046">
                  <c:v>0.14169266782080692</c:v>
                </c:pt>
                <c:pt idx="1047">
                  <c:v>0.1415370970476002</c:v>
                </c:pt>
                <c:pt idx="1048">
                  <c:v>0.14138187320464268</c:v>
                </c:pt>
                <c:pt idx="1049">
                  <c:v>0.14122699513843562</c:v>
                </c:pt>
                <c:pt idx="1050">
                  <c:v>0.1410724617079987</c:v>
                </c:pt>
                <c:pt idx="1051">
                  <c:v>0.14091827177049587</c:v>
                </c:pt>
                <c:pt idx="1052">
                  <c:v>0.14076442418666196</c:v>
                </c:pt>
                <c:pt idx="1053">
                  <c:v>0.14061091782755158</c:v>
                </c:pt>
                <c:pt idx="1054">
                  <c:v>0.14045775156162671</c:v>
                </c:pt>
                <c:pt idx="1055">
                  <c:v>0.14030492427183533</c:v>
                </c:pt>
                <c:pt idx="1056">
                  <c:v>0.14015243483642448</c:v>
                </c:pt>
                <c:pt idx="1057">
                  <c:v>0.14000028215279786</c:v>
                </c:pt>
                <c:pt idx="1058">
                  <c:v>0.13984846510308635</c:v>
                </c:pt>
                <c:pt idx="1059">
                  <c:v>0.13969698258786101</c:v>
                </c:pt>
                <c:pt idx="1060">
                  <c:v>0.13954583351488575</c:v>
                </c:pt>
                <c:pt idx="1061">
                  <c:v>0.13939501678376331</c:v>
                </c:pt>
                <c:pt idx="1062">
                  <c:v>0.13924453130781572</c:v>
                </c:pt>
                <c:pt idx="1063">
                  <c:v>0.13909437601166325</c:v>
                </c:pt>
                <c:pt idx="1064">
                  <c:v>0.13894454980386656</c:v>
                </c:pt>
                <c:pt idx="1065">
                  <c:v>0.13879505161973893</c:v>
                </c:pt>
                <c:pt idx="1066">
                  <c:v>0.13864588038317421</c:v>
                </c:pt>
                <c:pt idx="1067">
                  <c:v>0.13849703503987615</c:v>
                </c:pt>
                <c:pt idx="1068">
                  <c:v>0.13834851451636149</c:v>
                </c:pt>
                <c:pt idx="1069">
                  <c:v>0.13820031776393238</c:v>
                </c:pt>
                <c:pt idx="1070">
                  <c:v>0.13805244373218645</c:v>
                </c:pt>
                <c:pt idx="1071">
                  <c:v>0.13790489137112444</c:v>
                </c:pt>
                <c:pt idx="1072">
                  <c:v>0.13775765964109749</c:v>
                </c:pt>
                <c:pt idx="1073">
                  <c:v>0.13761074750147789</c:v>
                </c:pt>
                <c:pt idx="1074">
                  <c:v>0.13746415392250255</c:v>
                </c:pt>
                <c:pt idx="1075">
                  <c:v>0.13731787787007066</c:v>
                </c:pt>
                <c:pt idx="1076">
                  <c:v>0.137171918324063</c:v>
                </c:pt>
                <c:pt idx="1077">
                  <c:v>0.13702627426455188</c:v>
                </c:pt>
                <c:pt idx="1078">
                  <c:v>0.13688094467601819</c:v>
                </c:pt>
                <c:pt idx="1079">
                  <c:v>0.13673592854441541</c:v>
                </c:pt>
                <c:pt idx="1080">
                  <c:v>0.13659122486081143</c:v>
                </c:pt>
                <c:pt idx="1081">
                  <c:v>0.13644683262974139</c:v>
                </c:pt>
                <c:pt idx="1082">
                  <c:v>0.13630275084528953</c:v>
                </c:pt>
                <c:pt idx="1083">
                  <c:v>0.13615897851682307</c:v>
                </c:pt>
                <c:pt idx="1084">
                  <c:v>0.13601551464913925</c:v>
                </c:pt>
                <c:pt idx="1085">
                  <c:v>0.13587235826552613</c:v>
                </c:pt>
                <c:pt idx="1086">
                  <c:v>0.13572950837460451</c:v>
                </c:pt>
                <c:pt idx="1087">
                  <c:v>0.13558696400607817</c:v>
                </c:pt>
                <c:pt idx="1088">
                  <c:v>0.13544472417944231</c:v>
                </c:pt>
                <c:pt idx="1089">
                  <c:v>0.13530278793178513</c:v>
                </c:pt>
                <c:pt idx="1090">
                  <c:v>0.13516115428831127</c:v>
                </c:pt>
                <c:pt idx="1091">
                  <c:v>0.13501982230189619</c:v>
                </c:pt>
                <c:pt idx="1092">
                  <c:v>0.13487879100230449</c:v>
                </c:pt>
                <c:pt idx="1093">
                  <c:v>0.13473805944473133</c:v>
                </c:pt>
                <c:pt idx="1094">
                  <c:v>0.13459762667084502</c:v>
                </c:pt>
                <c:pt idx="1095">
                  <c:v>0.13445749174678612</c:v>
                </c:pt>
                <c:pt idx="1096">
                  <c:v>0.13431765372055759</c:v>
                </c:pt>
                <c:pt idx="1097">
                  <c:v>0.13417811166420168</c:v>
                </c:pt>
                <c:pt idx="1098">
                  <c:v>0.13403886463578857</c:v>
                </c:pt>
                <c:pt idx="1099">
                  <c:v>0.13389991170956977</c:v>
                </c:pt>
                <c:pt idx="1100">
                  <c:v>0.13376125196492095</c:v>
                </c:pt>
                <c:pt idx="1101">
                  <c:v>0.13362288446838644</c:v>
                </c:pt>
                <c:pt idx="1102">
                  <c:v>0.13348480830791642</c:v>
                </c:pt>
                <c:pt idx="1103">
                  <c:v>0.13334702257108805</c:v>
                </c:pt>
                <c:pt idx="1104">
                  <c:v>0.13320952634552891</c:v>
                </c:pt>
                <c:pt idx="1105">
                  <c:v>0.13307231872396064</c:v>
                </c:pt>
                <c:pt idx="1106">
                  <c:v>0.13293539880628769</c:v>
                </c:pt>
                <c:pt idx="1107">
                  <c:v>0.13279876568806642</c:v>
                </c:pt>
                <c:pt idx="1108">
                  <c:v>0.13266241847798749</c:v>
                </c:pt>
                <c:pt idx="1109">
                  <c:v>0.13252635628095871</c:v>
                </c:pt>
                <c:pt idx="1110">
                  <c:v>0.1323905782155062</c:v>
                </c:pt>
                <c:pt idx="1111">
                  <c:v>0.13225508338907987</c:v>
                </c:pt>
                <c:pt idx="1112">
                  <c:v>0.13211987092628874</c:v>
                </c:pt>
                <c:pt idx="1113">
                  <c:v>0.13198493994744454</c:v>
                </c:pt>
                <c:pt idx="1114">
                  <c:v>0.13185028957804401</c:v>
                </c:pt>
                <c:pt idx="1115">
                  <c:v>0.13171591895076645</c:v>
                </c:pt>
                <c:pt idx="1116">
                  <c:v>0.13158182719761496</c:v>
                </c:pt>
                <c:pt idx="1117">
                  <c:v>0.131448013455294</c:v>
                </c:pt>
                <c:pt idx="1118">
                  <c:v>0.13131447686762965</c:v>
                </c:pt>
                <c:pt idx="1119">
                  <c:v>0.13118121657657172</c:v>
                </c:pt>
                <c:pt idx="1120">
                  <c:v>0.13104823172688446</c:v>
                </c:pt>
                <c:pt idx="1121">
                  <c:v>0.13091552147089797</c:v>
                </c:pt>
                <c:pt idx="1122">
                  <c:v>0.13078308496847785</c:v>
                </c:pt>
                <c:pt idx="1123">
                  <c:v>0.13065092136947254</c:v>
                </c:pt>
                <c:pt idx="1124">
                  <c:v>0.13051902984277619</c:v>
                </c:pt>
                <c:pt idx="1125">
                  <c:v>0.13038740955051398</c:v>
                </c:pt>
                <c:pt idx="1126">
                  <c:v>0.13025605965770637</c:v>
                </c:pt>
                <c:pt idx="1127">
                  <c:v>0.13012497933863426</c:v>
                </c:pt>
                <c:pt idx="1128">
                  <c:v>0.1299941677709478</c:v>
                </c:pt>
                <c:pt idx="1129">
                  <c:v>0.12986362412977537</c:v>
                </c:pt>
                <c:pt idx="1130">
                  <c:v>0.12973334759629779</c:v>
                </c:pt>
                <c:pt idx="1131">
                  <c:v>0.12960333735519647</c:v>
                </c:pt>
                <c:pt idx="1132">
                  <c:v>0.12947359259663033</c:v>
                </c:pt>
                <c:pt idx="1133">
                  <c:v>0.12934411251144434</c:v>
                </c:pt>
                <c:pt idx="1134">
                  <c:v>0.12921489629437732</c:v>
                </c:pt>
                <c:pt idx="1135">
                  <c:v>0.12908594314231658</c:v>
                </c:pt>
                <c:pt idx="1136">
                  <c:v>0.12895725225921117</c:v>
                </c:pt>
                <c:pt idx="1137">
                  <c:v>0.12882882284891906</c:v>
                </c:pt>
                <c:pt idx="1138">
                  <c:v>0.12870065411568177</c:v>
                </c:pt>
                <c:pt idx="1139">
                  <c:v>0.12857274527010587</c:v>
                </c:pt>
                <c:pt idx="1140">
                  <c:v>0.12844509553011169</c:v>
                </c:pt>
                <c:pt idx="1141">
                  <c:v>0.12831770411471938</c:v>
                </c:pt>
                <c:pt idx="1142">
                  <c:v>0.12819057023707753</c:v>
                </c:pt>
                <c:pt idx="1143">
                  <c:v>0.12806369312396354</c:v>
                </c:pt>
                <c:pt idx="1144">
                  <c:v>0.12793707200159998</c:v>
                </c:pt>
                <c:pt idx="1145">
                  <c:v>0.12781070610508655</c:v>
                </c:pt>
                <c:pt idx="1146">
                  <c:v>0.12768459465425019</c:v>
                </c:pt>
                <c:pt idx="1147">
                  <c:v>0.12755873689825264</c:v>
                </c:pt>
                <c:pt idx="1148">
                  <c:v>0.1274331320646786</c:v>
                </c:pt>
                <c:pt idx="1149">
                  <c:v>0.12730777940355731</c:v>
                </c:pt>
                <c:pt idx="1150">
                  <c:v>0.127182678152228</c:v>
                </c:pt>
                <c:pt idx="1151">
                  <c:v>0.12705782756566325</c:v>
                </c:pt>
                <c:pt idx="1152">
                  <c:v>0.12693322689369069</c:v>
                </c:pt>
                <c:pt idx="1153">
                  <c:v>0.12680887538363628</c:v>
                </c:pt>
                <c:pt idx="1154">
                  <c:v>0.12668477229578895</c:v>
                </c:pt>
                <c:pt idx="1155">
                  <c:v>0.12656091689150639</c:v>
                </c:pt>
                <c:pt idx="1156">
                  <c:v>0.12643730843316564</c:v>
                </c:pt>
                <c:pt idx="1157">
                  <c:v>0.12631394618117642</c:v>
                </c:pt>
                <c:pt idx="1158">
                  <c:v>0.12619082940787224</c:v>
                </c:pt>
                <c:pt idx="1159">
                  <c:v>0.12606795738478943</c:v>
                </c:pt>
                <c:pt idx="1160">
                  <c:v>0.12594532938405972</c:v>
                </c:pt>
                <c:pt idx="1161">
                  <c:v>0.12582294468261646</c:v>
                </c:pt>
                <c:pt idx="1162">
                  <c:v>0.12570080255855326</c:v>
                </c:pt>
                <c:pt idx="1163">
                  <c:v>0.12557890230291624</c:v>
                </c:pt>
                <c:pt idx="1164">
                  <c:v>0.1254572431884321</c:v>
                </c:pt>
                <c:pt idx="1165">
                  <c:v>0.12533582451001074</c:v>
                </c:pt>
                <c:pt idx="1166">
                  <c:v>0.12521464556025158</c:v>
                </c:pt>
                <c:pt idx="1167">
                  <c:v>0.12509370562985794</c:v>
                </c:pt>
                <c:pt idx="1168">
                  <c:v>0.12497300401356787</c:v>
                </c:pt>
                <c:pt idx="1169">
                  <c:v>0.12485254001256574</c:v>
                </c:pt>
                <c:pt idx="1170">
                  <c:v>0.12473231293134451</c:v>
                </c:pt>
                <c:pt idx="1171">
                  <c:v>0.12461232207036227</c:v>
                </c:pt>
                <c:pt idx="1172">
                  <c:v>0.1244925667394684</c:v>
                </c:pt>
                <c:pt idx="1173">
                  <c:v>0.1243730462429643</c:v>
                </c:pt>
                <c:pt idx="1174">
                  <c:v>0.12425375990104975</c:v>
                </c:pt>
                <c:pt idx="1175">
                  <c:v>0.12413470702707463</c:v>
                </c:pt>
                <c:pt idx="1176">
                  <c:v>0.12401588693733456</c:v>
                </c:pt>
                <c:pt idx="1177">
                  <c:v>0.12389729895523705</c:v>
                </c:pt>
                <c:pt idx="1178">
                  <c:v>0.12377894239684578</c:v>
                </c:pt>
                <c:pt idx="1179">
                  <c:v>0.12366081659467731</c:v>
                </c:pt>
                <c:pt idx="1180">
                  <c:v>0.12354292087976559</c:v>
                </c:pt>
                <c:pt idx="1181">
                  <c:v>0.1234252545712004</c:v>
                </c:pt>
                <c:pt idx="1182">
                  <c:v>0.12330781701635757</c:v>
                </c:pt>
                <c:pt idx="1183">
                  <c:v>0.12319060754418287</c:v>
                </c:pt>
                <c:pt idx="1184">
                  <c:v>0.12307362548986622</c:v>
                </c:pt>
                <c:pt idx="1185">
                  <c:v>0.12295687020102558</c:v>
                </c:pt>
                <c:pt idx="1186">
                  <c:v>0.12284034101941776</c:v>
                </c:pt>
                <c:pt idx="1187">
                  <c:v>0.12272403728953374</c:v>
                </c:pt>
                <c:pt idx="1188">
                  <c:v>0.12260795836551819</c:v>
                </c:pt>
                <c:pt idx="1189">
                  <c:v>0.1224921035914181</c:v>
                </c:pt>
                <c:pt idx="1190">
                  <c:v>0.12237647232992233</c:v>
                </c:pt>
                <c:pt idx="1191">
                  <c:v>0.12226106392513836</c:v>
                </c:pt>
                <c:pt idx="1192">
                  <c:v>0.122145877746625</c:v>
                </c:pt>
                <c:pt idx="1193">
                  <c:v>0.12203091314589404</c:v>
                </c:pt>
                <c:pt idx="1194">
                  <c:v>0.1219161695010485</c:v>
                </c:pt>
                <c:pt idx="1195">
                  <c:v>0.12180164615698269</c:v>
                </c:pt>
                <c:pt idx="1196">
                  <c:v>0.12168734250103985</c:v>
                </c:pt>
                <c:pt idx="1197">
                  <c:v>0.12157325789731133</c:v>
                </c:pt>
                <c:pt idx="1198">
                  <c:v>0.12145939171748421</c:v>
                </c:pt>
                <c:pt idx="1199">
                  <c:v>0.12134574333449683</c:v>
                </c:pt>
                <c:pt idx="1200">
                  <c:v>0.1212323121333721</c:v>
                </c:pt>
                <c:pt idx="1201">
                  <c:v>0.12111909748958027</c:v>
                </c:pt>
                <c:pt idx="1202">
                  <c:v>0.12100609878800328</c:v>
                </c:pt>
                <c:pt idx="1203">
                  <c:v>0.12089331541057757</c:v>
                </c:pt>
                <c:pt idx="1204">
                  <c:v>0.12078074674408146</c:v>
                </c:pt>
                <c:pt idx="1205">
                  <c:v>0.12066839218221359</c:v>
                </c:pt>
                <c:pt idx="1206">
                  <c:v>0.12055625111551516</c:v>
                </c:pt>
                <c:pt idx="1207">
                  <c:v>0.12044432293658525</c:v>
                </c:pt>
                <c:pt idx="1208">
                  <c:v>0.1203326070454776</c:v>
                </c:pt>
                <c:pt idx="1209">
                  <c:v>0.12022110283107906</c:v>
                </c:pt>
                <c:pt idx="1210">
                  <c:v>0.12010980970517549</c:v>
                </c:pt>
                <c:pt idx="1211">
                  <c:v>0.11999872706740716</c:v>
                </c:pt>
                <c:pt idx="1212">
                  <c:v>0.11988785431995647</c:v>
                </c:pt>
                <c:pt idx="1213">
                  <c:v>0.11977719087677807</c:v>
                </c:pt>
                <c:pt idx="1214">
                  <c:v>0.11966673614115397</c:v>
                </c:pt>
                <c:pt idx="1215">
                  <c:v>0.11955648952733139</c:v>
                </c:pt>
                <c:pt idx="1216">
                  <c:v>0.11944645045161545</c:v>
                </c:pt>
                <c:pt idx="1217">
                  <c:v>0.1193366183287175</c:v>
                </c:pt>
                <c:pt idx="1218">
                  <c:v>0.11922699257915942</c:v>
                </c:pt>
                <c:pt idx="1219">
                  <c:v>0.11911757261774325</c:v>
                </c:pt>
                <c:pt idx="1220">
                  <c:v>0.1190083578735654</c:v>
                </c:pt>
                <c:pt idx="1221">
                  <c:v>0.11889934777222155</c:v>
                </c:pt>
                <c:pt idx="1222">
                  <c:v>0.11879054173396159</c:v>
                </c:pt>
                <c:pt idx="1223">
                  <c:v>0.11868193919563896</c:v>
                </c:pt>
                <c:pt idx="1224">
                  <c:v>0.11857353958121558</c:v>
                </c:pt>
                <c:pt idx="1225">
                  <c:v>0.11846534233182238</c:v>
                </c:pt>
                <c:pt idx="1226">
                  <c:v>0.11835734687949134</c:v>
                </c:pt>
                <c:pt idx="1227">
                  <c:v>0.11824955266008763</c:v>
                </c:pt>
                <c:pt idx="1228">
                  <c:v>0.11814195911713299</c:v>
                </c:pt>
                <c:pt idx="1229">
                  <c:v>0.11803456568551418</c:v>
                </c:pt>
                <c:pt idx="1230">
                  <c:v>0.11792737182206875</c:v>
                </c:pt>
                <c:pt idx="1231">
                  <c:v>0.11782037696057385</c:v>
                </c:pt>
                <c:pt idx="1232">
                  <c:v>0.11771358055312564</c:v>
                </c:pt>
                <c:pt idx="1233">
                  <c:v>0.11760698205039821</c:v>
                </c:pt>
                <c:pt idx="1234">
                  <c:v>0.11750058090075544</c:v>
                </c:pt>
                <c:pt idx="1235">
                  <c:v>0.11739437656413187</c:v>
                </c:pt>
                <c:pt idx="1236">
                  <c:v>0.11728836849656804</c:v>
                </c:pt>
                <c:pt idx="1237">
                  <c:v>0.11718255614846557</c:v>
                </c:pt>
                <c:pt idx="1238">
                  <c:v>0.11707693898395544</c:v>
                </c:pt>
                <c:pt idx="1239">
                  <c:v>0.11697151646795545</c:v>
                </c:pt>
                <c:pt idx="1240">
                  <c:v>0.1168662880629423</c:v>
                </c:pt>
                <c:pt idx="1241">
                  <c:v>0.11676125323222974</c:v>
                </c:pt>
                <c:pt idx="1242">
                  <c:v>0.11665641144381234</c:v>
                </c:pt>
                <c:pt idx="1243">
                  <c:v>0.11655176216866059</c:v>
                </c:pt>
                <c:pt idx="1244">
                  <c:v>0.11644730488078131</c:v>
                </c:pt>
                <c:pt idx="1245">
                  <c:v>0.11634303905159887</c:v>
                </c:pt>
                <c:pt idx="1246">
                  <c:v>0.11623896415794466</c:v>
                </c:pt>
                <c:pt idx="1247">
                  <c:v>0.11613507967384568</c:v>
                </c:pt>
                <c:pt idx="1248">
                  <c:v>0.11603138507821148</c:v>
                </c:pt>
                <c:pt idx="1249">
                  <c:v>0.11592787985791059</c:v>
                </c:pt>
                <c:pt idx="1250">
                  <c:v>0.11582456349606929</c:v>
                </c:pt>
                <c:pt idx="1251">
                  <c:v>0.11572143546831837</c:v>
                </c:pt>
                <c:pt idx="1252">
                  <c:v>0.11561849527050466</c:v>
                </c:pt>
                <c:pt idx="1253">
                  <c:v>0.11551574238891166</c:v>
                </c:pt>
                <c:pt idx="1254">
                  <c:v>0.11541317631073095</c:v>
                </c:pt>
                <c:pt idx="1255">
                  <c:v>0.1153107965348153</c:v>
                </c:pt>
                <c:pt idx="1256">
                  <c:v>0.11520860254830578</c:v>
                </c:pt>
                <c:pt idx="1257">
                  <c:v>0.11510659385171967</c:v>
                </c:pt>
                <c:pt idx="1258">
                  <c:v>0.11500476994099451</c:v>
                </c:pt>
                <c:pt idx="1259">
                  <c:v>0.11490313031932081</c:v>
                </c:pt>
                <c:pt idx="1260">
                  <c:v>0.11480167448384676</c:v>
                </c:pt>
                <c:pt idx="1261">
                  <c:v>0.11470040193862024</c:v>
                </c:pt>
                <c:pt idx="1262">
                  <c:v>0.11459931218804242</c:v>
                </c:pt>
                <c:pt idx="1263">
                  <c:v>0.11449840474205253</c:v>
                </c:pt>
                <c:pt idx="1264">
                  <c:v>0.11439767910312487</c:v>
                </c:pt>
                <c:pt idx="1265">
                  <c:v>0.11429713478987413</c:v>
                </c:pt>
                <c:pt idx="1266">
                  <c:v>0.11419677130664091</c:v>
                </c:pt>
                <c:pt idx="1267">
                  <c:v>0.11409658817196927</c:v>
                </c:pt>
                <c:pt idx="1268">
                  <c:v>0.11399658489649445</c:v>
                </c:pt>
                <c:pt idx="1269">
                  <c:v>0.11389676100574131</c:v>
                </c:pt>
                <c:pt idx="1270">
                  <c:v>0.11379711600908404</c:v>
                </c:pt>
                <c:pt idx="1271">
                  <c:v>0.1136976494345795</c:v>
                </c:pt>
                <c:pt idx="1272">
                  <c:v>0.11359836079938973</c:v>
                </c:pt>
                <c:pt idx="1273">
                  <c:v>0.1134992496299978</c:v>
                </c:pt>
                <c:pt idx="1274">
                  <c:v>0.11340031545142404</c:v>
                </c:pt>
                <c:pt idx="1275">
                  <c:v>0.11330155779201784</c:v>
                </c:pt>
                <c:pt idx="1276">
                  <c:v>0.113202976178232</c:v>
                </c:pt>
                <c:pt idx="1277">
                  <c:v>0.11310457014408504</c:v>
                </c:pt>
                <c:pt idx="1278">
                  <c:v>0.1130063392192982</c:v>
                </c:pt>
                <c:pt idx="1279">
                  <c:v>0.1129082829433275</c:v>
                </c:pt>
                <c:pt idx="1280">
                  <c:v>0.11281040084465321</c:v>
                </c:pt>
                <c:pt idx="1281">
                  <c:v>0.11271269246150062</c:v>
                </c:pt>
                <c:pt idx="1282">
                  <c:v>0.11261515733762295</c:v>
                </c:pt>
                <c:pt idx="1283">
                  <c:v>0.112517795009137</c:v>
                </c:pt>
                <c:pt idx="1284">
                  <c:v>0.11242060502251966</c:v>
                </c:pt>
                <c:pt idx="1285">
                  <c:v>0.11232358691676292</c:v>
                </c:pt>
                <c:pt idx="1286">
                  <c:v>0.11222674024185408</c:v>
                </c:pt>
                <c:pt idx="1287">
                  <c:v>0.11213006453982138</c:v>
                </c:pt>
                <c:pt idx="1288">
                  <c:v>0.11203355936057158</c:v>
                </c:pt>
                <c:pt idx="1289">
                  <c:v>0.11193722426100222</c:v>
                </c:pt>
                <c:pt idx="1290">
                  <c:v>0.11184105878325251</c:v>
                </c:pt>
                <c:pt idx="1291">
                  <c:v>0.11174506248383664</c:v>
                </c:pt>
                <c:pt idx="1292">
                  <c:v>0.11164923492148804</c:v>
                </c:pt>
                <c:pt idx="1293">
                  <c:v>0.11155357564576035</c:v>
                </c:pt>
                <c:pt idx="1294">
                  <c:v>0.11145808421977532</c:v>
                </c:pt>
                <c:pt idx="1295">
                  <c:v>0.11136276020082381</c:v>
                </c:pt>
                <c:pt idx="1296">
                  <c:v>0.1112676031511397</c:v>
                </c:pt>
                <c:pt idx="1297">
                  <c:v>0.11117261263061662</c:v>
                </c:pt>
                <c:pt idx="1298">
                  <c:v>0.11107778821164671</c:v>
                </c:pt>
                <c:pt idx="1299">
                  <c:v>0.1109831294454483</c:v>
                </c:pt>
                <c:pt idx="1300">
                  <c:v>0.11088863591305859</c:v>
                </c:pt>
                <c:pt idx="1301">
                  <c:v>0.11079430717609628</c:v>
                </c:pt>
                <c:pt idx="1302">
                  <c:v>0.1107001427995592</c:v>
                </c:pt>
                <c:pt idx="1303">
                  <c:v>0.110606142369569</c:v>
                </c:pt>
                <c:pt idx="1304">
                  <c:v>0.11051230544651358</c:v>
                </c:pt>
                <c:pt idx="1305">
                  <c:v>0.11041863160936233</c:v>
                </c:pt>
                <c:pt idx="1306">
                  <c:v>0.11032512043273679</c:v>
                </c:pt>
                <c:pt idx="1307">
                  <c:v>0.1102317714953947</c:v>
                </c:pt>
                <c:pt idx="1308">
                  <c:v>0.11013858437579088</c:v>
                </c:pt>
                <c:pt idx="1309">
                  <c:v>0.11004555865420612</c:v>
                </c:pt>
                <c:pt idx="1310">
                  <c:v>0.10995269391494633</c:v>
                </c:pt>
                <c:pt idx="1311">
                  <c:v>0.10985998973674888</c:v>
                </c:pt>
                <c:pt idx="1312">
                  <c:v>0.10976744570478714</c:v>
                </c:pt>
                <c:pt idx="1313">
                  <c:v>0.10967506140760375</c:v>
                </c:pt>
              </c:numCache>
            </c:numRef>
          </c:yVal>
          <c:smooth val="1"/>
          <c:extLst xmlns:c16r2="http://schemas.microsoft.com/office/drawing/2015/06/chart">
            <c:ext xmlns:c16="http://schemas.microsoft.com/office/drawing/2014/chart" uri="{C3380CC4-5D6E-409C-BE32-E72D297353CC}">
              <c16:uniqueId val="{00000000-D2E6-49C2-B341-BB664E0B0E20}"/>
            </c:ext>
          </c:extLst>
        </c:ser>
        <c:dLbls>
          <c:showLegendKey val="0"/>
          <c:showVal val="0"/>
          <c:showCatName val="0"/>
          <c:showSerName val="0"/>
          <c:showPercent val="0"/>
          <c:showBubbleSize val="0"/>
        </c:dLbls>
        <c:axId val="96388224"/>
        <c:axId val="96390144"/>
      </c:scatterChart>
      <c:valAx>
        <c:axId val="96388224"/>
        <c:scaling>
          <c:orientation val="minMax"/>
          <c:max val="10"/>
        </c:scaling>
        <c:delete val="0"/>
        <c:axPos val="b"/>
        <c:title>
          <c:tx>
            <c:rich>
              <a:bodyPr/>
              <a:lstStyle/>
              <a:p>
                <a:pPr>
                  <a:defRPr/>
                </a:pPr>
                <a:r>
                  <a:rPr lang="en-IE" i="1"/>
                  <a:t>K</a:t>
                </a:r>
                <a:r>
                  <a:rPr lang="en-IE"/>
                  <a:t> = 1/</a:t>
                </a:r>
                <a:r>
                  <a:rPr lang="en-IE" i="1"/>
                  <a:t>C</a:t>
                </a:r>
                <a:r>
                  <a:rPr lang="en-IE"/>
                  <a:t>e</a:t>
                </a:r>
              </a:p>
            </c:rich>
          </c:tx>
          <c:layout/>
          <c:overlay val="0"/>
        </c:title>
        <c:numFmt formatCode="General" sourceLinked="1"/>
        <c:majorTickMark val="in"/>
        <c:minorTickMark val="none"/>
        <c:tickLblPos val="nextTo"/>
        <c:spPr>
          <a:ln>
            <a:solidFill>
              <a:schemeClr val="tx1"/>
            </a:solidFill>
          </a:ln>
        </c:spPr>
        <c:crossAx val="96390144"/>
        <c:crosses val="autoZero"/>
        <c:crossBetween val="midCat"/>
      </c:valAx>
      <c:valAx>
        <c:axId val="96390144"/>
        <c:scaling>
          <c:orientation val="minMax"/>
        </c:scaling>
        <c:delete val="0"/>
        <c:axPos val="l"/>
        <c:title>
          <c:tx>
            <c:rich>
              <a:bodyPr rot="-5400000" vert="horz"/>
              <a:lstStyle/>
              <a:p>
                <a:pPr>
                  <a:defRPr/>
                </a:pPr>
                <a:r>
                  <a:rPr lang="en-IE" i="1"/>
                  <a:t>f</a:t>
                </a:r>
                <a:r>
                  <a:rPr lang="en-IE"/>
                  <a:t>(</a:t>
                </a:r>
                <a:r>
                  <a:rPr lang="en-IE" i="1"/>
                  <a:t>K</a:t>
                </a:r>
                <a:r>
                  <a:rPr lang="en-IE"/>
                  <a:t>)</a:t>
                </a:r>
              </a:p>
            </c:rich>
          </c:tx>
          <c:layout/>
          <c:overlay val="0"/>
        </c:title>
        <c:numFmt formatCode="General" sourceLinked="1"/>
        <c:majorTickMark val="in"/>
        <c:minorTickMark val="none"/>
        <c:tickLblPos val="nextTo"/>
        <c:spPr>
          <a:ln>
            <a:solidFill>
              <a:schemeClr val="tx1"/>
            </a:solidFill>
          </a:ln>
        </c:spPr>
        <c:crossAx val="96388224"/>
        <c:crosses val="autoZero"/>
        <c:crossBetween val="midCat"/>
      </c:valAx>
    </c:plotArea>
    <c:plotVisOnly val="1"/>
    <c:dispBlanksAs val="gap"/>
    <c:showDLblsOverMax val="0"/>
  </c:chart>
  <c:txPr>
    <a:bodyPr/>
    <a:lstStyle/>
    <a:p>
      <a:pPr>
        <a:defRPr sz="1400"/>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04396325459321"/>
          <c:y val="3.7511665208515614E-2"/>
          <c:w val="0.76806671041119889"/>
          <c:h val="0.79463327500729053"/>
        </c:manualLayout>
      </c:layout>
      <c:scatterChart>
        <c:scatterStyle val="lineMarker"/>
        <c:varyColors val="0"/>
        <c:ser>
          <c:idx val="0"/>
          <c:order val="0"/>
          <c:spPr>
            <a:ln w="28575">
              <a:noFill/>
            </a:ln>
          </c:spPr>
          <c:marker>
            <c:symbol val="circle"/>
            <c:size val="5"/>
            <c:spPr>
              <a:solidFill>
                <a:schemeClr val="bg1"/>
              </a:solidFill>
              <a:ln w="12700">
                <a:solidFill>
                  <a:schemeClr val="accent1"/>
                </a:solidFill>
              </a:ln>
            </c:spPr>
          </c:marker>
          <c:xVal>
            <c:numRef>
              <c:f>'FreundlichIsotherm(Numerical)'!$B$14:$B$34</c:f>
              <c:numCache>
                <c:formatCode>0.00E+00</c:formatCode>
                <c:ptCount val="21"/>
                <c:pt idx="0">
                  <c:v>2.8878856984005646E-3</c:v>
                </c:pt>
                <c:pt idx="1">
                  <c:v>6.7452802769792175E-3</c:v>
                </c:pt>
                <c:pt idx="2">
                  <c:v>1.5388985838613924E-2</c:v>
                </c:pt>
                <c:pt idx="3">
                  <c:v>2.3522853293940233E-2</c:v>
                </c:pt>
                <c:pt idx="4">
                  <c:v>3.5952574923118902E-2</c:v>
                </c:pt>
                <c:pt idx="5">
                  <c:v>5.8968489051374549E-2</c:v>
                </c:pt>
                <c:pt idx="6">
                  <c:v>8.6000306688885586E-2</c:v>
                </c:pt>
                <c:pt idx="7">
                  <c:v>0.11686783534376942</c:v>
                </c:pt>
                <c:pt idx="8">
                  <c:v>0.17454403037998192</c:v>
                </c:pt>
                <c:pt idx="9">
                  <c:v>0.24306643984833981</c:v>
                </c:pt>
                <c:pt idx="10">
                  <c:v>0.35476273959174753</c:v>
                </c:pt>
                <c:pt idx="11">
                  <c:v>0.49399778314908088</c:v>
                </c:pt>
                <c:pt idx="12">
                  <c:v>0.67212182817297761</c:v>
                </c:pt>
                <c:pt idx="13">
                  <c:v>0.85149283914641438</c:v>
                </c:pt>
                <c:pt idx="14">
                  <c:v>1.0292507686426637</c:v>
                </c:pt>
                <c:pt idx="15">
                  <c:v>1.3674611602699653</c:v>
                </c:pt>
                <c:pt idx="16">
                  <c:v>1.8611055318568384</c:v>
                </c:pt>
                <c:pt idx="17">
                  <c:v>2.2508367635820212</c:v>
                </c:pt>
                <c:pt idx="18">
                  <c:v>2.7874943770774352</c:v>
                </c:pt>
                <c:pt idx="19">
                  <c:v>3.4505156379826176</c:v>
                </c:pt>
                <c:pt idx="20">
                  <c:v>3.706866964980561</c:v>
                </c:pt>
              </c:numCache>
            </c:numRef>
          </c:xVal>
          <c:yVal>
            <c:numRef>
              <c:f>'FreundlichIsotherm(Numerical)'!$D$14:$D$34</c:f>
              <c:numCache>
                <c:formatCode>0.00E+00</c:formatCode>
                <c:ptCount val="21"/>
                <c:pt idx="0">
                  <c:v>0.99155300000000002</c:v>
                </c:pt>
                <c:pt idx="1">
                  <c:v>1.55087</c:v>
                </c:pt>
                <c:pt idx="2">
                  <c:v>2.25752</c:v>
                </c:pt>
                <c:pt idx="3">
                  <c:v>2.83033</c:v>
                </c:pt>
                <c:pt idx="4">
                  <c:v>3.25657</c:v>
                </c:pt>
                <c:pt idx="5">
                  <c:v>3.5339800000000001</c:v>
                </c:pt>
                <c:pt idx="6">
                  <c:v>4.40144</c:v>
                </c:pt>
                <c:pt idx="7">
                  <c:v>5.2711600000000001</c:v>
                </c:pt>
                <c:pt idx="8">
                  <c:v>6.57761</c:v>
                </c:pt>
                <c:pt idx="9">
                  <c:v>9.2055100000000003</c:v>
                </c:pt>
                <c:pt idx="10">
                  <c:v>11.5388</c:v>
                </c:pt>
                <c:pt idx="11">
                  <c:v>14.020099999999999</c:v>
                </c:pt>
                <c:pt idx="12">
                  <c:v>17.234999999999999</c:v>
                </c:pt>
                <c:pt idx="13">
                  <c:v>19.132999999999999</c:v>
                </c:pt>
                <c:pt idx="14">
                  <c:v>21.325700000000001</c:v>
                </c:pt>
                <c:pt idx="15">
                  <c:v>24.101700000000001</c:v>
                </c:pt>
                <c:pt idx="16">
                  <c:v>27.902899999999999</c:v>
                </c:pt>
                <c:pt idx="17">
                  <c:v>31.121600000000001</c:v>
                </c:pt>
                <c:pt idx="18">
                  <c:v>34.6327</c:v>
                </c:pt>
                <c:pt idx="19">
                  <c:v>37.264400000000002</c:v>
                </c:pt>
                <c:pt idx="20">
                  <c:v>39.1676</c:v>
                </c:pt>
              </c:numCache>
            </c:numRef>
          </c:yVal>
          <c:smooth val="0"/>
          <c:extLst xmlns:c16r2="http://schemas.microsoft.com/office/drawing/2015/06/chart">
            <c:ext xmlns:c16="http://schemas.microsoft.com/office/drawing/2014/chart" uri="{C3380CC4-5D6E-409C-BE32-E72D297353CC}">
              <c16:uniqueId val="{00000000-A4FA-49F5-84A5-0E8EA7FA571F}"/>
            </c:ext>
          </c:extLst>
        </c:ser>
        <c:ser>
          <c:idx val="1"/>
          <c:order val="1"/>
          <c:spPr>
            <a:ln w="12700">
              <a:solidFill>
                <a:schemeClr val="accent1"/>
              </a:solidFill>
            </a:ln>
          </c:spPr>
          <c:marker>
            <c:symbol val="none"/>
          </c:marker>
          <c:xVal>
            <c:numRef>
              <c:f>'FreundlichIsotherm(Numerical)'!$B$14:$B$34</c:f>
              <c:numCache>
                <c:formatCode>0.00E+00</c:formatCode>
                <c:ptCount val="21"/>
                <c:pt idx="0">
                  <c:v>2.8878856984005646E-3</c:v>
                </c:pt>
                <c:pt idx="1">
                  <c:v>6.7452802769792175E-3</c:v>
                </c:pt>
                <c:pt idx="2">
                  <c:v>1.5388985838613924E-2</c:v>
                </c:pt>
                <c:pt idx="3">
                  <c:v>2.3522853293940233E-2</c:v>
                </c:pt>
                <c:pt idx="4">
                  <c:v>3.5952574923118902E-2</c:v>
                </c:pt>
                <c:pt idx="5">
                  <c:v>5.8968489051374549E-2</c:v>
                </c:pt>
                <c:pt idx="6">
                  <c:v>8.6000306688885586E-2</c:v>
                </c:pt>
                <c:pt idx="7">
                  <c:v>0.11686783534376942</c:v>
                </c:pt>
                <c:pt idx="8">
                  <c:v>0.17454403037998192</c:v>
                </c:pt>
                <c:pt idx="9">
                  <c:v>0.24306643984833981</c:v>
                </c:pt>
                <c:pt idx="10">
                  <c:v>0.35476273959174753</c:v>
                </c:pt>
                <c:pt idx="11">
                  <c:v>0.49399778314908088</c:v>
                </c:pt>
                <c:pt idx="12">
                  <c:v>0.67212182817297761</c:v>
                </c:pt>
                <c:pt idx="13">
                  <c:v>0.85149283914641438</c:v>
                </c:pt>
                <c:pt idx="14">
                  <c:v>1.0292507686426637</c:v>
                </c:pt>
                <c:pt idx="15">
                  <c:v>1.3674611602699653</c:v>
                </c:pt>
                <c:pt idx="16">
                  <c:v>1.8611055318568384</c:v>
                </c:pt>
                <c:pt idx="17">
                  <c:v>2.2508367635820212</c:v>
                </c:pt>
                <c:pt idx="18">
                  <c:v>2.7874943770774352</c:v>
                </c:pt>
                <c:pt idx="19">
                  <c:v>3.4505156379826176</c:v>
                </c:pt>
                <c:pt idx="20">
                  <c:v>3.706866964980561</c:v>
                </c:pt>
              </c:numCache>
            </c:numRef>
          </c:xVal>
          <c:yVal>
            <c:numRef>
              <c:f>'FreundlichIsotherm(Numerical)'!$E$14:$E$34</c:f>
              <c:numCache>
                <c:formatCode>0.00E+00</c:formatCode>
                <c:ptCount val="21"/>
                <c:pt idx="0">
                  <c:v>0.87698244046446672</c:v>
                </c:pt>
                <c:pt idx="1">
                  <c:v>1.375894313419499</c:v>
                </c:pt>
                <c:pt idx="2">
                  <c:v>2.1318604108484434</c:v>
                </c:pt>
                <c:pt idx="3">
                  <c:v>2.6705026712123123</c:v>
                </c:pt>
                <c:pt idx="4">
                  <c:v>3.3450763338583309</c:v>
                </c:pt>
                <c:pt idx="5">
                  <c:v>4.3500187981351282</c:v>
                </c:pt>
                <c:pt idx="6">
                  <c:v>5.3148991193840054</c:v>
                </c:pt>
                <c:pt idx="7">
                  <c:v>6.254725450608321</c:v>
                </c:pt>
                <c:pt idx="8">
                  <c:v>7.7392048144916084</c:v>
                </c:pt>
                <c:pt idx="9">
                  <c:v>9.2267845176523053</c:v>
                </c:pt>
                <c:pt idx="10">
                  <c:v>11.277973243667134</c:v>
                </c:pt>
                <c:pt idx="11">
                  <c:v>13.445209640296458</c:v>
                </c:pt>
                <c:pt idx="12">
                  <c:v>15.83292370143567</c:v>
                </c:pt>
                <c:pt idx="13">
                  <c:v>17.95155477700342</c:v>
                </c:pt>
                <c:pt idx="14">
                  <c:v>19.852558333360129</c:v>
                </c:pt>
                <c:pt idx="15">
                  <c:v>23.084807064954514</c:v>
                </c:pt>
                <c:pt idx="16">
                  <c:v>27.188822509349571</c:v>
                </c:pt>
                <c:pt idx="17">
                  <c:v>30.07657682121021</c:v>
                </c:pt>
                <c:pt idx="18">
                  <c:v>33.692488461961617</c:v>
                </c:pt>
                <c:pt idx="19">
                  <c:v>37.733891063075831</c:v>
                </c:pt>
                <c:pt idx="20">
                  <c:v>39.197177177900421</c:v>
                </c:pt>
              </c:numCache>
            </c:numRef>
          </c:yVal>
          <c:smooth val="0"/>
          <c:extLst xmlns:c16r2="http://schemas.microsoft.com/office/drawing/2015/06/chart">
            <c:ext xmlns:c16="http://schemas.microsoft.com/office/drawing/2014/chart" uri="{C3380CC4-5D6E-409C-BE32-E72D297353CC}">
              <c16:uniqueId val="{00000001-A4FA-49F5-84A5-0E8EA7FA571F}"/>
            </c:ext>
          </c:extLst>
        </c:ser>
        <c:dLbls>
          <c:showLegendKey val="0"/>
          <c:showVal val="0"/>
          <c:showCatName val="0"/>
          <c:showSerName val="0"/>
          <c:showPercent val="0"/>
          <c:showBubbleSize val="0"/>
        </c:dLbls>
        <c:axId val="95637504"/>
        <c:axId val="95639424"/>
      </c:scatterChart>
      <c:valAx>
        <c:axId val="95637504"/>
        <c:scaling>
          <c:orientation val="minMax"/>
        </c:scaling>
        <c:delete val="0"/>
        <c:axPos val="b"/>
        <c:title>
          <c:tx>
            <c:rich>
              <a:bodyPr/>
              <a:lstStyle/>
              <a:p>
                <a:pPr>
                  <a:defRPr lang="en-IE"/>
                </a:pPr>
                <a:r>
                  <a:rPr lang="en-IE"/>
                  <a:t>Ce, mM</a:t>
                </a:r>
              </a:p>
            </c:rich>
          </c:tx>
          <c:layout>
            <c:manualLayout>
              <c:xMode val="edge"/>
              <c:yMode val="edge"/>
              <c:x val="0.45355643044619404"/>
              <c:y val="0.92960629921259863"/>
            </c:manualLayout>
          </c:layout>
          <c:overlay val="0"/>
        </c:title>
        <c:numFmt formatCode="General" sourceLinked="0"/>
        <c:majorTickMark val="none"/>
        <c:minorTickMark val="none"/>
        <c:tickLblPos val="nextTo"/>
        <c:txPr>
          <a:bodyPr/>
          <a:lstStyle/>
          <a:p>
            <a:pPr>
              <a:defRPr lang="en-IE"/>
            </a:pPr>
            <a:endParaRPr lang="en-US"/>
          </a:p>
        </c:txPr>
        <c:crossAx val="95639424"/>
        <c:crosses val="autoZero"/>
        <c:crossBetween val="midCat"/>
      </c:valAx>
      <c:valAx>
        <c:axId val="95639424"/>
        <c:scaling>
          <c:orientation val="minMax"/>
        </c:scaling>
        <c:delete val="0"/>
        <c:axPos val="l"/>
        <c:title>
          <c:tx>
            <c:rich>
              <a:bodyPr/>
              <a:lstStyle/>
              <a:p>
                <a:pPr>
                  <a:defRPr lang="en-IE"/>
                </a:pPr>
                <a:r>
                  <a:rPr lang="en-IE"/>
                  <a:t>q</a:t>
                </a:r>
                <a:r>
                  <a:rPr lang="en-IE" baseline="-25000"/>
                  <a:t>h</a:t>
                </a:r>
                <a:r>
                  <a:rPr lang="en-IE"/>
                  <a:t>,</a:t>
                </a:r>
                <a:r>
                  <a:rPr lang="en-IE">
                    <a:latin typeface="Symbol" panose="05050102010706020507" pitchFamily="18" charset="2"/>
                  </a:rPr>
                  <a:t>m</a:t>
                </a:r>
                <a:r>
                  <a:rPr lang="en-IE"/>
                  <a:t>mol/g </a:t>
                </a:r>
              </a:p>
            </c:rich>
          </c:tx>
          <c:layout/>
          <c:overlay val="0"/>
        </c:title>
        <c:numFmt formatCode="General" sourceLinked="0"/>
        <c:majorTickMark val="none"/>
        <c:minorTickMark val="none"/>
        <c:tickLblPos val="nextTo"/>
        <c:txPr>
          <a:bodyPr/>
          <a:lstStyle/>
          <a:p>
            <a:pPr>
              <a:defRPr lang="en-IE"/>
            </a:pPr>
            <a:endParaRPr lang="en-US"/>
          </a:p>
        </c:txPr>
        <c:crossAx val="95637504"/>
        <c:crosses val="autoZero"/>
        <c:crossBetween val="midCat"/>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'FreundlichIsotherm(Numerical)'!$A$14:$A$34</c:f>
              <c:numCache>
                <c:formatCode>0.00E+00</c:formatCode>
                <c:ptCount val="21"/>
                <c:pt idx="0">
                  <c:v>346.27409268789381</c:v>
                </c:pt>
                <c:pt idx="1">
                  <c:v>148.25180851459541</c:v>
                </c:pt>
                <c:pt idx="2">
                  <c:v>64.981540075942348</c:v>
                </c:pt>
                <c:pt idx="3">
                  <c:v>42.511849540702272</c:v>
                </c:pt>
                <c:pt idx="4">
                  <c:v>27.814419471718036</c:v>
                </c:pt>
                <c:pt idx="5">
                  <c:v>16.958209648695249</c:v>
                </c:pt>
                <c:pt idx="6">
                  <c:v>11.627865510033546</c:v>
                </c:pt>
                <c:pt idx="7">
                  <c:v>8.5566742727669851</c:v>
                </c:pt>
                <c:pt idx="8">
                  <c:v>5.7292134129308376</c:v>
                </c:pt>
                <c:pt idx="9">
                  <c:v>4.1141014803357692</c:v>
                </c:pt>
                <c:pt idx="10">
                  <c:v>2.8187853131103227</c:v>
                </c:pt>
                <c:pt idx="11">
                  <c:v>2.0243005821307816</c:v>
                </c:pt>
                <c:pt idx="12">
                  <c:v>1.4878255073463251</c:v>
                </c:pt>
                <c:pt idx="13">
                  <c:v>1.1744079973737158</c:v>
                </c:pt>
                <c:pt idx="14">
                  <c:v>0.9715805229067368</c:v>
                </c:pt>
                <c:pt idx="15">
                  <c:v>0.73128219583405141</c:v>
                </c:pt>
                <c:pt idx="16">
                  <c:v>0.53731504360330007</c:v>
                </c:pt>
                <c:pt idx="17">
                  <c:v>0.44427921925736741</c:v>
                </c:pt>
                <c:pt idx="18">
                  <c:v>0.35874511827659933</c:v>
                </c:pt>
                <c:pt idx="19">
                  <c:v>0.28981175711600632</c:v>
                </c:pt>
                <c:pt idx="20">
                  <c:v>0.26976959503731313</c:v>
                </c:pt>
              </c:numCache>
            </c:numRef>
          </c:xVal>
          <c:yVal>
            <c:numRef>
              <c:f>'FreundlichIsotherm(Numerical)'!$N$14:$N$34</c:f>
              <c:numCache>
                <c:formatCode>General</c:formatCode>
                <c:ptCount val="21"/>
                <c:pt idx="0">
                  <c:v>0.77883079032682256</c:v>
                </c:pt>
                <c:pt idx="1">
                  <c:v>1.2219045742343153</c:v>
                </c:pt>
                <c:pt idx="2">
                  <c:v>1.8932631396453301</c:v>
                </c:pt>
                <c:pt idx="3">
                  <c:v>2.3716206961779855</c:v>
                </c:pt>
                <c:pt idx="4">
                  <c:v>2.9706962472619565</c:v>
                </c:pt>
                <c:pt idx="5">
                  <c:v>3.8631658083071567</c:v>
                </c:pt>
                <c:pt idx="6">
                  <c:v>4.7200569711120348</c:v>
                </c:pt>
                <c:pt idx="7">
                  <c:v>5.5546981800395088</c:v>
                </c:pt>
                <c:pt idx="8">
                  <c:v>6.8730349936988517</c:v>
                </c:pt>
                <c:pt idx="9">
                  <c:v>8.1941251574575986</c:v>
                </c:pt>
                <c:pt idx="10">
                  <c:v>10.015745366575558</c:v>
                </c:pt>
                <c:pt idx="11">
                  <c:v>11.940425220733081</c:v>
                </c:pt>
                <c:pt idx="12">
                  <c:v>14.060906935653804</c:v>
                </c:pt>
                <c:pt idx="13">
                  <c:v>15.942421363835031</c:v>
                </c:pt>
                <c:pt idx="14">
                  <c:v>17.63066508901975</c:v>
                </c:pt>
                <c:pt idx="15">
                  <c:v>20.501161370367576</c:v>
                </c:pt>
                <c:pt idx="16">
                  <c:v>24.145856457282555</c:v>
                </c:pt>
                <c:pt idx="17">
                  <c:v>26.710414046126871</c:v>
                </c:pt>
                <c:pt idx="18">
                  <c:v>29.921633782096272</c:v>
                </c:pt>
                <c:pt idx="19">
                  <c:v>33.51072363911522</c:v>
                </c:pt>
                <c:pt idx="20">
                  <c:v>34.810239146722772</c:v>
                </c:pt>
              </c:numCache>
            </c:numRef>
          </c:yVal>
          <c:smooth val="1"/>
          <c:extLst xmlns:c16r2="http://schemas.microsoft.com/office/drawing/2015/06/chart">
            <c:ext xmlns:c16="http://schemas.microsoft.com/office/drawing/2014/chart" uri="{C3380CC4-5D6E-409C-BE32-E72D297353CC}">
              <c16:uniqueId val="{00000000-4F93-4707-873A-46D3E7C610CE}"/>
            </c:ext>
          </c:extLst>
        </c:ser>
        <c:dLbls>
          <c:showLegendKey val="0"/>
          <c:showVal val="0"/>
          <c:showCatName val="0"/>
          <c:showSerName val="0"/>
          <c:showPercent val="0"/>
          <c:showBubbleSize val="0"/>
        </c:dLbls>
        <c:axId val="96565120"/>
        <c:axId val="96571392"/>
      </c:scatterChart>
      <c:valAx>
        <c:axId val="96565120"/>
        <c:scaling>
          <c:orientation val="minMax"/>
        </c:scaling>
        <c:delete val="0"/>
        <c:axPos val="b"/>
        <c:title>
          <c:tx>
            <c:rich>
              <a:bodyPr/>
              <a:lstStyle/>
              <a:p>
                <a:pPr>
                  <a:defRPr/>
                </a:pPr>
                <a:r>
                  <a:rPr lang="en-IE"/>
                  <a:t>K = 1/Ce, 1/mM</a:t>
                </a:r>
              </a:p>
            </c:rich>
          </c:tx>
          <c:layout/>
          <c:overlay val="0"/>
        </c:title>
        <c:numFmt formatCode="General" sourceLinked="0"/>
        <c:majorTickMark val="out"/>
        <c:minorTickMark val="none"/>
        <c:tickLblPos val="nextTo"/>
        <c:crossAx val="96571392"/>
        <c:crosses val="autoZero"/>
        <c:crossBetween val="midCat"/>
        <c:majorUnit val="100"/>
      </c:valAx>
      <c:valAx>
        <c:axId val="96571392"/>
        <c:scaling>
          <c:orientation val="minMax"/>
        </c:scaling>
        <c:delete val="0"/>
        <c:axPos val="l"/>
        <c:title>
          <c:tx>
            <c:rich>
              <a:bodyPr rot="-5400000" vert="horz"/>
              <a:lstStyle/>
              <a:p>
                <a:pPr>
                  <a:defRPr/>
                </a:pPr>
                <a:r>
                  <a:rPr lang="en-IE" i="1"/>
                  <a:t>N</a:t>
                </a:r>
                <a:r>
                  <a:rPr lang="en-IE"/>
                  <a:t>(</a:t>
                </a:r>
                <a:r>
                  <a:rPr lang="en-IE" i="1"/>
                  <a:t>K</a:t>
                </a:r>
                <a:r>
                  <a:rPr lang="en-IE"/>
                  <a:t>)</a:t>
                </a:r>
              </a:p>
            </c:rich>
          </c:tx>
          <c:layout>
            <c:manualLayout>
              <c:xMode val="edge"/>
              <c:yMode val="edge"/>
              <c:x val="2.2222222222222223E-2"/>
              <c:y val="0.36245552639253426"/>
            </c:manualLayout>
          </c:layout>
          <c:overlay val="0"/>
        </c:title>
        <c:numFmt formatCode="General" sourceLinked="1"/>
        <c:majorTickMark val="out"/>
        <c:minorTickMark val="none"/>
        <c:tickLblPos val="nextTo"/>
        <c:crossAx val="96565120"/>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'Freundlich(Condensation approx)'!$B$15:$B$34</c:f>
              <c:numCache>
                <c:formatCode>General</c:formatCode>
                <c:ptCount val="20"/>
                <c:pt idx="0">
                  <c:v>1917.8018954192469</c:v>
                </c:pt>
                <c:pt idx="1">
                  <c:v>1474.064319662742</c:v>
                </c:pt>
                <c:pt idx="2">
                  <c:v>1214.4944776842735</c:v>
                </c:pt>
                <c:pt idx="3">
                  <c:v>1030.3267439062374</c:v>
                </c:pt>
                <c:pt idx="4">
                  <c:v>887.47515151300922</c:v>
                </c:pt>
                <c:pt idx="5">
                  <c:v>770.75690192776915</c:v>
                </c:pt>
                <c:pt idx="6">
                  <c:v>672.07302801731464</c:v>
                </c:pt>
                <c:pt idx="7">
                  <c:v>586.58916814973293</c:v>
                </c:pt>
                <c:pt idx="8">
                  <c:v>511.18705994930065</c:v>
                </c:pt>
                <c:pt idx="9">
                  <c:v>443.73757575650473</c:v>
                </c:pt>
                <c:pt idx="10">
                  <c:v>382.72209546973164</c:v>
                </c:pt>
                <c:pt idx="11">
                  <c:v>327.01932617126442</c:v>
                </c:pt>
                <c:pt idx="12">
                  <c:v>275.77774565823518</c:v>
                </c:pt>
                <c:pt idx="13">
                  <c:v>228.33545226080975</c:v>
                </c:pt>
                <c:pt idx="14">
                  <c:v>184.16773377803614</c:v>
                </c:pt>
                <c:pt idx="15">
                  <c:v>142.85159239322806</c:v>
                </c:pt>
                <c:pt idx="16">
                  <c:v>104.04104324802641</c:v>
                </c:pt>
                <c:pt idx="17">
                  <c:v>67.449484192795751</c:v>
                </c:pt>
                <c:pt idx="18">
                  <c:v>32.836838614433134</c:v>
                </c:pt>
                <c:pt idx="19">
                  <c:v>-1.4214807109169667E-13</c:v>
                </c:pt>
              </c:numCache>
            </c:numRef>
          </c:xVal>
          <c:yVal>
            <c:numRef>
              <c:f>'Freundlich(Condensation approx)'!$C$15:$C$34</c:f>
              <c:numCache>
                <c:formatCode>General</c:formatCode>
                <c:ptCount val="20"/>
                <c:pt idx="0">
                  <c:v>2.2874273331517439E-3</c:v>
                </c:pt>
                <c:pt idx="1">
                  <c:v>3.3049441974973229E-3</c:v>
                </c:pt>
                <c:pt idx="2">
                  <c:v>4.0987457603041287E-3</c:v>
                </c:pt>
                <c:pt idx="3">
                  <c:v>4.7750833393782098E-3</c:v>
                </c:pt>
                <c:pt idx="4">
                  <c:v>5.3756437723733487E-3</c:v>
                </c:pt>
                <c:pt idx="5">
                  <c:v>5.9219918470018781E-3</c:v>
                </c:pt>
                <c:pt idx="6">
                  <c:v>6.4270230246342708E-3</c:v>
                </c:pt>
                <c:pt idx="7">
                  <c:v>6.8991848380598334E-3</c:v>
                </c:pt>
                <c:pt idx="8">
                  <c:v>7.3443718032622611E-3</c:v>
                </c:pt>
                <c:pt idx="9">
                  <c:v>7.7668927164731639E-3</c:v>
                </c:pt>
                <c:pt idx="10">
                  <c:v>8.1700117827130832E-3</c:v>
                </c:pt>
                <c:pt idx="11">
                  <c:v>8.5562729397869568E-3</c:v>
                </c:pt>
                <c:pt idx="12">
                  <c:v>8.9277050145765615E-3</c:v>
                </c:pt>
                <c:pt idx="13">
                  <c:v>9.2859572606312137E-3</c:v>
                </c:pt>
                <c:pt idx="14">
                  <c:v>9.6323921645903015E-3</c:v>
                </c:pt>
                <c:pt idx="15">
                  <c:v>9.9681509298878129E-3</c:v>
                </c:pt>
                <c:pt idx="16">
                  <c:v>1.0294200877672284E-2</c:v>
                </c:pt>
                <c:pt idx="17">
                  <c:v>1.0611370522538192E-2</c:v>
                </c:pt>
                <c:pt idx="18">
                  <c:v>1.0920376030749688E-2</c:v>
                </c:pt>
                <c:pt idx="19">
                  <c:v>1.1221841517703574E-2</c:v>
                </c:pt>
              </c:numCache>
            </c:numRef>
          </c:yVal>
          <c:smooth val="1"/>
          <c:extLst xmlns:c16r2="http://schemas.microsoft.com/office/drawing/2015/06/chart">
            <c:ext xmlns:c16="http://schemas.microsoft.com/office/drawing/2014/chart" uri="{C3380CC4-5D6E-409C-BE32-E72D297353CC}">
              <c16:uniqueId val="{00000000-DC6F-4B62-8F9A-47CDC0E8A38A}"/>
            </c:ext>
          </c:extLst>
        </c:ser>
        <c:dLbls>
          <c:showLegendKey val="0"/>
          <c:showVal val="0"/>
          <c:showCatName val="0"/>
          <c:showSerName val="0"/>
          <c:showPercent val="0"/>
          <c:showBubbleSize val="0"/>
        </c:dLbls>
        <c:axId val="98971648"/>
        <c:axId val="98973568"/>
      </c:scatterChart>
      <c:valAx>
        <c:axId val="98971648"/>
        <c:scaling>
          <c:orientation val="minMax"/>
          <c:max val="2000"/>
          <c:min val="0"/>
        </c:scaling>
        <c:delete val="0"/>
        <c:axPos val="b"/>
        <c:title>
          <c:tx>
            <c:rich>
              <a:bodyPr/>
              <a:lstStyle/>
              <a:p>
                <a:pPr>
                  <a:defRPr/>
                </a:pPr>
                <a:r>
                  <a:rPr lang="en-IE"/>
                  <a:t>E*, J/mol</a:t>
                </a:r>
              </a:p>
            </c:rich>
          </c:tx>
          <c:layout/>
          <c:overlay val="0"/>
        </c:title>
        <c:numFmt formatCode="General" sourceLinked="1"/>
        <c:majorTickMark val="in"/>
        <c:minorTickMark val="none"/>
        <c:tickLblPos val="nextTo"/>
        <c:spPr>
          <a:ln w="12700">
            <a:solidFill>
              <a:schemeClr val="tx1"/>
            </a:solidFill>
          </a:ln>
        </c:spPr>
        <c:crossAx val="98973568"/>
        <c:crosses val="autoZero"/>
        <c:crossBetween val="midCat"/>
      </c:valAx>
      <c:valAx>
        <c:axId val="98973568"/>
        <c:scaling>
          <c:orientation val="minMax"/>
        </c:scaling>
        <c:delete val="0"/>
        <c:axPos val="l"/>
        <c:title>
          <c:tx>
            <c:rich>
              <a:bodyPr rot="-5400000" vert="horz"/>
              <a:lstStyle/>
              <a:p>
                <a:pPr>
                  <a:defRPr/>
                </a:pPr>
                <a:r>
                  <a:rPr lang="en-IE"/>
                  <a:t>f(E*)</a:t>
                </a:r>
              </a:p>
            </c:rich>
          </c:tx>
          <c:layout/>
          <c:overlay val="0"/>
        </c:title>
        <c:numFmt formatCode="General" sourceLinked="1"/>
        <c:majorTickMark val="in"/>
        <c:minorTickMark val="none"/>
        <c:tickLblPos val="nextTo"/>
        <c:spPr>
          <a:ln w="12700">
            <a:solidFill>
              <a:schemeClr val="tx1"/>
            </a:solidFill>
          </a:ln>
        </c:spPr>
        <c:crossAx val="98971648"/>
        <c:crosses val="autoZero"/>
        <c:crossBetween val="midCat"/>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4761333967113"/>
          <c:y val="0.21342926383403349"/>
          <c:w val="0.75489614979229958"/>
          <c:h val="0.76013819358842127"/>
        </c:manualLayout>
      </c:layout>
      <c:scatterChart>
        <c:scatterStyle val="lineMarker"/>
        <c:varyColors val="0"/>
        <c:ser>
          <c:idx val="0"/>
          <c:order val="0"/>
          <c:spPr>
            <a:ln w="28575">
              <a:noFill/>
            </a:ln>
          </c:spPr>
          <c:marker>
            <c:symbol val="circle"/>
            <c:size val="5"/>
            <c:spPr>
              <a:solidFill>
                <a:schemeClr val="bg1"/>
              </a:solidFill>
              <a:ln>
                <a:solidFill>
                  <a:srgbClr val="FF0000"/>
                </a:solidFill>
              </a:ln>
            </c:spPr>
          </c:marker>
          <c:trendline>
            <c:trendlineType val="linear"/>
            <c:dispRSqr val="1"/>
            <c:dispEq val="1"/>
            <c:trendlineLbl>
              <c:layout>
                <c:manualLayout>
                  <c:x val="-0.17704369630961483"/>
                  <c:y val="0.19125657216170663"/>
                </c:manualLayout>
              </c:layout>
              <c:numFmt formatCode="General" sourceLinked="0"/>
            </c:trendlineLbl>
          </c:trendline>
          <c:xVal>
            <c:numRef>
              <c:f>[1]Sheet1!$D$16:$D$19</c:f>
              <c:numCache>
                <c:formatCode>General</c:formatCode>
                <c:ptCount val="4"/>
                <c:pt idx="0">
                  <c:v>0.8</c:v>
                </c:pt>
                <c:pt idx="1">
                  <c:v>1.3333333333333333</c:v>
                </c:pt>
                <c:pt idx="2">
                  <c:v>1.7142857142857142</c:v>
                </c:pt>
                <c:pt idx="3">
                  <c:v>2</c:v>
                </c:pt>
              </c:numCache>
            </c:numRef>
          </c:xVal>
          <c:yVal>
            <c:numRef>
              <c:f>[1]Sheet1!$E$16:$E$19</c:f>
              <c:numCache>
                <c:formatCode>General</c:formatCode>
                <c:ptCount val="4"/>
                <c:pt idx="0">
                  <c:v>-0.47000362924573558</c:v>
                </c:pt>
                <c:pt idx="1">
                  <c:v>-0.2876820724517809</c:v>
                </c:pt>
                <c:pt idx="2">
                  <c:v>-0.13353139262452263</c:v>
                </c:pt>
                <c:pt idx="3">
                  <c:v>0</c:v>
                </c:pt>
              </c:numCache>
            </c:numRef>
          </c:yVal>
          <c:smooth val="0"/>
          <c:extLst xmlns:c16r2="http://schemas.microsoft.com/office/drawing/2015/06/chart">
            <c:ext xmlns:c16="http://schemas.microsoft.com/office/drawing/2014/chart" uri="{C3380CC4-5D6E-409C-BE32-E72D297353CC}">
              <c16:uniqueId val="{00000001-73B2-44FD-9FE5-3BDB042E32F1}"/>
            </c:ext>
          </c:extLst>
        </c:ser>
        <c:dLbls>
          <c:showLegendKey val="0"/>
          <c:showVal val="0"/>
          <c:showCatName val="0"/>
          <c:showSerName val="0"/>
          <c:showPercent val="0"/>
          <c:showBubbleSize val="0"/>
        </c:dLbls>
        <c:axId val="98710656"/>
        <c:axId val="98712576"/>
      </c:scatterChart>
      <c:valAx>
        <c:axId val="98710656"/>
        <c:scaling>
          <c:orientation val="minMax"/>
        </c:scaling>
        <c:delete val="0"/>
        <c:axPos val="b"/>
        <c:title>
          <c:tx>
            <c:rich>
              <a:bodyPr/>
              <a:lstStyle/>
              <a:p>
                <a:pPr>
                  <a:defRPr/>
                </a:pPr>
                <a:r>
                  <a:rPr lang="en-IE"/>
                  <a:t>q, amount adsorbed</a:t>
                </a:r>
              </a:p>
            </c:rich>
          </c:tx>
          <c:layout>
            <c:manualLayout>
              <c:xMode val="edge"/>
              <c:yMode val="edge"/>
              <c:x val="0.40775745551491105"/>
              <c:y val="2.7880556463988342E-2"/>
            </c:manualLayout>
          </c:layout>
          <c:overlay val="0"/>
        </c:title>
        <c:numFmt formatCode="General" sourceLinked="1"/>
        <c:majorTickMark val="out"/>
        <c:minorTickMark val="none"/>
        <c:tickLblPos val="nextTo"/>
        <c:crossAx val="98712576"/>
        <c:crosses val="autoZero"/>
        <c:crossBetween val="midCat"/>
      </c:valAx>
      <c:valAx>
        <c:axId val="98712576"/>
        <c:scaling>
          <c:orientation val="minMax"/>
        </c:scaling>
        <c:delete val="0"/>
        <c:axPos val="l"/>
        <c:title>
          <c:tx>
            <c:rich>
              <a:bodyPr rot="-5400000" vert="horz"/>
              <a:lstStyle/>
              <a:p>
                <a:pPr>
                  <a:defRPr/>
                </a:pPr>
                <a:r>
                  <a:rPr lang="en-IE"/>
                  <a:t>ln(p/q)</a:t>
                </a:r>
              </a:p>
            </c:rich>
          </c:tx>
          <c:layout/>
          <c:overlay val="0"/>
        </c:title>
        <c:numFmt formatCode="General" sourceLinked="1"/>
        <c:majorTickMark val="out"/>
        <c:minorTickMark val="none"/>
        <c:tickLblPos val="nextTo"/>
        <c:crossAx val="98710656"/>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44685039370078"/>
          <c:y val="5.1400554097404488E-2"/>
          <c:w val="0.70260258092738404"/>
          <c:h val="0.75391586468358118"/>
        </c:manualLayout>
      </c:layout>
      <c:scatterChart>
        <c:scatterStyle val="lineMarker"/>
        <c:varyColors val="0"/>
        <c:ser>
          <c:idx val="0"/>
          <c:order val="0"/>
          <c:spPr>
            <a:ln w="28575">
              <a:noFill/>
            </a:ln>
          </c:spPr>
          <c:marker>
            <c:symbol val="circle"/>
            <c:size val="5"/>
            <c:spPr>
              <a:solidFill>
                <a:schemeClr val="bg1"/>
              </a:solidFill>
              <a:ln>
                <a:solidFill>
                  <a:srgbClr val="FF0000"/>
                </a:solidFill>
              </a:ln>
            </c:spPr>
          </c:marker>
          <c:xVal>
            <c:numRef>
              <c:f>[1]Sheet1!$D$16:$D$30</c:f>
              <c:numCache>
                <c:formatCode>General</c:formatCode>
                <c:ptCount val="15"/>
                <c:pt idx="0">
                  <c:v>0.8</c:v>
                </c:pt>
                <c:pt idx="1">
                  <c:v>1.3333333333333333</c:v>
                </c:pt>
                <c:pt idx="2">
                  <c:v>1.7142857142857142</c:v>
                </c:pt>
                <c:pt idx="3">
                  <c:v>2</c:v>
                </c:pt>
                <c:pt idx="4">
                  <c:v>2.2222222222222223</c:v>
                </c:pt>
                <c:pt idx="5">
                  <c:v>2.4</c:v>
                </c:pt>
                <c:pt idx="6">
                  <c:v>2.5454545454545454</c:v>
                </c:pt>
                <c:pt idx="7">
                  <c:v>2.6666666666666665</c:v>
                </c:pt>
                <c:pt idx="8">
                  <c:v>2.7692307692307692</c:v>
                </c:pt>
                <c:pt idx="9">
                  <c:v>2.8571428571428572</c:v>
                </c:pt>
                <c:pt idx="10">
                  <c:v>2.9333333333333331</c:v>
                </c:pt>
                <c:pt idx="11">
                  <c:v>3</c:v>
                </c:pt>
                <c:pt idx="12">
                  <c:v>3.0588235294117645</c:v>
                </c:pt>
                <c:pt idx="13">
                  <c:v>3.1111111111111112</c:v>
                </c:pt>
                <c:pt idx="14">
                  <c:v>3.1578947368421053</c:v>
                </c:pt>
              </c:numCache>
            </c:numRef>
          </c:xVal>
          <c:yVal>
            <c:numRef>
              <c:f>[1]Sheet1!$F$16:$F$30</c:f>
              <c:numCache>
                <c:formatCode>General</c:formatCode>
                <c:ptCount val="15"/>
                <c:pt idx="0">
                  <c:v>1.6</c:v>
                </c:pt>
                <c:pt idx="1">
                  <c:v>1.3333333333333333</c:v>
                </c:pt>
                <c:pt idx="2">
                  <c:v>1.1428571428571428</c:v>
                </c:pt>
                <c:pt idx="3">
                  <c:v>1</c:v>
                </c:pt>
                <c:pt idx="4">
                  <c:v>0.88888888888888895</c:v>
                </c:pt>
                <c:pt idx="5">
                  <c:v>0.79999999999999993</c:v>
                </c:pt>
                <c:pt idx="6">
                  <c:v>0.72727272727272729</c:v>
                </c:pt>
                <c:pt idx="7">
                  <c:v>0.66666666666666663</c:v>
                </c:pt>
                <c:pt idx="8">
                  <c:v>0.61538461538461542</c:v>
                </c:pt>
                <c:pt idx="9">
                  <c:v>0.5714285714285714</c:v>
                </c:pt>
                <c:pt idx="10">
                  <c:v>0.53333333333333333</c:v>
                </c:pt>
                <c:pt idx="11">
                  <c:v>0.5</c:v>
                </c:pt>
                <c:pt idx="12">
                  <c:v>0.47058823529411764</c:v>
                </c:pt>
                <c:pt idx="13">
                  <c:v>0.44444444444444448</c:v>
                </c:pt>
                <c:pt idx="14">
                  <c:v>0.4210526315789474</c:v>
                </c:pt>
              </c:numCache>
            </c:numRef>
          </c:yVal>
          <c:smooth val="0"/>
          <c:extLst xmlns:c16r2="http://schemas.microsoft.com/office/drawing/2015/06/chart">
            <c:ext xmlns:c16="http://schemas.microsoft.com/office/drawing/2014/chart" uri="{C3380CC4-5D6E-409C-BE32-E72D297353CC}">
              <c16:uniqueId val="{00000000-69EC-408D-9D31-4E6EE7C3F088}"/>
            </c:ext>
          </c:extLst>
        </c:ser>
        <c:ser>
          <c:idx val="1"/>
          <c:order val="1"/>
          <c:spPr>
            <a:ln w="15875">
              <a:solidFill>
                <a:schemeClr val="accent1"/>
              </a:solidFill>
            </a:ln>
          </c:spPr>
          <c:marker>
            <c:symbol val="none"/>
          </c:marker>
          <c:xVal>
            <c:numRef>
              <c:f>[1]Sheet1!$D$16:$D$30</c:f>
              <c:numCache>
                <c:formatCode>General</c:formatCode>
                <c:ptCount val="15"/>
                <c:pt idx="0">
                  <c:v>0.8</c:v>
                </c:pt>
                <c:pt idx="1">
                  <c:v>1.3333333333333333</c:v>
                </c:pt>
                <c:pt idx="2">
                  <c:v>1.7142857142857142</c:v>
                </c:pt>
                <c:pt idx="3">
                  <c:v>2</c:v>
                </c:pt>
                <c:pt idx="4">
                  <c:v>2.2222222222222223</c:v>
                </c:pt>
                <c:pt idx="5">
                  <c:v>2.4</c:v>
                </c:pt>
                <c:pt idx="6">
                  <c:v>2.5454545454545454</c:v>
                </c:pt>
                <c:pt idx="7">
                  <c:v>2.6666666666666665</c:v>
                </c:pt>
                <c:pt idx="8">
                  <c:v>2.7692307692307692</c:v>
                </c:pt>
                <c:pt idx="9">
                  <c:v>2.8571428571428572</c:v>
                </c:pt>
                <c:pt idx="10">
                  <c:v>2.9333333333333331</c:v>
                </c:pt>
                <c:pt idx="11">
                  <c:v>3</c:v>
                </c:pt>
                <c:pt idx="12">
                  <c:v>3.0588235294117645</c:v>
                </c:pt>
                <c:pt idx="13">
                  <c:v>3.1111111111111112</c:v>
                </c:pt>
                <c:pt idx="14">
                  <c:v>3.1578947368421053</c:v>
                </c:pt>
              </c:numCache>
            </c:numRef>
          </c:xVal>
          <c:yVal>
            <c:numRef>
              <c:f>[1]Sheet1!$G$16:$G$30</c:f>
              <c:numCache>
                <c:formatCode>General</c:formatCode>
                <c:ptCount val="15"/>
                <c:pt idx="0">
                  <c:v>1.6860857982460153</c:v>
                </c:pt>
                <c:pt idx="1">
                  <c:v>1.3445806832032423</c:v>
                </c:pt>
                <c:pt idx="2">
                  <c:v>1.1179502553860403</c:v>
                </c:pt>
                <c:pt idx="3">
                  <c:v>0.96129108474450908</c:v>
                </c:pt>
                <c:pt idx="4">
                  <c:v>0.84846060695609948</c:v>
                </c:pt>
                <c:pt idx="5">
                  <c:v>0.76422381899847625</c:v>
                </c:pt>
                <c:pt idx="6">
                  <c:v>0.69939448115622982</c:v>
                </c:pt>
                <c:pt idx="7">
                  <c:v>0.64821093120576423</c:v>
                </c:pt>
                <c:pt idx="8">
                  <c:v>0.6069212115019238</c:v>
                </c:pt>
                <c:pt idx="9">
                  <c:v>0.5729979887884894</c:v>
                </c:pt>
                <c:pt idx="10">
                  <c:v>0.54468707997505972</c:v>
                </c:pt>
                <c:pt idx="11">
                  <c:v>0.5207383821321323</c:v>
                </c:pt>
                <c:pt idx="12">
                  <c:v>0.50024005909018232</c:v>
                </c:pt>
                <c:pt idx="13">
                  <c:v>0.48251319108286189</c:v>
                </c:pt>
                <c:pt idx="14">
                  <c:v>0.46704296517407334</c:v>
                </c:pt>
              </c:numCache>
            </c:numRef>
          </c:yVal>
          <c:smooth val="0"/>
          <c:extLst xmlns:c16r2="http://schemas.microsoft.com/office/drawing/2015/06/chart">
            <c:ext xmlns:c16="http://schemas.microsoft.com/office/drawing/2014/chart" uri="{C3380CC4-5D6E-409C-BE32-E72D297353CC}">
              <c16:uniqueId val="{00000001-69EC-408D-9D31-4E6EE7C3F088}"/>
            </c:ext>
          </c:extLst>
        </c:ser>
        <c:dLbls>
          <c:showLegendKey val="0"/>
          <c:showVal val="0"/>
          <c:showCatName val="0"/>
          <c:showSerName val="0"/>
          <c:showPercent val="0"/>
          <c:showBubbleSize val="0"/>
        </c:dLbls>
        <c:axId val="98758656"/>
        <c:axId val="98760576"/>
      </c:scatterChart>
      <c:valAx>
        <c:axId val="98758656"/>
        <c:scaling>
          <c:orientation val="minMax"/>
        </c:scaling>
        <c:delete val="0"/>
        <c:axPos val="b"/>
        <c:title>
          <c:tx>
            <c:rich>
              <a:bodyPr/>
              <a:lstStyle/>
              <a:p>
                <a:pPr>
                  <a:defRPr/>
                </a:pPr>
                <a:r>
                  <a:rPr lang="en-IE"/>
                  <a:t>q,</a:t>
                </a:r>
                <a:r>
                  <a:rPr lang="en-IE" baseline="0"/>
                  <a:t> amount adsorbed</a:t>
                </a:r>
                <a:endParaRPr lang="en-IE"/>
              </a:p>
            </c:rich>
          </c:tx>
          <c:layout/>
          <c:overlay val="0"/>
        </c:title>
        <c:numFmt formatCode="General" sourceLinked="1"/>
        <c:majorTickMark val="out"/>
        <c:minorTickMark val="none"/>
        <c:tickLblPos val="nextTo"/>
        <c:crossAx val="98760576"/>
        <c:crosses val="autoZero"/>
        <c:crossBetween val="midCat"/>
      </c:valAx>
      <c:valAx>
        <c:axId val="98760576"/>
        <c:scaling>
          <c:orientation val="minMax"/>
        </c:scaling>
        <c:delete val="0"/>
        <c:axPos val="l"/>
        <c:title>
          <c:tx>
            <c:rich>
              <a:bodyPr rot="-5400000" vert="horz"/>
              <a:lstStyle/>
              <a:p>
                <a:pPr>
                  <a:defRPr/>
                </a:pPr>
                <a:r>
                  <a:rPr lang="en-IE"/>
                  <a:t>q/p</a:t>
                </a:r>
              </a:p>
            </c:rich>
          </c:tx>
          <c:layout/>
          <c:overlay val="0"/>
        </c:title>
        <c:numFmt formatCode="General" sourceLinked="1"/>
        <c:majorTickMark val="out"/>
        <c:minorTickMark val="none"/>
        <c:tickLblPos val="nextTo"/>
        <c:crossAx val="987586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33573928258967"/>
          <c:y val="3.75116652085156E-2"/>
          <c:w val="0.65477493438320211"/>
          <c:h val="0.77243438320209978"/>
        </c:manualLayout>
      </c:layout>
      <c:scatterChart>
        <c:scatterStyle val="smoothMarker"/>
        <c:varyColors val="0"/>
        <c:ser>
          <c:idx val="0"/>
          <c:order val="0"/>
          <c:spPr>
            <a:ln>
              <a:noFill/>
            </a:ln>
          </c:spPr>
          <c:marker>
            <c:symbol val="circle"/>
            <c:size val="5"/>
            <c:spPr>
              <a:solidFill>
                <a:schemeClr val="bg1"/>
              </a:solidFill>
              <a:ln>
                <a:solidFill>
                  <a:srgbClr val="FF0000"/>
                </a:solidFill>
              </a:ln>
            </c:spPr>
          </c:marker>
          <c:xVal>
            <c:numRef>
              <c:f>[1]Sheet1!$C$16:$C$30</c:f>
              <c:numCache>
                <c:formatCode>General</c:formatCode>
                <c:ptCount val="15"/>
                <c:pt idx="0">
                  <c:v>0.5</c:v>
                </c:pt>
                <c:pt idx="1">
                  <c:v>1</c:v>
                </c:pt>
                <c:pt idx="2">
                  <c:v>1.5</c:v>
                </c:pt>
                <c:pt idx="3">
                  <c:v>2</c:v>
                </c:pt>
                <c:pt idx="4">
                  <c:v>2.5</c:v>
                </c:pt>
                <c:pt idx="5">
                  <c:v>3</c:v>
                </c:pt>
                <c:pt idx="6">
                  <c:v>3.5</c:v>
                </c:pt>
                <c:pt idx="7">
                  <c:v>4</c:v>
                </c:pt>
                <c:pt idx="8">
                  <c:v>4.5</c:v>
                </c:pt>
                <c:pt idx="9">
                  <c:v>5</c:v>
                </c:pt>
                <c:pt idx="10">
                  <c:v>5.5</c:v>
                </c:pt>
                <c:pt idx="11">
                  <c:v>6</c:v>
                </c:pt>
                <c:pt idx="12">
                  <c:v>6.5</c:v>
                </c:pt>
                <c:pt idx="13">
                  <c:v>7</c:v>
                </c:pt>
                <c:pt idx="14">
                  <c:v>7.5</c:v>
                </c:pt>
              </c:numCache>
            </c:numRef>
          </c:xVal>
          <c:yVal>
            <c:numRef>
              <c:f>[1]Sheet1!$D$16:$D$30</c:f>
              <c:numCache>
                <c:formatCode>General</c:formatCode>
                <c:ptCount val="15"/>
                <c:pt idx="0">
                  <c:v>0.8</c:v>
                </c:pt>
                <c:pt idx="1">
                  <c:v>1.3333333333333333</c:v>
                </c:pt>
                <c:pt idx="2">
                  <c:v>1.7142857142857142</c:v>
                </c:pt>
                <c:pt idx="3">
                  <c:v>2</c:v>
                </c:pt>
                <c:pt idx="4">
                  <c:v>2.2222222222222223</c:v>
                </c:pt>
                <c:pt idx="5">
                  <c:v>2.4</c:v>
                </c:pt>
                <c:pt idx="6">
                  <c:v>2.5454545454545454</c:v>
                </c:pt>
                <c:pt idx="7">
                  <c:v>2.6666666666666665</c:v>
                </c:pt>
                <c:pt idx="8">
                  <c:v>2.7692307692307692</c:v>
                </c:pt>
                <c:pt idx="9">
                  <c:v>2.8571428571428572</c:v>
                </c:pt>
                <c:pt idx="10">
                  <c:v>2.9333333333333331</c:v>
                </c:pt>
                <c:pt idx="11">
                  <c:v>3</c:v>
                </c:pt>
                <c:pt idx="12">
                  <c:v>3.0588235294117645</c:v>
                </c:pt>
                <c:pt idx="13">
                  <c:v>3.1111111111111112</c:v>
                </c:pt>
                <c:pt idx="14">
                  <c:v>3.1578947368421053</c:v>
                </c:pt>
              </c:numCache>
            </c:numRef>
          </c:yVal>
          <c:smooth val="1"/>
          <c:extLst xmlns:c16r2="http://schemas.microsoft.com/office/drawing/2015/06/chart">
            <c:ext xmlns:c16="http://schemas.microsoft.com/office/drawing/2014/chart" uri="{C3380CC4-5D6E-409C-BE32-E72D297353CC}">
              <c16:uniqueId val="{00000000-F2E4-4B72-A388-9DE6BB3023AE}"/>
            </c:ext>
          </c:extLst>
        </c:ser>
        <c:ser>
          <c:idx val="1"/>
          <c:order val="1"/>
          <c:spPr>
            <a:ln w="15875">
              <a:solidFill>
                <a:schemeClr val="accent1"/>
              </a:solidFill>
            </a:ln>
          </c:spPr>
          <c:marker>
            <c:symbol val="none"/>
          </c:marker>
          <c:xVal>
            <c:numRef>
              <c:f>[1]Sheet1!$C$16:$C$30</c:f>
              <c:numCache>
                <c:formatCode>General</c:formatCode>
                <c:ptCount val="15"/>
                <c:pt idx="0">
                  <c:v>0.5</c:v>
                </c:pt>
                <c:pt idx="1">
                  <c:v>1</c:v>
                </c:pt>
                <c:pt idx="2">
                  <c:v>1.5</c:v>
                </c:pt>
                <c:pt idx="3">
                  <c:v>2</c:v>
                </c:pt>
                <c:pt idx="4">
                  <c:v>2.5</c:v>
                </c:pt>
                <c:pt idx="5">
                  <c:v>3</c:v>
                </c:pt>
                <c:pt idx="6">
                  <c:v>3.5</c:v>
                </c:pt>
                <c:pt idx="7">
                  <c:v>4</c:v>
                </c:pt>
                <c:pt idx="8">
                  <c:v>4.5</c:v>
                </c:pt>
                <c:pt idx="9">
                  <c:v>5</c:v>
                </c:pt>
                <c:pt idx="10">
                  <c:v>5.5</c:v>
                </c:pt>
                <c:pt idx="11">
                  <c:v>6</c:v>
                </c:pt>
                <c:pt idx="12">
                  <c:v>6.5</c:v>
                </c:pt>
                <c:pt idx="13">
                  <c:v>7</c:v>
                </c:pt>
                <c:pt idx="14">
                  <c:v>7.5</c:v>
                </c:pt>
              </c:numCache>
            </c:numRef>
          </c:xVal>
          <c:yVal>
            <c:numRef>
              <c:f>[1]Sheet1!$I$16:$I$30</c:f>
              <c:numCache>
                <c:formatCode>General</c:formatCode>
                <c:ptCount val="15"/>
                <c:pt idx="0">
                  <c:v>0.84304289912300767</c:v>
                </c:pt>
                <c:pt idx="1">
                  <c:v>1.3445806832032423</c:v>
                </c:pt>
                <c:pt idx="2">
                  <c:v>1.6769253830790605</c:v>
                </c:pt>
                <c:pt idx="3">
                  <c:v>1.9225821694890182</c:v>
                </c:pt>
                <c:pt idx="4">
                  <c:v>2.1211515173902487</c:v>
                </c:pt>
                <c:pt idx="5">
                  <c:v>2.2926714569954285</c:v>
                </c:pt>
                <c:pt idx="6">
                  <c:v>2.4478806840468046</c:v>
                </c:pt>
                <c:pt idx="7">
                  <c:v>2.5928437248230569</c:v>
                </c:pt>
                <c:pt idx="8">
                  <c:v>2.7311454517586569</c:v>
                </c:pt>
                <c:pt idx="9">
                  <c:v>2.8649899439424469</c:v>
                </c:pt>
                <c:pt idx="10">
                  <c:v>2.9957789398628285</c:v>
                </c:pt>
                <c:pt idx="11">
                  <c:v>3.1244302927927938</c:v>
                </c:pt>
                <c:pt idx="12">
                  <c:v>3.2515603840861851</c:v>
                </c:pt>
                <c:pt idx="13">
                  <c:v>3.3775923375800332</c:v>
                </c:pt>
                <c:pt idx="14">
                  <c:v>3.5028222388055501</c:v>
                </c:pt>
              </c:numCache>
            </c:numRef>
          </c:yVal>
          <c:smooth val="1"/>
          <c:extLst xmlns:c16r2="http://schemas.microsoft.com/office/drawing/2015/06/chart">
            <c:ext xmlns:c16="http://schemas.microsoft.com/office/drawing/2014/chart" uri="{C3380CC4-5D6E-409C-BE32-E72D297353CC}">
              <c16:uniqueId val="{00000001-F2E4-4B72-A388-9DE6BB3023AE}"/>
            </c:ext>
          </c:extLst>
        </c:ser>
        <c:dLbls>
          <c:showLegendKey val="0"/>
          <c:showVal val="0"/>
          <c:showCatName val="0"/>
          <c:showSerName val="0"/>
          <c:showPercent val="0"/>
          <c:showBubbleSize val="0"/>
        </c:dLbls>
        <c:axId val="98767232"/>
        <c:axId val="98768768"/>
      </c:scatterChart>
      <c:valAx>
        <c:axId val="98767232"/>
        <c:scaling>
          <c:orientation val="minMax"/>
        </c:scaling>
        <c:delete val="0"/>
        <c:axPos val="b"/>
        <c:title>
          <c:tx>
            <c:rich>
              <a:bodyPr/>
              <a:lstStyle/>
              <a:p>
                <a:pPr>
                  <a:defRPr/>
                </a:pPr>
                <a:r>
                  <a:rPr lang="en-IE"/>
                  <a:t>p</a:t>
                </a:r>
              </a:p>
            </c:rich>
          </c:tx>
          <c:layout/>
          <c:overlay val="0"/>
        </c:title>
        <c:numFmt formatCode="General" sourceLinked="1"/>
        <c:majorTickMark val="out"/>
        <c:minorTickMark val="none"/>
        <c:tickLblPos val="nextTo"/>
        <c:crossAx val="98768768"/>
        <c:crosses val="autoZero"/>
        <c:crossBetween val="midCat"/>
      </c:valAx>
      <c:valAx>
        <c:axId val="98768768"/>
        <c:scaling>
          <c:orientation val="minMax"/>
        </c:scaling>
        <c:delete val="0"/>
        <c:axPos val="l"/>
        <c:title>
          <c:tx>
            <c:rich>
              <a:bodyPr rot="-5400000" vert="horz"/>
              <a:lstStyle/>
              <a:p>
                <a:pPr>
                  <a:defRPr/>
                </a:pPr>
                <a:r>
                  <a:rPr lang="en-IE"/>
                  <a:t>q</a:t>
                </a:r>
              </a:p>
            </c:rich>
          </c:tx>
          <c:layout>
            <c:manualLayout>
              <c:xMode val="edge"/>
              <c:yMode val="edge"/>
              <c:x val="7.4430664916885395E-2"/>
              <c:y val="0.42519867308253134"/>
            </c:manualLayout>
          </c:layout>
          <c:overlay val="0"/>
        </c:title>
        <c:numFmt formatCode="General" sourceLinked="1"/>
        <c:majorTickMark val="out"/>
        <c:minorTickMark val="none"/>
        <c:tickLblPos val="nextTo"/>
        <c:crossAx val="98767232"/>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12</xdr:col>
      <xdr:colOff>0</xdr:colOff>
      <xdr:row>37</xdr:row>
      <xdr:rowOff>0</xdr:rowOff>
    </xdr:from>
    <xdr:to>
      <xdr:col>16</xdr:col>
      <xdr:colOff>571500</xdr:colOff>
      <xdr:row>51</xdr:row>
      <xdr:rowOff>76200</xdr:rowOff>
    </xdr:to>
    <xdr:graphicFrame macro="">
      <xdr:nvGraphicFramePr>
        <xdr:cNvPr id="5" name="Chart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200025</xdr:colOff>
      <xdr:row>19</xdr:row>
      <xdr:rowOff>66531</xdr:rowOff>
    </xdr:from>
    <xdr:to>
      <xdr:col>11</xdr:col>
      <xdr:colOff>333375</xdr:colOff>
      <xdr:row>24</xdr:row>
      <xdr:rowOff>161781</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4467225" y="257031"/>
          <a:ext cx="2571750" cy="1047750"/>
        </a:xfrm>
        <a:prstGeom prst="rect">
          <a:avLst/>
        </a:prstGeom>
        <a:ln w="50800">
          <a:solidFill>
            <a:srgbClr val="FF0000"/>
          </a:solidFill>
        </a:ln>
      </xdr:spPr>
    </xdr:pic>
    <xdr:clientData/>
  </xdr:twoCellAnchor>
  <xdr:twoCellAnchor editAs="oneCell">
    <xdr:from>
      <xdr:col>14</xdr:col>
      <xdr:colOff>266699</xdr:colOff>
      <xdr:row>28</xdr:row>
      <xdr:rowOff>154640</xdr:rowOff>
    </xdr:from>
    <xdr:to>
      <xdr:col>24</xdr:col>
      <xdr:colOff>304808</xdr:colOff>
      <xdr:row>32</xdr:row>
      <xdr:rowOff>114300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8801099" y="2059640"/>
          <a:ext cx="6134109" cy="721660"/>
        </a:xfrm>
        <a:prstGeom prst="rect">
          <a:avLst/>
        </a:prstGeom>
        <a:ln w="25400">
          <a:solidFill>
            <a:srgbClr val="00B050"/>
          </a:solidFill>
        </a:ln>
      </xdr:spPr>
    </xdr:pic>
    <xdr:clientData/>
  </xdr:twoCellAnchor>
  <xdr:twoCellAnchor>
    <xdr:from>
      <xdr:col>4</xdr:col>
      <xdr:colOff>419100</xdr:colOff>
      <xdr:row>20</xdr:row>
      <xdr:rowOff>104775</xdr:rowOff>
    </xdr:from>
    <xdr:to>
      <xdr:col>7</xdr:col>
      <xdr:colOff>171450</xdr:colOff>
      <xdr:row>20</xdr:row>
      <xdr:rowOff>104775</xdr:rowOff>
    </xdr:to>
    <xdr:cxnSp macro="">
      <xdr:nvCxnSpPr>
        <xdr:cNvPr id="6" name="Straight Arrow Connector 5">
          <a:extLst>
            <a:ext uri="{FF2B5EF4-FFF2-40B4-BE49-F238E27FC236}">
              <a16:creationId xmlns:a16="http://schemas.microsoft.com/office/drawing/2014/main" xmlns="" id="{00000000-0008-0000-0000-000006000000}"/>
            </a:ext>
          </a:extLst>
        </xdr:cNvPr>
        <xdr:cNvCxnSpPr/>
      </xdr:nvCxnSpPr>
      <xdr:spPr>
        <a:xfrm>
          <a:off x="2857500" y="485775"/>
          <a:ext cx="1581150" cy="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571500</xdr:colOff>
      <xdr:row>27</xdr:row>
      <xdr:rowOff>171450</xdr:rowOff>
    </xdr:from>
    <xdr:to>
      <xdr:col>19</xdr:col>
      <xdr:colOff>571500</xdr:colOff>
      <xdr:row>28</xdr:row>
      <xdr:rowOff>133350</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a:off x="12153900" y="1885950"/>
          <a:ext cx="0" cy="152400"/>
        </a:xfrm>
        <a:prstGeom prst="straightConnector1">
          <a:avLst/>
        </a:prstGeom>
        <a:ln w="254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9527</xdr:colOff>
      <xdr:row>31</xdr:row>
      <xdr:rowOff>57151</xdr:rowOff>
    </xdr:from>
    <xdr:to>
      <xdr:col>12</xdr:col>
      <xdr:colOff>152400</xdr:colOff>
      <xdr:row>34</xdr:row>
      <xdr:rowOff>180975</xdr:rowOff>
    </xdr:to>
    <xdr:cxnSp macro="">
      <xdr:nvCxnSpPr>
        <xdr:cNvPr id="11" name="Straight Arrow Connector 10">
          <a:extLst>
            <a:ext uri="{FF2B5EF4-FFF2-40B4-BE49-F238E27FC236}">
              <a16:creationId xmlns:a16="http://schemas.microsoft.com/office/drawing/2014/main" xmlns="" id="{00000000-0008-0000-0000-00000B000000}"/>
            </a:ext>
          </a:extLst>
        </xdr:cNvPr>
        <xdr:cNvCxnSpPr/>
      </xdr:nvCxnSpPr>
      <xdr:spPr>
        <a:xfrm flipH="1" flipV="1">
          <a:off x="6715127" y="2533651"/>
          <a:ext cx="752473" cy="695324"/>
        </a:xfrm>
        <a:prstGeom prst="straightConnector1">
          <a:avLst/>
        </a:prstGeom>
        <a:ln w="2540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268941</xdr:colOff>
      <xdr:row>0</xdr:row>
      <xdr:rowOff>78441</xdr:rowOff>
    </xdr:from>
    <xdr:to>
      <xdr:col>28</xdr:col>
      <xdr:colOff>392206</xdr:colOff>
      <xdr:row>13</xdr:row>
      <xdr:rowOff>134471</xdr:rowOff>
    </xdr:to>
    <xdr:sp macro="" textlink="">
      <xdr:nvSpPr>
        <xdr:cNvPr id="4" name="TextBox 3"/>
        <xdr:cNvSpPr txBox="1"/>
      </xdr:nvSpPr>
      <xdr:spPr>
        <a:xfrm>
          <a:off x="268941" y="78441"/>
          <a:ext cx="17066559" cy="2532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Supplementary for 'Characterization of adsorption site energies and heterogeneous surfaces of porous materials</a:t>
          </a:r>
          <a:endParaRPr lang="en-IE"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IE" sz="1100">
            <a:solidFill>
              <a:schemeClr val="dk1"/>
            </a:solidFill>
            <a:effectLst/>
            <a:latin typeface="+mn-lt"/>
            <a:ea typeface="+mn-ea"/>
            <a:cs typeface="+mn-cs"/>
          </a:endParaRPr>
        </a:p>
        <a:p>
          <a:r>
            <a:rPr lang="en-US" sz="1100">
              <a:solidFill>
                <a:schemeClr val="dk1"/>
              </a:solidFill>
              <a:effectLst/>
              <a:latin typeface="+mn-lt"/>
              <a:ea typeface="+mn-ea"/>
              <a:cs typeface="+mn-cs"/>
            </a:rPr>
            <a:t>K. Vasanth Kumar,</a:t>
          </a:r>
          <a:r>
            <a:rPr lang="en-US" sz="1100" baseline="30000">
              <a:solidFill>
                <a:schemeClr val="dk1"/>
              </a:solidFill>
              <a:effectLst/>
              <a:latin typeface="+mn-lt"/>
              <a:ea typeface="+mn-ea"/>
              <a:cs typeface="+mn-cs"/>
            </a:rPr>
            <a:t>(1,2)*</a:t>
          </a:r>
          <a:r>
            <a:rPr lang="en-US" sz="1100">
              <a:solidFill>
                <a:schemeClr val="dk1"/>
              </a:solidFill>
              <a:effectLst/>
              <a:latin typeface="+mn-lt"/>
              <a:ea typeface="+mn-ea"/>
              <a:cs typeface="+mn-cs"/>
            </a:rPr>
            <a:t> Gadipelli Srinivas,</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Barbara Wood,</a:t>
          </a:r>
          <a:r>
            <a:rPr lang="en-US" sz="1100" baseline="30000">
              <a:solidFill>
                <a:schemeClr val="dk1"/>
              </a:solidFill>
              <a:effectLst/>
              <a:latin typeface="+mn-lt"/>
              <a:ea typeface="+mn-ea"/>
              <a:cs typeface="+mn-cs"/>
            </a:rPr>
            <a:t>(4)  </a:t>
          </a:r>
          <a:r>
            <a:rPr lang="en-US" sz="1100">
              <a:solidFill>
                <a:schemeClr val="dk1"/>
              </a:solidFill>
              <a:effectLst/>
              <a:latin typeface="+mn-lt"/>
              <a:ea typeface="+mn-ea"/>
              <a:cs typeface="+mn-cs"/>
            </a:rPr>
            <a:t>Andrew A. Stewart,</a:t>
          </a:r>
          <a:r>
            <a:rPr lang="en-US" sz="1100" baseline="30000">
              <a:solidFill>
                <a:schemeClr val="dk1"/>
              </a:solidFill>
              <a:effectLst/>
              <a:latin typeface="+mn-lt"/>
              <a:ea typeface="+mn-ea"/>
              <a:cs typeface="+mn-cs"/>
            </a:rPr>
            <a:t>(5)</a:t>
          </a:r>
          <a:r>
            <a:rPr lang="en-US" sz="1100">
              <a:solidFill>
                <a:schemeClr val="dk1"/>
              </a:solidFill>
              <a:effectLst/>
              <a:latin typeface="+mn-lt"/>
              <a:ea typeface="+mn-ea"/>
              <a:cs typeface="+mn-cs"/>
            </a:rPr>
            <a:t> Kiran A Ramisetty,</a:t>
          </a:r>
          <a:r>
            <a:rPr lang="en-US" sz="1100" baseline="30000">
              <a:solidFill>
                <a:schemeClr val="dk1"/>
              </a:solidFill>
              <a:effectLst/>
              <a:latin typeface="+mn-lt"/>
              <a:ea typeface="+mn-ea"/>
              <a:cs typeface="+mn-cs"/>
            </a:rPr>
            <a:t>(2) </a:t>
          </a:r>
          <a:r>
            <a:rPr lang="en-US" sz="1100">
              <a:solidFill>
                <a:schemeClr val="dk1"/>
              </a:solidFill>
              <a:effectLst/>
              <a:latin typeface="+mn-lt"/>
              <a:ea typeface="+mn-ea"/>
              <a:cs typeface="+mn-cs"/>
            </a:rPr>
            <a:t>Christopher A. Howard, </a:t>
          </a:r>
          <a:r>
            <a:rPr lang="en-US" sz="1100" baseline="30000">
              <a:solidFill>
                <a:schemeClr val="dk1"/>
              </a:solidFill>
              <a:effectLst/>
              <a:latin typeface="+mn-lt"/>
              <a:ea typeface="+mn-ea"/>
              <a:cs typeface="+mn-cs"/>
            </a:rPr>
            <a:t>(6)</a:t>
          </a:r>
          <a:r>
            <a:rPr lang="en-US" sz="1100">
              <a:solidFill>
                <a:schemeClr val="dk1"/>
              </a:solidFill>
              <a:effectLst/>
              <a:latin typeface="+mn-lt"/>
              <a:ea typeface="+mn-ea"/>
              <a:cs typeface="+mn-cs"/>
            </a:rPr>
            <a:t>Dan Brett </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and F. Rodriguez-Reinoso</a:t>
          </a:r>
          <a:r>
            <a:rPr lang="en-US" sz="1100" baseline="30000">
              <a:solidFill>
                <a:schemeClr val="dk1"/>
              </a:solidFill>
              <a:effectLst/>
              <a:latin typeface="+mn-lt"/>
              <a:ea typeface="+mn-ea"/>
              <a:cs typeface="+mn-cs"/>
            </a:rPr>
            <a:t>(7)</a:t>
          </a:r>
          <a:endParaRPr lang="en-IE"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IE" sz="1100">
            <a:solidFill>
              <a:schemeClr val="dk1"/>
            </a:solidFill>
            <a:effectLst/>
            <a:latin typeface="+mn-lt"/>
            <a:ea typeface="+mn-ea"/>
            <a:cs typeface="+mn-cs"/>
          </a:endParaRPr>
        </a:p>
        <a:p>
          <a:pPr lvl="0"/>
          <a:r>
            <a:rPr lang="en-US" sz="1100">
              <a:solidFill>
                <a:schemeClr val="dk1"/>
              </a:solidFill>
              <a:effectLst/>
              <a:latin typeface="+mn-lt"/>
              <a:ea typeface="+mn-ea"/>
              <a:cs typeface="+mn-cs"/>
            </a:rPr>
            <a:t>Queen Mary, University of London, Mile End Road, London, E1 4NS, United Kingdom.</a:t>
          </a:r>
          <a:endParaRPr lang="en-IE" sz="1100">
            <a:solidFill>
              <a:schemeClr val="dk1"/>
            </a:solidFill>
            <a:effectLst/>
            <a:latin typeface="+mn-lt"/>
            <a:ea typeface="+mn-ea"/>
            <a:cs typeface="+mn-cs"/>
          </a:endParaRPr>
        </a:p>
        <a:p>
          <a:pPr lvl="0"/>
          <a:r>
            <a:rPr lang="en-US" sz="1100">
              <a:solidFill>
                <a:schemeClr val="dk1"/>
              </a:solidFill>
              <a:effectLst/>
              <a:latin typeface="+mn-lt"/>
              <a:ea typeface="+mn-ea"/>
              <a:cs typeface="+mn-cs"/>
            </a:rPr>
            <a:t>Synthesis and Solid State Pharmaceutical Centre, Bernal Institute, University of Limerick, Limerick, Ireland.</a:t>
          </a:r>
          <a:endParaRPr lang="en-IE" sz="1100">
            <a:solidFill>
              <a:schemeClr val="dk1"/>
            </a:solidFill>
            <a:effectLst/>
            <a:latin typeface="+mn-lt"/>
            <a:ea typeface="+mn-ea"/>
            <a:cs typeface="+mn-cs"/>
          </a:endParaRPr>
        </a:p>
        <a:p>
          <a:pPr lvl="0"/>
          <a:r>
            <a:rPr lang="en-US" sz="1100">
              <a:solidFill>
                <a:schemeClr val="dk1"/>
              </a:solidFill>
              <a:effectLst/>
              <a:latin typeface="+mn-lt"/>
              <a:ea typeface="+mn-ea"/>
              <a:cs typeface="+mn-cs"/>
            </a:rPr>
            <a:t>Electrochemical Innovation Lab, Department of Chemical Engineering, UCL, London, United Kingdom. </a:t>
          </a:r>
          <a:endParaRPr lang="en-IE" sz="1100">
            <a:solidFill>
              <a:schemeClr val="dk1"/>
            </a:solidFill>
            <a:effectLst/>
            <a:latin typeface="+mn-lt"/>
            <a:ea typeface="+mn-ea"/>
            <a:cs typeface="+mn-cs"/>
          </a:endParaRPr>
        </a:p>
        <a:p>
          <a:pPr lvl="0"/>
          <a:r>
            <a:rPr lang="en-US" sz="1100">
              <a:solidFill>
                <a:schemeClr val="dk1"/>
              </a:solidFill>
              <a:effectLst/>
              <a:latin typeface="+mn-lt"/>
              <a:ea typeface="+mn-ea"/>
              <a:cs typeface="+mn-cs"/>
            </a:rPr>
            <a:t>Synthesis and Solid State Pharmaceutical Centre, UCD Crystallization Research Group, School of Chemical and Bioprocess Engineering, University College Dublin, Belfield, Dublin, Ireland.</a:t>
          </a:r>
          <a:endParaRPr lang="en-IE" sz="1100">
            <a:solidFill>
              <a:schemeClr val="dk1"/>
            </a:solidFill>
            <a:effectLst/>
            <a:latin typeface="+mn-lt"/>
            <a:ea typeface="+mn-ea"/>
            <a:cs typeface="+mn-cs"/>
          </a:endParaRPr>
        </a:p>
        <a:p>
          <a:pPr lvl="0"/>
          <a:r>
            <a:rPr lang="en-US" sz="1100">
              <a:solidFill>
                <a:schemeClr val="dk1"/>
              </a:solidFill>
              <a:effectLst/>
              <a:latin typeface="+mn-lt"/>
              <a:ea typeface="+mn-ea"/>
              <a:cs typeface="+mn-cs"/>
            </a:rPr>
            <a:t>Department of Physics and the Bernal Institute, University of Limerick</a:t>
          </a:r>
          <a:endParaRPr lang="en-IE" sz="1100">
            <a:solidFill>
              <a:schemeClr val="dk1"/>
            </a:solidFill>
            <a:effectLst/>
            <a:latin typeface="+mn-lt"/>
            <a:ea typeface="+mn-ea"/>
            <a:cs typeface="+mn-cs"/>
          </a:endParaRPr>
        </a:p>
        <a:p>
          <a:pPr lvl="0"/>
          <a:r>
            <a:rPr lang="en-US" sz="1100">
              <a:solidFill>
                <a:schemeClr val="dk1"/>
              </a:solidFill>
              <a:effectLst/>
              <a:latin typeface="+mn-lt"/>
              <a:ea typeface="+mn-ea"/>
              <a:cs typeface="+mn-cs"/>
            </a:rPr>
            <a:t>Department of Physics &amp; Astronomy, University College London, London WC1E 6BT, United Kingdom.</a:t>
          </a:r>
          <a:endParaRPr lang="en-IE" sz="1100">
            <a:solidFill>
              <a:schemeClr val="dk1"/>
            </a:solidFill>
            <a:effectLst/>
            <a:latin typeface="+mn-lt"/>
            <a:ea typeface="+mn-ea"/>
            <a:cs typeface="+mn-cs"/>
          </a:endParaRPr>
        </a:p>
        <a:p>
          <a:pPr lvl="0"/>
          <a:r>
            <a:rPr lang="es-ES" sz="1100">
              <a:solidFill>
                <a:schemeClr val="dk1"/>
              </a:solidFill>
              <a:effectLst/>
              <a:latin typeface="+mn-lt"/>
              <a:ea typeface="+mn-ea"/>
              <a:cs typeface="+mn-cs"/>
            </a:rPr>
            <a:t>Laboratorio de Materiales Avanzados, Departamento de Química Inorgánica-Universidad de Alicante, Ctra. </a:t>
          </a:r>
          <a:r>
            <a:rPr lang="en-US" sz="1100">
              <a:solidFill>
                <a:schemeClr val="dk1"/>
              </a:solidFill>
              <a:effectLst/>
              <a:latin typeface="+mn-lt"/>
              <a:ea typeface="+mn-ea"/>
              <a:cs typeface="+mn-cs"/>
            </a:rPr>
            <a:t>San Vicente, s/n-03690 San Vicente del Raspeig. Spain.</a:t>
          </a:r>
          <a:endParaRPr lang="en-IE" sz="1100">
            <a:solidFill>
              <a:schemeClr val="dk1"/>
            </a:solidFill>
            <a:effectLst/>
            <a:latin typeface="+mn-lt"/>
            <a:ea typeface="+mn-ea"/>
            <a:cs typeface="+mn-cs"/>
          </a:endParaRPr>
        </a:p>
        <a:p>
          <a:endParaRPr lang="en-I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590550</xdr:colOff>
      <xdr:row>11</xdr:row>
      <xdr:rowOff>52387</xdr:rowOff>
    </xdr:from>
    <xdr:to>
      <xdr:col>22</xdr:col>
      <xdr:colOff>285750</xdr:colOff>
      <xdr:row>25</xdr:row>
      <xdr:rowOff>128587</xdr:rowOff>
    </xdr:to>
    <xdr:graphicFrame macro="">
      <xdr:nvGraphicFramePr>
        <xdr:cNvPr id="11" name="Chart 10">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561975</xdr:colOff>
      <xdr:row>2</xdr:row>
      <xdr:rowOff>114300</xdr:rowOff>
    </xdr:from>
    <xdr:to>
      <xdr:col>5</xdr:col>
      <xdr:colOff>9525</xdr:colOff>
      <xdr:row>2</xdr:row>
      <xdr:rowOff>114301</xdr:rowOff>
    </xdr:to>
    <xdr:cxnSp macro="">
      <xdr:nvCxnSpPr>
        <xdr:cNvPr id="13" name="Straight Arrow Connector 12">
          <a:extLst>
            <a:ext uri="{FF2B5EF4-FFF2-40B4-BE49-F238E27FC236}">
              <a16:creationId xmlns:a16="http://schemas.microsoft.com/office/drawing/2014/main" xmlns="" id="{00000000-0008-0000-0100-00000D000000}"/>
            </a:ext>
          </a:extLst>
        </xdr:cNvPr>
        <xdr:cNvCxnSpPr/>
      </xdr:nvCxnSpPr>
      <xdr:spPr>
        <a:xfrm flipV="1">
          <a:off x="2390775" y="495300"/>
          <a:ext cx="666750" cy="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xdr:colOff>
      <xdr:row>25</xdr:row>
      <xdr:rowOff>138112</xdr:rowOff>
    </xdr:from>
    <xdr:to>
      <xdr:col>22</xdr:col>
      <xdr:colOff>309562</xdr:colOff>
      <xdr:row>40</xdr:row>
      <xdr:rowOff>23812</xdr:rowOff>
    </xdr:to>
    <xdr:graphicFrame macro="">
      <xdr:nvGraphicFramePr>
        <xdr:cNvPr id="14" name="Chart 13">
          <a:extLst>
            <a:ext uri="{FF2B5EF4-FFF2-40B4-BE49-F238E27FC236}">
              <a16:creationId xmlns:a16="http://schemas.microsoft.com/office/drawing/2014/main" xmlns=""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333375</xdr:colOff>
      <xdr:row>1</xdr:row>
      <xdr:rowOff>7351</xdr:rowOff>
    </xdr:from>
    <xdr:to>
      <xdr:col>8</xdr:col>
      <xdr:colOff>95250</xdr:colOff>
      <xdr:row>4</xdr:row>
      <xdr:rowOff>123711</xdr:rowOff>
    </xdr:to>
    <xdr:pic>
      <xdr:nvPicPr>
        <xdr:cNvPr id="15" name="Picture 14">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3"/>
        <a:stretch>
          <a:fillRect/>
        </a:stretch>
      </xdr:blipFill>
      <xdr:spPr>
        <a:xfrm>
          <a:off x="3381375" y="197851"/>
          <a:ext cx="1590675" cy="687860"/>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0.47778</cdr:x>
      <cdr:y>0.36574</cdr:y>
    </cdr:from>
    <cdr:to>
      <cdr:x>0.90069</cdr:x>
      <cdr:y>0.52546</cdr:y>
    </cdr:to>
    <cdr:sp macro="" textlink="">
      <cdr:nvSpPr>
        <cdr:cNvPr id="2" name="TextBox 24"/>
        <cdr:cNvSpPr txBox="1"/>
      </cdr:nvSpPr>
      <cdr:spPr>
        <a:xfrm xmlns:a="http://schemas.openxmlformats.org/drawingml/2006/main">
          <a:off x="2184400" y="1003300"/>
          <a:ext cx="1933575" cy="4381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IE" sz="1100" i="1"/>
            <a:t>q</a:t>
          </a:r>
          <a:r>
            <a:rPr lang="en-IE" sz="1100" baseline="-25000"/>
            <a:t>h</a:t>
          </a:r>
          <a:r>
            <a:rPr lang="en-IE" sz="1100"/>
            <a:t>=19.551</a:t>
          </a:r>
          <a:r>
            <a:rPr lang="en-IE" sz="1100" i="1"/>
            <a:t>C</a:t>
          </a:r>
          <a:r>
            <a:rPr lang="en-IE" sz="1100" baseline="-25000"/>
            <a:t>e</a:t>
          </a:r>
          <a:r>
            <a:rPr lang="en-IE" sz="1100" baseline="30000"/>
            <a:t>0.5309</a:t>
          </a:r>
        </a:p>
      </cdr:txBody>
    </cdr:sp>
  </cdr:relSizeAnchor>
  <cdr:relSizeAnchor xmlns:cdr="http://schemas.openxmlformats.org/drawingml/2006/chartDrawing">
    <cdr:from>
      <cdr:x>0.60278</cdr:x>
      <cdr:y>0.30324</cdr:y>
    </cdr:from>
    <cdr:to>
      <cdr:x>0.62569</cdr:x>
      <cdr:y>0.37269</cdr:y>
    </cdr:to>
    <cdr:cxnSp macro="">
      <cdr:nvCxnSpPr>
        <cdr:cNvPr id="3" name="Straight Arrow Connector 2">
          <a:extLst xmlns:a="http://schemas.openxmlformats.org/drawingml/2006/main">
            <a:ext uri="{FF2B5EF4-FFF2-40B4-BE49-F238E27FC236}">
              <a16:creationId xmlns:a16="http://schemas.microsoft.com/office/drawing/2014/main" xmlns="" id="{F0C58055-B9FF-4E46-8DE0-2708D45EFA0F}"/>
            </a:ext>
          </a:extLst>
        </cdr:cNvPr>
        <cdr:cNvCxnSpPr/>
      </cdr:nvCxnSpPr>
      <cdr:spPr>
        <a:xfrm xmlns:a="http://schemas.openxmlformats.org/drawingml/2006/main" flipH="1" flipV="1">
          <a:off x="2755900" y="831850"/>
          <a:ext cx="104775" cy="190500"/>
        </a:xfrm>
        <a:prstGeom xmlns:a="http://schemas.openxmlformats.org/drawingml/2006/main" prst="straightConnector1">
          <a:avLst/>
        </a:prstGeom>
        <a:ln xmlns:a="http://schemas.openxmlformats.org/drawingml/2006/main" w="127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editAs="oneCell">
    <xdr:from>
      <xdr:col>5</xdr:col>
      <xdr:colOff>38100</xdr:colOff>
      <xdr:row>4</xdr:row>
      <xdr:rowOff>76200</xdr:rowOff>
    </xdr:from>
    <xdr:to>
      <xdr:col>12</xdr:col>
      <xdr:colOff>523281</xdr:colOff>
      <xdr:row>10</xdr:row>
      <xdr:rowOff>9391</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3086100" y="838200"/>
          <a:ext cx="4752381" cy="1076191"/>
        </a:xfrm>
        <a:prstGeom prst="rect">
          <a:avLst/>
        </a:prstGeom>
      </xdr:spPr>
    </xdr:pic>
    <xdr:clientData/>
  </xdr:twoCellAnchor>
  <xdr:twoCellAnchor>
    <xdr:from>
      <xdr:col>3</xdr:col>
      <xdr:colOff>561975</xdr:colOff>
      <xdr:row>2</xdr:row>
      <xdr:rowOff>114300</xdr:rowOff>
    </xdr:from>
    <xdr:to>
      <xdr:col>5</xdr:col>
      <xdr:colOff>9525</xdr:colOff>
      <xdr:row>2</xdr:row>
      <xdr:rowOff>114301</xdr:rowOff>
    </xdr:to>
    <xdr:cxnSp macro="">
      <xdr:nvCxnSpPr>
        <xdr:cNvPr id="3" name="Straight Arrow Connector 2">
          <a:extLst>
            <a:ext uri="{FF2B5EF4-FFF2-40B4-BE49-F238E27FC236}">
              <a16:creationId xmlns:a16="http://schemas.microsoft.com/office/drawing/2014/main" xmlns="" id="{00000000-0008-0000-0200-000003000000}"/>
            </a:ext>
          </a:extLst>
        </xdr:cNvPr>
        <xdr:cNvCxnSpPr/>
      </xdr:nvCxnSpPr>
      <xdr:spPr>
        <a:xfrm flipV="1">
          <a:off x="2390775" y="495300"/>
          <a:ext cx="666750" cy="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542925</xdr:colOff>
      <xdr:row>1</xdr:row>
      <xdr:rowOff>47625</xdr:rowOff>
    </xdr:from>
    <xdr:to>
      <xdr:col>8</xdr:col>
      <xdr:colOff>418887</xdr:colOff>
      <xdr:row>3</xdr:row>
      <xdr:rowOff>171387</xdr:rowOff>
    </xdr:to>
    <xdr:pic>
      <xdr:nvPicPr>
        <xdr:cNvPr id="5" name="Picture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a:stretch>
          <a:fillRect/>
        </a:stretch>
      </xdr:blipFill>
      <xdr:spPr>
        <a:xfrm>
          <a:off x="3590925" y="238125"/>
          <a:ext cx="1704762" cy="504762"/>
        </a:xfrm>
        <a:prstGeom prst="rect">
          <a:avLst/>
        </a:prstGeom>
      </xdr:spPr>
    </xdr:pic>
    <xdr:clientData/>
  </xdr:twoCellAnchor>
  <xdr:twoCellAnchor>
    <xdr:from>
      <xdr:col>3</xdr:col>
      <xdr:colOff>219075</xdr:colOff>
      <xdr:row>16</xdr:row>
      <xdr:rowOff>57150</xdr:rowOff>
    </xdr:from>
    <xdr:to>
      <xdr:col>10</xdr:col>
      <xdr:colOff>523875</xdr:colOff>
      <xdr:row>30</xdr:row>
      <xdr:rowOff>133350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600075</xdr:colOff>
      <xdr:row>13</xdr:row>
      <xdr:rowOff>95250</xdr:rowOff>
    </xdr:from>
    <xdr:to>
      <xdr:col>3</xdr:col>
      <xdr:colOff>257175</xdr:colOff>
      <xdr:row>13</xdr:row>
      <xdr:rowOff>95250</xdr:rowOff>
    </xdr:to>
    <xdr:cxnSp macro="">
      <xdr:nvCxnSpPr>
        <xdr:cNvPr id="10" name="Straight Arrow Connector 9">
          <a:extLst>
            <a:ext uri="{FF2B5EF4-FFF2-40B4-BE49-F238E27FC236}">
              <a16:creationId xmlns:a16="http://schemas.microsoft.com/office/drawing/2014/main" xmlns="" id="{00000000-0008-0000-0200-00000A000000}"/>
            </a:ext>
          </a:extLst>
        </xdr:cNvPr>
        <xdr:cNvCxnSpPr/>
      </xdr:nvCxnSpPr>
      <xdr:spPr>
        <a:xfrm flipH="1">
          <a:off x="1209675" y="2571750"/>
          <a:ext cx="87630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19</xdr:row>
      <xdr:rowOff>85726</xdr:rowOff>
    </xdr:from>
    <xdr:to>
      <xdr:col>10</xdr:col>
      <xdr:colOff>19050</xdr:colOff>
      <xdr:row>20</xdr:row>
      <xdr:rowOff>180976</xdr:rowOff>
    </xdr:to>
    <xdr:sp macro="" textlink="">
      <xdr:nvSpPr>
        <xdr:cNvPr id="11" name="TextBox 10">
          <a:extLst>
            <a:ext uri="{FF2B5EF4-FFF2-40B4-BE49-F238E27FC236}">
              <a16:creationId xmlns:a16="http://schemas.microsoft.com/office/drawing/2014/main" xmlns="" id="{00000000-0008-0000-0200-00000B000000}"/>
            </a:ext>
          </a:extLst>
        </xdr:cNvPr>
        <xdr:cNvSpPr txBox="1"/>
      </xdr:nvSpPr>
      <xdr:spPr>
        <a:xfrm>
          <a:off x="3867150" y="3705226"/>
          <a:ext cx="2247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t>exponential distribution of energy</a:t>
          </a:r>
        </a:p>
      </xdr:txBody>
    </xdr:sp>
    <xdr:clientData/>
  </xdr:twoCellAnchor>
  <xdr:twoCellAnchor>
    <xdr:from>
      <xdr:col>6</xdr:col>
      <xdr:colOff>333375</xdr:colOff>
      <xdr:row>20</xdr:row>
      <xdr:rowOff>133350</xdr:rowOff>
    </xdr:from>
    <xdr:to>
      <xdr:col>6</xdr:col>
      <xdr:colOff>457200</xdr:colOff>
      <xdr:row>21</xdr:row>
      <xdr:rowOff>85725</xdr:rowOff>
    </xdr:to>
    <xdr:cxnSp macro="">
      <xdr:nvCxnSpPr>
        <xdr:cNvPr id="13" name="Straight Arrow Connector 12">
          <a:extLst>
            <a:ext uri="{FF2B5EF4-FFF2-40B4-BE49-F238E27FC236}">
              <a16:creationId xmlns:a16="http://schemas.microsoft.com/office/drawing/2014/main" xmlns="" id="{00000000-0008-0000-0200-00000D000000}"/>
            </a:ext>
          </a:extLst>
        </xdr:cNvPr>
        <xdr:cNvCxnSpPr/>
      </xdr:nvCxnSpPr>
      <xdr:spPr>
        <a:xfrm flipH="1">
          <a:off x="3990975" y="3943350"/>
          <a:ext cx="123825" cy="14287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276224</xdr:colOff>
      <xdr:row>15</xdr:row>
      <xdr:rowOff>28575</xdr:rowOff>
    </xdr:from>
    <xdr:to>
      <xdr:col>17</xdr:col>
      <xdr:colOff>247649</xdr:colOff>
      <xdr:row>30</xdr:row>
      <xdr:rowOff>152400</xdr:rowOff>
    </xdr:to>
    <xdr:graphicFrame macro="">
      <xdr:nvGraphicFramePr>
        <xdr:cNvPr id="2" name="Chart 1">
          <a:extLst>
            <a:ext uri="{FF2B5EF4-FFF2-40B4-BE49-F238E27FC236}">
              <a16:creationId xmlns:a16="http://schemas.microsoft.com/office/drawing/2014/main" xmlns="" id="{77C22555-1A48-4192-88AD-DFA883A07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342900</xdr:colOff>
      <xdr:row>15</xdr:row>
      <xdr:rowOff>19049</xdr:rowOff>
    </xdr:from>
    <xdr:to>
      <xdr:col>25</xdr:col>
      <xdr:colOff>114300</xdr:colOff>
      <xdr:row>30</xdr:row>
      <xdr:rowOff>104774</xdr:rowOff>
    </xdr:to>
    <xdr:graphicFrame macro="">
      <xdr:nvGraphicFramePr>
        <xdr:cNvPr id="3" name="Chart 2">
          <a:extLst>
            <a:ext uri="{FF2B5EF4-FFF2-40B4-BE49-F238E27FC236}">
              <a16:creationId xmlns:a16="http://schemas.microsoft.com/office/drawing/2014/main" xmlns="" id="{7B6FDE2B-8BAE-4A36-B063-43D5702C5D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19050</xdr:colOff>
      <xdr:row>31</xdr:row>
      <xdr:rowOff>47625</xdr:rowOff>
    </xdr:from>
    <xdr:to>
      <xdr:col>19</xdr:col>
      <xdr:colOff>323850</xdr:colOff>
      <xdr:row>45</xdr:row>
      <xdr:rowOff>123825</xdr:rowOff>
    </xdr:to>
    <xdr:graphicFrame macro="">
      <xdr:nvGraphicFramePr>
        <xdr:cNvPr id="4" name="Chart 3">
          <a:extLst>
            <a:ext uri="{FF2B5EF4-FFF2-40B4-BE49-F238E27FC236}">
              <a16:creationId xmlns:a16="http://schemas.microsoft.com/office/drawing/2014/main" xmlns="" id="{2B45C8F2-59EE-4D80-9EAF-349AA6192A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400050</xdr:colOff>
      <xdr:row>19</xdr:row>
      <xdr:rowOff>133350</xdr:rowOff>
    </xdr:from>
    <xdr:to>
      <xdr:col>13</xdr:col>
      <xdr:colOff>581025</xdr:colOff>
      <xdr:row>22</xdr:row>
      <xdr:rowOff>28575</xdr:rowOff>
    </xdr:to>
    <xdr:sp macro="" textlink="">
      <xdr:nvSpPr>
        <xdr:cNvPr id="5" name="TextBox 4">
          <a:extLst>
            <a:ext uri="{FF2B5EF4-FFF2-40B4-BE49-F238E27FC236}">
              <a16:creationId xmlns:a16="http://schemas.microsoft.com/office/drawing/2014/main" xmlns="" id="{E444FD22-AA46-49BD-B169-89C38590BAED}"/>
            </a:ext>
          </a:extLst>
        </xdr:cNvPr>
        <xdr:cNvSpPr txBox="1"/>
      </xdr:nvSpPr>
      <xdr:spPr>
        <a:xfrm>
          <a:off x="7953375" y="3752850"/>
          <a:ext cx="7905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t>(a)</a:t>
          </a:r>
        </a:p>
      </xdr:txBody>
    </xdr:sp>
    <xdr:clientData/>
  </xdr:twoCellAnchor>
  <xdr:twoCellAnchor>
    <xdr:from>
      <xdr:col>18</xdr:col>
      <xdr:colOff>581025</xdr:colOff>
      <xdr:row>16</xdr:row>
      <xdr:rowOff>28575</xdr:rowOff>
    </xdr:from>
    <xdr:to>
      <xdr:col>20</xdr:col>
      <xdr:colOff>152400</xdr:colOff>
      <xdr:row>18</xdr:row>
      <xdr:rowOff>114300</xdr:rowOff>
    </xdr:to>
    <xdr:sp macro="" textlink="">
      <xdr:nvSpPr>
        <xdr:cNvPr id="6" name="TextBox 5">
          <a:extLst>
            <a:ext uri="{FF2B5EF4-FFF2-40B4-BE49-F238E27FC236}">
              <a16:creationId xmlns:a16="http://schemas.microsoft.com/office/drawing/2014/main" xmlns="" id="{98154357-6BCF-47EF-9201-BCBE3ABF2B76}"/>
            </a:ext>
          </a:extLst>
        </xdr:cNvPr>
        <xdr:cNvSpPr txBox="1"/>
      </xdr:nvSpPr>
      <xdr:spPr>
        <a:xfrm>
          <a:off x="11791950" y="3076575"/>
          <a:ext cx="7905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t>(b)</a:t>
          </a:r>
        </a:p>
      </xdr:txBody>
    </xdr:sp>
    <xdr:clientData/>
  </xdr:twoCellAnchor>
  <xdr:twoCellAnchor>
    <xdr:from>
      <xdr:col>13</xdr:col>
      <xdr:colOff>428625</xdr:colOff>
      <xdr:row>33</xdr:row>
      <xdr:rowOff>114300</xdr:rowOff>
    </xdr:from>
    <xdr:to>
      <xdr:col>15</xdr:col>
      <xdr:colOff>0</xdr:colOff>
      <xdr:row>36</xdr:row>
      <xdr:rowOff>9525</xdr:rowOff>
    </xdr:to>
    <xdr:sp macro="" textlink="">
      <xdr:nvSpPr>
        <xdr:cNvPr id="7" name="TextBox 6">
          <a:extLst>
            <a:ext uri="{FF2B5EF4-FFF2-40B4-BE49-F238E27FC236}">
              <a16:creationId xmlns:a16="http://schemas.microsoft.com/office/drawing/2014/main" xmlns="" id="{2E08330B-A9B0-40EC-B2A2-E5B60D839DF8}"/>
            </a:ext>
          </a:extLst>
        </xdr:cNvPr>
        <xdr:cNvSpPr txBox="1"/>
      </xdr:nvSpPr>
      <xdr:spPr>
        <a:xfrm>
          <a:off x="8591550" y="6400800"/>
          <a:ext cx="7905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t>(c)</a:t>
          </a:r>
        </a:p>
      </xdr:txBody>
    </xdr:sp>
    <xdr:clientData/>
  </xdr:twoCellAnchor>
  <xdr:twoCellAnchor>
    <xdr:from>
      <xdr:col>5</xdr:col>
      <xdr:colOff>590550</xdr:colOff>
      <xdr:row>9</xdr:row>
      <xdr:rowOff>180976</xdr:rowOff>
    </xdr:from>
    <xdr:to>
      <xdr:col>9</xdr:col>
      <xdr:colOff>560342</xdr:colOff>
      <xdr:row>12</xdr:row>
      <xdr:rowOff>104776</xdr:rowOff>
    </xdr:to>
    <xdr:pic>
      <xdr:nvPicPr>
        <xdr:cNvPr id="8" name="Picture 7">
          <a:extLst>
            <a:ext uri="{FF2B5EF4-FFF2-40B4-BE49-F238E27FC236}">
              <a16:creationId xmlns:a16="http://schemas.microsoft.com/office/drawing/2014/main" xmlns="" id="{9736777D-408E-409E-AFC3-4365A364201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38550" y="1895476"/>
          <a:ext cx="2646317"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0.67454</cdr:x>
      <cdr:y>0.08307</cdr:y>
    </cdr:from>
    <cdr:to>
      <cdr:x>0.94488</cdr:x>
      <cdr:y>0.32907</cdr:y>
    </cdr:to>
    <cdr:sp macro="" textlink="">
      <cdr:nvSpPr>
        <cdr:cNvPr id="2" name="TextBox 1"/>
        <cdr:cNvSpPr txBox="1"/>
      </cdr:nvSpPr>
      <cdr:spPr>
        <a:xfrm xmlns:a="http://schemas.openxmlformats.org/drawingml/2006/main">
          <a:off x="2447926" y="247650"/>
          <a:ext cx="981075" cy="733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t>Plot 1</a:t>
          </a:r>
        </a:p>
      </cdr:txBody>
    </cdr:sp>
  </cdr:relSizeAnchor>
</c:userShapes>
</file>

<file path=xl/drawings/drawing7.xml><?xml version="1.0" encoding="utf-8"?>
<c:userShapes xmlns:c="http://schemas.openxmlformats.org/drawingml/2006/chart">
  <cdr:relSizeAnchor xmlns:cdr="http://schemas.openxmlformats.org/drawingml/2006/chartDrawing">
    <cdr:from>
      <cdr:x>0.55208</cdr:x>
      <cdr:y>0.07292</cdr:y>
    </cdr:from>
    <cdr:to>
      <cdr:x>0.88333</cdr:x>
      <cdr:y>0.31597</cdr:y>
    </cdr:to>
    <cdr:sp macro="" textlink="">
      <cdr:nvSpPr>
        <cdr:cNvPr id="2" name="TextBox 1"/>
        <cdr:cNvSpPr txBox="1"/>
      </cdr:nvSpPr>
      <cdr:spPr>
        <a:xfrm xmlns:a="http://schemas.openxmlformats.org/drawingml/2006/main">
          <a:off x="2524125" y="200025"/>
          <a:ext cx="1514475" cy="666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t>Plot 2</a:t>
          </a:r>
        </a:p>
      </cdr:txBody>
    </cdr:sp>
  </cdr:relSizeAnchor>
</c:userShapes>
</file>

<file path=xl/drawings/drawing8.xml><?xml version="1.0" encoding="utf-8"?>
<c:userShapes xmlns:c="http://schemas.openxmlformats.org/drawingml/2006/chart">
  <cdr:relSizeAnchor xmlns:cdr="http://schemas.openxmlformats.org/drawingml/2006/chartDrawing">
    <cdr:from>
      <cdr:x>0.325</cdr:x>
      <cdr:y>0.03125</cdr:y>
    </cdr:from>
    <cdr:to>
      <cdr:x>0.77708</cdr:x>
      <cdr:y>0.21181</cdr:y>
    </cdr:to>
    <cdr:sp macro="" textlink="">
      <cdr:nvSpPr>
        <cdr:cNvPr id="2" name="TextBox 1"/>
        <cdr:cNvSpPr txBox="1"/>
      </cdr:nvSpPr>
      <cdr:spPr>
        <a:xfrm xmlns:a="http://schemas.openxmlformats.org/drawingml/2006/main">
          <a:off x="1485900" y="85725"/>
          <a:ext cx="2066925"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t>experimental versus predicted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vir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C16">
            <v>0.5</v>
          </cell>
          <cell r="D16">
            <v>0.8</v>
          </cell>
          <cell r="E16">
            <v>-0.47000362924573558</v>
          </cell>
          <cell r="F16">
            <v>1.6</v>
          </cell>
          <cell r="G16">
            <v>1.6860857982460153</v>
          </cell>
          <cell r="I16">
            <v>0.84304289912300767</v>
          </cell>
        </row>
        <row r="17">
          <cell r="C17">
            <v>1</v>
          </cell>
          <cell r="D17">
            <v>1.3333333333333333</v>
          </cell>
          <cell r="E17">
            <v>-0.2876820724517809</v>
          </cell>
          <cell r="F17">
            <v>1.3333333333333333</v>
          </cell>
          <cell r="G17">
            <v>1.3445806832032423</v>
          </cell>
          <cell r="I17">
            <v>1.3445806832032423</v>
          </cell>
        </row>
        <row r="18">
          <cell r="C18">
            <v>1.5</v>
          </cell>
          <cell r="D18">
            <v>1.7142857142857142</v>
          </cell>
          <cell r="E18">
            <v>-0.13353139262452263</v>
          </cell>
          <cell r="F18">
            <v>1.1428571428571428</v>
          </cell>
          <cell r="G18">
            <v>1.1179502553860403</v>
          </cell>
          <cell r="I18">
            <v>1.6769253830790605</v>
          </cell>
        </row>
        <row r="19">
          <cell r="C19">
            <v>2</v>
          </cell>
          <cell r="D19">
            <v>2</v>
          </cell>
          <cell r="E19">
            <v>0</v>
          </cell>
          <cell r="F19">
            <v>1</v>
          </cell>
          <cell r="G19">
            <v>0.96129108474450908</v>
          </cell>
          <cell r="I19">
            <v>1.9225821694890182</v>
          </cell>
        </row>
        <row r="20">
          <cell r="C20">
            <v>2.5</v>
          </cell>
          <cell r="D20">
            <v>2.2222222222222223</v>
          </cell>
          <cell r="F20">
            <v>0.88888888888888895</v>
          </cell>
          <cell r="G20">
            <v>0.84846060695609948</v>
          </cell>
          <cell r="I20">
            <v>2.1211515173902487</v>
          </cell>
        </row>
        <row r="21">
          <cell r="C21">
            <v>3</v>
          </cell>
          <cell r="D21">
            <v>2.4</v>
          </cell>
          <cell r="F21">
            <v>0.79999999999999993</v>
          </cell>
          <cell r="G21">
            <v>0.76422381899847625</v>
          </cell>
          <cell r="I21">
            <v>2.2926714569954285</v>
          </cell>
        </row>
        <row r="22">
          <cell r="C22">
            <v>3.5</v>
          </cell>
          <cell r="D22">
            <v>2.5454545454545454</v>
          </cell>
          <cell r="F22">
            <v>0.72727272727272729</v>
          </cell>
          <cell r="G22">
            <v>0.69939448115622982</v>
          </cell>
          <cell r="I22">
            <v>2.4478806840468046</v>
          </cell>
        </row>
        <row r="23">
          <cell r="C23">
            <v>4</v>
          </cell>
          <cell r="D23">
            <v>2.6666666666666665</v>
          </cell>
          <cell r="F23">
            <v>0.66666666666666663</v>
          </cell>
          <cell r="G23">
            <v>0.64821093120576423</v>
          </cell>
          <cell r="I23">
            <v>2.5928437248230569</v>
          </cell>
        </row>
        <row r="24">
          <cell r="C24">
            <v>4.5</v>
          </cell>
          <cell r="D24">
            <v>2.7692307692307692</v>
          </cell>
          <cell r="F24">
            <v>0.61538461538461542</v>
          </cell>
          <cell r="G24">
            <v>0.6069212115019238</v>
          </cell>
          <cell r="I24">
            <v>2.7311454517586569</v>
          </cell>
        </row>
        <row r="25">
          <cell r="C25">
            <v>5</v>
          </cell>
          <cell r="D25">
            <v>2.8571428571428572</v>
          </cell>
          <cell r="F25">
            <v>0.5714285714285714</v>
          </cell>
          <cell r="G25">
            <v>0.5729979887884894</v>
          </cell>
          <cell r="I25">
            <v>2.8649899439424469</v>
          </cell>
        </row>
        <row r="26">
          <cell r="C26">
            <v>5.5</v>
          </cell>
          <cell r="D26">
            <v>2.9333333333333331</v>
          </cell>
          <cell r="F26">
            <v>0.53333333333333333</v>
          </cell>
          <cell r="G26">
            <v>0.54468707997505972</v>
          </cell>
          <cell r="I26">
            <v>2.9957789398628285</v>
          </cell>
        </row>
        <row r="27">
          <cell r="C27">
            <v>6</v>
          </cell>
          <cell r="D27">
            <v>3</v>
          </cell>
          <cell r="F27">
            <v>0.5</v>
          </cell>
          <cell r="G27">
            <v>0.5207383821321323</v>
          </cell>
          <cell r="I27">
            <v>3.1244302927927938</v>
          </cell>
        </row>
        <row r="28">
          <cell r="C28">
            <v>6.5</v>
          </cell>
          <cell r="D28">
            <v>3.0588235294117645</v>
          </cell>
          <cell r="F28">
            <v>0.47058823529411764</v>
          </cell>
          <cell r="G28">
            <v>0.50024005909018232</v>
          </cell>
          <cell r="I28">
            <v>3.2515603840861851</v>
          </cell>
        </row>
        <row r="29">
          <cell r="C29">
            <v>7</v>
          </cell>
          <cell r="D29">
            <v>3.1111111111111112</v>
          </cell>
          <cell r="F29">
            <v>0.44444444444444448</v>
          </cell>
          <cell r="G29">
            <v>0.48251319108286189</v>
          </cell>
          <cell r="I29">
            <v>3.3775923375800332</v>
          </cell>
        </row>
        <row r="30">
          <cell r="C30">
            <v>7.5</v>
          </cell>
          <cell r="D30">
            <v>3.1578947368421053</v>
          </cell>
          <cell r="F30">
            <v>0.4210526315789474</v>
          </cell>
          <cell r="G30">
            <v>0.46704296517407334</v>
          </cell>
          <cell r="I30">
            <v>3.5028222388055501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9:N1348"/>
  <sheetViews>
    <sheetView tabSelected="1" topLeftCell="A7" zoomScale="85" zoomScaleNormal="85" workbookViewId="0">
      <selection activeCell="X20" sqref="X20"/>
    </sheetView>
  </sheetViews>
  <sheetFormatPr defaultRowHeight="15" x14ac:dyDescent="0.25"/>
  <cols>
    <col min="1" max="1" width="9.140625" customWidth="1"/>
  </cols>
  <sheetData>
    <row r="19" spans="1:14" x14ac:dyDescent="0.25">
      <c r="A19" t="s">
        <v>16</v>
      </c>
    </row>
    <row r="21" spans="1:14" x14ac:dyDescent="0.25">
      <c r="A21" t="s">
        <v>39</v>
      </c>
      <c r="M21" t="s">
        <v>18</v>
      </c>
      <c r="N21" t="s">
        <v>41</v>
      </c>
    </row>
    <row r="22" spans="1:14" x14ac:dyDescent="0.25">
      <c r="A22" t="s">
        <v>17</v>
      </c>
      <c r="M22" t="s">
        <v>19</v>
      </c>
      <c r="N22" t="s">
        <v>25</v>
      </c>
    </row>
    <row r="23" spans="1:14" x14ac:dyDescent="0.25">
      <c r="M23" t="s">
        <v>20</v>
      </c>
      <c r="N23" t="s">
        <v>30</v>
      </c>
    </row>
    <row r="24" spans="1:14" x14ac:dyDescent="0.25">
      <c r="M24" t="s">
        <v>21</v>
      </c>
      <c r="N24" t="s">
        <v>31</v>
      </c>
    </row>
    <row r="25" spans="1:14" x14ac:dyDescent="0.25">
      <c r="M25" t="s">
        <v>22</v>
      </c>
      <c r="N25" t="s">
        <v>32</v>
      </c>
    </row>
    <row r="26" spans="1:14" x14ac:dyDescent="0.25">
      <c r="B26" t="s">
        <v>12</v>
      </c>
      <c r="C26" s="6">
        <f t="shared" ref="C26" si="0">125-94.2</f>
        <v>30.799999999999997</v>
      </c>
      <c r="E26" t="s">
        <v>10</v>
      </c>
      <c r="F26" s="2">
        <f>F27/((F27-1)^2)</f>
        <v>6</v>
      </c>
      <c r="M26" t="s">
        <v>23</v>
      </c>
      <c r="N26" t="s">
        <v>33</v>
      </c>
    </row>
    <row r="27" spans="1:14" x14ac:dyDescent="0.25">
      <c r="B27" t="s">
        <v>13</v>
      </c>
      <c r="C27" s="6">
        <v>0.6</v>
      </c>
      <c r="E27" t="s">
        <v>3</v>
      </c>
      <c r="F27" s="2">
        <v>1.5</v>
      </c>
      <c r="G27" t="s">
        <v>15</v>
      </c>
      <c r="M27" t="s">
        <v>24</v>
      </c>
      <c r="N27" t="s">
        <v>34</v>
      </c>
    </row>
    <row r="28" spans="1:14" x14ac:dyDescent="0.25">
      <c r="B28" t="s">
        <v>0</v>
      </c>
      <c r="C28" s="6">
        <v>0.9</v>
      </c>
      <c r="M28" t="s">
        <v>38</v>
      </c>
      <c r="N28" t="s">
        <v>40</v>
      </c>
    </row>
    <row r="29" spans="1:14" x14ac:dyDescent="0.25">
      <c r="C29" s="6" t="s">
        <v>43</v>
      </c>
    </row>
    <row r="30" spans="1:14" x14ac:dyDescent="0.25">
      <c r="C30" s="6"/>
    </row>
    <row r="31" spans="1:14" x14ac:dyDescent="0.25">
      <c r="A31" s="7" t="s">
        <v>18</v>
      </c>
      <c r="B31" s="7" t="s">
        <v>19</v>
      </c>
      <c r="C31" s="7" t="s">
        <v>20</v>
      </c>
      <c r="D31" s="7" t="s">
        <v>21</v>
      </c>
      <c r="E31" s="7" t="s">
        <v>22</v>
      </c>
      <c r="F31" s="7" t="s">
        <v>23</v>
      </c>
      <c r="G31" s="7" t="s">
        <v>24</v>
      </c>
      <c r="H31" s="7" t="s">
        <v>35</v>
      </c>
      <c r="I31" s="7" t="s">
        <v>36</v>
      </c>
      <c r="J31" s="7" t="s">
        <v>37</v>
      </c>
      <c r="K31" s="7" t="s">
        <v>38</v>
      </c>
    </row>
    <row r="32" spans="1:14" x14ac:dyDescent="0.25">
      <c r="A32" s="7" t="s">
        <v>14</v>
      </c>
      <c r="B32" s="7" t="s">
        <v>2</v>
      </c>
      <c r="C32" s="7" t="s">
        <v>1</v>
      </c>
      <c r="D32" s="7" t="s">
        <v>26</v>
      </c>
      <c r="E32" s="7" t="s">
        <v>27</v>
      </c>
      <c r="F32" s="7" t="s">
        <v>28</v>
      </c>
      <c r="G32" s="7" t="s">
        <v>29</v>
      </c>
      <c r="H32" s="7"/>
      <c r="I32" s="7"/>
      <c r="J32" s="7"/>
      <c r="K32" s="7" t="s">
        <v>11</v>
      </c>
    </row>
    <row r="34" spans="1:13" x14ac:dyDescent="0.25">
      <c r="A34" t="e">
        <f>1/B34</f>
        <v>#DIV/0!</v>
      </c>
      <c r="B34">
        <v>0</v>
      </c>
      <c r="C34">
        <f>(($C$27*B34^$C$28)/(1+($C$27*B34)^$C$28))*$C$26</f>
        <v>0</v>
      </c>
      <c r="D34" s="4">
        <f>(($C$27*($F$27*B34)^$C$28)/(1+($C$27*($F$27*B34))^$C$28))*$C$26</f>
        <v>0</v>
      </c>
      <c r="E34" s="1">
        <f>(($C$27*(B34/$F$27)^$C$28)/(1+($C$27*(B34/$F$27))^$C$28))*$C$26</f>
        <v>0</v>
      </c>
      <c r="F34" s="1">
        <f>(($C$27*(B34*$F$27^2)^$C$28)/(1+($C$27*(B34*$F$27^2))^$C$28))*$C$26</f>
        <v>0</v>
      </c>
      <c r="G34" s="1">
        <f>(($C$27*(B34/$F$27^2)^$C$28)/(1+($C$27*(B34/$F$27^2))^$C$28))*$C$26</f>
        <v>0</v>
      </c>
      <c r="H34" s="5">
        <f>(D34-E34)/(2*LOG($F$27))</f>
        <v>0</v>
      </c>
      <c r="I34" s="3">
        <f>(F34-G34)-(2*(D34-E34))</f>
        <v>0</v>
      </c>
      <c r="J34">
        <f>$F$26*I34/(2*LOG($F$27))</f>
        <v>0</v>
      </c>
      <c r="K34">
        <f>H34-J34</f>
        <v>0</v>
      </c>
      <c r="M34" t="s">
        <v>44</v>
      </c>
    </row>
    <row r="35" spans="1:13" x14ac:dyDescent="0.25">
      <c r="A35">
        <f t="shared" ref="A35:A98" si="1">1/B35</f>
        <v>10</v>
      </c>
      <c r="B35">
        <f>B34+0.1</f>
        <v>0.1</v>
      </c>
      <c r="C35">
        <f>(($C$27*B35^$C$28)/(1+($C$27*B35)^$C$28))*$C$26</f>
        <v>2.1551703491021041</v>
      </c>
      <c r="D35" s="4">
        <f t="shared" ref="D35:D98" si="2">(($C$27*($F$27*B35)^$C$28)/(1+($C$27*($F$27*B35))^$C$28))*$C$26</f>
        <v>3.0067873543616765</v>
      </c>
      <c r="E35" s="1">
        <f t="shared" ref="E35:E98" si="3">(($C$27*(B35/$F$27)^$C$28)/(1+($C$27*(B35/$F$27))^$C$28))*$C$26</f>
        <v>1.5306979543696961</v>
      </c>
      <c r="F35" s="1">
        <f t="shared" ref="F35:F98" si="4">(($C$27*(B35*$F$27^2)^$C$28)/(1+($C$27*(B35*$F$27^2))^$C$28))*$C$26</f>
        <v>4.1434900455928902</v>
      </c>
      <c r="G35" s="1">
        <f t="shared" ref="G35:G98" si="5">(($C$27*(B35/$F$27^2)^$C$28)/(1+($C$27*(B35/$F$27^2))^$C$28))*$C$26</f>
        <v>1.0799619657606334</v>
      </c>
      <c r="H35" s="5">
        <f t="shared" ref="H35:H98" si="6">(D35-E35)/(2*LOG($F$27))</f>
        <v>4.1912625530300485</v>
      </c>
      <c r="I35" s="3">
        <f>(F35-G35)-(2*(D35-E35))</f>
        <v>0.11134927984829623</v>
      </c>
      <c r="J35">
        <f t="shared" ref="J35:J98" si="7">$F$26*I35/(2*LOG($F$27))</f>
        <v>1.8970154528752647</v>
      </c>
      <c r="K35">
        <f t="shared" ref="K35:K98" si="8">H35-J35</f>
        <v>2.2942471001547835</v>
      </c>
      <c r="M35" t="s">
        <v>45</v>
      </c>
    </row>
    <row r="36" spans="1:13" x14ac:dyDescent="0.25">
      <c r="A36">
        <f t="shared" si="1"/>
        <v>5</v>
      </c>
      <c r="B36">
        <f t="shared" ref="B36:B99" si="9">B35+0.1</f>
        <v>0.2</v>
      </c>
      <c r="C36">
        <f t="shared" ref="C36:C98" si="10">(($C$27*B36^$C$28)/(1+($C$27*B36)^$C$28))*$C$26</f>
        <v>3.7805748775806385</v>
      </c>
      <c r="D36" s="4">
        <f t="shared" si="2"/>
        <v>5.1524072069873386</v>
      </c>
      <c r="E36" s="1">
        <f t="shared" si="3"/>
        <v>2.7326031745588373</v>
      </c>
      <c r="F36" s="1">
        <f t="shared" si="4"/>
        <v>6.8874997983822563</v>
      </c>
      <c r="G36" s="1">
        <f t="shared" si="5"/>
        <v>1.9528685027187762</v>
      </c>
      <c r="H36" s="5">
        <f t="shared" si="6"/>
        <v>6.8708806030608907</v>
      </c>
      <c r="I36" s="3">
        <f t="shared" ref="I36:I98" si="11">(F36-G36)-(2*(D36-E36))</f>
        <v>9.5023230806477343E-2</v>
      </c>
      <c r="J36">
        <f t="shared" si="7"/>
        <v>1.6188747468112037</v>
      </c>
      <c r="K36">
        <f t="shared" si="8"/>
        <v>5.2520058562496867</v>
      </c>
      <c r="M36" t="s">
        <v>42</v>
      </c>
    </row>
    <row r="37" spans="1:13" x14ac:dyDescent="0.25">
      <c r="A37">
        <f t="shared" si="1"/>
        <v>3.333333333333333</v>
      </c>
      <c r="B37">
        <f t="shared" si="9"/>
        <v>0.30000000000000004</v>
      </c>
      <c r="C37">
        <f t="shared" si="10"/>
        <v>5.1524072069873386</v>
      </c>
      <c r="D37" s="4">
        <f t="shared" si="2"/>
        <v>6.8874997983822572</v>
      </c>
      <c r="E37" s="1">
        <f t="shared" si="3"/>
        <v>3.7805748775806385</v>
      </c>
      <c r="F37" s="1">
        <f t="shared" si="4"/>
        <v>8.9890776021346106</v>
      </c>
      <c r="G37" s="1">
        <f t="shared" si="5"/>
        <v>2.7326031745588373</v>
      </c>
      <c r="H37" s="5">
        <f t="shared" si="6"/>
        <v>8.8219169351818536</v>
      </c>
      <c r="I37" s="3">
        <f t="shared" si="11"/>
        <v>4.2624585972535378E-2</v>
      </c>
      <c r="J37">
        <f t="shared" si="7"/>
        <v>0.72617890634294113</v>
      </c>
      <c r="K37">
        <f t="shared" si="8"/>
        <v>8.0957380288389125</v>
      </c>
    </row>
    <row r="38" spans="1:13" x14ac:dyDescent="0.25">
      <c r="A38">
        <f t="shared" si="1"/>
        <v>2.5</v>
      </c>
      <c r="B38">
        <f t="shared" si="9"/>
        <v>0.4</v>
      </c>
      <c r="C38">
        <f t="shared" si="10"/>
        <v>6.3449451931904362</v>
      </c>
      <c r="D38" s="4">
        <f t="shared" si="2"/>
        <v>8.3426899106241166</v>
      </c>
      <c r="E38" s="1">
        <f t="shared" si="3"/>
        <v>4.7177185384320142</v>
      </c>
      <c r="F38" s="1">
        <f t="shared" si="4"/>
        <v>10.676454433734847</v>
      </c>
      <c r="G38" s="1">
        <f t="shared" si="5"/>
        <v>3.4450873858155395</v>
      </c>
      <c r="H38" s="5">
        <f t="shared" si="6"/>
        <v>10.292877090071411</v>
      </c>
      <c r="I38" s="3">
        <f t="shared" si="11"/>
        <v>-1.857569646489754E-2</v>
      </c>
      <c r="J38">
        <f t="shared" si="7"/>
        <v>-0.31646709605881879</v>
      </c>
      <c r="K38">
        <f t="shared" si="8"/>
        <v>10.60934418613023</v>
      </c>
    </row>
    <row r="39" spans="1:13" x14ac:dyDescent="0.25">
      <c r="A39">
        <f t="shared" si="1"/>
        <v>2</v>
      </c>
      <c r="B39">
        <f t="shared" si="9"/>
        <v>0.5</v>
      </c>
      <c r="C39">
        <f t="shared" si="10"/>
        <v>7.3993642896366545</v>
      </c>
      <c r="D39" s="4">
        <f t="shared" si="2"/>
        <v>9.5901951938067285</v>
      </c>
      <c r="E39" s="1">
        <f t="shared" si="3"/>
        <v>5.5674032806066585</v>
      </c>
      <c r="F39" s="1">
        <f t="shared" si="4"/>
        <v>12.071596644272658</v>
      </c>
      <c r="G39" s="1">
        <f t="shared" si="5"/>
        <v>4.1038825637780851</v>
      </c>
      <c r="H39" s="5">
        <f t="shared" si="6"/>
        <v>11.422463371472732</v>
      </c>
      <c r="I39" s="3">
        <f t="shared" si="11"/>
        <v>-7.7869745905567278E-2</v>
      </c>
      <c r="J39">
        <f t="shared" si="7"/>
        <v>-1.3266373298110898</v>
      </c>
      <c r="K39">
        <f t="shared" si="8"/>
        <v>12.749100701283822</v>
      </c>
    </row>
    <row r="40" spans="1:13" x14ac:dyDescent="0.25">
      <c r="A40">
        <f t="shared" si="1"/>
        <v>1.6666666666666667</v>
      </c>
      <c r="B40">
        <f t="shared" si="9"/>
        <v>0.6</v>
      </c>
      <c r="C40">
        <f t="shared" si="10"/>
        <v>8.3426899106241166</v>
      </c>
      <c r="D40" s="4">
        <f t="shared" si="2"/>
        <v>10.676454433734845</v>
      </c>
      <c r="E40" s="1">
        <f t="shared" si="3"/>
        <v>6.3449451931904344</v>
      </c>
      <c r="F40" s="1">
        <f t="shared" si="4"/>
        <v>13.249653019328978</v>
      </c>
      <c r="G40" s="1">
        <f t="shared" si="5"/>
        <v>4.7177185384320142</v>
      </c>
      <c r="H40" s="5">
        <f t="shared" si="6"/>
        <v>12.299046709566539</v>
      </c>
      <c r="I40" s="3">
        <f t="shared" si="11"/>
        <v>-0.13108400019185673</v>
      </c>
      <c r="J40">
        <f t="shared" si="7"/>
        <v>-2.2332283992087381</v>
      </c>
      <c r="K40">
        <f t="shared" si="8"/>
        <v>14.532275108775277</v>
      </c>
    </row>
    <row r="41" spans="1:13" x14ac:dyDescent="0.25">
      <c r="A41">
        <f t="shared" si="1"/>
        <v>1.4285714285714286</v>
      </c>
      <c r="B41">
        <f t="shared" si="9"/>
        <v>0.7</v>
      </c>
      <c r="C41">
        <f t="shared" si="10"/>
        <v>9.1942049630226901</v>
      </c>
      <c r="D41" s="4">
        <f t="shared" si="2"/>
        <v>11.633727528022085</v>
      </c>
      <c r="E41" s="1">
        <f t="shared" si="3"/>
        <v>7.0613707488821875</v>
      </c>
      <c r="F41" s="1">
        <f t="shared" si="4"/>
        <v>14.26065438010291</v>
      </c>
      <c r="G41" s="1">
        <f t="shared" si="5"/>
        <v>5.2928363326543213</v>
      </c>
      <c r="H41" s="5">
        <f t="shared" si="6"/>
        <v>12.982918072310698</v>
      </c>
      <c r="I41" s="3">
        <f t="shared" si="11"/>
        <v>-0.17689551083120669</v>
      </c>
      <c r="J41">
        <f t="shared" si="7"/>
        <v>-3.0137017324966338</v>
      </c>
      <c r="K41">
        <f t="shared" si="8"/>
        <v>15.996619804807331</v>
      </c>
    </row>
    <row r="42" spans="1:13" x14ac:dyDescent="0.25">
      <c r="A42">
        <f t="shared" si="1"/>
        <v>1.25</v>
      </c>
      <c r="B42">
        <f t="shared" si="9"/>
        <v>0.79999999999999993</v>
      </c>
      <c r="C42">
        <f t="shared" si="10"/>
        <v>9.9683804473507678</v>
      </c>
      <c r="D42" s="4">
        <f t="shared" si="2"/>
        <v>12.485541514239914</v>
      </c>
      <c r="E42" s="1">
        <f t="shared" si="3"/>
        <v>7.7250748014628661</v>
      </c>
      <c r="F42" s="1">
        <f t="shared" si="4"/>
        <v>15.13966061724634</v>
      </c>
      <c r="G42" s="1">
        <f t="shared" si="5"/>
        <v>5.8339878494396045</v>
      </c>
      <c r="H42" s="5">
        <f t="shared" si="6"/>
        <v>13.517044339128033</v>
      </c>
      <c r="I42" s="3">
        <f t="shared" si="11"/>
        <v>-0.21526065774735947</v>
      </c>
      <c r="J42">
        <f t="shared" si="7"/>
        <v>-3.6673141909779736</v>
      </c>
      <c r="K42">
        <f t="shared" si="8"/>
        <v>17.184358530106007</v>
      </c>
    </row>
    <row r="43" spans="1:13" x14ac:dyDescent="0.25">
      <c r="A43">
        <f t="shared" si="1"/>
        <v>1.1111111111111112</v>
      </c>
      <c r="B43">
        <f t="shared" si="9"/>
        <v>0.89999999999999991</v>
      </c>
      <c r="C43">
        <f t="shared" si="10"/>
        <v>10.676454433734845</v>
      </c>
      <c r="D43" s="4">
        <f t="shared" si="2"/>
        <v>13.249653019328978</v>
      </c>
      <c r="E43" s="1">
        <f t="shared" si="3"/>
        <v>8.3426899106241166</v>
      </c>
      <c r="F43" s="1">
        <f t="shared" si="4"/>
        <v>15.912178420949708</v>
      </c>
      <c r="G43" s="1">
        <f t="shared" si="5"/>
        <v>6.3449451931904344</v>
      </c>
      <c r="H43" s="5">
        <f t="shared" si="6"/>
        <v>13.933011595860208</v>
      </c>
      <c r="I43" s="3">
        <f t="shared" si="11"/>
        <v>-0.24669298965044817</v>
      </c>
      <c r="J43">
        <f t="shared" si="7"/>
        <v>-4.2028149092700087</v>
      </c>
      <c r="K43">
        <f t="shared" si="8"/>
        <v>18.135826505130218</v>
      </c>
    </row>
    <row r="44" spans="1:13" x14ac:dyDescent="0.25">
      <c r="A44">
        <f t="shared" si="1"/>
        <v>1</v>
      </c>
      <c r="B44">
        <f t="shared" si="9"/>
        <v>0.99999999999999989</v>
      </c>
      <c r="C44">
        <f t="shared" si="10"/>
        <v>11.327375531275832</v>
      </c>
      <c r="D44" s="4">
        <f t="shared" si="2"/>
        <v>13.939815583855115</v>
      </c>
      <c r="E44" s="1">
        <f t="shared" si="3"/>
        <v>8.9195964178951641</v>
      </c>
      <c r="F44" s="1">
        <f t="shared" si="4"/>
        <v>16.597311797271036</v>
      </c>
      <c r="G44" s="1">
        <f t="shared" si="5"/>
        <v>6.8287921741429143</v>
      </c>
      <c r="H44" s="5">
        <f t="shared" si="6"/>
        <v>14.254595011932205</v>
      </c>
      <c r="I44" s="3">
        <f t="shared" si="11"/>
        <v>-0.27191870879178026</v>
      </c>
      <c r="J44">
        <f t="shared" si="7"/>
        <v>-4.6325759197246308</v>
      </c>
      <c r="K44">
        <f t="shared" si="8"/>
        <v>18.887170931656836</v>
      </c>
    </row>
    <row r="45" spans="1:13" x14ac:dyDescent="0.25">
      <c r="A45">
        <f t="shared" si="1"/>
        <v>0.90909090909090917</v>
      </c>
      <c r="B45">
        <f t="shared" si="9"/>
        <v>1.0999999999999999</v>
      </c>
      <c r="C45">
        <f t="shared" si="10"/>
        <v>11.928408165671469</v>
      </c>
      <c r="D45" s="4">
        <f t="shared" si="2"/>
        <v>14.566903454473071</v>
      </c>
      <c r="E45" s="1">
        <f t="shared" si="3"/>
        <v>9.4602462102510767</v>
      </c>
      <c r="F45" s="1">
        <f t="shared" si="4"/>
        <v>17.20970911486825</v>
      </c>
      <c r="G45" s="1">
        <f t="shared" si="5"/>
        <v>7.2881055345953305</v>
      </c>
      <c r="H45" s="5">
        <f t="shared" si="6"/>
        <v>14.500030471720446</v>
      </c>
      <c r="I45" s="3">
        <f t="shared" si="11"/>
        <v>-0.29171090817106915</v>
      </c>
      <c r="J45">
        <f t="shared" si="7"/>
        <v>-4.9697681145915631</v>
      </c>
      <c r="K45">
        <f t="shared" si="8"/>
        <v>19.46979858631201</v>
      </c>
    </row>
    <row r="46" spans="1:13" x14ac:dyDescent="0.25">
      <c r="A46">
        <f t="shared" si="1"/>
        <v>0.83333333333333337</v>
      </c>
      <c r="B46">
        <f t="shared" si="9"/>
        <v>1.2</v>
      </c>
      <c r="C46">
        <f t="shared" si="10"/>
        <v>12.485541514239914</v>
      </c>
      <c r="D46" s="4">
        <f t="shared" si="2"/>
        <v>15.13966061724634</v>
      </c>
      <c r="E46" s="1">
        <f t="shared" si="3"/>
        <v>9.9683804473507678</v>
      </c>
      <c r="F46" s="1">
        <f t="shared" si="4"/>
        <v>17.760823363075637</v>
      </c>
      <c r="G46" s="1">
        <f t="shared" si="5"/>
        <v>7.7250748014628661</v>
      </c>
      <c r="H46" s="5">
        <f t="shared" si="6"/>
        <v>14.683523184590268</v>
      </c>
      <c r="I46" s="3">
        <f t="shared" si="11"/>
        <v>-0.30681177817837479</v>
      </c>
      <c r="J46">
        <f t="shared" si="7"/>
        <v>-5.2270359100793105</v>
      </c>
      <c r="K46">
        <f t="shared" si="8"/>
        <v>19.91055909466958</v>
      </c>
    </row>
    <row r="47" spans="1:13" x14ac:dyDescent="0.25">
      <c r="A47">
        <f t="shared" si="1"/>
        <v>0.76923076923076916</v>
      </c>
      <c r="B47">
        <f t="shared" si="9"/>
        <v>1.3</v>
      </c>
      <c r="C47">
        <f t="shared" si="10"/>
        <v>13.003776872119504</v>
      </c>
      <c r="D47" s="4">
        <f t="shared" si="2"/>
        <v>15.665218572103282</v>
      </c>
      <c r="E47" s="1">
        <f t="shared" si="3"/>
        <v>10.447182574072009</v>
      </c>
      <c r="F47" s="1">
        <f t="shared" si="4"/>
        <v>18.259758401893176</v>
      </c>
      <c r="G47" s="1">
        <f t="shared" si="5"/>
        <v>8.1415854342808558</v>
      </c>
      <c r="H47" s="5">
        <f t="shared" si="6"/>
        <v>14.816283403315591</v>
      </c>
      <c r="I47" s="3">
        <f t="shared" si="11"/>
        <v>-0.31789902845022411</v>
      </c>
      <c r="J47">
        <f t="shared" si="7"/>
        <v>-5.4159251882520012</v>
      </c>
      <c r="K47">
        <f t="shared" si="8"/>
        <v>20.232208591567591</v>
      </c>
    </row>
    <row r="48" spans="1:13" x14ac:dyDescent="0.25">
      <c r="A48">
        <f t="shared" si="1"/>
        <v>0.71428571428571419</v>
      </c>
      <c r="B48">
        <f t="shared" si="9"/>
        <v>1.4000000000000001</v>
      </c>
      <c r="C48">
        <f t="shared" si="10"/>
        <v>13.487335934608545</v>
      </c>
      <c r="D48" s="4">
        <f t="shared" si="2"/>
        <v>16.149464865119732</v>
      </c>
      <c r="E48" s="1">
        <f t="shared" si="3"/>
        <v>10.899389634613513</v>
      </c>
      <c r="F48" s="1">
        <f t="shared" si="4"/>
        <v>18.713854588104518</v>
      </c>
      <c r="G48" s="1">
        <f t="shared" si="5"/>
        <v>8.5392787432675448</v>
      </c>
      <c r="H48" s="5">
        <f t="shared" si="6"/>
        <v>14.907256778844742</v>
      </c>
      <c r="I48" s="3">
        <f t="shared" si="11"/>
        <v>-0.32557461617546579</v>
      </c>
      <c r="J48">
        <f t="shared" si="7"/>
        <v>-5.5466912654508915</v>
      </c>
      <c r="K48">
        <f t="shared" si="8"/>
        <v>20.453948044295633</v>
      </c>
    </row>
    <row r="49" spans="1:11" x14ac:dyDescent="0.25">
      <c r="A49">
        <f t="shared" si="1"/>
        <v>0.66666666666666652</v>
      </c>
      <c r="B49">
        <f t="shared" si="9"/>
        <v>1.5000000000000002</v>
      </c>
      <c r="C49">
        <f t="shared" si="10"/>
        <v>13.939815583855118</v>
      </c>
      <c r="D49" s="4">
        <f t="shared" si="2"/>
        <v>16.597311797271036</v>
      </c>
      <c r="E49" s="1">
        <f t="shared" si="3"/>
        <v>11.327375531275834</v>
      </c>
      <c r="F49" s="1">
        <f t="shared" si="4"/>
        <v>19.12910442470843</v>
      </c>
      <c r="G49" s="1">
        <f t="shared" si="5"/>
        <v>8.9195964178951677</v>
      </c>
      <c r="H49" s="5">
        <f t="shared" si="6"/>
        <v>14.963650933771826</v>
      </c>
      <c r="I49" s="3">
        <f t="shared" si="11"/>
        <v>-0.3303645251771421</v>
      </c>
      <c r="J49">
        <f t="shared" si="7"/>
        <v>-5.6282951285959957</v>
      </c>
      <c r="K49">
        <f t="shared" si="8"/>
        <v>20.591946062367821</v>
      </c>
    </row>
    <row r="50" spans="1:11" x14ac:dyDescent="0.25">
      <c r="A50">
        <f t="shared" si="1"/>
        <v>0.62499999999999989</v>
      </c>
      <c r="B50">
        <f t="shared" si="9"/>
        <v>1.6000000000000003</v>
      </c>
      <c r="C50">
        <f t="shared" si="10"/>
        <v>14.364305325377364</v>
      </c>
      <c r="D50" s="4">
        <f t="shared" si="2"/>
        <v>17.01289637190246</v>
      </c>
      <c r="E50" s="1">
        <f t="shared" si="3"/>
        <v>11.733214731848658</v>
      </c>
      <c r="F50" s="1">
        <f t="shared" si="4"/>
        <v>19.510454020669847</v>
      </c>
      <c r="G50" s="1">
        <f t="shared" si="5"/>
        <v>9.2838144693989193</v>
      </c>
      <c r="H50" s="5">
        <f t="shared" si="6"/>
        <v>14.991322307441539</v>
      </c>
      <c r="I50" s="3">
        <f t="shared" si="11"/>
        <v>-0.332723728836676</v>
      </c>
      <c r="J50">
        <f t="shared" si="7"/>
        <v>-5.6684879866433322</v>
      </c>
      <c r="K50">
        <f t="shared" si="8"/>
        <v>20.65981029408487</v>
      </c>
    </row>
    <row r="51" spans="1:11" x14ac:dyDescent="0.25">
      <c r="A51">
        <f t="shared" si="1"/>
        <v>0.58823529411764697</v>
      </c>
      <c r="B51">
        <f t="shared" si="9"/>
        <v>1.7000000000000004</v>
      </c>
      <c r="C51">
        <f t="shared" si="10"/>
        <v>14.763477955653531</v>
      </c>
      <c r="D51" s="4">
        <f t="shared" si="2"/>
        <v>17.399731694107974</v>
      </c>
      <c r="E51" s="1">
        <f t="shared" si="3"/>
        <v>12.118731950066808</v>
      </c>
      <c r="F51" s="1">
        <f t="shared" si="4"/>
        <v>19.862025875992291</v>
      </c>
      <c r="G51" s="1">
        <f t="shared" si="5"/>
        <v>9.633069658853211</v>
      </c>
      <c r="H51" s="5">
        <f t="shared" si="6"/>
        <v>14.995064980401095</v>
      </c>
      <c r="I51" s="3">
        <f t="shared" si="11"/>
        <v>-0.33304327094325181</v>
      </c>
      <c r="J51">
        <f t="shared" si="7"/>
        <v>-5.6739319043304919</v>
      </c>
      <c r="K51">
        <f t="shared" si="8"/>
        <v>20.668996884731587</v>
      </c>
    </row>
    <row r="52" spans="1:11" x14ac:dyDescent="0.25">
      <c r="A52">
        <f t="shared" si="1"/>
        <v>0.55555555555555536</v>
      </c>
      <c r="B52">
        <f t="shared" si="9"/>
        <v>1.8000000000000005</v>
      </c>
      <c r="C52">
        <f t="shared" si="10"/>
        <v>15.13966061724634</v>
      </c>
      <c r="D52" s="4">
        <f t="shared" si="2"/>
        <v>17.760823363075637</v>
      </c>
      <c r="E52" s="1">
        <f t="shared" si="3"/>
        <v>12.485541514239918</v>
      </c>
      <c r="F52" s="1">
        <f t="shared" si="4"/>
        <v>20.187286262496606</v>
      </c>
      <c r="G52" s="1">
        <f t="shared" si="5"/>
        <v>9.9683804473507696</v>
      </c>
      <c r="H52" s="5">
        <f t="shared" si="6"/>
        <v>14.978829378372609</v>
      </c>
      <c r="I52" s="3">
        <f t="shared" si="11"/>
        <v>-0.33165788252560269</v>
      </c>
      <c r="J52">
        <f t="shared" si="7"/>
        <v>-5.6503295672512097</v>
      </c>
      <c r="K52">
        <f t="shared" si="8"/>
        <v>20.629158945623818</v>
      </c>
    </row>
    <row r="53" spans="1:11" x14ac:dyDescent="0.25">
      <c r="A53">
        <f t="shared" si="1"/>
        <v>0.52631578947368407</v>
      </c>
      <c r="B53">
        <f t="shared" si="9"/>
        <v>1.9000000000000006</v>
      </c>
      <c r="C53">
        <f t="shared" si="10"/>
        <v>15.494891211872256</v>
      </c>
      <c r="D53" s="4">
        <f t="shared" si="2"/>
        <v>18.098760156094912</v>
      </c>
      <c r="E53" s="1">
        <f t="shared" si="3"/>
        <v>12.83507899655579</v>
      </c>
      <c r="F53" s="1">
        <f t="shared" si="4"/>
        <v>20.48917283223216</v>
      </c>
      <c r="G53" s="1">
        <f t="shared" si="5"/>
        <v>10.290663860925044</v>
      </c>
      <c r="H53" s="5">
        <f t="shared" si="6"/>
        <v>14.945889954352335</v>
      </c>
      <c r="I53" s="3">
        <f t="shared" si="11"/>
        <v>-0.32885334777112618</v>
      </c>
      <c r="J53">
        <f t="shared" si="7"/>
        <v>-5.6025497722258981</v>
      </c>
      <c r="K53">
        <f t="shared" si="8"/>
        <v>20.548439726578234</v>
      </c>
    </row>
    <row r="54" spans="1:11" x14ac:dyDescent="0.25">
      <c r="A54">
        <f t="shared" si="1"/>
        <v>0.49999999999999989</v>
      </c>
      <c r="B54">
        <f t="shared" si="9"/>
        <v>2.0000000000000004</v>
      </c>
      <c r="C54">
        <f t="shared" si="10"/>
        <v>15.830963702778407</v>
      </c>
      <c r="D54" s="4">
        <f t="shared" si="2"/>
        <v>18.415785527828387</v>
      </c>
      <c r="E54" s="1">
        <f t="shared" si="3"/>
        <v>13.168626929514044</v>
      </c>
      <c r="F54" s="1">
        <f t="shared" si="4"/>
        <v>20.770193185795836</v>
      </c>
      <c r="G54" s="1">
        <f t="shared" si="5"/>
        <v>10.600749248306142</v>
      </c>
      <c r="H54" s="5">
        <f t="shared" si="6"/>
        <v>14.898975186085631</v>
      </c>
      <c r="I54" s="3">
        <f t="shared" si="11"/>
        <v>-0.32487325913899134</v>
      </c>
      <c r="J54">
        <f t="shared" si="7"/>
        <v>-5.5347425116018547</v>
      </c>
      <c r="K54">
        <f t="shared" si="8"/>
        <v>20.433717697687484</v>
      </c>
    </row>
    <row r="55" spans="1:11" x14ac:dyDescent="0.25">
      <c r="A55">
        <f t="shared" si="1"/>
        <v>0.47619047619047605</v>
      </c>
      <c r="B55">
        <f t="shared" si="9"/>
        <v>2.1000000000000005</v>
      </c>
      <c r="C55">
        <f t="shared" si="10"/>
        <v>16.149464865119736</v>
      </c>
      <c r="D55" s="4">
        <f t="shared" si="2"/>
        <v>18.713854588104518</v>
      </c>
      <c r="E55" s="1">
        <f t="shared" si="3"/>
        <v>13.487335934608547</v>
      </c>
      <c r="F55" s="1">
        <f t="shared" si="4"/>
        <v>21.032501912463637</v>
      </c>
      <c r="G55" s="1">
        <f t="shared" si="5"/>
        <v>10.899389634613513</v>
      </c>
      <c r="H55" s="5">
        <f t="shared" si="6"/>
        <v>14.840369367349775</v>
      </c>
      <c r="I55" s="3">
        <f t="shared" si="11"/>
        <v>-0.31992502914181742</v>
      </c>
      <c r="J55">
        <f t="shared" si="7"/>
        <v>-5.4504413936978269</v>
      </c>
      <c r="K55">
        <f t="shared" si="8"/>
        <v>20.290810761047602</v>
      </c>
    </row>
    <row r="56" spans="1:11" x14ac:dyDescent="0.25">
      <c r="A56">
        <f t="shared" si="1"/>
        <v>0.45454545454545442</v>
      </c>
      <c r="B56">
        <f t="shared" si="9"/>
        <v>2.2000000000000006</v>
      </c>
      <c r="C56">
        <f t="shared" si="10"/>
        <v>16.451804370359177</v>
      </c>
      <c r="D56" s="4">
        <f t="shared" si="2"/>
        <v>18.994679947350335</v>
      </c>
      <c r="E56" s="1">
        <f t="shared" si="3"/>
        <v>13.792242242941541</v>
      </c>
      <c r="F56" s="1">
        <f t="shared" si="4"/>
        <v>21.27796145132249</v>
      </c>
      <c r="G56" s="1">
        <f t="shared" si="5"/>
        <v>11.187271186838263</v>
      </c>
      <c r="H56" s="5">
        <f t="shared" si="6"/>
        <v>14.771993034486023</v>
      </c>
      <c r="I56" s="3">
        <f t="shared" si="11"/>
        <v>-0.31418514433336142</v>
      </c>
      <c r="J56">
        <f t="shared" si="7"/>
        <v>-5.3526531529997294</v>
      </c>
      <c r="K56">
        <f t="shared" si="8"/>
        <v>20.124646187485752</v>
      </c>
    </row>
    <row r="57" spans="1:11" x14ac:dyDescent="0.25">
      <c r="A57">
        <f t="shared" si="1"/>
        <v>0.43478260869565205</v>
      </c>
      <c r="B57">
        <f t="shared" si="9"/>
        <v>2.3000000000000007</v>
      </c>
      <c r="C57">
        <f t="shared" si="10"/>
        <v>16.739239616099027</v>
      </c>
      <c r="D57" s="4">
        <f t="shared" si="2"/>
        <v>19.259768929466468</v>
      </c>
      <c r="E57" s="1">
        <f t="shared" si="3"/>
        <v>14.084282344157339</v>
      </c>
      <c r="F57" s="1">
        <f t="shared" si="4"/>
        <v>21.508190641994336</v>
      </c>
      <c r="G57" s="1">
        <f t="shared" si="5"/>
        <v>11.465021176476595</v>
      </c>
      <c r="H57" s="5">
        <f t="shared" si="6"/>
        <v>14.695467035284826</v>
      </c>
      <c r="I57" s="3">
        <f t="shared" si="11"/>
        <v>-0.30780370510051647</v>
      </c>
      <c r="J57">
        <f t="shared" si="7"/>
        <v>-5.2439349928752605</v>
      </c>
      <c r="K57">
        <f t="shared" si="8"/>
        <v>19.939402028160089</v>
      </c>
    </row>
    <row r="58" spans="1:11" x14ac:dyDescent="0.25">
      <c r="A58">
        <f t="shared" si="1"/>
        <v>0.41666666666666652</v>
      </c>
      <c r="B58">
        <f t="shared" si="9"/>
        <v>2.4000000000000008</v>
      </c>
      <c r="C58">
        <f t="shared" si="10"/>
        <v>17.012896371902464</v>
      </c>
      <c r="D58" s="4">
        <f t="shared" si="2"/>
        <v>19.510454020669847</v>
      </c>
      <c r="E58" s="1">
        <f t="shared" si="3"/>
        <v>14.364305325377366</v>
      </c>
      <c r="F58" s="1">
        <f t="shared" si="4"/>
        <v>21.72460380227561</v>
      </c>
      <c r="G58" s="1">
        <f t="shared" si="5"/>
        <v>11.733214731848658</v>
      </c>
      <c r="H58" s="5">
        <f t="shared" si="6"/>
        <v>14.612163950923977</v>
      </c>
      <c r="I58" s="3">
        <f t="shared" si="11"/>
        <v>-0.30090832015801183</v>
      </c>
      <c r="J58">
        <f t="shared" si="7"/>
        <v>-5.1264609346031635</v>
      </c>
      <c r="K58">
        <f t="shared" si="8"/>
        <v>19.738624885527141</v>
      </c>
    </row>
    <row r="59" spans="1:11" x14ac:dyDescent="0.25">
      <c r="A59">
        <f t="shared" si="1"/>
        <v>0.39999999999999986</v>
      </c>
      <c r="B59">
        <f t="shared" si="9"/>
        <v>2.5000000000000009</v>
      </c>
      <c r="C59">
        <f t="shared" si="10"/>
        <v>17.273786062998283</v>
      </c>
      <c r="D59" s="4">
        <f t="shared" si="2"/>
        <v>19.747917967885908</v>
      </c>
      <c r="E59" s="1">
        <f t="shared" si="3"/>
        <v>14.633083334187418</v>
      </c>
      <c r="F59" s="1">
        <f t="shared" si="4"/>
        <v>21.928442440401611</v>
      </c>
      <c r="G59" s="1">
        <f t="shared" si="5"/>
        <v>11.99238060537655</v>
      </c>
      <c r="H59" s="5">
        <f t="shared" si="6"/>
        <v>14.523249652275881</v>
      </c>
      <c r="I59" s="3">
        <f t="shared" si="11"/>
        <v>-0.29360743237191755</v>
      </c>
      <c r="J59">
        <f t="shared" si="7"/>
        <v>-5.0020784781669985</v>
      </c>
      <c r="K59">
        <f t="shared" si="8"/>
        <v>19.52532813044288</v>
      </c>
    </row>
    <row r="60" spans="1:11" x14ac:dyDescent="0.25">
      <c r="A60">
        <f t="shared" si="1"/>
        <v>0.38461538461538447</v>
      </c>
      <c r="B60">
        <f t="shared" si="9"/>
        <v>2.600000000000001</v>
      </c>
      <c r="C60">
        <f t="shared" si="10"/>
        <v>17.522820329772586</v>
      </c>
      <c r="D60" s="4">
        <f t="shared" si="2"/>
        <v>19.973214607887943</v>
      </c>
      <c r="E60" s="1">
        <f t="shared" si="3"/>
        <v>14.89132050504382</v>
      </c>
      <c r="F60" s="1">
        <f t="shared" si="4"/>
        <v>22.120801186055608</v>
      </c>
      <c r="G60" s="1">
        <f t="shared" si="5"/>
        <v>12.24300613154753</v>
      </c>
      <c r="H60" s="5">
        <f t="shared" si="6"/>
        <v>14.429717096966163</v>
      </c>
      <c r="I60" s="3">
        <f t="shared" si="11"/>
        <v>-0.28599315118016655</v>
      </c>
      <c r="J60">
        <f t="shared" si="7"/>
        <v>-4.8723568571294091</v>
      </c>
      <c r="K60">
        <f t="shared" si="8"/>
        <v>19.302073954095572</v>
      </c>
    </row>
    <row r="61" spans="1:11" x14ac:dyDescent="0.25">
      <c r="A61">
        <f t="shared" si="1"/>
        <v>0.37037037037037024</v>
      </c>
      <c r="B61">
        <f t="shared" si="9"/>
        <v>2.7000000000000011</v>
      </c>
      <c r="C61">
        <f t="shared" si="10"/>
        <v>17.760823363075634</v>
      </c>
      <c r="D61" s="4">
        <f t="shared" si="2"/>
        <v>20.18728626249661</v>
      </c>
      <c r="E61" s="1">
        <f t="shared" si="3"/>
        <v>15.13966061724634</v>
      </c>
      <c r="F61" s="1">
        <f t="shared" si="4"/>
        <v>22.302649143582499</v>
      </c>
      <c r="G61" s="1">
        <f t="shared" si="5"/>
        <v>12.485541514239918</v>
      </c>
      <c r="H61" s="5">
        <f t="shared" si="6"/>
        <v>14.332413977613097</v>
      </c>
      <c r="I61" s="3">
        <f t="shared" si="11"/>
        <v>-0.27814366115795686</v>
      </c>
      <c r="J61">
        <f t="shared" si="7"/>
        <v>-4.7386280724474679</v>
      </c>
      <c r="K61">
        <f t="shared" si="8"/>
        <v>19.071042050060566</v>
      </c>
    </row>
    <row r="62" spans="1:11" x14ac:dyDescent="0.25">
      <c r="A62">
        <f t="shared" si="1"/>
        <v>0.35714285714285698</v>
      </c>
      <c r="B62">
        <f t="shared" si="9"/>
        <v>2.8000000000000012</v>
      </c>
      <c r="C62">
        <f t="shared" si="10"/>
        <v>17.988542410854947</v>
      </c>
      <c r="D62" s="4">
        <f t="shared" si="2"/>
        <v>20.390978351175217</v>
      </c>
      <c r="E62" s="1">
        <f t="shared" si="3"/>
        <v>15.378693698384859</v>
      </c>
      <c r="F62" s="1">
        <f t="shared" si="4"/>
        <v>22.474847590788428</v>
      </c>
      <c r="G62" s="1">
        <f t="shared" si="5"/>
        <v>12.720403554009115</v>
      </c>
      <c r="H62" s="5">
        <f t="shared" si="6"/>
        <v>14.232065463298891</v>
      </c>
      <c r="I62" s="3">
        <f t="shared" si="11"/>
        <v>-0.27012526880140264</v>
      </c>
      <c r="J62">
        <f t="shared" si="7"/>
        <v>-4.6020217627495166</v>
      </c>
      <c r="K62">
        <f t="shared" si="8"/>
        <v>18.834087226048407</v>
      </c>
    </row>
    <row r="63" spans="1:11" x14ac:dyDescent="0.25">
      <c r="A63">
        <f t="shared" si="1"/>
        <v>0.34482758620689641</v>
      </c>
      <c r="B63">
        <f t="shared" si="9"/>
        <v>2.9000000000000012</v>
      </c>
      <c r="C63">
        <f t="shared" si="10"/>
        <v>18.206656771559146</v>
      </c>
      <c r="D63" s="4">
        <f t="shared" si="2"/>
        <v>20.585051733251074</v>
      </c>
      <c r="E63" s="1">
        <f t="shared" si="3"/>
        <v>15.608961745386882</v>
      </c>
      <c r="F63" s="1">
        <f t="shared" si="4"/>
        <v>22.638164738349577</v>
      </c>
      <c r="G63" s="1">
        <f t="shared" si="5"/>
        <v>12.947978904385225</v>
      </c>
      <c r="H63" s="5">
        <f t="shared" si="6"/>
        <v>14.12929299997429</v>
      </c>
      <c r="I63" s="3">
        <f t="shared" si="11"/>
        <v>-0.26199414176403302</v>
      </c>
      <c r="J63">
        <f t="shared" si="7"/>
        <v>-4.4634948350478094</v>
      </c>
      <c r="K63">
        <f t="shared" si="8"/>
        <v>18.592787835022101</v>
      </c>
    </row>
    <row r="64" spans="1:11" x14ac:dyDescent="0.25">
      <c r="A64">
        <f t="shared" si="1"/>
        <v>0.3333333333333332</v>
      </c>
      <c r="B64">
        <f t="shared" si="9"/>
        <v>3.0000000000000013</v>
      </c>
      <c r="C64">
        <f t="shared" si="10"/>
        <v>18.41578552782839</v>
      </c>
      <c r="D64" s="4">
        <f t="shared" si="2"/>
        <v>20.77019318579584</v>
      </c>
      <c r="E64" s="1">
        <f t="shared" si="3"/>
        <v>15.830963702778407</v>
      </c>
      <c r="F64" s="1">
        <f t="shared" si="4"/>
        <v>22.793288108256935</v>
      </c>
      <c r="G64" s="1">
        <f t="shared" si="5"/>
        <v>13.168626929514042</v>
      </c>
      <c r="H64" s="5">
        <f t="shared" si="6"/>
        <v>14.024629926280486</v>
      </c>
      <c r="I64" s="3">
        <f t="shared" si="11"/>
        <v>-0.25379778729197433</v>
      </c>
      <c r="J64">
        <f t="shared" si="7"/>
        <v>-4.3238566522780397</v>
      </c>
      <c r="K64">
        <f t="shared" si="8"/>
        <v>18.348486578558525</v>
      </c>
    </row>
    <row r="65" spans="1:11" x14ac:dyDescent="0.25">
      <c r="A65">
        <f t="shared" si="1"/>
        <v>0.32258064516129015</v>
      </c>
      <c r="B65">
        <f t="shared" si="9"/>
        <v>3.1000000000000014</v>
      </c>
      <c r="C65">
        <f t="shared" si="10"/>
        <v>18.616494225661192</v>
      </c>
      <c r="D65" s="4">
        <f t="shared" si="2"/>
        <v>20.947024341395252</v>
      </c>
      <c r="E65" s="1">
        <f t="shared" si="3"/>
        <v>16.04515981222702</v>
      </c>
      <c r="F65" s="1">
        <f t="shared" si="4"/>
        <v>22.940834970907471</v>
      </c>
      <c r="G65" s="1">
        <f t="shared" si="5"/>
        <v>13.382682222364799</v>
      </c>
      <c r="H65" s="5">
        <f t="shared" si="6"/>
        <v>13.918534501528637</v>
      </c>
      <c r="I65" s="3">
        <f t="shared" si="11"/>
        <v>-0.24557630979379397</v>
      </c>
      <c r="J65">
        <f t="shared" si="7"/>
        <v>-4.1837904580398471</v>
      </c>
      <c r="K65">
        <f t="shared" si="8"/>
        <v>18.102324959568485</v>
      </c>
    </row>
    <row r="66" spans="1:11" x14ac:dyDescent="0.25">
      <c r="A66">
        <f t="shared" si="1"/>
        <v>0.31249999999999983</v>
      </c>
      <c r="B66">
        <f t="shared" si="9"/>
        <v>3.2000000000000015</v>
      </c>
      <c r="C66">
        <f t="shared" si="10"/>
        <v>18.809300666226608</v>
      </c>
      <c r="D66" s="4">
        <f t="shared" si="2"/>
        <v>21.116109346500995</v>
      </c>
      <c r="E66" s="1">
        <f t="shared" si="3"/>
        <v>16.251975427194619</v>
      </c>
      <c r="F66" s="1">
        <f t="shared" si="4"/>
        <v>23.081361189499397</v>
      </c>
      <c r="G66" s="1">
        <f t="shared" si="5"/>
        <v>13.590456832352793</v>
      </c>
      <c r="H66" s="5">
        <f t="shared" si="6"/>
        <v>13.811400819640639</v>
      </c>
      <c r="I66" s="3">
        <f t="shared" si="11"/>
        <v>-0.23736348146614716</v>
      </c>
      <c r="J66">
        <f t="shared" si="7"/>
        <v>-4.0438716164399375</v>
      </c>
      <c r="K66">
        <f t="shared" si="8"/>
        <v>17.855272436080575</v>
      </c>
    </row>
    <row r="67" spans="1:11" x14ac:dyDescent="0.25">
      <c r="A67">
        <f t="shared" si="1"/>
        <v>0.30303030303030287</v>
      </c>
      <c r="B67">
        <f t="shared" si="9"/>
        <v>3.3000000000000016</v>
      </c>
      <c r="C67">
        <f t="shared" si="10"/>
        <v>18.994679947350335</v>
      </c>
      <c r="D67" s="4">
        <f t="shared" si="2"/>
        <v>21.277961451322494</v>
      </c>
      <c r="E67" s="1">
        <f t="shared" si="3"/>
        <v>16.451804370359177</v>
      </c>
      <c r="F67" s="1">
        <f t="shared" si="4"/>
        <v>23.21536875018808</v>
      </c>
      <c r="G67" s="1">
        <f t="shared" si="5"/>
        <v>13.792242242941544</v>
      </c>
      <c r="H67" s="5">
        <f t="shared" si="6"/>
        <v>13.703567987543474</v>
      </c>
      <c r="I67" s="3">
        <f t="shared" si="11"/>
        <v>-0.22918765468009639</v>
      </c>
      <c r="J67">
        <f t="shared" si="7"/>
        <v>-3.9045831560718023</v>
      </c>
      <c r="K67">
        <f t="shared" si="8"/>
        <v>17.608151143615277</v>
      </c>
    </row>
    <row r="68" spans="1:11" x14ac:dyDescent="0.25">
      <c r="A68">
        <f t="shared" si="1"/>
        <v>0.29411764705882337</v>
      </c>
      <c r="B68">
        <f t="shared" si="9"/>
        <v>3.4000000000000017</v>
      </c>
      <c r="C68">
        <f t="shared" si="10"/>
        <v>19.173068867639987</v>
      </c>
      <c r="D68" s="4">
        <f t="shared" si="2"/>
        <v>21.433048703002882</v>
      </c>
      <c r="E68" s="1">
        <f t="shared" si="3"/>
        <v>16.645011898454797</v>
      </c>
      <c r="F68" s="1">
        <f t="shared" si="4"/>
        <v>23.343312201852257</v>
      </c>
      <c r="G68" s="1">
        <f t="shared" si="5"/>
        <v>13.988311133121703</v>
      </c>
      <c r="H68" s="5">
        <f t="shared" si="6"/>
        <v>13.595327872106575</v>
      </c>
      <c r="I68" s="3">
        <f t="shared" si="11"/>
        <v>-0.22107254036561663</v>
      </c>
      <c r="J68">
        <f t="shared" si="7"/>
        <v>-3.7663290310573339</v>
      </c>
      <c r="K68">
        <f t="shared" si="8"/>
        <v>17.361656903163908</v>
      </c>
    </row>
    <row r="69" spans="1:11" x14ac:dyDescent="0.25">
      <c r="A69">
        <f t="shared" si="1"/>
        <v>0.28571428571428559</v>
      </c>
      <c r="B69">
        <f t="shared" si="9"/>
        <v>3.5000000000000018</v>
      </c>
      <c r="C69">
        <f t="shared" si="10"/>
        <v>19.344869786877485</v>
      </c>
      <c r="D69" s="4">
        <f t="shared" si="2"/>
        <v>21.581798882694013</v>
      </c>
      <c r="E69" s="1">
        <f t="shared" si="3"/>
        <v>16.8319373286391</v>
      </c>
      <c r="F69" s="1">
        <f t="shared" si="4"/>
        <v>23.465604186534673</v>
      </c>
      <c r="G69" s="1">
        <f t="shared" si="5"/>
        <v>14.178918951257572</v>
      </c>
      <c r="H69" s="5">
        <f t="shared" si="6"/>
        <v>13.486931661250077</v>
      </c>
      <c r="I69" s="3">
        <f t="shared" si="11"/>
        <v>-0.21303787283272513</v>
      </c>
      <c r="J69">
        <f t="shared" si="7"/>
        <v>-3.6294454473522921</v>
      </c>
      <c r="K69">
        <f t="shared" si="8"/>
        <v>17.116377108602368</v>
      </c>
    </row>
    <row r="70" spans="1:11" x14ac:dyDescent="0.25">
      <c r="A70">
        <f t="shared" si="1"/>
        <v>0.27777777777777762</v>
      </c>
      <c r="B70">
        <f t="shared" si="9"/>
        <v>3.6000000000000019</v>
      </c>
      <c r="C70">
        <f t="shared" si="10"/>
        <v>19.510454020669851</v>
      </c>
      <c r="D70" s="4">
        <f t="shared" si="2"/>
        <v>21.724603802275613</v>
      </c>
      <c r="E70" s="1">
        <f t="shared" si="3"/>
        <v>17.012896371902464</v>
      </c>
      <c r="F70" s="1">
        <f t="shared" si="4"/>
        <v>23.58262020786562</v>
      </c>
      <c r="G70" s="1">
        <f t="shared" si="5"/>
        <v>14.364305325377366</v>
      </c>
      <c r="H70" s="5">
        <f t="shared" si="6"/>
        <v>13.378595438639222</v>
      </c>
      <c r="I70" s="3">
        <f t="shared" si="11"/>
        <v>-0.20509997825804405</v>
      </c>
      <c r="J70">
        <f t="shared" si="7"/>
        <v>-3.4942105478362793</v>
      </c>
      <c r="K70">
        <f t="shared" si="8"/>
        <v>16.872805986475502</v>
      </c>
    </row>
    <row r="71" spans="1:11" x14ac:dyDescent="0.25">
      <c r="A71">
        <f t="shared" si="1"/>
        <v>0.27027027027027012</v>
      </c>
      <c r="B71">
        <f t="shared" si="9"/>
        <v>3.700000000000002</v>
      </c>
      <c r="C71">
        <f t="shared" si="10"/>
        <v>19.6701648346334</v>
      </c>
      <c r="D71" s="4">
        <f t="shared" si="2"/>
        <v>21.861823056475082</v>
      </c>
      <c r="E71" s="1">
        <f t="shared" si="3"/>
        <v>17.188183211985091</v>
      </c>
      <c r="F71" s="1">
        <f t="shared" si="4"/>
        <v>23.694702757975929</v>
      </c>
      <c r="G71" s="1">
        <f t="shared" si="5"/>
        <v>14.544695330355379</v>
      </c>
      <c r="H71" s="5">
        <f t="shared" si="6"/>
        <v>13.270504934637767</v>
      </c>
      <c r="I71" s="3">
        <f t="shared" si="11"/>
        <v>-0.19727226135943177</v>
      </c>
      <c r="J71">
        <f t="shared" si="7"/>
        <v>-3.3608527036038676</v>
      </c>
      <c r="K71">
        <f t="shared" si="8"/>
        <v>16.631357638241635</v>
      </c>
    </row>
    <row r="72" spans="1:11" x14ac:dyDescent="0.25">
      <c r="A72">
        <f t="shared" si="1"/>
        <v>0.26315789473684198</v>
      </c>
      <c r="B72">
        <f t="shared" si="9"/>
        <v>3.800000000000002</v>
      </c>
      <c r="C72">
        <f t="shared" si="10"/>
        <v>19.824320092987591</v>
      </c>
      <c r="D72" s="4">
        <f t="shared" si="2"/>
        <v>21.993787309986278</v>
      </c>
      <c r="E72" s="1">
        <f t="shared" si="3"/>
        <v>17.358072362454028</v>
      </c>
      <c r="F72" s="1">
        <f t="shared" si="4"/>
        <v>23.802164901992754</v>
      </c>
      <c r="G72" s="1">
        <f t="shared" si="5"/>
        <v>14.72030062943454</v>
      </c>
      <c r="H72" s="5">
        <f t="shared" si="6"/>
        <v>13.16281958682119</v>
      </c>
      <c r="I72" s="3">
        <f t="shared" si="11"/>
        <v>-0.1895656225062865</v>
      </c>
      <c r="J72">
        <f t="shared" si="7"/>
        <v>-3.2295576201146572</v>
      </c>
      <c r="K72">
        <f t="shared" si="8"/>
        <v>16.392377206935848</v>
      </c>
    </row>
    <row r="73" spans="1:11" x14ac:dyDescent="0.25">
      <c r="A73">
        <f t="shared" si="1"/>
        <v>0.25641025641025628</v>
      </c>
      <c r="B73">
        <f t="shared" si="9"/>
        <v>3.9000000000000021</v>
      </c>
      <c r="C73">
        <f t="shared" si="10"/>
        <v>19.973214607887943</v>
      </c>
      <c r="D73" s="4">
        <f t="shared" si="2"/>
        <v>22.120801186055608</v>
      </c>
      <c r="E73" s="1">
        <f t="shared" si="3"/>
        <v>17.522820329772589</v>
      </c>
      <c r="F73" s="1">
        <f t="shared" si="4"/>
        <v>23.905293402005931</v>
      </c>
      <c r="G73" s="1">
        <f t="shared" si="5"/>
        <v>14.89132050504382</v>
      </c>
      <c r="H73" s="5">
        <f t="shared" si="6"/>
        <v>13.055676019753788</v>
      </c>
      <c r="I73" s="3">
        <f t="shared" si="11"/>
        <v>-0.18198881560392799</v>
      </c>
      <c r="J73">
        <f t="shared" si="7"/>
        <v>-3.100474434333766</v>
      </c>
      <c r="K73">
        <f t="shared" si="8"/>
        <v>16.156150454087555</v>
      </c>
    </row>
    <row r="74" spans="1:11" x14ac:dyDescent="0.25">
      <c r="A74">
        <f t="shared" si="1"/>
        <v>0.24999999999999989</v>
      </c>
      <c r="B74">
        <f t="shared" si="9"/>
        <v>4.0000000000000018</v>
      </c>
      <c r="C74">
        <f t="shared" si="10"/>
        <v>20.117122228769283</v>
      </c>
      <c r="D74" s="4">
        <f t="shared" si="2"/>
        <v>22.24314581227749</v>
      </c>
      <c r="E74" s="1">
        <f t="shared" si="3"/>
        <v>17.682667106179323</v>
      </c>
      <c r="F74" s="1">
        <f t="shared" si="4"/>
        <v>24.004351448491629</v>
      </c>
      <c r="G74" s="1">
        <f t="shared" si="5"/>
        <v>15.057942791780404</v>
      </c>
      <c r="H74" s="5">
        <f t="shared" si="6"/>
        <v>12.949191034678536</v>
      </c>
      <c r="I74" s="3">
        <f t="shared" si="11"/>
        <v>-0.17454875548510707</v>
      </c>
      <c r="J74">
        <f t="shared" si="7"/>
        <v>-2.9737209516444012</v>
      </c>
      <c r="K74">
        <f t="shared" si="8"/>
        <v>15.922911986322937</v>
      </c>
    </row>
    <row r="75" spans="1:11" x14ac:dyDescent="0.25">
      <c r="A75">
        <f t="shared" si="1"/>
        <v>0.24390243902439016</v>
      </c>
      <c r="B75">
        <f t="shared" si="9"/>
        <v>4.1000000000000014</v>
      </c>
      <c r="C75">
        <f t="shared" si="10"/>
        <v>20.256297705113372</v>
      </c>
      <c r="D75" s="4">
        <f t="shared" si="2"/>
        <v>22.361081070538233</v>
      </c>
      <c r="E75" s="1">
        <f t="shared" si="3"/>
        <v>17.83783751283298</v>
      </c>
      <c r="F75" s="1">
        <f t="shared" si="4"/>
        <v>24.099581055889704</v>
      </c>
      <c r="G75" s="1">
        <f t="shared" si="5"/>
        <v>15.220344722675494</v>
      </c>
      <c r="H75" s="5">
        <f t="shared" si="6"/>
        <v>12.843464184315286</v>
      </c>
      <c r="I75" s="3">
        <f t="shared" si="11"/>
        <v>-0.1672507821962963</v>
      </c>
      <c r="J75">
        <f t="shared" si="7"/>
        <v>-2.849388148393166</v>
      </c>
      <c r="K75">
        <f t="shared" si="8"/>
        <v>15.692852332708451</v>
      </c>
    </row>
    <row r="76" spans="1:11" x14ac:dyDescent="0.25">
      <c r="A76">
        <f t="shared" si="1"/>
        <v>0.23809523809523803</v>
      </c>
      <c r="B76">
        <f t="shared" si="9"/>
        <v>4.2000000000000011</v>
      </c>
      <c r="C76">
        <f t="shared" si="10"/>
        <v>20.390978351175214</v>
      </c>
      <c r="D76" s="4">
        <f t="shared" si="2"/>
        <v>22.474847590788428</v>
      </c>
      <c r="E76" s="1">
        <f t="shared" si="3"/>
        <v>17.988542410854947</v>
      </c>
      <c r="F76" s="1">
        <f t="shared" si="4"/>
        <v>24.191205169816751</v>
      </c>
      <c r="G76" s="1">
        <f t="shared" si="5"/>
        <v>15.378693698384858</v>
      </c>
      <c r="H76" s="5">
        <f t="shared" si="6"/>
        <v>12.738579995372971</v>
      </c>
      <c r="I76" s="3">
        <f t="shared" si="11"/>
        <v>-0.16009888843506914</v>
      </c>
      <c r="J76">
        <f t="shared" si="7"/>
        <v>-2.7275440466544363</v>
      </c>
      <c r="K76">
        <f t="shared" si="8"/>
        <v>15.466124042027408</v>
      </c>
    </row>
    <row r="77" spans="1:11" x14ac:dyDescent="0.25">
      <c r="A77">
        <f t="shared" si="1"/>
        <v>0.23255813953488369</v>
      </c>
      <c r="B77">
        <f t="shared" si="9"/>
        <v>4.3000000000000007</v>
      </c>
      <c r="C77">
        <f t="shared" si="10"/>
        <v>20.521385537118569</v>
      </c>
      <c r="D77" s="4">
        <f t="shared" si="2"/>
        <v>22.584668522312214</v>
      </c>
      <c r="E77" s="1">
        <f t="shared" si="3"/>
        <v>18.134979795516557</v>
      </c>
      <c r="F77" s="1">
        <f t="shared" si="4"/>
        <v>24.2794295258403</v>
      </c>
      <c r="G77" s="1">
        <f t="shared" si="5"/>
        <v>15.53314798769302</v>
      </c>
      <c r="H77" s="5">
        <f t="shared" si="6"/>
        <v>12.634609891081064</v>
      </c>
      <c r="I77" s="3">
        <f t="shared" si="11"/>
        <v>-0.15309591544403389</v>
      </c>
      <c r="J77">
        <f t="shared" si="7"/>
        <v>-2.6082370516010212</v>
      </c>
      <c r="K77">
        <f t="shared" si="8"/>
        <v>15.242846942682085</v>
      </c>
    </row>
    <row r="78" spans="1:11" x14ac:dyDescent="0.25">
      <c r="A78">
        <f t="shared" si="1"/>
        <v>0.22727272727272727</v>
      </c>
      <c r="B78">
        <f t="shared" si="9"/>
        <v>4.4000000000000004</v>
      </c>
      <c r="C78">
        <f t="shared" si="10"/>
        <v>20.647726027580926</v>
      </c>
      <c r="D78" s="4">
        <f t="shared" si="2"/>
        <v>22.69075111116252</v>
      </c>
      <c r="E78" s="1">
        <f t="shared" si="3"/>
        <v>18.277335786798073</v>
      </c>
      <c r="F78" s="1">
        <f t="shared" si="4"/>
        <v>24.364444293515117</v>
      </c>
      <c r="G78" s="1">
        <f t="shared" si="5"/>
        <v>15.683857366653653</v>
      </c>
      <c r="H78" s="5">
        <f t="shared" si="6"/>
        <v>12.531613857587603</v>
      </c>
      <c r="I78" s="3">
        <f t="shared" si="11"/>
        <v>-0.14624372186742995</v>
      </c>
      <c r="J78">
        <f t="shared" si="7"/>
        <v>-2.4914988282499593</v>
      </c>
      <c r="K78">
        <f t="shared" si="8"/>
        <v>15.023112685837562</v>
      </c>
    </row>
    <row r="79" spans="1:11" x14ac:dyDescent="0.25">
      <c r="A79">
        <f t="shared" si="1"/>
        <v>0.22222222222222221</v>
      </c>
      <c r="B79">
        <f t="shared" si="9"/>
        <v>4.5</v>
      </c>
      <c r="C79">
        <f t="shared" si="10"/>
        <v>20.77019318579584</v>
      </c>
      <c r="D79" s="4">
        <f t="shared" si="2"/>
        <v>22.793288108256938</v>
      </c>
      <c r="E79" s="1">
        <f t="shared" si="3"/>
        <v>18.41578552782839</v>
      </c>
      <c r="F79" s="1">
        <f t="shared" si="4"/>
        <v>24.446425534233658</v>
      </c>
      <c r="G79" s="1">
        <f t="shared" si="5"/>
        <v>15.830963702778405</v>
      </c>
      <c r="H79" s="5">
        <f t="shared" si="6"/>
        <v>12.429641891095661</v>
      </c>
      <c r="I79" s="3">
        <f t="shared" si="11"/>
        <v>-0.13954332940184244</v>
      </c>
      <c r="J79">
        <f t="shared" si="7"/>
        <v>-2.3773467828585049</v>
      </c>
      <c r="K79">
        <f t="shared" si="8"/>
        <v>14.806988673954166</v>
      </c>
    </row>
    <row r="80" spans="1:11" x14ac:dyDescent="0.25">
      <c r="A80">
        <f t="shared" si="1"/>
        <v>0.21739130434782611</v>
      </c>
      <c r="B80">
        <f t="shared" si="9"/>
        <v>4.5999999999999996</v>
      </c>
      <c r="C80">
        <f t="shared" si="10"/>
        <v>20.888968058952823</v>
      </c>
      <c r="D80" s="4">
        <f t="shared" si="2"/>
        <v>22.892459029130507</v>
      </c>
      <c r="E80" s="1">
        <f t="shared" si="3"/>
        <v>18.550494001247717</v>
      </c>
      <c r="F80" s="1">
        <f t="shared" si="4"/>
        <v>24.525536497165188</v>
      </c>
      <c r="G80" s="1">
        <f t="shared" si="5"/>
        <v>15.974601489904838</v>
      </c>
      <c r="H80" s="5">
        <f t="shared" si="6"/>
        <v>12.328735256841542</v>
      </c>
      <c r="I80" s="3">
        <f t="shared" si="11"/>
        <v>-0.13299504850522936</v>
      </c>
      <c r="J80">
        <f t="shared" si="7"/>
        <v>-2.2657862045811501</v>
      </c>
      <c r="K80">
        <f t="shared" si="8"/>
        <v>14.594521461422692</v>
      </c>
    </row>
    <row r="81" spans="1:11" x14ac:dyDescent="0.25">
      <c r="A81">
        <f t="shared" si="1"/>
        <v>0.21276595744680854</v>
      </c>
      <c r="B81">
        <f t="shared" si="9"/>
        <v>4.6999999999999993</v>
      </c>
      <c r="C81">
        <f t="shared" si="10"/>
        <v>21.004220358397109</v>
      </c>
      <c r="D81" s="4">
        <f t="shared" si="2"/>
        <v>22.988431283398636</v>
      </c>
      <c r="E81" s="1">
        <f t="shared" si="3"/>
        <v>18.681616772280478</v>
      </c>
      <c r="F81" s="1">
        <f t="shared" si="4"/>
        <v>24.601928773991407</v>
      </c>
      <c r="G81" s="1">
        <f t="shared" si="5"/>
        <v>16.114898338702396</v>
      </c>
      <c r="H81" s="5">
        <f t="shared" si="6"/>
        <v>12.228927586224808</v>
      </c>
      <c r="I81" s="3">
        <f t="shared" si="11"/>
        <v>-0.1265985869473063</v>
      </c>
      <c r="J81">
        <f t="shared" si="7"/>
        <v>-2.1568121148013653</v>
      </c>
      <c r="K81">
        <f t="shared" si="8"/>
        <v>14.385739701026173</v>
      </c>
    </row>
    <row r="82" spans="1:11" x14ac:dyDescent="0.25">
      <c r="A82">
        <f t="shared" si="1"/>
        <v>0.20833333333333337</v>
      </c>
      <c r="B82">
        <f t="shared" si="9"/>
        <v>4.7999999999999989</v>
      </c>
      <c r="C82">
        <f t="shared" si="10"/>
        <v>21.116109346500991</v>
      </c>
      <c r="D82" s="4">
        <f t="shared" si="2"/>
        <v>23.081361189499393</v>
      </c>
      <c r="E82" s="1">
        <f t="shared" si="3"/>
        <v>18.809300666226608</v>
      </c>
      <c r="F82" s="1">
        <f t="shared" si="4"/>
        <v>24.675743330160593</v>
      </c>
      <c r="G82" s="1">
        <f t="shared" si="5"/>
        <v>16.251975427194616</v>
      </c>
      <c r="H82" s="5">
        <f t="shared" si="6"/>
        <v>12.130245834411152</v>
      </c>
      <c r="I82" s="3">
        <f t="shared" si="11"/>
        <v>-0.12035314357959237</v>
      </c>
      <c r="J82">
        <f t="shared" si="7"/>
        <v>-2.0504108646563068</v>
      </c>
      <c r="K82">
        <f t="shared" si="8"/>
        <v>14.180656699067459</v>
      </c>
    </row>
    <row r="83" spans="1:11" x14ac:dyDescent="0.25">
      <c r="A83">
        <f t="shared" si="1"/>
        <v>0.20408163265306128</v>
      </c>
      <c r="B83">
        <f t="shared" si="9"/>
        <v>4.8999999999999986</v>
      </c>
      <c r="C83">
        <f t="shared" si="10"/>
        <v>21.224784640525879</v>
      </c>
      <c r="D83" s="4">
        <f t="shared" si="2"/>
        <v>23.171394888180384</v>
      </c>
      <c r="E83" s="1">
        <f t="shared" si="3"/>
        <v>18.933684387150421</v>
      </c>
      <c r="F83" s="1">
        <f t="shared" si="4"/>
        <v>24.747111427874628</v>
      </c>
      <c r="G83" s="1">
        <f t="shared" si="5"/>
        <v>16.385947915173194</v>
      </c>
      <c r="H83" s="5">
        <f t="shared" si="6"/>
        <v>12.032711117392743</v>
      </c>
      <c r="I83" s="3">
        <f t="shared" si="11"/>
        <v>-0.11425748935849001</v>
      </c>
      <c r="J83">
        <f t="shared" si="7"/>
        <v>-1.9465615153963041</v>
      </c>
      <c r="K83">
        <f t="shared" si="8"/>
        <v>13.979272632789048</v>
      </c>
    </row>
    <row r="84" spans="1:11" x14ac:dyDescent="0.25">
      <c r="A84">
        <f t="shared" si="1"/>
        <v>0.20000000000000007</v>
      </c>
      <c r="B84">
        <f t="shared" si="9"/>
        <v>4.9999999999999982</v>
      </c>
      <c r="C84">
        <f t="shared" si="10"/>
        <v>21.330386942497579</v>
      </c>
      <c r="D84" s="4">
        <f t="shared" si="2"/>
        <v>23.258669166407849</v>
      </c>
      <c r="E84" s="1">
        <f t="shared" si="3"/>
        <v>19.054899083743255</v>
      </c>
      <c r="F84" s="1">
        <f t="shared" si="4"/>
        <v>24.816155453908106</v>
      </c>
      <c r="G84" s="1">
        <f t="shared" si="5"/>
        <v>16.516925325942793</v>
      </c>
      <c r="H84" s="5">
        <f t="shared" si="6"/>
        <v>11.936339444694791</v>
      </c>
      <c r="I84" s="3">
        <f t="shared" si="11"/>
        <v>-0.10831003736387501</v>
      </c>
      <c r="J84">
        <f t="shared" si="7"/>
        <v>-1.8452370312650213</v>
      </c>
      <c r="K84">
        <f t="shared" si="8"/>
        <v>13.781576475959813</v>
      </c>
    </row>
    <row r="85" spans="1:11" x14ac:dyDescent="0.25">
      <c r="A85">
        <f t="shared" si="1"/>
        <v>0.1960784313725491</v>
      </c>
      <c r="B85">
        <f t="shared" si="9"/>
        <v>5.0999999999999979</v>
      </c>
      <c r="C85">
        <f t="shared" si="10"/>
        <v>21.433048703002882</v>
      </c>
      <c r="D85" s="4">
        <f t="shared" si="2"/>
        <v>23.34331220185225</v>
      </c>
      <c r="E85" s="1">
        <f t="shared" si="3"/>
        <v>19.173068867639987</v>
      </c>
      <c r="F85" s="1">
        <f t="shared" si="4"/>
        <v>24.882989663571639</v>
      </c>
      <c r="G85" s="1">
        <f t="shared" si="5"/>
        <v>16.645011898454797</v>
      </c>
      <c r="H85" s="5">
        <f t="shared" si="6"/>
        <v>11.841142361568338</v>
      </c>
      <c r="I85" s="3">
        <f t="shared" si="11"/>
        <v>-0.10250890330768314</v>
      </c>
      <c r="J85">
        <f t="shared" si="7"/>
        <v>-1.746405310361302</v>
      </c>
      <c r="K85">
        <f t="shared" si="8"/>
        <v>13.58754767192964</v>
      </c>
    </row>
    <row r="86" spans="1:11" x14ac:dyDescent="0.25">
      <c r="A86">
        <f t="shared" si="1"/>
        <v>0.1923076923076924</v>
      </c>
      <c r="B86">
        <f t="shared" si="9"/>
        <v>5.1999999999999975</v>
      </c>
      <c r="C86">
        <f t="shared" si="10"/>
        <v>21.532894725854867</v>
      </c>
      <c r="D86" s="4">
        <f t="shared" si="2"/>
        <v>23.425444236801983</v>
      </c>
      <c r="E86" s="1">
        <f t="shared" si="3"/>
        <v>19.288311288865369</v>
      </c>
      <c r="F86" s="1">
        <f t="shared" si="4"/>
        <v>24.947720850613308</v>
      </c>
      <c r="G86" s="1">
        <f t="shared" si="5"/>
        <v>16.770306912555785</v>
      </c>
      <c r="H86" s="5">
        <f t="shared" si="6"/>
        <v>11.747127512525834</v>
      </c>
      <c r="I86" s="3">
        <f t="shared" si="11"/>
        <v>-9.6851957815704992E-2</v>
      </c>
      <c r="J86">
        <f t="shared" si="7"/>
        <v>-1.6500300753442807</v>
      </c>
      <c r="K86">
        <f t="shared" si="8"/>
        <v>13.397157587870115</v>
      </c>
    </row>
    <row r="87" spans="1:11" x14ac:dyDescent="0.25">
      <c r="A87">
        <f t="shared" si="1"/>
        <v>0.18867924528301896</v>
      </c>
      <c r="B87">
        <f t="shared" si="9"/>
        <v>5.2999999999999972</v>
      </c>
      <c r="C87">
        <f t="shared" si="10"/>
        <v>21.630042719744363</v>
      </c>
      <c r="D87" s="4">
        <f t="shared" si="2"/>
        <v>23.505178189240944</v>
      </c>
      <c r="E87" s="1">
        <f t="shared" si="3"/>
        <v>19.400737772559197</v>
      </c>
      <c r="F87" s="1">
        <f t="shared" si="4"/>
        <v>25.01044895156156</v>
      </c>
      <c r="G87" s="1">
        <f t="shared" si="5"/>
        <v>16.892904989785432</v>
      </c>
      <c r="H87" s="5">
        <f t="shared" si="6"/>
        <v>11.654299136403743</v>
      </c>
      <c r="I87" s="3">
        <f t="shared" si="11"/>
        <v>-9.133687158736592E-2</v>
      </c>
      <c r="J87">
        <f t="shared" si="7"/>
        <v>-1.5560716428034271</v>
      </c>
      <c r="K87">
        <f t="shared" si="8"/>
        <v>13.210370779207171</v>
      </c>
    </row>
    <row r="88" spans="1:11" x14ac:dyDescent="0.25">
      <c r="A88">
        <f t="shared" si="1"/>
        <v>0.18518518518518529</v>
      </c>
      <c r="B88">
        <f t="shared" si="9"/>
        <v>5.3999999999999968</v>
      </c>
      <c r="C88">
        <f t="shared" si="10"/>
        <v>21.724603802275613</v>
      </c>
      <c r="D88" s="4">
        <f t="shared" si="2"/>
        <v>23.582620207865602</v>
      </c>
      <c r="E88" s="1">
        <f t="shared" si="3"/>
        <v>19.51045402066984</v>
      </c>
      <c r="F88" s="1">
        <f t="shared" si="4"/>
        <v>25.071267591910395</v>
      </c>
      <c r="G88" s="1">
        <f t="shared" si="5"/>
        <v>17.012896371902453</v>
      </c>
      <c r="H88" s="5">
        <f t="shared" si="6"/>
        <v>11.562658501715056</v>
      </c>
      <c r="I88" s="3">
        <f t="shared" si="11"/>
        <v>-8.5961154383582539E-2</v>
      </c>
      <c r="J88">
        <f t="shared" si="7"/>
        <v>-1.4644875874798711</v>
      </c>
      <c r="K88">
        <f t="shared" si="8"/>
        <v>13.027146089194927</v>
      </c>
    </row>
    <row r="89" spans="1:11" x14ac:dyDescent="0.25">
      <c r="A89">
        <f t="shared" si="1"/>
        <v>0.18181818181818193</v>
      </c>
      <c r="B89">
        <f t="shared" si="9"/>
        <v>5.4999999999999964</v>
      </c>
      <c r="C89">
        <f t="shared" si="10"/>
        <v>21.816682961159493</v>
      </c>
      <c r="D89" s="4">
        <f t="shared" si="2"/>
        <v>23.657870176990407</v>
      </c>
      <c r="E89" s="1">
        <f t="shared" si="3"/>
        <v>19.617560381902994</v>
      </c>
      <c r="F89" s="1">
        <f t="shared" si="4"/>
        <v>25.1302645806044</v>
      </c>
      <c r="G89" s="1">
        <f t="shared" si="5"/>
        <v>17.130367179092481</v>
      </c>
      <c r="H89" s="5">
        <f t="shared" si="6"/>
        <v>11.472204289850186</v>
      </c>
      <c r="I89" s="3">
        <f t="shared" si="11"/>
        <v>-8.0722188662907257E-2</v>
      </c>
      <c r="J89">
        <f t="shared" si="7"/>
        <v>-1.3752333153126419</v>
      </c>
      <c r="K89">
        <f t="shared" si="8"/>
        <v>12.847437605162828</v>
      </c>
    </row>
    <row r="90" spans="1:11" x14ac:dyDescent="0.25">
      <c r="A90">
        <f t="shared" si="1"/>
        <v>0.17857142857142869</v>
      </c>
      <c r="B90">
        <f t="shared" si="9"/>
        <v>5.5999999999999961</v>
      </c>
      <c r="C90">
        <f t="shared" si="10"/>
        <v>21.906379476793944</v>
      </c>
      <c r="D90" s="4">
        <f t="shared" si="2"/>
        <v>23.73102217657561</v>
      </c>
      <c r="E90" s="1">
        <f t="shared" si="3"/>
        <v>19.722152192859731</v>
      </c>
      <c r="F90" s="1">
        <f t="shared" si="4"/>
        <v>25.18752235847116</v>
      </c>
      <c r="G90" s="1">
        <f t="shared" si="5"/>
        <v>17.245399649612882</v>
      </c>
      <c r="H90" s="5">
        <f t="shared" si="6"/>
        <v>11.382932932656946</v>
      </c>
      <c r="I90" s="3">
        <f t="shared" si="11"/>
        <v>-7.5617258573480228E-2</v>
      </c>
      <c r="J90">
        <f t="shared" si="7"/>
        <v>-1.288262557363558</v>
      </c>
      <c r="K90">
        <f t="shared" si="8"/>
        <v>12.671195490020503</v>
      </c>
    </row>
    <row r="91" spans="1:11" x14ac:dyDescent="0.25">
      <c r="A91">
        <f t="shared" si="1"/>
        <v>0.1754385964912282</v>
      </c>
      <c r="B91">
        <f t="shared" si="9"/>
        <v>5.6999999999999957</v>
      </c>
      <c r="C91">
        <f t="shared" si="10"/>
        <v>21.993787309986271</v>
      </c>
      <c r="D91" s="4">
        <f t="shared" si="2"/>
        <v>23.80216490199275</v>
      </c>
      <c r="E91" s="1">
        <f t="shared" si="3"/>
        <v>19.82432009298758</v>
      </c>
      <c r="F91" s="1">
        <f t="shared" si="4"/>
        <v>25.24311840555179</v>
      </c>
      <c r="G91" s="1">
        <f t="shared" si="5"/>
        <v>17.358072362454021</v>
      </c>
      <c r="H91" s="5">
        <f t="shared" si="6"/>
        <v>11.294838910054441</v>
      </c>
      <c r="I91" s="3">
        <f t="shared" si="11"/>
        <v>-7.0643574912569562E-2</v>
      </c>
      <c r="J91">
        <f t="shared" si="7"/>
        <v>-1.2035277950434482</v>
      </c>
      <c r="K91">
        <f t="shared" si="8"/>
        <v>12.49836670509789</v>
      </c>
    </row>
    <row r="92" spans="1:11" x14ac:dyDescent="0.25">
      <c r="A92">
        <f t="shared" si="1"/>
        <v>0.17241379310344843</v>
      </c>
      <c r="B92">
        <f t="shared" si="9"/>
        <v>5.7999999999999954</v>
      </c>
      <c r="C92">
        <f t="shared" si="10"/>
        <v>22.07899545815749</v>
      </c>
      <c r="D92" s="4">
        <f t="shared" si="2"/>
        <v>23.871382047605298</v>
      </c>
      <c r="E92" s="1">
        <f t="shared" si="3"/>
        <v>19.924150315694696</v>
      </c>
      <c r="F92" s="1">
        <f t="shared" si="4"/>
        <v>25.297125611678851</v>
      </c>
      <c r="G92" s="1">
        <f t="shared" si="5"/>
        <v>17.468460444440868</v>
      </c>
      <c r="H92" s="5">
        <f t="shared" si="6"/>
        <v>11.207915012585778</v>
      </c>
      <c r="I92" s="3">
        <f t="shared" si="11"/>
        <v>-6.5798296583221116E-2</v>
      </c>
      <c r="J92">
        <f t="shared" si="7"/>
        <v>-1.1209806256609578</v>
      </c>
      <c r="K92">
        <f t="shared" si="8"/>
        <v>12.328895638246735</v>
      </c>
    </row>
    <row r="93" spans="1:11" x14ac:dyDescent="0.25">
      <c r="A93">
        <f t="shared" si="1"/>
        <v>0.16949152542372894</v>
      </c>
      <c r="B93">
        <f t="shared" si="9"/>
        <v>5.899999999999995</v>
      </c>
      <c r="C93">
        <f t="shared" si="10"/>
        <v>22.162088283004604</v>
      </c>
      <c r="D93" s="4">
        <f t="shared" si="2"/>
        <v>23.93875265777438</v>
      </c>
      <c r="E93" s="1">
        <f t="shared" si="3"/>
        <v>20.021724957736375</v>
      </c>
      <c r="F93" s="1">
        <f t="shared" si="4"/>
        <v>25.349612614130933</v>
      </c>
      <c r="G93" s="1">
        <f t="shared" si="5"/>
        <v>17.576635763060633</v>
      </c>
      <c r="H93" s="5">
        <f t="shared" si="6"/>
        <v>11.12215257317064</v>
      </c>
      <c r="I93" s="3">
        <f t="shared" si="11"/>
        <v>-6.1078549005710414E-2</v>
      </c>
      <c r="J93">
        <f t="shared" si="7"/>
        <v>-1.040572076091471</v>
      </c>
      <c r="K93">
        <f t="shared" si="8"/>
        <v>12.16272464926211</v>
      </c>
    </row>
    <row r="94" spans="1:11" x14ac:dyDescent="0.25">
      <c r="A94">
        <f t="shared" si="1"/>
        <v>0.16666666666666682</v>
      </c>
      <c r="B94">
        <f t="shared" si="9"/>
        <v>5.9999999999999947</v>
      </c>
      <c r="C94">
        <f t="shared" si="10"/>
        <v>22.243145812277483</v>
      </c>
      <c r="D94" s="4">
        <f t="shared" si="2"/>
        <v>24.004351448491619</v>
      </c>
      <c r="E94" s="1">
        <f t="shared" si="3"/>
        <v>20.117122228769276</v>
      </c>
      <c r="F94" s="1">
        <f t="shared" si="4"/>
        <v>25.400644105741875</v>
      </c>
      <c r="G94" s="1">
        <f t="shared" si="5"/>
        <v>17.682667106179313</v>
      </c>
      <c r="H94" s="5">
        <f t="shared" si="6"/>
        <v>11.037541671767976</v>
      </c>
      <c r="I94" s="3">
        <f t="shared" si="11"/>
        <v>-5.6481439882123397E-2</v>
      </c>
      <c r="J94">
        <f t="shared" si="7"/>
        <v>-0.96225287135229554</v>
      </c>
      <c r="K94">
        <f t="shared" si="8"/>
        <v>11.99979454312027</v>
      </c>
    </row>
    <row r="95" spans="1:11" x14ac:dyDescent="0.25">
      <c r="A95">
        <f t="shared" si="1"/>
        <v>0.16393442622950835</v>
      </c>
      <c r="B95">
        <f t="shared" si="9"/>
        <v>6.0999999999999943</v>
      </c>
      <c r="C95">
        <f t="shared" si="10"/>
        <v>22.322244018046135</v>
      </c>
      <c r="D95" s="4">
        <f t="shared" si="2"/>
        <v>24.068249102484558</v>
      </c>
      <c r="E95" s="1">
        <f t="shared" si="3"/>
        <v>20.210416682779748</v>
      </c>
      <c r="F95" s="1">
        <f t="shared" si="4"/>
        <v>25.450281116451443</v>
      </c>
      <c r="G95" s="1">
        <f t="shared" si="5"/>
        <v>17.786620349700428</v>
      </c>
      <c r="H95" s="5">
        <f t="shared" si="6"/>
        <v>10.954071316183096</v>
      </c>
      <c r="I95" s="3">
        <f t="shared" si="11"/>
        <v>-5.2004072658604628E-2</v>
      </c>
      <c r="J95">
        <f t="shared" si="7"/>
        <v>-0.88597366395388066</v>
      </c>
      <c r="K95">
        <f t="shared" si="8"/>
        <v>11.840044980136977</v>
      </c>
    </row>
    <row r="96" spans="1:11" x14ac:dyDescent="0.25">
      <c r="A96">
        <f t="shared" si="1"/>
        <v>0.16129032258064532</v>
      </c>
      <c r="B96">
        <f t="shared" si="9"/>
        <v>6.199999999999994</v>
      </c>
      <c r="C96">
        <f t="shared" si="10"/>
        <v>22.399455073585731</v>
      </c>
      <c r="D96" s="4">
        <f t="shared" si="2"/>
        <v>24.130512540327413</v>
      </c>
      <c r="E96" s="1">
        <f t="shared" si="3"/>
        <v>20.301679432924864</v>
      </c>
      <c r="F96" s="1">
        <f t="shared" si="4"/>
        <v>25.498581270941756</v>
      </c>
      <c r="G96" s="1">
        <f t="shared" si="5"/>
        <v>17.888558614121269</v>
      </c>
      <c r="H96" s="5">
        <f t="shared" si="6"/>
        <v>10.871729601841979</v>
      </c>
      <c r="I96" s="3">
        <f t="shared" si="11"/>
        <v>-4.7643557984610396E-2</v>
      </c>
      <c r="J96">
        <f t="shared" si="7"/>
        <v>-0.81168522912676522</v>
      </c>
      <c r="K96">
        <f t="shared" si="8"/>
        <v>11.683414830968744</v>
      </c>
    </row>
    <row r="97" spans="1:11" x14ac:dyDescent="0.25">
      <c r="A97">
        <f t="shared" si="1"/>
        <v>0.15873015873015889</v>
      </c>
      <c r="B97">
        <f t="shared" si="9"/>
        <v>6.2999999999999936</v>
      </c>
      <c r="C97">
        <f t="shared" si="10"/>
        <v>22.474847590788425</v>
      </c>
      <c r="D97" s="4">
        <f t="shared" si="2"/>
        <v>24.191205169816744</v>
      </c>
      <c r="E97" s="1">
        <f t="shared" si="3"/>
        <v>20.390978351175207</v>
      </c>
      <c r="F97" s="1">
        <f t="shared" si="4"/>
        <v>25.545599024707194</v>
      </c>
      <c r="G97" s="1">
        <f t="shared" si="5"/>
        <v>17.988542410854944</v>
      </c>
      <c r="H97" s="5">
        <f t="shared" si="6"/>
        <v>10.790503853004651</v>
      </c>
      <c r="I97" s="3">
        <f t="shared" si="11"/>
        <v>-4.3397023430824078E-2</v>
      </c>
      <c r="J97">
        <f t="shared" si="7"/>
        <v>-0.73933863038201653</v>
      </c>
      <c r="K97">
        <f t="shared" si="8"/>
        <v>11.529842483386668</v>
      </c>
    </row>
    <row r="98" spans="1:11" x14ac:dyDescent="0.25">
      <c r="A98">
        <f t="shared" si="1"/>
        <v>0.15625000000000017</v>
      </c>
      <c r="B98">
        <f t="shared" si="9"/>
        <v>6.3999999999999932</v>
      </c>
      <c r="C98">
        <f t="shared" si="10"/>
        <v>22.548486839816917</v>
      </c>
      <c r="D98" s="4">
        <f t="shared" si="2"/>
        <v>24.250387115629277</v>
      </c>
      <c r="E98" s="1">
        <f t="shared" si="3"/>
        <v>20.478378254015617</v>
      </c>
      <c r="F98" s="1">
        <f t="shared" si="4"/>
        <v>25.591385880643912</v>
      </c>
      <c r="G98" s="1">
        <f t="shared" si="5"/>
        <v>18.086629779107454</v>
      </c>
      <c r="H98" s="5">
        <f t="shared" si="6"/>
        <v>10.710380747578521</v>
      </c>
      <c r="I98" s="3">
        <f t="shared" si="11"/>
        <v>-3.9261621690862114E-2</v>
      </c>
      <c r="J98">
        <f t="shared" si="7"/>
        <v>-0.66888535924058545</v>
      </c>
      <c r="K98">
        <f t="shared" si="8"/>
        <v>11.379266106819106</v>
      </c>
    </row>
    <row r="99" spans="1:11" x14ac:dyDescent="0.25">
      <c r="A99">
        <f t="shared" ref="A99:A162" si="12">1/B99</f>
        <v>0.15384615384615402</v>
      </c>
      <c r="B99">
        <f t="shared" si="9"/>
        <v>6.4999999999999929</v>
      </c>
      <c r="C99">
        <f t="shared" ref="C99:C162" si="13">(($C$27*B99^$C$28)/(1+($C$27*B99)^$C$28))*$C$26</f>
        <v>22.620434952543096</v>
      </c>
      <c r="D99" s="4">
        <f t="shared" ref="D99:D152" si="14">(($C$27*($F$27*B99)^$C$28)/(1+($C$27*($F$27*B99))^$C$28))*$C$26</f>
        <v>24.308115431068099</v>
      </c>
      <c r="E99" s="1">
        <f t="shared" ref="E99:E152" si="15">(($C$27*(B99/$F$27)^$C$28)/(1+($C$27*(B99/$F$27))^$C$28))*$C$26</f>
        <v>20.563941075341322</v>
      </c>
      <c r="F99" s="1">
        <f t="shared" ref="F99:F152" si="16">(($C$27*(B99*$F$27^2)^$C$28)/(1+($C$27*(B99*$F$27^2))^$C$28))*$C$26</f>
        <v>25.635990588017258</v>
      </c>
      <c r="G99" s="1">
        <f t="shared" ref="G99:G152" si="17">(($C$27*(B99/$F$27^2)^$C$28)/(1+($C$27*(B99/$F$27^2))^$C$28))*$C$26</f>
        <v>18.182876414029394</v>
      </c>
      <c r="H99" s="5">
        <f t="shared" ref="H99:H152" si="18">(D99-E99)/(2*LOG($F$27))</f>
        <v>10.631346427430689</v>
      </c>
      <c r="I99" s="3">
        <f t="shared" ref="I99:I152" si="19">(F99-G99)-(2*(D99-E99))</f>
        <v>-3.5234537465690607E-2</v>
      </c>
      <c r="J99">
        <f t="shared" ref="J99:J162" si="20">$F$26*I99/(2*LOG($F$27))</f>
        <v>-0.60027745252050035</v>
      </c>
      <c r="K99">
        <f t="shared" ref="K99:K152" si="21">H99-J99</f>
        <v>11.23162387995119</v>
      </c>
    </row>
    <row r="100" spans="1:11" x14ac:dyDescent="0.25">
      <c r="A100">
        <f t="shared" si="12"/>
        <v>0.15151515151515169</v>
      </c>
      <c r="B100">
        <f t="shared" ref="B100:B151" si="22">B99+0.1</f>
        <v>6.5999999999999925</v>
      </c>
      <c r="C100">
        <f t="shared" si="13"/>
        <v>22.69075111116252</v>
      </c>
      <c r="D100" s="4">
        <f t="shared" si="14"/>
        <v>24.364444293515106</v>
      </c>
      <c r="E100" s="1">
        <f t="shared" si="15"/>
        <v>20.647726027580919</v>
      </c>
      <c r="F100" s="1">
        <f t="shared" si="16"/>
        <v>25.679459325464581</v>
      </c>
      <c r="G100" s="1">
        <f t="shared" si="17"/>
        <v>18.277335786798069</v>
      </c>
      <c r="H100" s="5">
        <f t="shared" si="18"/>
        <v>10.553386595864295</v>
      </c>
      <c r="I100" s="3">
        <f t="shared" si="19"/>
        <v>-3.1312993201861872E-2</v>
      </c>
      <c r="J100">
        <f t="shared" si="20"/>
        <v>-0.53346759009702738</v>
      </c>
      <c r="K100">
        <f t="shared" si="21"/>
        <v>11.086854185961322</v>
      </c>
    </row>
    <row r="101" spans="1:11" x14ac:dyDescent="0.25">
      <c r="A101">
        <f t="shared" si="12"/>
        <v>0.14925373134328376</v>
      </c>
      <c r="B101">
        <f t="shared" si="22"/>
        <v>6.6999999999999922</v>
      </c>
      <c r="C101">
        <f t="shared" si="13"/>
        <v>22.759491723239929</v>
      </c>
      <c r="D101" s="4">
        <f t="shared" si="14"/>
        <v>24.419425185042083</v>
      </c>
      <c r="E101" s="1">
        <f t="shared" si="15"/>
        <v>20.729789751982398</v>
      </c>
      <c r="F101" s="1">
        <f t="shared" si="16"/>
        <v>25.721835869514535</v>
      </c>
      <c r="G101" s="1">
        <f t="shared" si="17"/>
        <v>18.370059257229205</v>
      </c>
      <c r="H101" s="5">
        <f t="shared" si="18"/>
        <v>10.476486603724599</v>
      </c>
      <c r="I101" s="3">
        <f t="shared" si="19"/>
        <v>-2.7494253834039029E-2</v>
      </c>
      <c r="J101">
        <f t="shared" si="20"/>
        <v>-0.46840917569926332</v>
      </c>
      <c r="K101">
        <f t="shared" si="21"/>
        <v>10.944895779423861</v>
      </c>
    </row>
    <row r="102" spans="1:11" x14ac:dyDescent="0.25">
      <c r="A102">
        <f t="shared" si="12"/>
        <v>0.14705882352941194</v>
      </c>
      <c r="B102">
        <f t="shared" si="22"/>
        <v>6.7999999999999918</v>
      </c>
      <c r="C102">
        <f t="shared" si="13"/>
        <v>22.826710584320111</v>
      </c>
      <c r="D102" s="4">
        <f t="shared" si="14"/>
        <v>24.473107059486193</v>
      </c>
      <c r="E102" s="1">
        <f t="shared" si="15"/>
        <v>20.810186458913751</v>
      </c>
      <c r="F102" s="1">
        <f t="shared" si="16"/>
        <v>25.7631617499488</v>
      </c>
      <c r="G102" s="1">
        <f t="shared" si="17"/>
        <v>18.461096179466118</v>
      </c>
      <c r="H102" s="5">
        <f t="shared" si="18"/>
        <v>10.400631525424556</v>
      </c>
      <c r="I102" s="3">
        <f t="shared" si="19"/>
        <v>-2.3775630662200342E-2</v>
      </c>
      <c r="J102">
        <f t="shared" si="20"/>
        <v>-0.40505640296459566</v>
      </c>
      <c r="K102">
        <f t="shared" si="21"/>
        <v>10.805687928389151</v>
      </c>
    </row>
    <row r="103" spans="1:11" x14ac:dyDescent="0.25">
      <c r="A103">
        <f t="shared" si="12"/>
        <v>0.14492753623188423</v>
      </c>
      <c r="B103">
        <f t="shared" si="22"/>
        <v>6.8999999999999915</v>
      </c>
      <c r="C103">
        <f t="shared" si="13"/>
        <v>22.892459029130496</v>
      </c>
      <c r="D103" s="4">
        <f t="shared" si="14"/>
        <v>24.525536497165195</v>
      </c>
      <c r="E103" s="1">
        <f t="shared" si="15"/>
        <v>20.88896805895282</v>
      </c>
      <c r="F103" s="1">
        <f t="shared" si="16"/>
        <v>25.803476393193776</v>
      </c>
      <c r="G103" s="1">
        <f t="shared" si="17"/>
        <v>18.550494001247706</v>
      </c>
      <c r="H103" s="5">
        <f t="shared" si="18"/>
        <v>10.325806226027574</v>
      </c>
      <c r="I103" s="3">
        <f t="shared" si="19"/>
        <v>-2.0154484478680956E-2</v>
      </c>
      <c r="J103">
        <f t="shared" si="20"/>
        <v>-0.34336430871292661</v>
      </c>
      <c r="K103">
        <f t="shared" si="21"/>
        <v>10.6691705347405</v>
      </c>
    </row>
    <row r="104" spans="1:11" x14ac:dyDescent="0.25">
      <c r="A104">
        <f t="shared" si="12"/>
        <v>0.14285714285714304</v>
      </c>
      <c r="B104">
        <f t="shared" si="22"/>
        <v>6.9999999999999911</v>
      </c>
      <c r="C104">
        <f t="shared" si="13"/>
        <v>22.956786072305732</v>
      </c>
      <c r="D104" s="4">
        <f t="shared" si="14"/>
        <v>24.576757848292026</v>
      </c>
      <c r="E104" s="1">
        <f t="shared" si="15"/>
        <v>20.966184285472618</v>
      </c>
      <c r="F104" s="1">
        <f t="shared" si="16"/>
        <v>25.842817254809823</v>
      </c>
      <c r="G104" s="1">
        <f t="shared" si="17"/>
        <v>18.638298357214897</v>
      </c>
      <c r="H104" s="5">
        <f t="shared" si="18"/>
        <v>10.251995420390855</v>
      </c>
      <c r="I104" s="3">
        <f t="shared" si="19"/>
        <v>-1.6628228043888527E-2</v>
      </c>
      <c r="J104">
        <f t="shared" si="20"/>
        <v>-0.28328881512450149</v>
      </c>
      <c r="K104">
        <f t="shared" si="21"/>
        <v>10.535284235515357</v>
      </c>
    </row>
    <row r="105" spans="1:11" x14ac:dyDescent="0.25">
      <c r="A105">
        <f t="shared" si="12"/>
        <v>0.14084507042253538</v>
      </c>
      <c r="B105">
        <f t="shared" si="22"/>
        <v>7.0999999999999908</v>
      </c>
      <c r="C105">
        <f t="shared" si="13"/>
        <v>23.019738539477945</v>
      </c>
      <c r="D105" s="4">
        <f t="shared" si="14"/>
        <v>24.626813366045312</v>
      </c>
      <c r="E105" s="1">
        <f t="shared" si="15"/>
        <v>21.041882809366417</v>
      </c>
      <c r="F105" s="1">
        <f t="shared" si="16"/>
        <v>25.881219942036516</v>
      </c>
      <c r="G105" s="1">
        <f t="shared" si="17"/>
        <v>18.724553156677178</v>
      </c>
      <c r="H105" s="5">
        <f t="shared" si="18"/>
        <v>10.179183725256106</v>
      </c>
      <c r="I105" s="3">
        <f t="shared" si="19"/>
        <v>-1.3194327998451882E-2</v>
      </c>
      <c r="J105">
        <f t="shared" si="20"/>
        <v>-0.22478676231646025</v>
      </c>
      <c r="K105">
        <f t="shared" si="21"/>
        <v>10.403970487572566</v>
      </c>
    </row>
    <row r="106" spans="1:11" x14ac:dyDescent="0.25">
      <c r="A106">
        <f t="shared" si="12"/>
        <v>0.13888888888888906</v>
      </c>
      <c r="B106">
        <f t="shared" si="22"/>
        <v>7.1999999999999904</v>
      </c>
      <c r="C106">
        <f t="shared" si="13"/>
        <v>23.08136118949939</v>
      </c>
      <c r="D106" s="4">
        <f t="shared" si="14"/>
        <v>24.6757433301606</v>
      </c>
      <c r="E106" s="1">
        <f t="shared" si="15"/>
        <v>21.116109346500988</v>
      </c>
      <c r="F106" s="1">
        <f t="shared" si="16"/>
        <v>25.918718327257817</v>
      </c>
      <c r="G106" s="1">
        <f t="shared" si="17"/>
        <v>18.809300666226598</v>
      </c>
      <c r="H106" s="5">
        <f t="shared" si="18"/>
        <v>10.107355705072312</v>
      </c>
      <c r="I106" s="3">
        <f t="shared" si="19"/>
        <v>-9.8503062880048731E-3</v>
      </c>
      <c r="J106">
        <f t="shared" si="20"/>
        <v>-0.1678159326163397</v>
      </c>
      <c r="K106">
        <f t="shared" si="21"/>
        <v>10.275171637688651</v>
      </c>
    </row>
    <row r="107" spans="1:11" x14ac:dyDescent="0.25">
      <c r="A107">
        <f t="shared" si="12"/>
        <v>0.1369863013698632</v>
      </c>
      <c r="B107">
        <f t="shared" si="22"/>
        <v>7.2999999999999901</v>
      </c>
      <c r="C107">
        <f t="shared" si="13"/>
        <v>23.141696828494595</v>
      </c>
      <c r="D107" s="4">
        <f t="shared" si="14"/>
        <v>24.723586161824937</v>
      </c>
      <c r="E107" s="1">
        <f t="shared" si="15"/>
        <v>21.188907758436272</v>
      </c>
      <c r="F107" s="1">
        <f t="shared" si="16"/>
        <v>25.955344653165636</v>
      </c>
      <c r="G107" s="1">
        <f t="shared" si="17"/>
        <v>18.892581587555171</v>
      </c>
      <c r="H107" s="5">
        <f t="shared" si="18"/>
        <v>10.036495912244501</v>
      </c>
      <c r="I107" s="3">
        <f t="shared" si="19"/>
        <v>-6.5937411668635093E-3</v>
      </c>
      <c r="J107">
        <f t="shared" si="20"/>
        <v>-0.11233506766134015</v>
      </c>
      <c r="K107">
        <f t="shared" si="21"/>
        <v>10.14883097990584</v>
      </c>
    </row>
    <row r="108" spans="1:11" x14ac:dyDescent="0.25">
      <c r="A108">
        <f t="shared" si="12"/>
        <v>0.13513513513513534</v>
      </c>
      <c r="B108">
        <f t="shared" si="22"/>
        <v>7.3999999999999897</v>
      </c>
      <c r="C108">
        <f t="shared" si="13"/>
        <v>23.200786416376847</v>
      </c>
      <c r="D108" s="4">
        <f t="shared" si="14"/>
        <v>24.770378530584406</v>
      </c>
      <c r="E108" s="1">
        <f t="shared" si="15"/>
        <v>21.260320146904135</v>
      </c>
      <c r="F108" s="1">
        <f t="shared" si="16"/>
        <v>25.991129630324632</v>
      </c>
      <c r="G108" s="1">
        <f t="shared" si="17"/>
        <v>18.974435130803617</v>
      </c>
      <c r="H108" s="5">
        <f t="shared" si="18"/>
        <v>9.9665889224244992</v>
      </c>
      <c r="I108" s="3">
        <f t="shared" si="19"/>
        <v>-3.4222678395252615E-3</v>
      </c>
      <c r="J108">
        <f t="shared" si="20"/>
        <v>-5.8303879327305803E-2</v>
      </c>
      <c r="K108">
        <f t="shared" si="21"/>
        <v>10.024892801751806</v>
      </c>
    </row>
    <row r="109" spans="1:11" x14ac:dyDescent="0.25">
      <c r="A109">
        <f t="shared" si="12"/>
        <v>0.13333333333333353</v>
      </c>
      <c r="B109">
        <f t="shared" si="22"/>
        <v>7.4999999999999893</v>
      </c>
      <c r="C109">
        <f t="shared" si="13"/>
        <v>23.258669166407859</v>
      </c>
      <c r="D109" s="4">
        <f t="shared" si="14"/>
        <v>24.816155453908099</v>
      </c>
      <c r="E109" s="1">
        <f t="shared" si="15"/>
        <v>21.330386942497572</v>
      </c>
      <c r="F109" s="1">
        <f t="shared" si="16"/>
        <v>26.026102527774221</v>
      </c>
      <c r="G109" s="1">
        <f t="shared" si="17"/>
        <v>19.054899083743248</v>
      </c>
      <c r="H109" s="5">
        <f t="shared" si="18"/>
        <v>9.8976193653891222</v>
      </c>
      <c r="I109" s="3">
        <f t="shared" si="19"/>
        <v>-3.3357879008022451E-4</v>
      </c>
      <c r="J109">
        <f t="shared" si="20"/>
        <v>-5.6830553407777838E-3</v>
      </c>
      <c r="K109">
        <f t="shared" si="21"/>
        <v>9.9033024207299007</v>
      </c>
    </row>
    <row r="110" spans="1:11" x14ac:dyDescent="0.25">
      <c r="A110">
        <f t="shared" si="12"/>
        <v>0.13157894736842124</v>
      </c>
      <c r="B110">
        <f t="shared" si="22"/>
        <v>7.599999999999989</v>
      </c>
      <c r="C110">
        <f t="shared" si="13"/>
        <v>23.315382638328515</v>
      </c>
      <c r="D110" s="4">
        <f t="shared" si="14"/>
        <v>24.860950389993551</v>
      </c>
      <c r="E110" s="1">
        <f t="shared" si="15"/>
        <v>21.399146987984615</v>
      </c>
      <c r="F110" s="1">
        <f t="shared" si="16"/>
        <v>26.06029125724239</v>
      </c>
      <c r="G110" s="1">
        <f t="shared" si="17"/>
        <v>19.13400987706958</v>
      </c>
      <c r="H110" s="5">
        <f t="shared" si="18"/>
        <v>9.829571951990788</v>
      </c>
      <c r="I110" s="3">
        <f t="shared" si="19"/>
        <v>2.6745761549378244E-3</v>
      </c>
      <c r="J110">
        <f t="shared" si="20"/>
        <v>4.5565739650236227E-2</v>
      </c>
      <c r="K110">
        <f t="shared" si="21"/>
        <v>9.784006212340552</v>
      </c>
    </row>
    <row r="111" spans="1:11" x14ac:dyDescent="0.25">
      <c r="A111">
        <f t="shared" si="12"/>
        <v>0.12987012987013005</v>
      </c>
      <c r="B111">
        <f t="shared" si="22"/>
        <v>7.6999999999999886</v>
      </c>
      <c r="C111">
        <f t="shared" si="13"/>
        <v>23.370962825543696</v>
      </c>
      <c r="D111" s="4">
        <f t="shared" si="14"/>
        <v>24.904795324345645</v>
      </c>
      <c r="E111" s="1">
        <f t="shared" si="15"/>
        <v>21.466637616627249</v>
      </c>
      <c r="F111" s="1">
        <f t="shared" si="16"/>
        <v>26.093722451493594</v>
      </c>
      <c r="G111" s="1">
        <f t="shared" si="17"/>
        <v>19.211802646064612</v>
      </c>
      <c r="H111" s="5">
        <f t="shared" si="18"/>
        <v>9.7624314976112121</v>
      </c>
      <c r="I111" s="3">
        <f t="shared" si="19"/>
        <v>5.6043899921895957E-3</v>
      </c>
      <c r="J111">
        <f t="shared" si="20"/>
        <v>9.5479866898176641E-2</v>
      </c>
      <c r="K111">
        <f t="shared" si="21"/>
        <v>9.6669516307130348</v>
      </c>
    </row>
    <row r="112" spans="1:11" x14ac:dyDescent="0.25">
      <c r="A112">
        <f t="shared" si="12"/>
        <v>0.12820512820512839</v>
      </c>
      <c r="B112">
        <f t="shared" si="22"/>
        <v>7.7999999999999883</v>
      </c>
      <c r="C112">
        <f t="shared" si="13"/>
        <v>23.42544423680198</v>
      </c>
      <c r="D112" s="4">
        <f t="shared" si="14"/>
        <v>24.947720850613308</v>
      </c>
      <c r="E112" s="1">
        <f t="shared" si="15"/>
        <v>21.53289472585486</v>
      </c>
      <c r="F112" s="1">
        <f t="shared" si="16"/>
        <v>26.126421537283068</v>
      </c>
      <c r="G112" s="1">
        <f t="shared" si="17"/>
        <v>19.288311288865359</v>
      </c>
      <c r="H112" s="5">
        <f t="shared" si="18"/>
        <v>9.696182942501018</v>
      </c>
      <c r="I112" s="3">
        <f t="shared" si="19"/>
        <v>8.4579989008126688E-3</v>
      </c>
      <c r="J112">
        <f t="shared" si="20"/>
        <v>0.14409571967688969</v>
      </c>
      <c r="K112">
        <f t="shared" si="21"/>
        <v>9.5520872228241291</v>
      </c>
    </row>
    <row r="113" spans="1:11" x14ac:dyDescent="0.25">
      <c r="A113">
        <f t="shared" si="12"/>
        <v>0.12658227848101286</v>
      </c>
      <c r="B113">
        <f t="shared" si="22"/>
        <v>7.8999999999999879</v>
      </c>
      <c r="C113">
        <f t="shared" si="13"/>
        <v>23.478859972774853</v>
      </c>
      <c r="D113" s="4">
        <f t="shared" si="14"/>
        <v>24.989756246125918</v>
      </c>
      <c r="E113" s="1">
        <f t="shared" si="15"/>
        <v>21.597952846613939</v>
      </c>
      <c r="F113" s="1">
        <f t="shared" si="16"/>
        <v>26.15841280334832</v>
      </c>
      <c r="G113" s="1">
        <f t="shared" si="17"/>
        <v>19.363568521558168</v>
      </c>
      <c r="H113" s="5">
        <f t="shared" si="18"/>
        <v>9.6308113693464694</v>
      </c>
      <c r="I113" s="3">
        <f t="shared" si="19"/>
        <v>1.1237482766194518E-2</v>
      </c>
      <c r="J113">
        <f t="shared" si="20"/>
        <v>0.19144873220494976</v>
      </c>
      <c r="K113">
        <f t="shared" si="21"/>
        <v>9.4393626371415191</v>
      </c>
    </row>
    <row r="114" spans="1:11" x14ac:dyDescent="0.25">
      <c r="A114">
        <f t="shared" si="12"/>
        <v>0.12500000000000019</v>
      </c>
      <c r="B114">
        <f t="shared" si="22"/>
        <v>7.9999999999999876</v>
      </c>
      <c r="C114">
        <f t="shared" si="13"/>
        <v>23.53124179790526</v>
      </c>
      <c r="D114" s="4">
        <f t="shared" si="14"/>
        <v>25.030929542532203</v>
      </c>
      <c r="E114" s="1">
        <f t="shared" si="15"/>
        <v>21.661845208690103</v>
      </c>
      <c r="F114" s="1">
        <f t="shared" si="16"/>
        <v>26.189719463828087</v>
      </c>
      <c r="G114" s="1">
        <f t="shared" si="17"/>
        <v>19.437605930302123</v>
      </c>
      <c r="H114" s="5">
        <f t="shared" si="18"/>
        <v>9.5663020183664322</v>
      </c>
      <c r="I114" s="3">
        <f t="shared" si="19"/>
        <v>1.3944865841764909E-2</v>
      </c>
      <c r="J114">
        <f t="shared" si="20"/>
        <v>0.23757339092036558</v>
      </c>
      <c r="K114">
        <f t="shared" si="21"/>
        <v>9.3287286274460666</v>
      </c>
    </row>
    <row r="115" spans="1:11" x14ac:dyDescent="0.25">
      <c r="A115">
        <f t="shared" si="12"/>
        <v>0.12345679012345699</v>
      </c>
      <c r="B115">
        <f t="shared" si="22"/>
        <v>8.0999999999999872</v>
      </c>
      <c r="C115">
        <f t="shared" si="13"/>
        <v>23.582620207865606</v>
      </c>
      <c r="D115" s="4">
        <f t="shared" si="14"/>
        <v>25.071267591910392</v>
      </c>
      <c r="E115" s="1">
        <f t="shared" si="15"/>
        <v>21.724603802275603</v>
      </c>
      <c r="F115" s="1">
        <f t="shared" si="16"/>
        <v>26.220363717465553</v>
      </c>
      <c r="G115" s="1">
        <f t="shared" si="17"/>
        <v>19.510454020669833</v>
      </c>
      <c r="H115" s="5">
        <f t="shared" si="18"/>
        <v>9.5026403002109028</v>
      </c>
      <c r="I115" s="3">
        <f t="shared" si="19"/>
        <v>1.658211752614136E-2</v>
      </c>
      <c r="J115">
        <f t="shared" si="20"/>
        <v>0.28250324772051261</v>
      </c>
      <c r="K115">
        <f t="shared" si="21"/>
        <v>9.2201370524903901</v>
      </c>
    </row>
    <row r="116" spans="1:11" x14ac:dyDescent="0.25">
      <c r="A116">
        <f t="shared" si="12"/>
        <v>0.12195121951219531</v>
      </c>
      <c r="B116">
        <f t="shared" si="22"/>
        <v>8.1999999999999869</v>
      </c>
      <c r="C116">
        <f t="shared" si="13"/>
        <v>23.633024492936954</v>
      </c>
      <c r="D116" s="4">
        <f t="shared" si="14"/>
        <v>25.110796128685951</v>
      </c>
      <c r="E116" s="1">
        <f t="shared" si="15"/>
        <v>21.786259436034083</v>
      </c>
      <c r="F116" s="1">
        <f t="shared" si="16"/>
        <v>26.250366802920112</v>
      </c>
      <c r="G116" s="1">
        <f t="shared" si="17"/>
        <v>19.582142264380185</v>
      </c>
      <c r="H116" s="5">
        <f t="shared" si="18"/>
        <v>9.4398118069012948</v>
      </c>
      <c r="I116" s="3">
        <f t="shared" si="19"/>
        <v>1.9151153236190765E-2</v>
      </c>
      <c r="J116">
        <f t="shared" si="20"/>
        <v>0.32627093483615294</v>
      </c>
      <c r="K116">
        <f t="shared" si="21"/>
        <v>9.1135408720651423</v>
      </c>
    </row>
    <row r="117" spans="1:11" x14ac:dyDescent="0.25">
      <c r="A117">
        <f t="shared" si="12"/>
        <v>0.12048192771084357</v>
      </c>
      <c r="B117">
        <f t="shared" si="22"/>
        <v>8.2999999999999865</v>
      </c>
      <c r="C117">
        <f t="shared" si="13"/>
        <v>23.682482797596304</v>
      </c>
      <c r="D117" s="4">
        <f t="shared" si="14"/>
        <v>25.149539827665766</v>
      </c>
      <c r="E117" s="1">
        <f t="shared" si="15"/>
        <v>21.846841791895152</v>
      </c>
      <c r="F117" s="1">
        <f t="shared" si="16"/>
        <v>26.279749050484181</v>
      </c>
      <c r="G117" s="1">
        <f t="shared" si="17"/>
        <v>19.652699143584933</v>
      </c>
      <c r="H117" s="5">
        <f t="shared" si="18"/>
        <v>9.3778023210291188</v>
      </c>
      <c r="I117" s="3">
        <f t="shared" si="19"/>
        <v>2.1653835358019791E-2</v>
      </c>
      <c r="J117">
        <f t="shared" si="20"/>
        <v>0.36890818103309775</v>
      </c>
      <c r="K117">
        <f t="shared" si="21"/>
        <v>9.0088941399960216</v>
      </c>
    </row>
    <row r="118" spans="1:11" x14ac:dyDescent="0.25">
      <c r="A118">
        <f t="shared" si="12"/>
        <v>0.11904761904761925</v>
      </c>
      <c r="B118">
        <f t="shared" si="22"/>
        <v>8.3999999999999861</v>
      </c>
      <c r="C118">
        <f t="shared" si="13"/>
        <v>23.731022176575596</v>
      </c>
      <c r="D118" s="4">
        <f t="shared" si="14"/>
        <v>25.187522358471146</v>
      </c>
      <c r="E118" s="1">
        <f t="shared" si="15"/>
        <v>21.906379476793941</v>
      </c>
      <c r="F118" s="1">
        <f t="shared" si="16"/>
        <v>26.308529930475608</v>
      </c>
      <c r="G118" s="1">
        <f t="shared" si="17"/>
        <v>19.722152192859724</v>
      </c>
      <c r="H118" s="5">
        <f t="shared" si="18"/>
        <v>9.3165978234038462</v>
      </c>
      <c r="I118" s="3">
        <f t="shared" si="19"/>
        <v>2.4091974261473581E-2</v>
      </c>
      <c r="J118">
        <f t="shared" si="20"/>
        <v>0.41044582889583753</v>
      </c>
      <c r="K118">
        <f t="shared" si="21"/>
        <v>8.9061519945080079</v>
      </c>
    </row>
    <row r="119" spans="1:11" x14ac:dyDescent="0.25">
      <c r="A119">
        <f t="shared" si="12"/>
        <v>0.1176470588235296</v>
      </c>
      <c r="B119">
        <f t="shared" si="22"/>
        <v>8.4999999999999858</v>
      </c>
      <c r="C119">
        <f t="shared" si="13"/>
        <v>23.778668647635655</v>
      </c>
      <c r="D119" s="4">
        <f t="shared" si="14"/>
        <v>25.224766436629118</v>
      </c>
      <c r="E119" s="1">
        <f t="shared" si="15"/>
        <v>21.964900071554027</v>
      </c>
      <c r="F119" s="1">
        <f t="shared" si="16"/>
        <v>26.336728098553689</v>
      </c>
      <c r="G119" s="1">
        <f t="shared" si="17"/>
        <v>19.790528039039131</v>
      </c>
      <c r="H119" s="5">
        <f t="shared" si="18"/>
        <v>9.2561844993234423</v>
      </c>
      <c r="I119" s="3">
        <f t="shared" si="19"/>
        <v>2.6467329364376013E-2</v>
      </c>
      <c r="J119">
        <f t="shared" si="20"/>
        <v>0.45091385295859915</v>
      </c>
      <c r="K119">
        <f t="shared" si="21"/>
        <v>8.8052706463648427</v>
      </c>
    </row>
    <row r="120" spans="1:11" x14ac:dyDescent="0.25">
      <c r="A120">
        <f t="shared" si="12"/>
        <v>0.11627906976744205</v>
      </c>
      <c r="B120">
        <f t="shared" si="22"/>
        <v>8.5999999999999854</v>
      </c>
      <c r="C120">
        <f t="shared" si="13"/>
        <v>23.825447241278557</v>
      </c>
      <c r="D120" s="4">
        <f t="shared" si="14"/>
        <v>25.261293871559733</v>
      </c>
      <c r="E120" s="1">
        <f t="shared" si="15"/>
        <v>22.022430177098261</v>
      </c>
      <c r="F120" s="1">
        <f t="shared" si="16"/>
        <v>26.364361438184961</v>
      </c>
      <c r="G120" s="1">
        <f t="shared" si="17"/>
        <v>19.857852439025784</v>
      </c>
      <c r="H120" s="5">
        <f t="shared" si="18"/>
        <v>9.1965487436185605</v>
      </c>
      <c r="I120" s="3">
        <f t="shared" si="19"/>
        <v>2.878161023623349E-2</v>
      </c>
      <c r="J120">
        <f t="shared" si="20"/>
        <v>0.49034137850872911</v>
      </c>
      <c r="K120">
        <f t="shared" si="21"/>
        <v>8.7062073651098313</v>
      </c>
    </row>
    <row r="121" spans="1:11" x14ac:dyDescent="0.25">
      <c r="A121">
        <f t="shared" si="12"/>
        <v>0.11494252873563238</v>
      </c>
      <c r="B121">
        <f t="shared" si="22"/>
        <v>8.6999999999999851</v>
      </c>
      <c r="C121">
        <f t="shared" si="13"/>
        <v>23.871382047605302</v>
      </c>
      <c r="D121" s="4">
        <f t="shared" si="14"/>
        <v>25.297125611678851</v>
      </c>
      <c r="E121" s="1">
        <f t="shared" si="15"/>
        <v>22.078995458157486</v>
      </c>
      <c r="F121" s="1">
        <f t="shared" si="16"/>
        <v>26.391447100466909</v>
      </c>
      <c r="G121" s="1">
        <f t="shared" si="17"/>
        <v>19.924150315694693</v>
      </c>
      <c r="H121" s="5">
        <f t="shared" si="18"/>
        <v>9.1376771646109098</v>
      </c>
      <c r="I121" s="3">
        <f t="shared" si="19"/>
        <v>3.1036477729486478E-2</v>
      </c>
      <c r="J121">
        <f t="shared" si="20"/>
        <v>0.52875670085939708</v>
      </c>
      <c r="K121">
        <f t="shared" si="21"/>
        <v>8.6089204637515131</v>
      </c>
    </row>
    <row r="122" spans="1:11" x14ac:dyDescent="0.25">
      <c r="A122">
        <f t="shared" si="12"/>
        <v>0.11363636363636383</v>
      </c>
      <c r="B122">
        <f t="shared" si="22"/>
        <v>8.7999999999999847</v>
      </c>
      <c r="C122">
        <f t="shared" si="13"/>
        <v>23.916496260509234</v>
      </c>
      <c r="D122" s="4">
        <f t="shared" si="14"/>
        <v>25.332281786816974</v>
      </c>
      <c r="E122" s="1">
        <f t="shared" si="15"/>
        <v>22.134620684635752</v>
      </c>
      <c r="F122" s="1">
        <f t="shared" si="16"/>
        <v>26.41800154149993</v>
      </c>
      <c r="G122" s="1">
        <f t="shared" si="17"/>
        <v>19.989445792005156</v>
      </c>
      <c r="H122" s="5">
        <f t="shared" si="18"/>
        <v>9.0795565871049284</v>
      </c>
      <c r="I122" s="3">
        <f t="shared" si="19"/>
        <v>3.3233545132329567E-2</v>
      </c>
      <c r="J122">
        <f t="shared" si="20"/>
        <v>0.56618730498975356</v>
      </c>
      <c r="K122">
        <f t="shared" si="21"/>
        <v>8.5133692821151747</v>
      </c>
    </row>
    <row r="123" spans="1:11" x14ac:dyDescent="0.25">
      <c r="A123">
        <f t="shared" si="12"/>
        <v>0.11235955056179794</v>
      </c>
      <c r="B123">
        <f t="shared" si="22"/>
        <v>8.8999999999999844</v>
      </c>
      <c r="C123">
        <f t="shared" si="13"/>
        <v>23.960812219381555</v>
      </c>
      <c r="D123" s="4">
        <f t="shared" si="14"/>
        <v>25.366781748139886</v>
      </c>
      <c r="E123" s="1">
        <f t="shared" si="15"/>
        <v>22.189329770778059</v>
      </c>
      <c r="F123" s="1">
        <f t="shared" si="16"/>
        <v>26.444040557482733</v>
      </c>
      <c r="G123" s="1">
        <f t="shared" si="17"/>
        <v>20.05376222342565</v>
      </c>
      <c r="H123" s="5">
        <f t="shared" si="18"/>
        <v>9.0221740545255997</v>
      </c>
      <c r="I123" s="3">
        <f t="shared" si="19"/>
        <v>3.5374379333429573E-2</v>
      </c>
      <c r="J123">
        <f t="shared" si="20"/>
        <v>0.60265988538779125</v>
      </c>
      <c r="K123">
        <f t="shared" si="21"/>
        <v>8.419514169137809</v>
      </c>
    </row>
    <row r="124" spans="1:11" x14ac:dyDescent="0.25">
      <c r="A124">
        <f t="shared" si="12"/>
        <v>0.11111111111111131</v>
      </c>
      <c r="B124">
        <f t="shared" si="22"/>
        <v>8.999999999999984</v>
      </c>
      <c r="C124">
        <f t="shared" si="13"/>
        <v>24.004351448491622</v>
      </c>
      <c r="D124" s="4">
        <f t="shared" si="14"/>
        <v>25.400644105741879</v>
      </c>
      <c r="E124" s="1">
        <f t="shared" si="15"/>
        <v>22.243145812277483</v>
      </c>
      <c r="F124" s="1">
        <f t="shared" si="16"/>
        <v>26.469579317691672</v>
      </c>
      <c r="G124" s="1">
        <f t="shared" si="17"/>
        <v>20.117122228769269</v>
      </c>
      <c r="H124" s="5">
        <f t="shared" si="18"/>
        <v>8.9655168302986983</v>
      </c>
      <c r="I124" s="3">
        <f t="shared" si="19"/>
        <v>3.7460501993610507E-2</v>
      </c>
      <c r="J124">
        <f t="shared" si="20"/>
        <v>0.63820036601189689</v>
      </c>
      <c r="K124">
        <f t="shared" si="21"/>
        <v>8.3273164642868007</v>
      </c>
    </row>
    <row r="125" spans="1:11" x14ac:dyDescent="0.25">
      <c r="A125">
        <f t="shared" si="12"/>
        <v>0.10989010989011008</v>
      </c>
      <c r="B125">
        <f t="shared" si="22"/>
        <v>9.0999999999999837</v>
      </c>
      <c r="C125">
        <f t="shared" si="13"/>
        <v>24.047134694192962</v>
      </c>
      <c r="D125" s="4">
        <f t="shared" si="14"/>
        <v>25.433886764068902</v>
      </c>
      <c r="E125" s="1">
        <f t="shared" si="15"/>
        <v>22.296091121447663</v>
      </c>
      <c r="F125" s="1">
        <f t="shared" si="16"/>
        <v>26.494632395492157</v>
      </c>
      <c r="G125" s="1">
        <f t="shared" si="17"/>
        <v>20.179547719531538</v>
      </c>
      <c r="H125" s="5">
        <f t="shared" si="18"/>
        <v>8.909572398562517</v>
      </c>
      <c r="I125" s="3">
        <f t="shared" si="19"/>
        <v>3.9493390718142507E-2</v>
      </c>
      <c r="J125">
        <f t="shared" si="20"/>
        <v>0.6728339202626934</v>
      </c>
      <c r="K125">
        <f t="shared" si="21"/>
        <v>8.2367384782998236</v>
      </c>
    </row>
    <row r="126" spans="1:11" x14ac:dyDescent="0.25">
      <c r="A126">
        <f t="shared" si="12"/>
        <v>0.10869565217391323</v>
      </c>
      <c r="B126">
        <f t="shared" si="22"/>
        <v>9.1999999999999833</v>
      </c>
      <c r="C126">
        <f t="shared" si="13"/>
        <v>24.08918196009466</v>
      </c>
      <c r="D126" s="4">
        <f t="shared" si="14"/>
        <v>25.4665269553172</v>
      </c>
      <c r="E126" s="1">
        <f t="shared" si="15"/>
        <v>22.348187260578705</v>
      </c>
      <c r="F126" s="1">
        <f t="shared" si="16"/>
        <v>26.519213797518329</v>
      </c>
      <c r="G126" s="1">
        <f t="shared" si="17"/>
        <v>20.241059927815591</v>
      </c>
      <c r="H126" s="5">
        <f t="shared" si="18"/>
        <v>8.8543284642892317</v>
      </c>
      <c r="I126" s="3">
        <f t="shared" si="19"/>
        <v>4.1474480225748067E-2</v>
      </c>
      <c r="J126">
        <f t="shared" si="20"/>
        <v>0.70658499089895588</v>
      </c>
      <c r="K126">
        <f t="shared" si="21"/>
        <v>8.1477434733902765</v>
      </c>
    </row>
    <row r="127" spans="1:11" x14ac:dyDescent="0.25">
      <c r="A127">
        <f t="shared" si="12"/>
        <v>0.1075268817204303</v>
      </c>
      <c r="B127">
        <f t="shared" si="22"/>
        <v>9.2999999999999829</v>
      </c>
      <c r="C127">
        <f t="shared" si="13"/>
        <v>24.13051254032743</v>
      </c>
      <c r="D127" s="4">
        <f t="shared" si="14"/>
        <v>25.498581270941749</v>
      </c>
      <c r="E127" s="1">
        <f t="shared" si="15"/>
        <v>22.399455073585731</v>
      </c>
      <c r="F127" s="1">
        <f t="shared" si="16"/>
        <v>26.543336991146216</v>
      </c>
      <c r="G127" s="1">
        <f t="shared" si="17"/>
        <v>20.301679432924857</v>
      </c>
      <c r="H127" s="5">
        <f t="shared" si="18"/>
        <v>8.7997729528870412</v>
      </c>
      <c r="I127" s="3">
        <f t="shared" si="19"/>
        <v>4.340516350932333E-2</v>
      </c>
      <c r="J127">
        <f t="shared" si="20"/>
        <v>0.73947730981237958</v>
      </c>
      <c r="K127">
        <f t="shared" si="21"/>
        <v>8.060295643074662</v>
      </c>
    </row>
    <row r="128" spans="1:11" x14ac:dyDescent="0.25">
      <c r="A128">
        <f t="shared" si="12"/>
        <v>0.10638297872340445</v>
      </c>
      <c r="B128">
        <f t="shared" si="22"/>
        <v>9.3999999999999826</v>
      </c>
      <c r="C128">
        <f t="shared" si="13"/>
        <v>24.171145051024443</v>
      </c>
      <c r="D128" s="4">
        <f t="shared" si="14"/>
        <v>25.530065691398754</v>
      </c>
      <c r="E128" s="1">
        <f t="shared" si="15"/>
        <v>22.449914716052287</v>
      </c>
      <c r="F128" s="1">
        <f t="shared" si="16"/>
        <v>26.567014930376377</v>
      </c>
      <c r="G128" s="1">
        <f t="shared" si="17"/>
        <v>20.361426186697557</v>
      </c>
      <c r="H128" s="5">
        <f t="shared" si="18"/>
        <v>8.7458940093457507</v>
      </c>
      <c r="I128" s="3">
        <f t="shared" si="19"/>
        <v>4.5286792985887558E-2</v>
      </c>
      <c r="J128">
        <f t="shared" si="20"/>
        <v>0.77153391761883372</v>
      </c>
      <c r="K128">
        <f t="shared" si="21"/>
        <v>7.9743600917269166</v>
      </c>
    </row>
    <row r="129" spans="1:11" x14ac:dyDescent="0.25">
      <c r="A129">
        <f t="shared" si="12"/>
        <v>0.10526315789473704</v>
      </c>
      <c r="B129">
        <f t="shared" si="22"/>
        <v>9.4999999999999822</v>
      </c>
      <c r="C129">
        <f t="shared" si="13"/>
        <v>24.211097460128602</v>
      </c>
      <c r="D129" s="4">
        <f t="shared" si="14"/>
        <v>25.560995614236841</v>
      </c>
      <c r="E129" s="1">
        <f t="shared" si="15"/>
        <v>22.499585683763392</v>
      </c>
      <c r="F129" s="1">
        <f t="shared" si="16"/>
        <v>26.590260080232806</v>
      </c>
      <c r="G129" s="1">
        <f t="shared" si="17"/>
        <v>20.420319537653107</v>
      </c>
      <c r="H129" s="5">
        <f t="shared" si="18"/>
        <v>8.6926799969821626</v>
      </c>
      <c r="I129" s="3">
        <f t="shared" si="19"/>
        <v>4.7120681632801364E-2</v>
      </c>
      <c r="J129">
        <f t="shared" si="20"/>
        <v>0.8027771830156798</v>
      </c>
      <c r="K129">
        <f t="shared" si="21"/>
        <v>7.8899028139664829</v>
      </c>
    </row>
    <row r="130" spans="1:11" x14ac:dyDescent="0.25">
      <c r="A130">
        <f t="shared" si="12"/>
        <v>0.10416666666666687</v>
      </c>
      <c r="B130">
        <f t="shared" si="22"/>
        <v>9.5999999999999819</v>
      </c>
      <c r="C130">
        <f t="shared" si="13"/>
        <v>24.250387115629263</v>
      </c>
      <c r="D130" s="4">
        <f t="shared" si="14"/>
        <v>25.591385880643902</v>
      </c>
      <c r="E130" s="1">
        <f t="shared" si="15"/>
        <v>22.548486839816913</v>
      </c>
      <c r="F130" s="1">
        <f t="shared" si="16"/>
        <v>26.613084439776468</v>
      </c>
      <c r="G130" s="1">
        <f t="shared" si="17"/>
        <v>20.478378254015603</v>
      </c>
      <c r="H130" s="5">
        <f t="shared" si="18"/>
        <v>8.6401194958371086</v>
      </c>
      <c r="I130" s="3">
        <f t="shared" si="19"/>
        <v>4.8908104106889283E-2</v>
      </c>
      <c r="J130">
        <f t="shared" si="20"/>
        <v>0.83322882184783875</v>
      </c>
      <c r="K130">
        <f t="shared" si="21"/>
        <v>7.8068906739892698</v>
      </c>
    </row>
    <row r="131" spans="1:11" x14ac:dyDescent="0.25">
      <c r="A131">
        <f t="shared" si="12"/>
        <v>0.10309278350515484</v>
      </c>
      <c r="B131">
        <f t="shared" si="22"/>
        <v>9.6999999999999815</v>
      </c>
      <c r="C131">
        <f t="shared" si="13"/>
        <v>24.289030772325255</v>
      </c>
      <c r="D131" s="4">
        <f t="shared" si="14"/>
        <v>25.621250800547802</v>
      </c>
      <c r="E131" s="1">
        <f t="shared" si="15"/>
        <v>22.596636440395944</v>
      </c>
      <c r="F131" s="1">
        <f t="shared" si="16"/>
        <v>26.635499563825221</v>
      </c>
      <c r="G131" s="1">
        <f t="shared" si="17"/>
        <v>20.535620545675773</v>
      </c>
      <c r="H131" s="5">
        <f t="shared" si="18"/>
        <v>8.5882013007682989</v>
      </c>
      <c r="I131" s="3">
        <f t="shared" si="19"/>
        <v>5.0650297845731274E-2</v>
      </c>
      <c r="J131">
        <f t="shared" si="20"/>
        <v>0.86290991587007693</v>
      </c>
      <c r="K131">
        <f t="shared" si="21"/>
        <v>7.7252913848982221</v>
      </c>
    </row>
    <row r="132" spans="1:11" x14ac:dyDescent="0.25">
      <c r="A132">
        <f t="shared" si="12"/>
        <v>0.10204081632653081</v>
      </c>
      <c r="B132">
        <f t="shared" si="22"/>
        <v>9.7999999999999812</v>
      </c>
      <c r="C132">
        <f t="shared" si="13"/>
        <v>24.327044617203263</v>
      </c>
      <c r="D132" s="4">
        <f t="shared" si="14"/>
        <v>25.650604176362474</v>
      </c>
      <c r="E132" s="1">
        <f t="shared" si="15"/>
        <v>22.644052159279365</v>
      </c>
      <c r="F132" s="1">
        <f t="shared" si="16"/>
        <v>26.657516583463934</v>
      </c>
      <c r="G132" s="1">
        <f t="shared" si="17"/>
        <v>20.592064085148639</v>
      </c>
      <c r="H132" s="5">
        <f t="shared" si="18"/>
        <v>8.5369144192796576</v>
      </c>
      <c r="I132" s="3">
        <f t="shared" si="19"/>
        <v>5.234846414907679E-2</v>
      </c>
      <c r="J132">
        <f t="shared" si="20"/>
        <v>0.89184093117064689</v>
      </c>
      <c r="K132">
        <f t="shared" si="21"/>
        <v>7.645073488109011</v>
      </c>
    </row>
    <row r="133" spans="1:11" x14ac:dyDescent="0.25">
      <c r="A133">
        <f t="shared" si="12"/>
        <v>0.1010101010101012</v>
      </c>
      <c r="B133">
        <f t="shared" si="22"/>
        <v>9.8999999999999808</v>
      </c>
      <c r="C133">
        <f t="shared" si="13"/>
        <v>24.364444293515096</v>
      </c>
      <c r="D133" s="4">
        <f t="shared" si="14"/>
        <v>25.67945932546457</v>
      </c>
      <c r="E133" s="1">
        <f t="shared" si="15"/>
        <v>22.690751111162509</v>
      </c>
      <c r="F133" s="1">
        <f t="shared" si="16"/>
        <v>26.679146225423327</v>
      </c>
      <c r="G133" s="1">
        <f t="shared" si="17"/>
        <v>20.647726027580916</v>
      </c>
      <c r="H133" s="5">
        <f t="shared" si="18"/>
        <v>8.4862480691248052</v>
      </c>
      <c r="I133" s="3">
        <f t="shared" si="19"/>
        <v>5.4003769238288868E-2</v>
      </c>
      <c r="J133">
        <f t="shared" si="20"/>
        <v>0.92004173622063512</v>
      </c>
      <c r="K133">
        <f t="shared" si="21"/>
        <v>7.5662063329041702</v>
      </c>
    </row>
    <row r="134" spans="1:11" x14ac:dyDescent="0.25">
      <c r="A134">
        <f t="shared" si="12"/>
        <v>0.1000000000000002</v>
      </c>
      <c r="B134">
        <f t="shared" si="22"/>
        <v>9.9999999999999805</v>
      </c>
      <c r="C134">
        <f t="shared" si="13"/>
        <v>24.401244923631445</v>
      </c>
      <c r="D134" s="4">
        <f t="shared" si="14"/>
        <v>25.707829101479188</v>
      </c>
      <c r="E134" s="1">
        <f t="shared" si="15"/>
        <v>22.736749873855576</v>
      </c>
      <c r="F134" s="1">
        <f t="shared" si="16"/>
        <v>26.700398830399902</v>
      </c>
      <c r="G134" s="1">
        <f t="shared" si="17"/>
        <v>20.702623029858593</v>
      </c>
      <c r="H134" s="5">
        <f t="shared" si="18"/>
        <v>8.436191675715536</v>
      </c>
      <c r="I134" s="3">
        <f t="shared" si="19"/>
        <v>5.5617345294084686E-2</v>
      </c>
      <c r="J134">
        <f t="shared" si="20"/>
        <v>0.94753161955355392</v>
      </c>
      <c r="K134">
        <f t="shared" si="21"/>
        <v>7.488660056161982</v>
      </c>
    </row>
    <row r="135" spans="1:11" x14ac:dyDescent="0.25">
      <c r="A135">
        <f t="shared" si="12"/>
        <v>9.9009900990099209E-2</v>
      </c>
      <c r="B135">
        <f t="shared" si="22"/>
        <v>10.09999999999998</v>
      </c>
      <c r="C135">
        <f t="shared" si="13"/>
        <v>24.437461130744381</v>
      </c>
      <c r="D135" s="4">
        <f t="shared" si="14"/>
        <v>25.735725914448111</v>
      </c>
      <c r="E135" s="1">
        <f t="shared" si="15"/>
        <v>22.782064509422611</v>
      </c>
      <c r="F135" s="1">
        <f t="shared" si="16"/>
        <v>26.721284370384033</v>
      </c>
      <c r="G135" s="1">
        <f t="shared" si="17"/>
        <v>20.756771268862103</v>
      </c>
      <c r="H135" s="5">
        <f t="shared" si="18"/>
        <v>8.3867348693654691</v>
      </c>
      <c r="I135" s="3">
        <f t="shared" si="19"/>
        <v>5.7190291470931243E-2</v>
      </c>
      <c r="J135">
        <f t="shared" si="20"/>
        <v>0.97432930704721621</v>
      </c>
      <c r="K135">
        <f t="shared" si="21"/>
        <v>7.412405562318253</v>
      </c>
    </row>
    <row r="136" spans="1:11" x14ac:dyDescent="0.25">
      <c r="A136">
        <f t="shared" si="12"/>
        <v>9.8039215686274703E-2</v>
      </c>
      <c r="B136">
        <f t="shared" si="22"/>
        <v>10.19999999999998</v>
      </c>
      <c r="C136">
        <f t="shared" si="13"/>
        <v>24.473107059486185</v>
      </c>
      <c r="D136" s="4">
        <f t="shared" si="14"/>
        <v>25.763161749948804</v>
      </c>
      <c r="E136" s="1">
        <f t="shared" si="15"/>
        <v>22.8267105843201</v>
      </c>
      <c r="F136" s="1">
        <f t="shared" si="16"/>
        <v>26.741812465058402</v>
      </c>
      <c r="G136" s="1">
        <f t="shared" si="17"/>
        <v>20.810186458913744</v>
      </c>
      <c r="H136" s="5">
        <f t="shared" si="18"/>
        <v>8.3378674823949606</v>
      </c>
      <c r="I136" s="3">
        <f t="shared" si="19"/>
        <v>5.872367488725061E-2</v>
      </c>
      <c r="J136">
        <f t="shared" si="20"/>
        <v>1.0004529787934866</v>
      </c>
      <c r="K136">
        <f t="shared" si="21"/>
        <v>7.3374145036014742</v>
      </c>
    </row>
    <row r="137" spans="1:11" x14ac:dyDescent="0.25">
      <c r="A137">
        <f t="shared" si="12"/>
        <v>9.7087378640776892E-2</v>
      </c>
      <c r="B137">
        <f t="shared" si="22"/>
        <v>10.299999999999979</v>
      </c>
      <c r="C137">
        <f t="shared" si="13"/>
        <v>24.508196395527474</v>
      </c>
      <c r="D137" s="4">
        <f t="shared" si="14"/>
        <v>25.790148187227278</v>
      </c>
      <c r="E137" s="1">
        <f t="shared" si="15"/>
        <v>22.870703188590557</v>
      </c>
      <c r="F137" s="1">
        <f t="shared" si="16"/>
        <v>26.76199239732501</v>
      </c>
      <c r="G137" s="1">
        <f t="shared" si="17"/>
        <v>20.862883868459235</v>
      </c>
      <c r="H137" s="5">
        <f t="shared" si="18"/>
        <v>8.2895795461192439</v>
      </c>
      <c r="I137" s="3">
        <f t="shared" si="19"/>
        <v>6.0218531592333591E-2</v>
      </c>
      <c r="J137">
        <f t="shared" si="20"/>
        <v>1.0259202855712235</v>
      </c>
      <c r="K137">
        <f t="shared" si="21"/>
        <v>7.2636592605480201</v>
      </c>
    </row>
    <row r="138" spans="1:11" x14ac:dyDescent="0.25">
      <c r="A138">
        <f t="shared" si="12"/>
        <v>9.6153846153846353E-2</v>
      </c>
      <c r="B138">
        <f t="shared" si="22"/>
        <v>10.399999999999979</v>
      </c>
      <c r="C138">
        <f t="shared" si="13"/>
        <v>24.542742384213224</v>
      </c>
      <c r="D138" s="4">
        <f t="shared" si="14"/>
        <v>25.816696416404344</v>
      </c>
      <c r="E138" s="1">
        <f t="shared" si="15"/>
        <v>22.914056954162461</v>
      </c>
      <c r="F138" s="1">
        <f t="shared" si="16"/>
        <v>26.781833128014163</v>
      </c>
      <c r="G138" s="1">
        <f t="shared" si="17"/>
        <v>20.914878336022749</v>
      </c>
      <c r="H138" s="5">
        <f t="shared" si="18"/>
        <v>8.2418612877429904</v>
      </c>
      <c r="I138" s="3">
        <f t="shared" si="19"/>
        <v>6.1675867507648974E-2</v>
      </c>
      <c r="J138">
        <f t="shared" si="20"/>
        <v>1.0507483648830063</v>
      </c>
      <c r="K138">
        <f t="shared" si="21"/>
        <v>7.1911129228599844</v>
      </c>
    </row>
    <row r="139" spans="1:11" x14ac:dyDescent="0.25">
      <c r="A139">
        <f t="shared" si="12"/>
        <v>9.5238095238095427E-2</v>
      </c>
      <c r="B139">
        <f t="shared" si="22"/>
        <v>10.499999999999979</v>
      </c>
      <c r="C139">
        <f t="shared" si="13"/>
        <v>24.576757848292022</v>
      </c>
      <c r="D139" s="4">
        <f t="shared" si="14"/>
        <v>25.842817254809823</v>
      </c>
      <c r="E139" s="1">
        <f t="shared" si="15"/>
        <v>22.956786072305736</v>
      </c>
      <c r="F139" s="1">
        <f t="shared" si="16"/>
        <v>26.801343309825633</v>
      </c>
      <c r="G139" s="1">
        <f t="shared" si="17"/>
        <v>20.966184285472615</v>
      </c>
      <c r="H139" s="5">
        <f t="shared" si="18"/>
        <v>8.1947031271765312</v>
      </c>
      <c r="I139" s="3">
        <f t="shared" si="19"/>
        <v>6.3096659344843431E-2</v>
      </c>
      <c r="J139">
        <f t="shared" si="20"/>
        <v>1.0749538565947532</v>
      </c>
      <c r="K139">
        <f t="shared" si="21"/>
        <v>7.119749270581778</v>
      </c>
    </row>
    <row r="140" spans="1:11" x14ac:dyDescent="0.25">
      <c r="A140">
        <f t="shared" si="12"/>
        <v>9.4339622641509621E-2</v>
      </c>
      <c r="B140">
        <f t="shared" si="22"/>
        <v>10.599999999999978</v>
      </c>
      <c r="C140">
        <f t="shared" si="13"/>
        <v>24.610255204789439</v>
      </c>
      <c r="D140" s="4">
        <f t="shared" si="14"/>
        <v>25.868521162496435</v>
      </c>
      <c r="E140" s="1">
        <f t="shared" si="15"/>
        <v>22.998904310287418</v>
      </c>
      <c r="F140" s="1">
        <f t="shared" si="16"/>
        <v>26.820531300548495</v>
      </c>
      <c r="G140" s="1">
        <f t="shared" si="17"/>
        <v>21.016815740632513</v>
      </c>
      <c r="H140" s="5">
        <f t="shared" si="18"/>
        <v>8.1480956737938506</v>
      </c>
      <c r="I140" s="3">
        <f t="shared" si="19"/>
        <v>6.4481855497948715E-2</v>
      </c>
      <c r="J140">
        <f t="shared" si="20"/>
        <v>1.0985529181359159</v>
      </c>
      <c r="K140">
        <f t="shared" si="21"/>
        <v>7.0495427556579351</v>
      </c>
    </row>
    <row r="141" spans="1:11" x14ac:dyDescent="0.25">
      <c r="A141">
        <f t="shared" si="12"/>
        <v>9.3457943925233836E-2</v>
      </c>
      <c r="B141">
        <f t="shared" si="22"/>
        <v>10.699999999999978</v>
      </c>
      <c r="C141">
        <f t="shared" si="13"/>
        <v>24.643246481074033</v>
      </c>
      <c r="D141" s="4">
        <f t="shared" si="14"/>
        <v>25.893818256980996</v>
      </c>
      <c r="E141" s="1">
        <f t="shared" si="15"/>
        <v>23.040425027271059</v>
      </c>
      <c r="F141" s="1">
        <f t="shared" si="16"/>
        <v>26.839405175602909</v>
      </c>
      <c r="G141" s="1">
        <f t="shared" si="17"/>
        <v>21.066786339271097</v>
      </c>
      <c r="H141" s="5">
        <f t="shared" si="18"/>
        <v>8.1020297231439375</v>
      </c>
      <c r="I141" s="3">
        <f t="shared" si="19"/>
        <v>6.5832376911938439E-2</v>
      </c>
      <c r="J141">
        <f t="shared" si="20"/>
        <v>1.1215612392967524</v>
      </c>
      <c r="K141">
        <f t="shared" si="21"/>
        <v>6.9804684838471847</v>
      </c>
    </row>
    <row r="142" spans="1:11" x14ac:dyDescent="0.25">
      <c r="A142">
        <f t="shared" si="12"/>
        <v>9.2592592592592782E-2</v>
      </c>
      <c r="B142">
        <f t="shared" si="22"/>
        <v>10.799999999999978</v>
      </c>
      <c r="C142">
        <f t="shared" si="13"/>
        <v>24.675743330160593</v>
      </c>
      <c r="D142" s="4">
        <f t="shared" si="14"/>
        <v>25.918718327257825</v>
      </c>
      <c r="E142" s="1">
        <f t="shared" si="15"/>
        <v>23.08136118949939</v>
      </c>
      <c r="F142" s="1">
        <f t="shared" si="16"/>
        <v>26.857972739944259</v>
      </c>
      <c r="G142" s="1">
        <f t="shared" si="17"/>
        <v>21.116109346500981</v>
      </c>
      <c r="H142" s="5">
        <f t="shared" si="18"/>
        <v>8.0564962536307476</v>
      </c>
      <c r="I142" s="3">
        <f t="shared" si="19"/>
        <v>6.7149117926408763E-2</v>
      </c>
      <c r="J142">
        <f t="shared" si="20"/>
        <v>1.1439940566017948</v>
      </c>
      <c r="K142">
        <f t="shared" si="21"/>
        <v>6.9125021970289531</v>
      </c>
    </row>
    <row r="143" spans="1:11" x14ac:dyDescent="0.25">
      <c r="A143">
        <f t="shared" si="12"/>
        <v>9.1743119266055231E-2</v>
      </c>
      <c r="B143">
        <f t="shared" si="22"/>
        <v>10.899999999999977</v>
      </c>
      <c r="C143">
        <f t="shared" si="13"/>
        <v>24.707757045293068</v>
      </c>
      <c r="D143" s="4">
        <f t="shared" si="14"/>
        <v>25.943230847125836</v>
      </c>
      <c r="E143" s="1">
        <f t="shared" si="15"/>
        <v>23.12172538479809</v>
      </c>
      <c r="F143" s="1">
        <f t="shared" si="16"/>
        <v>26.876241539367449</v>
      </c>
      <c r="G143" s="1">
        <f t="shared" si="17"/>
        <v>21.16479766761643</v>
      </c>
      <c r="H143" s="5">
        <f t="shared" si="18"/>
        <v>8.0114864231721103</v>
      </c>
      <c r="I143" s="3">
        <f t="shared" si="19"/>
        <v>6.8432947095526941E-2</v>
      </c>
      <c r="J143">
        <f t="shared" si="20"/>
        <v>1.1658661672790014</v>
      </c>
      <c r="K143">
        <f t="shared" si="21"/>
        <v>6.8456202558931087</v>
      </c>
    </row>
    <row r="144" spans="1:11" x14ac:dyDescent="0.25">
      <c r="A144">
        <f t="shared" si="12"/>
        <v>9.0909090909091106E-2</v>
      </c>
      <c r="B144">
        <f t="shared" si="22"/>
        <v>10.999999999999977</v>
      </c>
      <c r="C144">
        <f t="shared" si="13"/>
        <v>24.739298573846405</v>
      </c>
      <c r="D144" s="4">
        <f t="shared" si="14"/>
        <v>25.967364987868727</v>
      </c>
      <c r="E144" s="1">
        <f t="shared" si="15"/>
        <v>23.161529836436308</v>
      </c>
      <c r="F144" s="1">
        <f t="shared" si="16"/>
        <v>26.894218871245979</v>
      </c>
      <c r="G144" s="1">
        <f t="shared" si="17"/>
        <v>21.21286386039711</v>
      </c>
      <c r="H144" s="5">
        <f t="shared" si="18"/>
        <v>7.9669915658482369</v>
      </c>
      <c r="I144" s="3">
        <f t="shared" si="19"/>
        <v>6.9684707984031036E-2</v>
      </c>
      <c r="J144">
        <f t="shared" si="20"/>
        <v>1.1871919428209028</v>
      </c>
      <c r="K144">
        <f t="shared" si="21"/>
        <v>6.7797996230273343</v>
      </c>
    </row>
    <row r="145" spans="1:11" x14ac:dyDescent="0.25">
      <c r="A145">
        <f t="shared" si="12"/>
        <v>9.009009009009028E-2</v>
      </c>
      <c r="B145">
        <f t="shared" si="22"/>
        <v>11.099999999999977</v>
      </c>
      <c r="C145">
        <f t="shared" si="13"/>
        <v>24.770378530584409</v>
      </c>
      <c r="D145" s="4">
        <f t="shared" si="14"/>
        <v>25.991129630324632</v>
      </c>
      <c r="E145" s="1">
        <f t="shared" si="15"/>
        <v>23.20078641637685</v>
      </c>
      <c r="F145" s="1">
        <f t="shared" si="16"/>
        <v>26.911911794739172</v>
      </c>
      <c r="G145" s="1">
        <f t="shared" si="17"/>
        <v>21.260320146904128</v>
      </c>
      <c r="H145" s="5">
        <f t="shared" si="18"/>
        <v>7.9230031885496857</v>
      </c>
      <c r="I145" s="3">
        <f t="shared" si="19"/>
        <v>7.0905219939479736E-2</v>
      </c>
      <c r="J145">
        <f t="shared" si="20"/>
        <v>1.2079853421411286</v>
      </c>
      <c r="K145">
        <f t="shared" si="21"/>
        <v>6.715017846408557</v>
      </c>
    </row>
    <row r="146" spans="1:11" x14ac:dyDescent="0.25">
      <c r="A146">
        <f t="shared" si="12"/>
        <v>8.9285714285714482E-2</v>
      </c>
      <c r="B146">
        <f t="shared" si="22"/>
        <v>11.199999999999976</v>
      </c>
      <c r="C146">
        <f t="shared" si="13"/>
        <v>24.801007210308462</v>
      </c>
      <c r="D146" s="4">
        <f t="shared" si="14"/>
        <v>26.01453337637917</v>
      </c>
      <c r="E146" s="1">
        <f t="shared" si="15"/>
        <v>23.239506657947626</v>
      </c>
      <c r="F146" s="1">
        <f t="shared" si="16"/>
        <v>26.929327140497868</v>
      </c>
      <c r="G146" s="1">
        <f t="shared" si="17"/>
        <v>21.307178424792752</v>
      </c>
      <c r="H146" s="5">
        <f t="shared" si="18"/>
        <v>7.879512967631352</v>
      </c>
      <c r="I146" s="3">
        <f t="shared" si="19"/>
        <v>7.209527884202771E-2</v>
      </c>
      <c r="J146">
        <f t="shared" si="20"/>
        <v>1.2282599243480457</v>
      </c>
      <c r="K146">
        <f t="shared" si="21"/>
        <v>6.6512530432833064</v>
      </c>
    </row>
    <row r="147" spans="1:11" x14ac:dyDescent="0.25">
      <c r="A147">
        <f t="shared" si="12"/>
        <v>8.8495575221239131E-2</v>
      </c>
      <c r="B147">
        <f t="shared" si="22"/>
        <v>11.299999999999976</v>
      </c>
      <c r="C147">
        <f t="shared" si="13"/>
        <v>24.831194599929415</v>
      </c>
      <c r="D147" s="4">
        <f t="shared" si="14"/>
        <v>26.037584559914251</v>
      </c>
      <c r="E147" s="1">
        <f t="shared" si="15"/>
        <v>23.277701767963826</v>
      </c>
      <c r="F147" s="1">
        <f t="shared" si="16"/>
        <v>26.946471519897067</v>
      </c>
      <c r="G147" s="1">
        <f t="shared" si="17"/>
        <v>21.353450278165081</v>
      </c>
      <c r="H147" s="5">
        <f t="shared" si="18"/>
        <v>7.8365127455807757</v>
      </c>
      <c r="I147" s="3">
        <f t="shared" si="19"/>
        <v>7.3255657831136745E-2</v>
      </c>
      <c r="J147">
        <f t="shared" si="20"/>
        <v>1.2480288611254602</v>
      </c>
      <c r="K147">
        <f t="shared" si="21"/>
        <v>6.5884838844553153</v>
      </c>
    </row>
    <row r="148" spans="1:11" x14ac:dyDescent="0.25">
      <c r="A148">
        <f t="shared" si="12"/>
        <v>8.7719298245614225E-2</v>
      </c>
      <c r="B148">
        <f t="shared" si="22"/>
        <v>11.399999999999975</v>
      </c>
      <c r="C148">
        <f t="shared" si="13"/>
        <v>24.860950389993551</v>
      </c>
      <c r="D148" s="4">
        <f t="shared" si="14"/>
        <v>26.060291257242401</v>
      </c>
      <c r="E148" s="1">
        <f t="shared" si="15"/>
        <v>23.315382638328519</v>
      </c>
      <c r="F148" s="1">
        <f t="shared" si="16"/>
        <v>26.963351333822679</v>
      </c>
      <c r="G148" s="1">
        <f t="shared" si="17"/>
        <v>21.399146987984611</v>
      </c>
      <c r="H148" s="5">
        <f t="shared" si="18"/>
        <v>7.7939945277065794</v>
      </c>
      <c r="I148" s="3">
        <f t="shared" si="19"/>
        <v>7.4387108010302683E-2</v>
      </c>
      <c r="J148">
        <f t="shared" si="20"/>
        <v>1.267304948738784</v>
      </c>
      <c r="K148">
        <f t="shared" si="21"/>
        <v>6.5266895789677957</v>
      </c>
    </row>
    <row r="149" spans="1:11" x14ac:dyDescent="0.25">
      <c r="A149">
        <f t="shared" si="12"/>
        <v>8.6956521739130627E-2</v>
      </c>
      <c r="B149">
        <f t="shared" si="22"/>
        <v>11.499999999999975</v>
      </c>
      <c r="C149">
        <f t="shared" si="13"/>
        <v>24.89028398569118</v>
      </c>
      <c r="D149" s="4">
        <f t="shared" si="14"/>
        <v>26.082661297054791</v>
      </c>
      <c r="E149" s="1">
        <f t="shared" si="15"/>
        <v>23.352559857137923</v>
      </c>
      <c r="F149" s="1">
        <f t="shared" si="16"/>
        <v>26.979972781036917</v>
      </c>
      <c r="G149" s="1">
        <f t="shared" si="17"/>
        <v>21.444279542073303</v>
      </c>
      <c r="H149" s="5">
        <f t="shared" si="18"/>
        <v>7.7519504788525371</v>
      </c>
      <c r="I149" s="3">
        <f t="shared" si="19"/>
        <v>7.5490359129876339E-2</v>
      </c>
      <c r="J149">
        <f t="shared" si="20"/>
        <v>1.2861006196679947</v>
      </c>
      <c r="K149">
        <f t="shared" si="21"/>
        <v>6.4658498591845426</v>
      </c>
    </row>
    <row r="150" spans="1:11" x14ac:dyDescent="0.25">
      <c r="A150">
        <f t="shared" si="12"/>
        <v>8.6206896551724324E-2</v>
      </c>
      <c r="B150">
        <f t="shared" si="22"/>
        <v>11.599999999999975</v>
      </c>
      <c r="C150">
        <f t="shared" si="13"/>
        <v>24.919204517374951</v>
      </c>
      <c r="D150" s="4">
        <f t="shared" si="14"/>
        <v>26.104702269909279</v>
      </c>
      <c r="E150" s="1">
        <f t="shared" si="15"/>
        <v>23.389243719316074</v>
      </c>
      <c r="F150" s="1">
        <f t="shared" si="16"/>
        <v>26.996341866146313</v>
      </c>
      <c r="G150" s="1">
        <f t="shared" si="17"/>
        <v>21.488858644710884</v>
      </c>
      <c r="H150" s="5">
        <f t="shared" si="18"/>
        <v>7.7103729201418183</v>
      </c>
      <c r="I150" s="3">
        <f t="shared" si="19"/>
        <v>7.656612024901932E-2</v>
      </c>
      <c r="J150">
        <f t="shared" si="20"/>
        <v>1.3044279538851262</v>
      </c>
      <c r="K150">
        <f t="shared" si="21"/>
        <v>6.4059449662566923</v>
      </c>
    </row>
    <row r="151" spans="1:11" x14ac:dyDescent="0.25">
      <c r="A151">
        <f t="shared" si="12"/>
        <v>8.5470085470085652E-2</v>
      </c>
      <c r="B151">
        <f t="shared" si="22"/>
        <v>11.699999999999974</v>
      </c>
      <c r="C151">
        <f t="shared" si="13"/>
        <v>24.947720850613308</v>
      </c>
      <c r="D151" s="4">
        <f t="shared" si="14"/>
        <v>26.126421537283075</v>
      </c>
      <c r="E151" s="1">
        <f t="shared" si="15"/>
        <v>23.42544423680198</v>
      </c>
      <c r="F151" s="1">
        <f t="shared" si="16"/>
        <v>27.012464407193772</v>
      </c>
      <c r="G151" s="1">
        <f t="shared" si="17"/>
        <v>21.53289472585486</v>
      </c>
      <c r="H151" s="5">
        <f t="shared" si="18"/>
        <v>7.6692543257556833</v>
      </c>
      <c r="I151" s="3">
        <f t="shared" si="19"/>
        <v>7.7615080376720158E-2</v>
      </c>
      <c r="J151">
        <f t="shared" si="20"/>
        <v>1.3222986897750175</v>
      </c>
      <c r="K151">
        <f t="shared" si="21"/>
        <v>6.3469556359806658</v>
      </c>
    </row>
    <row r="152" spans="1:11" x14ac:dyDescent="0.25">
      <c r="A152">
        <f t="shared" si="12"/>
        <v>8.3333333333333509E-2</v>
      </c>
      <c r="B152">
        <f>B151+0.3</f>
        <v>11.999999999999975</v>
      </c>
      <c r="C152">
        <f t="shared" si="13"/>
        <v>25.030929542532192</v>
      </c>
      <c r="D152" s="4">
        <f t="shared" si="14"/>
        <v>26.189719463828084</v>
      </c>
      <c r="E152" s="1">
        <f t="shared" si="15"/>
        <v>23.531241797905256</v>
      </c>
      <c r="F152" s="1">
        <f t="shared" si="16"/>
        <v>27.059408297585893</v>
      </c>
      <c r="G152" s="1">
        <f t="shared" si="17"/>
        <v>21.661845208690099</v>
      </c>
      <c r="H152" s="5">
        <f t="shared" si="18"/>
        <v>7.5485792996749463</v>
      </c>
      <c r="I152" s="3">
        <f t="shared" si="19"/>
        <v>8.0607757050138673E-2</v>
      </c>
      <c r="J152">
        <f t="shared" si="20"/>
        <v>1.3732837873227419</v>
      </c>
      <c r="K152">
        <f t="shared" si="21"/>
        <v>6.1752955123522044</v>
      </c>
    </row>
    <row r="153" spans="1:11" x14ac:dyDescent="0.25">
      <c r="A153">
        <f t="shared" si="12"/>
        <v>8.1300813008130246E-2</v>
      </c>
      <c r="B153">
        <f t="shared" ref="B153:B216" si="23">B152+0.3</f>
        <v>12.299999999999976</v>
      </c>
      <c r="C153">
        <f t="shared" si="13"/>
        <v>25.110796128685937</v>
      </c>
      <c r="D153" s="4">
        <f t="shared" ref="D153:D216" si="24">(($C$27*($F$27*B153)^$C$28)/(1+($C$27*($F$27*B153))^$C$28))*$C$26</f>
        <v>26.250366802920123</v>
      </c>
      <c r="E153" s="1">
        <f t="shared" ref="E153:E216" si="25">(($C$27*(B153/$F$27)^$C$28)/(1+($C$27*(B153/$F$27))^$C$28))*$C$26</f>
        <v>23.633024492936954</v>
      </c>
      <c r="F153" s="1">
        <f t="shared" ref="F153:F216" si="26">(($C$27*(B153*$F$27^2)^$C$28)/(1+($C$27*(B153*$F$27^2))^$C$28))*$C$26</f>
        <v>27.104326286909931</v>
      </c>
      <c r="G153" s="1">
        <f t="shared" ref="G153:G216" si="27">(($C$27*(B153/$F$27^2)^$C$28)/(1+($C$27*(B153/$F$27^2))^$C$28))*$C$26</f>
        <v>21.786259436034076</v>
      </c>
      <c r="H153" s="5">
        <f t="shared" ref="H153:H216" si="28">(D153-E153)/(2*LOG($F$27))</f>
        <v>7.431778056500657</v>
      </c>
      <c r="I153" s="3">
        <f t="shared" ref="I153:I216" si="29">(F153-G153)-(2*(D153-E153))</f>
        <v>8.3382230909517574E-2</v>
      </c>
      <c r="J153">
        <f t="shared" si="20"/>
        <v>1.4205514462785156</v>
      </c>
      <c r="K153">
        <f t="shared" ref="K153:K216" si="30">H153-J153</f>
        <v>6.0112266102221419</v>
      </c>
    </row>
    <row r="154" spans="1:11" x14ac:dyDescent="0.25">
      <c r="A154">
        <f t="shared" si="12"/>
        <v>7.9365079365079513E-2</v>
      </c>
      <c r="B154">
        <f t="shared" si="23"/>
        <v>12.599999999999977</v>
      </c>
      <c r="C154">
        <f t="shared" si="13"/>
        <v>25.187522358471146</v>
      </c>
      <c r="D154" s="4">
        <f t="shared" si="24"/>
        <v>26.308529930475618</v>
      </c>
      <c r="E154" s="1">
        <f t="shared" si="25"/>
        <v>23.731022176575596</v>
      </c>
      <c r="F154" s="1">
        <f t="shared" si="26"/>
        <v>27.147349189451955</v>
      </c>
      <c r="G154" s="1">
        <f t="shared" si="27"/>
        <v>21.906379476793937</v>
      </c>
      <c r="H154" s="5">
        <f t="shared" si="28"/>
        <v>7.318670352300102</v>
      </c>
      <c r="I154" s="3">
        <f t="shared" si="29"/>
        <v>8.5954204857973338E-2</v>
      </c>
      <c r="J154">
        <f t="shared" si="20"/>
        <v>1.4643691910475927</v>
      </c>
      <c r="K154">
        <f t="shared" si="30"/>
        <v>5.8543011612525095</v>
      </c>
    </row>
    <row r="155" spans="1:11" x14ac:dyDescent="0.25">
      <c r="A155">
        <f t="shared" si="12"/>
        <v>7.7519379844961378E-2</v>
      </c>
      <c r="B155">
        <f t="shared" si="23"/>
        <v>12.899999999999977</v>
      </c>
      <c r="C155">
        <f t="shared" si="13"/>
        <v>25.261293871559733</v>
      </c>
      <c r="D155" s="4">
        <f t="shared" si="24"/>
        <v>26.364361438184961</v>
      </c>
      <c r="E155" s="1">
        <f t="shared" si="25"/>
        <v>23.825447241278557</v>
      </c>
      <c r="F155" s="1">
        <f t="shared" si="26"/>
        <v>27.188596687091259</v>
      </c>
      <c r="G155" s="1">
        <f t="shared" si="27"/>
        <v>22.022430177098261</v>
      </c>
      <c r="H155" s="5">
        <f t="shared" si="28"/>
        <v>7.2090863865752199</v>
      </c>
      <c r="I155" s="3">
        <f t="shared" si="29"/>
        <v>8.8338116180189274E-2</v>
      </c>
      <c r="J155">
        <f t="shared" si="20"/>
        <v>1.5049829841739533</v>
      </c>
      <c r="K155">
        <f t="shared" si="30"/>
        <v>5.7041034024012669</v>
      </c>
    </row>
    <row r="156" spans="1:11" x14ac:dyDescent="0.25">
      <c r="A156">
        <f t="shared" si="12"/>
        <v>7.5757575757575885E-2</v>
      </c>
      <c r="B156">
        <f t="shared" si="23"/>
        <v>13.199999999999978</v>
      </c>
      <c r="C156">
        <f t="shared" si="13"/>
        <v>25.332281786816974</v>
      </c>
      <c r="D156" s="4">
        <f t="shared" si="24"/>
        <v>26.418001541499923</v>
      </c>
      <c r="E156" s="1">
        <f t="shared" si="25"/>
        <v>23.916496260509234</v>
      </c>
      <c r="F156" s="1">
        <f t="shared" si="26"/>
        <v>27.22817849582578</v>
      </c>
      <c r="G156" s="1">
        <f t="shared" si="27"/>
        <v>22.134620684635752</v>
      </c>
      <c r="H156" s="5">
        <f t="shared" si="28"/>
        <v>7.1028661343141843</v>
      </c>
      <c r="I156" s="3">
        <f t="shared" si="29"/>
        <v>9.0547249208650982E-2</v>
      </c>
      <c r="J156">
        <f t="shared" si="20"/>
        <v>1.542619145792228</v>
      </c>
      <c r="K156">
        <f t="shared" si="30"/>
        <v>5.5602469885219561</v>
      </c>
    </row>
    <row r="157" spans="1:11" x14ac:dyDescent="0.25">
      <c r="A157">
        <f t="shared" si="12"/>
        <v>7.4074074074074195E-2</v>
      </c>
      <c r="B157">
        <f t="shared" si="23"/>
        <v>13.499999999999979</v>
      </c>
      <c r="C157">
        <f t="shared" si="13"/>
        <v>25.400644105741879</v>
      </c>
      <c r="D157" s="4">
        <f t="shared" si="24"/>
        <v>26.469579317691664</v>
      </c>
      <c r="E157" s="1">
        <f t="shared" si="25"/>
        <v>24.004351448491622</v>
      </c>
      <c r="F157" s="1">
        <f t="shared" si="26"/>
        <v>27.266195388031601</v>
      </c>
      <c r="G157" s="1">
        <f t="shared" si="27"/>
        <v>22.243145812277476</v>
      </c>
      <c r="H157" s="5">
        <f t="shared" si="28"/>
        <v>6.9998587164980197</v>
      </c>
      <c r="I157" s="3">
        <f t="shared" si="29"/>
        <v>9.2593837354041142E-2</v>
      </c>
      <c r="J157">
        <f t="shared" si="20"/>
        <v>1.5774860918808415</v>
      </c>
      <c r="K157">
        <f t="shared" si="30"/>
        <v>5.4223726246171786</v>
      </c>
    </row>
    <row r="158" spans="1:11" x14ac:dyDescent="0.25">
      <c r="A158">
        <f t="shared" si="12"/>
        <v>7.2463768115942143E-2</v>
      </c>
      <c r="B158">
        <f t="shared" si="23"/>
        <v>13.799999999999979</v>
      </c>
      <c r="C158">
        <f t="shared" si="13"/>
        <v>25.466526955317189</v>
      </c>
      <c r="D158" s="4">
        <f t="shared" si="24"/>
        <v>26.51921379751834</v>
      </c>
      <c r="E158" s="1">
        <f t="shared" si="25"/>
        <v>24.08918196009466</v>
      </c>
      <c r="F158" s="1">
        <f t="shared" si="26"/>
        <v>27.302740090912977</v>
      </c>
      <c r="G158" s="1">
        <f t="shared" si="27"/>
        <v>22.348187260578701</v>
      </c>
      <c r="H158" s="5">
        <f t="shared" si="28"/>
        <v>6.8999218088823131</v>
      </c>
      <c r="I158" s="3">
        <f t="shared" si="29"/>
        <v>9.4489155486915166E-2</v>
      </c>
      <c r="J158">
        <f t="shared" si="20"/>
        <v>1.6097759081335843</v>
      </c>
      <c r="K158">
        <f t="shared" si="30"/>
        <v>5.2901459007487288</v>
      </c>
    </row>
    <row r="159" spans="1:11" x14ac:dyDescent="0.25">
      <c r="A159">
        <f t="shared" si="12"/>
        <v>7.0921985815602939E-2</v>
      </c>
      <c r="B159">
        <f t="shared" si="23"/>
        <v>14.09999999999998</v>
      </c>
      <c r="C159">
        <f t="shared" si="13"/>
        <v>25.530065691398754</v>
      </c>
      <c r="D159" s="4">
        <f t="shared" si="24"/>
        <v>26.567014930376384</v>
      </c>
      <c r="E159" s="1">
        <f t="shared" si="25"/>
        <v>24.17114505102445</v>
      </c>
      <c r="F159" s="1">
        <f t="shared" si="26"/>
        <v>27.337898078343301</v>
      </c>
      <c r="G159" s="1">
        <f t="shared" si="27"/>
        <v>22.449914716052291</v>
      </c>
      <c r="H159" s="5">
        <f t="shared" si="28"/>
        <v>6.802921088190824</v>
      </c>
      <c r="I159" s="3">
        <f t="shared" si="29"/>
        <v>9.6243603587140569E-2</v>
      </c>
      <c r="J159">
        <f t="shared" si="20"/>
        <v>1.6396657750633896</v>
      </c>
      <c r="K159">
        <f t="shared" si="30"/>
        <v>5.1632553131274346</v>
      </c>
    </row>
    <row r="160" spans="1:11" x14ac:dyDescent="0.25">
      <c r="A160">
        <f t="shared" si="12"/>
        <v>6.9444444444444531E-2</v>
      </c>
      <c r="B160">
        <f t="shared" si="23"/>
        <v>14.399999999999981</v>
      </c>
      <c r="C160">
        <f t="shared" si="13"/>
        <v>25.591385880643898</v>
      </c>
      <c r="D160" s="4">
        <f t="shared" si="24"/>
        <v>26.613084439776479</v>
      </c>
      <c r="E160" s="1">
        <f t="shared" si="25"/>
        <v>24.250387115629273</v>
      </c>
      <c r="F160" s="1">
        <f t="shared" si="26"/>
        <v>27.371748270612557</v>
      </c>
      <c r="G160" s="1">
        <f t="shared" si="27"/>
        <v>22.548486839816913</v>
      </c>
      <c r="H160" s="5">
        <f t="shared" si="28"/>
        <v>6.7087297144036695</v>
      </c>
      <c r="I160" s="3">
        <f t="shared" si="29"/>
        <v>9.7866782501231597E-2</v>
      </c>
      <c r="J160">
        <f t="shared" si="20"/>
        <v>1.6673192586513133</v>
      </c>
      <c r="K160">
        <f t="shared" si="30"/>
        <v>5.0414104557523558</v>
      </c>
    </row>
    <row r="161" spans="1:11" x14ac:dyDescent="0.25">
      <c r="A161">
        <f t="shared" si="12"/>
        <v>6.8027210884353831E-2</v>
      </c>
      <c r="B161">
        <f t="shared" si="23"/>
        <v>14.699999999999982</v>
      </c>
      <c r="C161">
        <f t="shared" si="13"/>
        <v>25.650604176362471</v>
      </c>
      <c r="D161" s="4">
        <f t="shared" si="24"/>
        <v>26.657516583463941</v>
      </c>
      <c r="E161" s="1">
        <f t="shared" si="25"/>
        <v>24.327044617203267</v>
      </c>
      <c r="F161" s="1">
        <f t="shared" si="26"/>
        <v>27.404363654376734</v>
      </c>
      <c r="G161" s="1">
        <f t="shared" si="27"/>
        <v>22.644052159279372</v>
      </c>
      <c r="H161" s="5">
        <f t="shared" si="28"/>
        <v>6.6172278475326349</v>
      </c>
      <c r="I161" s="3">
        <f t="shared" si="29"/>
        <v>9.9367562576013313E-2</v>
      </c>
      <c r="J161">
        <f t="shared" si="20"/>
        <v>1.6928874796322393</v>
      </c>
      <c r="K161">
        <f t="shared" si="30"/>
        <v>4.9243403679003954</v>
      </c>
    </row>
    <row r="162" spans="1:11" x14ac:dyDescent="0.25">
      <c r="A162">
        <f t="shared" si="12"/>
        <v>6.6666666666666749E-2</v>
      </c>
      <c r="B162">
        <f t="shared" si="23"/>
        <v>14.999999999999982</v>
      </c>
      <c r="C162">
        <f t="shared" si="13"/>
        <v>25.707829101479181</v>
      </c>
      <c r="D162" s="4">
        <f t="shared" si="24"/>
        <v>26.700398830399926</v>
      </c>
      <c r="E162" s="1">
        <f t="shared" si="25"/>
        <v>24.401244923631456</v>
      </c>
      <c r="F162" s="1">
        <f t="shared" si="26"/>
        <v>27.435811833258608</v>
      </c>
      <c r="G162" s="1">
        <f t="shared" si="27"/>
        <v>22.736749873855583</v>
      </c>
      <c r="H162" s="5">
        <f t="shared" si="28"/>
        <v>6.5283021971052593</v>
      </c>
      <c r="I162" s="3">
        <f t="shared" si="29"/>
        <v>0.10075414586608389</v>
      </c>
      <c r="J162">
        <f t="shared" si="20"/>
        <v>1.7165101732998242</v>
      </c>
      <c r="K162">
        <f t="shared" si="30"/>
        <v>4.8117920238054346</v>
      </c>
    </row>
    <row r="163" spans="1:11" x14ac:dyDescent="0.25">
      <c r="A163">
        <f t="shared" ref="A163:A226" si="31">1/B163</f>
        <v>6.535947712418308E-2</v>
      </c>
      <c r="B163">
        <f t="shared" si="23"/>
        <v>15.299999999999983</v>
      </c>
      <c r="C163">
        <f t="shared" ref="C163:C226" si="32">(($C$27*B163^$C$28)/(1+($C$27*B163)^$C$28))*$C$26</f>
        <v>25.7631617499488</v>
      </c>
      <c r="D163" s="4">
        <f t="shared" si="24"/>
        <v>26.741812465058405</v>
      </c>
      <c r="E163" s="1">
        <f t="shared" si="25"/>
        <v>24.473107059486193</v>
      </c>
      <c r="F163" s="1">
        <f t="shared" si="26"/>
        <v>27.466155518011611</v>
      </c>
      <c r="G163" s="1">
        <f t="shared" si="27"/>
        <v>22.826710584320111</v>
      </c>
      <c r="H163" s="5">
        <f t="shared" si="28"/>
        <v>6.4418456024976036</v>
      </c>
      <c r="I163" s="3">
        <f t="shared" si="29"/>
        <v>0.10203412254707445</v>
      </c>
      <c r="J163">
        <f t="shared" ref="J163:J226" si="33">$F$26*I163/(2*LOG($F$27))</f>
        <v>1.7383166505978114</v>
      </c>
      <c r="K163">
        <f t="shared" si="30"/>
        <v>4.7035289518997923</v>
      </c>
    </row>
    <row r="164" spans="1:11" x14ac:dyDescent="0.25">
      <c r="A164">
        <f t="shared" si="31"/>
        <v>6.4102564102564166E-2</v>
      </c>
      <c r="B164">
        <f t="shared" si="23"/>
        <v>15.599999999999984</v>
      </c>
      <c r="C164">
        <f t="shared" si="32"/>
        <v>25.816696416404344</v>
      </c>
      <c r="D164" s="4">
        <f t="shared" si="24"/>
        <v>26.781833128014167</v>
      </c>
      <c r="E164" s="1">
        <f t="shared" si="25"/>
        <v>24.542742384213231</v>
      </c>
      <c r="F164" s="1">
        <f t="shared" si="26"/>
        <v>27.495452963869472</v>
      </c>
      <c r="G164" s="1">
        <f t="shared" si="27"/>
        <v>22.914056954162472</v>
      </c>
      <c r="H164" s="5">
        <f t="shared" si="28"/>
        <v>6.3577566422332206</v>
      </c>
      <c r="I164" s="3">
        <f t="shared" si="29"/>
        <v>0.1032145221051266</v>
      </c>
      <c r="J164">
        <f t="shared" si="33"/>
        <v>1.7584266702157456</v>
      </c>
      <c r="K164">
        <f t="shared" si="30"/>
        <v>4.5993299720174754</v>
      </c>
    </row>
    <row r="165" spans="1:11" x14ac:dyDescent="0.25">
      <c r="A165">
        <f t="shared" si="31"/>
        <v>6.2893081761006345E-2</v>
      </c>
      <c r="B165">
        <f t="shared" si="23"/>
        <v>15.899999999999984</v>
      </c>
      <c r="C165">
        <f t="shared" si="32"/>
        <v>25.868521162496428</v>
      </c>
      <c r="D165" s="4">
        <f t="shared" si="24"/>
        <v>26.820531300548495</v>
      </c>
      <c r="E165" s="1">
        <f t="shared" si="25"/>
        <v>24.610255204789453</v>
      </c>
      <c r="F165" s="1">
        <f t="shared" si="26"/>
        <v>27.523758361623248</v>
      </c>
      <c r="G165" s="1">
        <f t="shared" si="27"/>
        <v>22.998904310287426</v>
      </c>
      <c r="H165" s="5">
        <f t="shared" si="28"/>
        <v>6.2759392703874584</v>
      </c>
      <c r="I165" s="3">
        <f t="shared" si="29"/>
        <v>0.10430185981773832</v>
      </c>
      <c r="J165">
        <f t="shared" si="33"/>
        <v>1.7769512304655173</v>
      </c>
      <c r="K165">
        <f t="shared" si="30"/>
        <v>4.4989880399219411</v>
      </c>
    </row>
    <row r="166" spans="1:11" x14ac:dyDescent="0.25">
      <c r="A166">
        <f t="shared" si="31"/>
        <v>6.1728395061728454E-2</v>
      </c>
      <c r="B166">
        <f t="shared" si="23"/>
        <v>16.199999999999985</v>
      </c>
      <c r="C166">
        <f t="shared" si="32"/>
        <v>25.918718327257817</v>
      </c>
      <c r="D166" s="4">
        <f t="shared" si="24"/>
        <v>26.857972739944273</v>
      </c>
      <c r="E166" s="1">
        <f t="shared" si="25"/>
        <v>24.675743330160604</v>
      </c>
      <c r="F166" s="1">
        <f t="shared" si="26"/>
        <v>27.551122188054674</v>
      </c>
      <c r="G166" s="1">
        <f t="shared" si="27"/>
        <v>23.081361189499393</v>
      </c>
      <c r="H166" s="5">
        <f t="shared" si="28"/>
        <v>6.1963024782894935</v>
      </c>
      <c r="I166" s="3">
        <f t="shared" si="29"/>
        <v>0.10530217898794092</v>
      </c>
      <c r="J166">
        <f t="shared" si="33"/>
        <v>1.7939932888090202</v>
      </c>
      <c r="K166">
        <f t="shared" si="30"/>
        <v>4.4023091894804729</v>
      </c>
    </row>
    <row r="167" spans="1:11" x14ac:dyDescent="0.25">
      <c r="A167">
        <f t="shared" si="31"/>
        <v>6.0606060606060656E-2</v>
      </c>
      <c r="B167">
        <f t="shared" si="23"/>
        <v>16.499999999999986</v>
      </c>
      <c r="C167">
        <f t="shared" si="32"/>
        <v>25.967364987868724</v>
      </c>
      <c r="D167" s="4">
        <f t="shared" si="24"/>
        <v>26.89421887124599</v>
      </c>
      <c r="E167" s="1">
        <f t="shared" si="25"/>
        <v>24.739298573846408</v>
      </c>
      <c r="F167" s="1">
        <f t="shared" si="26"/>
        <v>27.577591520584452</v>
      </c>
      <c r="G167" s="1">
        <f t="shared" si="27"/>
        <v>23.161529836436316</v>
      </c>
      <c r="H167" s="5">
        <f t="shared" si="28"/>
        <v>6.1187599797846319</v>
      </c>
      <c r="I167" s="3">
        <f t="shared" si="29"/>
        <v>0.10622108934897412</v>
      </c>
      <c r="J167">
        <f t="shared" si="33"/>
        <v>1.809648416144034</v>
      </c>
      <c r="K167">
        <f t="shared" si="30"/>
        <v>4.3091115636405979</v>
      </c>
    </row>
    <row r="168" spans="1:11" x14ac:dyDescent="0.25">
      <c r="A168">
        <f t="shared" si="31"/>
        <v>5.9523809523809569E-2</v>
      </c>
      <c r="B168">
        <f t="shared" si="23"/>
        <v>16.799999999999986</v>
      </c>
      <c r="C168">
        <f t="shared" si="32"/>
        <v>26.014533376379184</v>
      </c>
      <c r="D168" s="4">
        <f t="shared" si="24"/>
        <v>26.929327140497875</v>
      </c>
      <c r="E168" s="1">
        <f t="shared" si="25"/>
        <v>24.801007210308462</v>
      </c>
      <c r="F168" s="1">
        <f t="shared" si="26"/>
        <v>27.603210320339773</v>
      </c>
      <c r="G168" s="1">
        <f t="shared" si="27"/>
        <v>23.239506657947626</v>
      </c>
      <c r="H168" s="5">
        <f t="shared" si="28"/>
        <v>6.0432299184039104</v>
      </c>
      <c r="I168" s="3">
        <f t="shared" si="29"/>
        <v>0.10706380201332166</v>
      </c>
      <c r="J168">
        <f t="shared" si="33"/>
        <v>1.8240053922176915</v>
      </c>
      <c r="K168">
        <f t="shared" si="30"/>
        <v>4.2192245261862187</v>
      </c>
    </row>
    <row r="169" spans="1:11" x14ac:dyDescent="0.25">
      <c r="A169">
        <f t="shared" si="31"/>
        <v>5.8479532163742735E-2</v>
      </c>
      <c r="B169">
        <f t="shared" si="23"/>
        <v>17.099999999999987</v>
      </c>
      <c r="C169">
        <f t="shared" si="32"/>
        <v>26.060291257242408</v>
      </c>
      <c r="D169" s="4">
        <f t="shared" si="24"/>
        <v>26.963351333822668</v>
      </c>
      <c r="E169" s="1">
        <f t="shared" si="25"/>
        <v>24.860950389993555</v>
      </c>
      <c r="F169" s="1">
        <f t="shared" si="26"/>
        <v>27.628019687288624</v>
      </c>
      <c r="G169" s="1">
        <f t="shared" si="27"/>
        <v>23.315382638328519</v>
      </c>
      <c r="H169" s="5">
        <f t="shared" si="28"/>
        <v>5.9696345948787854</v>
      </c>
      <c r="I169" s="3">
        <f t="shared" si="29"/>
        <v>0.1078351613018782</v>
      </c>
      <c r="J169">
        <f t="shared" si="33"/>
        <v>1.8371467478879233</v>
      </c>
      <c r="K169">
        <f t="shared" si="30"/>
        <v>4.1324878469908626</v>
      </c>
    </row>
    <row r="170" spans="1:11" x14ac:dyDescent="0.25">
      <c r="A170">
        <f t="shared" si="31"/>
        <v>5.7471264367816133E-2</v>
      </c>
      <c r="B170">
        <f t="shared" si="23"/>
        <v>17.399999999999988</v>
      </c>
      <c r="C170">
        <f t="shared" si="32"/>
        <v>26.104702269909282</v>
      </c>
      <c r="D170" s="4">
        <f t="shared" si="24"/>
        <v>26.996341866146306</v>
      </c>
      <c r="E170" s="1">
        <f t="shared" si="25"/>
        <v>24.919204517374954</v>
      </c>
      <c r="F170" s="1">
        <f t="shared" si="26"/>
        <v>27.65205809061403</v>
      </c>
      <c r="G170" s="1">
        <f t="shared" si="27"/>
        <v>23.389243719316084</v>
      </c>
      <c r="H170" s="5">
        <f t="shared" si="28"/>
        <v>5.8979002135323109</v>
      </c>
      <c r="I170" s="3">
        <f t="shared" si="29"/>
        <v>0.10853967375524221</v>
      </c>
      <c r="J170">
        <f t="shared" si="33"/>
        <v>1.8491492593778531</v>
      </c>
      <c r="K170">
        <f t="shared" si="30"/>
        <v>4.0487509541544577</v>
      </c>
    </row>
    <row r="171" spans="1:11" x14ac:dyDescent="0.25">
      <c r="A171">
        <f t="shared" si="31"/>
        <v>5.6497175141242972E-2</v>
      </c>
      <c r="B171">
        <f t="shared" si="23"/>
        <v>17.699999999999989</v>
      </c>
      <c r="C171">
        <f t="shared" si="32"/>
        <v>26.147826240213586</v>
      </c>
      <c r="D171" s="4">
        <f t="shared" si="24"/>
        <v>27.028346042895759</v>
      </c>
      <c r="E171" s="1">
        <f t="shared" si="25"/>
        <v>24.97584159580299</v>
      </c>
      <c r="F171" s="1">
        <f t="shared" si="26"/>
        <v>27.675361577095273</v>
      </c>
      <c r="G171" s="1">
        <f t="shared" si="27"/>
        <v>23.461171148311411</v>
      </c>
      <c r="H171" s="5">
        <f t="shared" si="28"/>
        <v>5.8279566461721792</v>
      </c>
      <c r="I171" s="3">
        <f t="shared" si="29"/>
        <v>0.10918153459832425</v>
      </c>
      <c r="J171">
        <f t="shared" si="33"/>
        <v>1.8600843991432927</v>
      </c>
      <c r="K171">
        <f t="shared" si="30"/>
        <v>3.9678722470288865</v>
      </c>
    </row>
    <row r="172" spans="1:11" x14ac:dyDescent="0.25">
      <c r="A172">
        <f t="shared" si="31"/>
        <v>5.5555555555555587E-2</v>
      </c>
      <c r="B172">
        <f t="shared" si="23"/>
        <v>17.999999999999989</v>
      </c>
      <c r="C172">
        <f t="shared" si="32"/>
        <v>26.189719463828091</v>
      </c>
      <c r="D172" s="4">
        <f t="shared" si="24"/>
        <v>27.059408297585893</v>
      </c>
      <c r="E172" s="1">
        <f t="shared" si="25"/>
        <v>25.030929542532206</v>
      </c>
      <c r="F172" s="1">
        <f t="shared" si="26"/>
        <v>27.6979639599138</v>
      </c>
      <c r="G172" s="1">
        <f t="shared" si="27"/>
        <v>23.531241797905267</v>
      </c>
      <c r="H172" s="5">
        <f t="shared" si="28"/>
        <v>5.7597372122038957</v>
      </c>
      <c r="I172" s="3">
        <f t="shared" si="29"/>
        <v>0.10976465190115903</v>
      </c>
      <c r="J172">
        <f t="shared" si="33"/>
        <v>1.8700187474913341</v>
      </c>
      <c r="K172">
        <f t="shared" si="30"/>
        <v>3.8897184647125616</v>
      </c>
    </row>
    <row r="173" spans="1:11" x14ac:dyDescent="0.25">
      <c r="A173">
        <f t="shared" si="31"/>
        <v>5.4644808743169432E-2</v>
      </c>
      <c r="B173">
        <f t="shared" si="23"/>
        <v>18.29999999999999</v>
      </c>
      <c r="C173">
        <f t="shared" si="32"/>
        <v>26.230434964682214</v>
      </c>
      <c r="D173" s="4">
        <f t="shared" si="24"/>
        <v>27.089570407856218</v>
      </c>
      <c r="E173" s="1">
        <f t="shared" si="25"/>
        <v>25.084532476905981</v>
      </c>
      <c r="F173" s="1">
        <f t="shared" si="26"/>
        <v>27.719896990002706</v>
      </c>
      <c r="G173" s="1">
        <f t="shared" si="27"/>
        <v>23.599528459447402</v>
      </c>
      <c r="H173" s="5">
        <f t="shared" si="28"/>
        <v>5.6931784737714635</v>
      </c>
      <c r="I173" s="3">
        <f t="shared" si="29"/>
        <v>0.11029266865482867</v>
      </c>
      <c r="J173">
        <f t="shared" si="33"/>
        <v>1.8790143686794822</v>
      </c>
      <c r="K173">
        <f t="shared" si="30"/>
        <v>3.8141641050919812</v>
      </c>
    </row>
    <row r="174" spans="1:11" x14ac:dyDescent="0.25">
      <c r="A174">
        <f t="shared" si="31"/>
        <v>5.3763440860215082E-2</v>
      </c>
      <c r="B174">
        <f t="shared" si="23"/>
        <v>18.599999999999991</v>
      </c>
      <c r="C174">
        <f t="shared" si="32"/>
        <v>26.270022730894134</v>
      </c>
      <c r="D174" s="4">
        <f t="shared" si="24"/>
        <v>27.118871692211211</v>
      </c>
      <c r="E174" s="1">
        <f t="shared" si="25"/>
        <v>25.13671098434251</v>
      </c>
      <c r="F174" s="1">
        <f t="shared" si="26"/>
        <v>27.74119051179909</v>
      </c>
      <c r="G174" s="1">
        <f t="shared" si="27"/>
        <v>23.666100113102569</v>
      </c>
      <c r="H174" s="5">
        <f t="shared" si="28"/>
        <v>5.6282200448175805</v>
      </c>
      <c r="I174" s="3">
        <f t="shared" si="29"/>
        <v>0.11076898295911874</v>
      </c>
      <c r="J174">
        <f t="shared" si="33"/>
        <v>1.8871291548450939</v>
      </c>
      <c r="K174">
        <f t="shared" si="30"/>
        <v>3.7410908899724866</v>
      </c>
    </row>
    <row r="175" spans="1:11" x14ac:dyDescent="0.25">
      <c r="A175">
        <f t="shared" si="31"/>
        <v>5.2910052910052935E-2</v>
      </c>
      <c r="B175">
        <f t="shared" si="23"/>
        <v>18.899999999999991</v>
      </c>
      <c r="C175">
        <f t="shared" si="32"/>
        <v>26.308529930475618</v>
      </c>
      <c r="D175" s="4">
        <f t="shared" si="24"/>
        <v>27.147349189451962</v>
      </c>
      <c r="E175" s="1">
        <f t="shared" si="25"/>
        <v>25.18752235847116</v>
      </c>
      <c r="F175" s="1">
        <f t="shared" si="26"/>
        <v>27.761872605036057</v>
      </c>
      <c r="G175" s="1">
        <f t="shared" si="27"/>
        <v>23.7310221765756</v>
      </c>
      <c r="H175" s="5">
        <f t="shared" si="28"/>
        <v>5.5648044130375931</v>
      </c>
      <c r="I175" s="3">
        <f t="shared" si="29"/>
        <v>0.11119676649885335</v>
      </c>
      <c r="J175">
        <f t="shared" si="33"/>
        <v>1.8944171407796939</v>
      </c>
      <c r="K175">
        <f t="shared" si="30"/>
        <v>3.6703872722578992</v>
      </c>
    </row>
    <row r="176" spans="1:11" x14ac:dyDescent="0.25">
      <c r="A176">
        <f t="shared" si="31"/>
        <v>5.2083333333333356E-2</v>
      </c>
      <c r="B176">
        <f t="shared" si="23"/>
        <v>19.199999999999992</v>
      </c>
      <c r="C176">
        <f t="shared" si="32"/>
        <v>26.346001108812288</v>
      </c>
      <c r="D176" s="4">
        <f t="shared" si="24"/>
        <v>27.175037822555975</v>
      </c>
      <c r="E176" s="1">
        <f t="shared" si="25"/>
        <v>25.237020823510473</v>
      </c>
      <c r="F176" s="1">
        <f t="shared" si="26"/>
        <v>27.781969714016409</v>
      </c>
      <c r="G176" s="1">
        <f t="shared" si="27"/>
        <v>23.794356734458347</v>
      </c>
      <c r="H176" s="5">
        <f t="shared" si="28"/>
        <v>5.5028767737775324</v>
      </c>
      <c r="I176" s="3">
        <f t="shared" si="29"/>
        <v>0.11157898146705847</v>
      </c>
      <c r="J176">
        <f t="shared" si="33"/>
        <v>1.9009287922424891</v>
      </c>
      <c r="K176">
        <f t="shared" si="30"/>
        <v>3.6019479815350435</v>
      </c>
    </row>
    <row r="177" spans="1:11" x14ac:dyDescent="0.25">
      <c r="A177">
        <f t="shared" si="31"/>
        <v>5.1282051282051301E-2</v>
      </c>
      <c r="B177">
        <f t="shared" si="23"/>
        <v>19.499999999999993</v>
      </c>
      <c r="C177">
        <f t="shared" si="32"/>
        <v>26.382478369697207</v>
      </c>
      <c r="D177" s="4">
        <f t="shared" si="24"/>
        <v>27.201970548560055</v>
      </c>
      <c r="E177" s="1">
        <f t="shared" si="25"/>
        <v>25.285257738752218</v>
      </c>
      <c r="F177" s="1">
        <f t="shared" si="26"/>
        <v>27.801506765642667</v>
      </c>
      <c r="G177" s="1">
        <f t="shared" si="27"/>
        <v>23.85616274994824</v>
      </c>
      <c r="H177" s="5">
        <f t="shared" si="28"/>
        <v>5.442384874997571</v>
      </c>
      <c r="I177" s="3">
        <f t="shared" si="29"/>
        <v>0.11191839607875309</v>
      </c>
      <c r="J177">
        <f t="shared" si="33"/>
        <v>1.906711270262945</v>
      </c>
      <c r="K177">
        <f t="shared" si="30"/>
        <v>3.535673604734626</v>
      </c>
    </row>
    <row r="178" spans="1:11" x14ac:dyDescent="0.25">
      <c r="A178">
        <f t="shared" si="31"/>
        <v>5.0505050505050518E-2</v>
      </c>
      <c r="B178">
        <f t="shared" si="23"/>
        <v>19.799999999999994</v>
      </c>
      <c r="C178">
        <f t="shared" si="32"/>
        <v>26.418001541499937</v>
      </c>
      <c r="D178" s="4">
        <f t="shared" si="24"/>
        <v>27.228178495825802</v>
      </c>
      <c r="E178" s="1">
        <f t="shared" si="25"/>
        <v>25.332281786816967</v>
      </c>
      <c r="F178" s="1">
        <f t="shared" si="26"/>
        <v>27.820507277331153</v>
      </c>
      <c r="G178" s="1">
        <f t="shared" si="27"/>
        <v>23.916496260509238</v>
      </c>
      <c r="H178" s="5">
        <f t="shared" si="28"/>
        <v>5.3832788724888925</v>
      </c>
      <c r="I178" s="3">
        <f t="shared" si="29"/>
        <v>0.11221759880424642</v>
      </c>
      <c r="J178">
        <f t="shared" si="33"/>
        <v>1.9118086736280726</v>
      </c>
      <c r="K178">
        <f t="shared" si="30"/>
        <v>3.4714701988608199</v>
      </c>
    </row>
    <row r="179" spans="1:11" x14ac:dyDescent="0.25">
      <c r="A179">
        <f t="shared" si="31"/>
        <v>4.9751243781094544E-2</v>
      </c>
      <c r="B179">
        <f t="shared" si="23"/>
        <v>20.099999999999994</v>
      </c>
      <c r="C179">
        <f t="shared" si="32"/>
        <v>26.452608329881091</v>
      </c>
      <c r="D179" s="4">
        <f t="shared" si="24"/>
        <v>27.253691089913829</v>
      </c>
      <c r="E179" s="1">
        <f t="shared" si="25"/>
        <v>25.378139147171154</v>
      </c>
      <c r="F179" s="1">
        <f t="shared" si="26"/>
        <v>27.838993455810169</v>
      </c>
      <c r="G179" s="1">
        <f t="shared" si="27"/>
        <v>23.975410558886853</v>
      </c>
      <c r="H179" s="5">
        <f t="shared" si="28"/>
        <v>5.3255111945948794</v>
      </c>
      <c r="I179" s="3">
        <f t="shared" si="29"/>
        <v>0.11247901143796568</v>
      </c>
      <c r="J179">
        <f t="shared" si="33"/>
        <v>1.9162622615310916</v>
      </c>
      <c r="K179">
        <f t="shared" si="30"/>
        <v>3.4092489330637878</v>
      </c>
    </row>
    <row r="180" spans="1:11" x14ac:dyDescent="0.25">
      <c r="A180">
        <f t="shared" si="31"/>
        <v>4.9019607843137268E-2</v>
      </c>
      <c r="B180">
        <f t="shared" si="23"/>
        <v>20.399999999999995</v>
      </c>
      <c r="C180">
        <f t="shared" si="32"/>
        <v>26.486334458311045</v>
      </c>
      <c r="D180" s="4">
        <f t="shared" si="24"/>
        <v>27.278536169158087</v>
      </c>
      <c r="E180" s="1">
        <f t="shared" si="25"/>
        <v>25.422873656240338</v>
      </c>
      <c r="F180" s="1">
        <f t="shared" si="26"/>
        <v>27.856986287690866</v>
      </c>
      <c r="G180" s="1">
        <f t="shared" si="27"/>
        <v>24.032956360748468</v>
      </c>
      <c r="H180" s="5">
        <f t="shared" si="28"/>
        <v>5.2690364157455907</v>
      </c>
      <c r="I180" s="3">
        <f t="shared" si="29"/>
        <v>0.11270490110689835</v>
      </c>
      <c r="J180">
        <f t="shared" si="33"/>
        <v>1.9201106581547067</v>
      </c>
      <c r="K180">
        <f t="shared" si="30"/>
        <v>3.3489257575908837</v>
      </c>
    </row>
    <row r="181" spans="1:11" x14ac:dyDescent="0.25">
      <c r="A181">
        <f t="shared" si="31"/>
        <v>4.8309178743961366E-2</v>
      </c>
      <c r="B181">
        <f t="shared" si="23"/>
        <v>20.699999999999996</v>
      </c>
      <c r="C181">
        <f t="shared" si="32"/>
        <v>26.519213797518347</v>
      </c>
      <c r="D181" s="4">
        <f t="shared" si="24"/>
        <v>27.302740090912984</v>
      </c>
      <c r="E181" s="1">
        <f t="shared" si="25"/>
        <v>25.466526955317192</v>
      </c>
      <c r="F181" s="1">
        <f t="shared" si="26"/>
        <v>27.874505622601262</v>
      </c>
      <c r="G181" s="1">
        <f t="shared" si="27"/>
        <v>24.089181960094667</v>
      </c>
      <c r="H181" s="5">
        <f t="shared" si="28"/>
        <v>5.2138111381643553</v>
      </c>
      <c r="I181" s="3">
        <f t="shared" si="29"/>
        <v>0.11289739131501264</v>
      </c>
      <c r="J181">
        <f t="shared" si="33"/>
        <v>1.9233900408307103</v>
      </c>
      <c r="K181">
        <f t="shared" si="30"/>
        <v>3.290421097333645</v>
      </c>
    </row>
    <row r="182" spans="1:11" x14ac:dyDescent="0.25">
      <c r="A182">
        <f t="shared" si="31"/>
        <v>4.761904761904763E-2</v>
      </c>
      <c r="B182">
        <f t="shared" si="23"/>
        <v>20.999999999999996</v>
      </c>
      <c r="C182">
        <f t="shared" si="32"/>
        <v>26.551278484875844</v>
      </c>
      <c r="D182" s="4">
        <f t="shared" si="24"/>
        <v>27.326327829343111</v>
      </c>
      <c r="E182" s="1">
        <f t="shared" si="25"/>
        <v>25.50913862734058</v>
      </c>
      <c r="F182" s="1">
        <f t="shared" si="26"/>
        <v>27.891570249588348</v>
      </c>
      <c r="G182" s="1">
        <f t="shared" si="27"/>
        <v>24.144133373476091</v>
      </c>
      <c r="H182" s="5">
        <f t="shared" si="28"/>
        <v>5.1597938811600059</v>
      </c>
      <c r="I182" s="3">
        <f t="shared" si="29"/>
        <v>0.11305847210719477</v>
      </c>
      <c r="J182">
        <f t="shared" si="33"/>
        <v>1.926134313199128</v>
      </c>
      <c r="K182">
        <f t="shared" si="30"/>
        <v>3.2336595679608777</v>
      </c>
    </row>
    <row r="183" spans="1:11" x14ac:dyDescent="0.25">
      <c r="A183">
        <f t="shared" si="31"/>
        <v>4.6948356807511742E-2</v>
      </c>
      <c r="B183">
        <f t="shared" si="23"/>
        <v>21.299999999999997</v>
      </c>
      <c r="C183">
        <f t="shared" si="32"/>
        <v>26.582559034628698</v>
      </c>
      <c r="D183" s="4">
        <f t="shared" si="24"/>
        <v>27.349323065532811</v>
      </c>
      <c r="E183" s="1">
        <f t="shared" si="25"/>
        <v>25.550746323514982</v>
      </c>
      <c r="F183" s="1">
        <f t="shared" si="26"/>
        <v>27.908197967417401</v>
      </c>
      <c r="G183" s="1">
        <f t="shared" si="27"/>
        <v>24.197854473950873</v>
      </c>
      <c r="H183" s="5">
        <f t="shared" si="28"/>
        <v>5.1069449774594071</v>
      </c>
      <c r="I183" s="3">
        <f t="shared" si="29"/>
        <v>0.11319000943086976</v>
      </c>
      <c r="J183">
        <f t="shared" si="33"/>
        <v>1.9283752646986014</v>
      </c>
      <c r="K183">
        <f t="shared" si="30"/>
        <v>3.1785697127608055</v>
      </c>
    </row>
    <row r="184" spans="1:11" x14ac:dyDescent="0.25">
      <c r="A184">
        <f t="shared" si="31"/>
        <v>4.6296296296296301E-2</v>
      </c>
      <c r="B184">
        <f t="shared" si="23"/>
        <v>21.599999999999998</v>
      </c>
      <c r="C184">
        <f t="shared" si="32"/>
        <v>26.613084439776479</v>
      </c>
      <c r="D184" s="4">
        <f t="shared" si="24"/>
        <v>27.37174827061256</v>
      </c>
      <c r="E184" s="1">
        <f t="shared" si="25"/>
        <v>25.591385880643912</v>
      </c>
      <c r="F184" s="1">
        <f t="shared" si="26"/>
        <v>27.924405649331522</v>
      </c>
      <c r="G184" s="1">
        <f t="shared" si="27"/>
        <v>24.250387115629273</v>
      </c>
      <c r="H184" s="5">
        <f t="shared" si="28"/>
        <v>5.0552264760787624</v>
      </c>
      <c r="I184" s="3">
        <f t="shared" si="29"/>
        <v>0.11329375376495321</v>
      </c>
      <c r="J184">
        <f t="shared" si="33"/>
        <v>1.9301427175745667</v>
      </c>
      <c r="K184">
        <f t="shared" si="30"/>
        <v>3.1250837585041955</v>
      </c>
    </row>
    <row r="185" spans="1:11" x14ac:dyDescent="0.25">
      <c r="A185">
        <f t="shared" si="31"/>
        <v>4.5662100456621009E-2</v>
      </c>
      <c r="B185">
        <f t="shared" si="23"/>
        <v>21.9</v>
      </c>
      <c r="C185">
        <f t="shared" si="32"/>
        <v>26.642882266339956</v>
      </c>
      <c r="D185" s="4">
        <f t="shared" si="24"/>
        <v>27.393624782527382</v>
      </c>
      <c r="E185" s="1">
        <f t="shared" si="25"/>
        <v>25.631091429965728</v>
      </c>
      <c r="F185" s="1">
        <f t="shared" si="26"/>
        <v>27.940209302775376</v>
      </c>
      <c r="G185" s="1">
        <f t="shared" si="27"/>
        <v>24.30177124957245</v>
      </c>
      <c r="H185" s="5">
        <f t="shared" si="28"/>
        <v>5.0046020512702709</v>
      </c>
      <c r="I185" s="3">
        <f t="shared" si="29"/>
        <v>0.11337134807961746</v>
      </c>
      <c r="J185">
        <f t="shared" si="33"/>
        <v>1.9314646624867737</v>
      </c>
      <c r="K185">
        <f t="shared" si="30"/>
        <v>3.073137388783497</v>
      </c>
    </row>
    <row r="186" spans="1:11" x14ac:dyDescent="0.25">
      <c r="A186">
        <f t="shared" si="31"/>
        <v>4.504504504504505E-2</v>
      </c>
      <c r="B186">
        <f t="shared" si="23"/>
        <v>22.2</v>
      </c>
      <c r="C186">
        <f t="shared" si="32"/>
        <v>26.671978740671126</v>
      </c>
      <c r="D186" s="4">
        <f t="shared" si="24"/>
        <v>27.414972877009095</v>
      </c>
      <c r="E186" s="1">
        <f t="shared" si="25"/>
        <v>25.669895498204223</v>
      </c>
      <c r="F186" s="1">
        <f t="shared" si="26"/>
        <v>27.955624124535568</v>
      </c>
      <c r="G186" s="1">
        <f t="shared" si="27"/>
        <v>24.352045031741827</v>
      </c>
      <c r="H186" s="5">
        <f t="shared" si="28"/>
        <v>4.9550369171165585</v>
      </c>
      <c r="I186" s="3">
        <f t="shared" si="29"/>
        <v>0.11342433518399631</v>
      </c>
      <c r="J186">
        <f t="shared" si="33"/>
        <v>1.932367383689342</v>
      </c>
      <c r="K186">
        <f t="shared" si="30"/>
        <v>3.0226695334272167</v>
      </c>
    </row>
    <row r="187" spans="1:11" x14ac:dyDescent="0.25">
      <c r="A187">
        <f t="shared" si="31"/>
        <v>4.4444444444444446E-2</v>
      </c>
      <c r="B187">
        <f t="shared" si="23"/>
        <v>22.5</v>
      </c>
      <c r="C187">
        <f t="shared" si="32"/>
        <v>26.700398830399905</v>
      </c>
      <c r="D187" s="4">
        <f t="shared" si="24"/>
        <v>27.435811833258605</v>
      </c>
      <c r="E187" s="1">
        <f t="shared" si="25"/>
        <v>25.707829101479184</v>
      </c>
      <c r="F187" s="1">
        <f t="shared" si="26"/>
        <v>27.970664551703695</v>
      </c>
      <c r="G187" s="1">
        <f t="shared" si="27"/>
        <v>24.401244923631463</v>
      </c>
      <c r="H187" s="5">
        <f t="shared" si="28"/>
        <v>4.9064977473783076</v>
      </c>
      <c r="I187" s="3">
        <f t="shared" si="29"/>
        <v>0.11345416451339219</v>
      </c>
      <c r="J187">
        <f t="shared" si="33"/>
        <v>1.9328755746618387</v>
      </c>
      <c r="K187">
        <f t="shared" si="30"/>
        <v>2.9736221727164689</v>
      </c>
    </row>
    <row r="188" spans="1:11" x14ac:dyDescent="0.25">
      <c r="A188">
        <f t="shared" si="31"/>
        <v>4.3859649122807015E-2</v>
      </c>
      <c r="B188">
        <f t="shared" si="23"/>
        <v>22.8</v>
      </c>
      <c r="C188">
        <f t="shared" si="32"/>
        <v>26.728166319554418</v>
      </c>
      <c r="D188" s="4">
        <f t="shared" si="24"/>
        <v>27.456159994793481</v>
      </c>
      <c r="E188" s="1">
        <f t="shared" si="25"/>
        <v>25.744921832660751</v>
      </c>
      <c r="F188" s="1">
        <f t="shared" si="26"/>
        <v>27.985344308828143</v>
      </c>
      <c r="G188" s="1">
        <f t="shared" si="27"/>
        <v>24.449405786158806</v>
      </c>
      <c r="H188" s="5">
        <f t="shared" si="28"/>
        <v>4.8589526002299328</v>
      </c>
      <c r="I188" s="3">
        <f t="shared" si="29"/>
        <v>0.11346219840387661</v>
      </c>
      <c r="J188">
        <f t="shared" si="33"/>
        <v>1.9330124450072637</v>
      </c>
      <c r="K188">
        <f t="shared" si="30"/>
        <v>2.9259401552226691</v>
      </c>
    </row>
    <row r="189" spans="1:11" x14ac:dyDescent="0.25">
      <c r="A189">
        <f t="shared" si="31"/>
        <v>4.3290043290043288E-2</v>
      </c>
      <c r="B189">
        <f t="shared" si="23"/>
        <v>23.1</v>
      </c>
      <c r="C189">
        <f t="shared" si="32"/>
        <v>26.755303878339603</v>
      </c>
      <c r="D189" s="4">
        <f t="shared" si="24"/>
        <v>27.476034825872581</v>
      </c>
      <c r="E189" s="1">
        <f t="shared" si="25"/>
        <v>25.781201942698239</v>
      </c>
      <c r="F189" s="1">
        <f t="shared" si="26"/>
        <v>27.999676451583493</v>
      </c>
      <c r="G189" s="1">
        <f t="shared" si="27"/>
        <v>24.496560967337992</v>
      </c>
      <c r="H189" s="5">
        <f t="shared" si="28"/>
        <v>4.8123708475456608</v>
      </c>
      <c r="I189" s="3">
        <f t="shared" si="29"/>
        <v>0.11344971789681679</v>
      </c>
      <c r="J189">
        <f t="shared" si="33"/>
        <v>1.9327998193415705</v>
      </c>
      <c r="K189">
        <f t="shared" si="30"/>
        <v>2.8795710282040901</v>
      </c>
    </row>
    <row r="190" spans="1:11" x14ac:dyDescent="0.25">
      <c r="A190">
        <f t="shared" si="31"/>
        <v>4.2735042735042729E-2</v>
      </c>
      <c r="B190">
        <f t="shared" si="23"/>
        <v>23.400000000000002</v>
      </c>
      <c r="C190">
        <f t="shared" si="32"/>
        <v>26.781833128014163</v>
      </c>
      <c r="D190" s="4">
        <f t="shared" si="24"/>
        <v>27.495452963869472</v>
      </c>
      <c r="E190" s="1">
        <f t="shared" si="25"/>
        <v>25.816696416404358</v>
      </c>
      <c r="F190" s="1">
        <f t="shared" si="26"/>
        <v>28.013673407255194</v>
      </c>
      <c r="G190" s="1">
        <f t="shared" si="27"/>
        <v>24.542742384213231</v>
      </c>
      <c r="H190" s="5">
        <f t="shared" si="28"/>
        <v>4.7667231084260662</v>
      </c>
      <c r="I190" s="3">
        <f t="shared" si="29"/>
        <v>0.1134179281117369</v>
      </c>
      <c r="J190">
        <f t="shared" si="33"/>
        <v>1.9322582288290651</v>
      </c>
      <c r="K190">
        <f t="shared" si="30"/>
        <v>2.8344648795970011</v>
      </c>
    </row>
    <row r="191" spans="1:11" x14ac:dyDescent="0.25">
      <c r="A191">
        <f t="shared" si="31"/>
        <v>4.2194092827004218E-2</v>
      </c>
      <c r="B191">
        <f t="shared" si="23"/>
        <v>23.700000000000003</v>
      </c>
      <c r="C191">
        <f t="shared" si="32"/>
        <v>26.807774701263817</v>
      </c>
      <c r="D191" s="4">
        <f t="shared" si="24"/>
        <v>27.514430267930823</v>
      </c>
      <c r="E191" s="1">
        <f t="shared" si="25"/>
        <v>25.851431043133182</v>
      </c>
      <c r="F191" s="1">
        <f t="shared" si="26"/>
        <v>28.027347012307661</v>
      </c>
      <c r="G191" s="1">
        <f t="shared" si="27"/>
        <v>24.587980599488557</v>
      </c>
      <c r="H191" s="5">
        <f t="shared" si="28"/>
        <v>4.7219811866748866</v>
      </c>
      <c r="I191" s="3">
        <f t="shared" si="29"/>
        <v>0.1133679632238227</v>
      </c>
      <c r="J191">
        <f t="shared" si="33"/>
        <v>1.9314069959822648</v>
      </c>
      <c r="K191">
        <f t="shared" si="30"/>
        <v>2.790574190692622</v>
      </c>
    </row>
    <row r="192" spans="1:11" x14ac:dyDescent="0.25">
      <c r="A192">
        <f t="shared" si="31"/>
        <v>4.1666666666666657E-2</v>
      </c>
      <c r="B192">
        <f t="shared" si="23"/>
        <v>24.000000000000004</v>
      </c>
      <c r="C192">
        <f t="shared" si="32"/>
        <v>26.83314829843307</v>
      </c>
      <c r="D192" s="4">
        <f t="shared" si="24"/>
        <v>27.532981864224567</v>
      </c>
      <c r="E192" s="1">
        <f t="shared" si="25"/>
        <v>25.885430482750174</v>
      </c>
      <c r="F192" s="1">
        <f t="shared" si="26"/>
        <v>28.040708547278843</v>
      </c>
      <c r="G192" s="1">
        <f t="shared" si="27"/>
        <v>24.632304893252304</v>
      </c>
      <c r="H192" s="5">
        <f t="shared" si="28"/>
        <v>4.6781180119605672</v>
      </c>
      <c r="I192" s="3">
        <f t="shared" si="29"/>
        <v>0.11330089107775265</v>
      </c>
      <c r="J192">
        <f t="shared" si="33"/>
        <v>1.9302643132659894</v>
      </c>
      <c r="K192">
        <f t="shared" si="30"/>
        <v>2.7478536986945779</v>
      </c>
    </row>
    <row r="193" spans="1:11" x14ac:dyDescent="0.25">
      <c r="A193">
        <f t="shared" si="31"/>
        <v>4.115226337448559E-2</v>
      </c>
      <c r="B193">
        <f t="shared" si="23"/>
        <v>24.300000000000004</v>
      </c>
      <c r="C193">
        <f t="shared" si="32"/>
        <v>26.857972739944277</v>
      </c>
      <c r="D193" s="4">
        <f t="shared" si="24"/>
        <v>27.55112218805467</v>
      </c>
      <c r="E193" s="1">
        <f t="shared" si="25"/>
        <v>25.918718327257828</v>
      </c>
      <c r="F193" s="1">
        <f t="shared" si="26"/>
        <v>28.053768769221296</v>
      </c>
      <c r="G193" s="1">
        <f t="shared" si="27"/>
        <v>24.675743330160593</v>
      </c>
      <c r="H193" s="5">
        <f t="shared" si="28"/>
        <v>4.6351075844163985</v>
      </c>
      <c r="I193" s="3">
        <f t="shared" si="29"/>
        <v>0.1132177174670197</v>
      </c>
      <c r="J193">
        <f t="shared" si="33"/>
        <v>1.9288473160025421</v>
      </c>
      <c r="K193">
        <f t="shared" si="30"/>
        <v>2.7062602684138564</v>
      </c>
    </row>
    <row r="194" spans="1:11" x14ac:dyDescent="0.25">
      <c r="A194">
        <f t="shared" si="31"/>
        <v>4.0650406504065033E-2</v>
      </c>
      <c r="B194">
        <f t="shared" si="23"/>
        <v>24.600000000000005</v>
      </c>
      <c r="C194">
        <f t="shared" si="32"/>
        <v>26.882266015203005</v>
      </c>
      <c r="D194" s="4">
        <f t="shared" si="24"/>
        <v>27.568865023092915</v>
      </c>
      <c r="E194" s="1">
        <f t="shared" si="25"/>
        <v>25.951317158408397</v>
      </c>
      <c r="F194" s="1">
        <f t="shared" si="26"/>
        <v>28.066537941889074</v>
      </c>
      <c r="G194" s="1">
        <f t="shared" si="27"/>
        <v>24.718322822413917</v>
      </c>
      <c r="H194" s="5">
        <f t="shared" si="28"/>
        <v>4.5929249224489856</v>
      </c>
      <c r="I194" s="3">
        <f t="shared" si="29"/>
        <v>0.11311939010612093</v>
      </c>
      <c r="J194">
        <f t="shared" si="33"/>
        <v>1.927172150044401</v>
      </c>
      <c r="K194">
        <f t="shared" si="30"/>
        <v>2.6657527724045846</v>
      </c>
    </row>
    <row r="195" spans="1:11" x14ac:dyDescent="0.25">
      <c r="A195">
        <f t="shared" si="31"/>
        <v>4.0160642570281117E-2</v>
      </c>
      <c r="B195">
        <f t="shared" si="23"/>
        <v>24.900000000000006</v>
      </c>
      <c r="C195">
        <f t="shared" si="32"/>
        <v>26.906045328262831</v>
      </c>
      <c r="D195" s="4">
        <f t="shared" si="24"/>
        <v>27.586223537956659</v>
      </c>
      <c r="E195" s="1">
        <f t="shared" si="25"/>
        <v>25.983248601606615</v>
      </c>
      <c r="F195" s="1">
        <f t="shared" si="26"/>
        <v>28.07902586385169</v>
      </c>
      <c r="G195" s="1">
        <f t="shared" si="27"/>
        <v>24.760069188832059</v>
      </c>
      <c r="H195" s="5">
        <f t="shared" si="28"/>
        <v>4.5515460135450931</v>
      </c>
      <c r="I195" s="3">
        <f t="shared" si="29"/>
        <v>0.11300680231954274</v>
      </c>
      <c r="J195">
        <f t="shared" si="33"/>
        <v>1.9252540346220575</v>
      </c>
      <c r="K195">
        <f t="shared" si="30"/>
        <v>2.6262919789230357</v>
      </c>
    </row>
    <row r="196" spans="1:11" x14ac:dyDescent="0.25">
      <c r="A196">
        <f t="shared" si="31"/>
        <v>3.9682539682539673E-2</v>
      </c>
      <c r="B196">
        <f t="shared" si="23"/>
        <v>25.200000000000006</v>
      </c>
      <c r="C196">
        <f t="shared" si="32"/>
        <v>26.929327140497879</v>
      </c>
      <c r="D196" s="4">
        <f t="shared" si="24"/>
        <v>27.603210320339787</v>
      </c>
      <c r="E196" s="1">
        <f t="shared" si="25"/>
        <v>26.014533376379177</v>
      </c>
      <c r="F196" s="1">
        <f t="shared" si="26"/>
        <v>28.09124189469977</v>
      </c>
      <c r="G196" s="1">
        <f t="shared" si="27"/>
        <v>24.80100721030847</v>
      </c>
      <c r="H196" s="5">
        <f t="shared" si="28"/>
        <v>4.510947767879439</v>
      </c>
      <c r="I196" s="3">
        <f t="shared" si="29"/>
        <v>0.11288079647007976</v>
      </c>
      <c r="J196">
        <f t="shared" si="33"/>
        <v>1.9231073207509879</v>
      </c>
      <c r="K196">
        <f t="shared" si="30"/>
        <v>2.5878404471284511</v>
      </c>
    </row>
    <row r="197" spans="1:11" x14ac:dyDescent="0.25">
      <c r="A197">
        <f t="shared" si="31"/>
        <v>3.9215686274509796E-2</v>
      </c>
      <c r="B197">
        <f t="shared" si="23"/>
        <v>25.500000000000007</v>
      </c>
      <c r="C197">
        <f t="shared" si="32"/>
        <v>26.952127210510191</v>
      </c>
      <c r="D197" s="4">
        <f t="shared" si="24"/>
        <v>27.619837408886788</v>
      </c>
      <c r="E197" s="1">
        <f t="shared" si="25"/>
        <v>26.045191343664751</v>
      </c>
      <c r="F197" s="1">
        <f t="shared" si="26"/>
        <v>28.103194979492436</v>
      </c>
      <c r="G197" s="1">
        <f t="shared" si="27"/>
        <v>24.841160681901457</v>
      </c>
      <c r="H197" s="5">
        <f t="shared" si="28"/>
        <v>4.4711079745421189</v>
      </c>
      <c r="I197" s="3">
        <f t="shared" si="29"/>
        <v>0.1127421671469051</v>
      </c>
      <c r="J197">
        <f t="shared" si="33"/>
        <v>1.920745545545596</v>
      </c>
      <c r="K197">
        <f t="shared" si="30"/>
        <v>2.550362428996523</v>
      </c>
    </row>
    <row r="198" spans="1:11" x14ac:dyDescent="0.25">
      <c r="A198">
        <f t="shared" si="31"/>
        <v>3.8759689922480606E-2</v>
      </c>
      <c r="B198">
        <f t="shared" si="23"/>
        <v>25.800000000000008</v>
      </c>
      <c r="C198">
        <f t="shared" si="32"/>
        <v>26.974460631479715</v>
      </c>
      <c r="D198" s="4">
        <f t="shared" si="24"/>
        <v>27.636116322982279</v>
      </c>
      <c r="E198" s="1">
        <f t="shared" si="25"/>
        <v>26.075241550156314</v>
      </c>
      <c r="F198" s="1">
        <f t="shared" si="26"/>
        <v>28.114893671582326</v>
      </c>
      <c r="G198" s="1">
        <f t="shared" si="27"/>
        <v>24.880552461798956</v>
      </c>
      <c r="H198" s="5">
        <f t="shared" si="28"/>
        <v>4.4320052602168234</v>
      </c>
      <c r="I198" s="3">
        <f t="shared" si="29"/>
        <v>0.11259166413143973</v>
      </c>
      <c r="J198">
        <f t="shared" si="33"/>
        <v>1.9181814827476045</v>
      </c>
      <c r="K198">
        <f t="shared" si="30"/>
        <v>2.5138237774692191</v>
      </c>
    </row>
    <row r="199" spans="1:11" x14ac:dyDescent="0.25">
      <c r="A199">
        <f t="shared" si="31"/>
        <v>3.8314176245210718E-2</v>
      </c>
      <c r="B199">
        <f t="shared" si="23"/>
        <v>26.100000000000009</v>
      </c>
      <c r="C199">
        <f t="shared" si="32"/>
        <v>26.99634186614632</v>
      </c>
      <c r="D199" s="4">
        <f t="shared" si="24"/>
        <v>27.652058090614034</v>
      </c>
      <c r="E199" s="1">
        <f t="shared" si="25"/>
        <v>26.104702269909275</v>
      </c>
      <c r="F199" s="1">
        <f t="shared" si="26"/>
        <v>28.126346153943697</v>
      </c>
      <c r="G199" s="1">
        <f t="shared" si="27"/>
        <v>24.919204517374961</v>
      </c>
      <c r="H199" s="5">
        <f t="shared" si="28"/>
        <v>4.3936190501524965</v>
      </c>
      <c r="I199" s="3">
        <f t="shared" si="29"/>
        <v>0.11242999515921781</v>
      </c>
      <c r="J199">
        <f t="shared" si="33"/>
        <v>1.9154271897789092</v>
      </c>
      <c r="K199">
        <f t="shared" si="30"/>
        <v>2.4781918603735873</v>
      </c>
    </row>
    <row r="200" spans="1:11" x14ac:dyDescent="0.25">
      <c r="A200">
        <f t="shared" si="31"/>
        <v>3.7878787878787866E-2</v>
      </c>
      <c r="B200">
        <f t="shared" si="23"/>
        <v>26.400000000000009</v>
      </c>
      <c r="C200">
        <f t="shared" si="32"/>
        <v>27.017784779598113</v>
      </c>
      <c r="D200" s="4">
        <f t="shared" si="24"/>
        <v>27.66767327445358</v>
      </c>
      <c r="E200" s="1">
        <f t="shared" si="25"/>
        <v>26.133591043410579</v>
      </c>
      <c r="F200" s="1">
        <f t="shared" si="26"/>
        <v>28.137560259116412</v>
      </c>
      <c r="G200" s="1">
        <f t="shared" si="27"/>
        <v>24.95713796853796</v>
      </c>
      <c r="H200" s="5">
        <f t="shared" si="28"/>
        <v>4.3559295312833051</v>
      </c>
      <c r="I200" s="3">
        <f t="shared" si="29"/>
        <v>0.11225782849244936</v>
      </c>
      <c r="J200">
        <f t="shared" si="33"/>
        <v>1.9124940515693516</v>
      </c>
      <c r="K200">
        <f t="shared" si="30"/>
        <v>2.4434354797139535</v>
      </c>
    </row>
    <row r="201" spans="1:11" x14ac:dyDescent="0.25">
      <c r="A201">
        <f t="shared" si="31"/>
        <v>3.7453183520599238E-2</v>
      </c>
      <c r="B201">
        <f t="shared" si="23"/>
        <v>26.70000000000001</v>
      </c>
      <c r="C201">
        <f t="shared" si="32"/>
        <v>27.038802670025316</v>
      </c>
      <c r="D201" s="4">
        <f t="shared" si="24"/>
        <v>27.682971996286618</v>
      </c>
      <c r="E201" s="1">
        <f t="shared" si="25"/>
        <v>26.1619247142884</v>
      </c>
      <c r="F201" s="1">
        <f t="shared" si="26"/>
        <v>28.148543487870196</v>
      </c>
      <c r="G201" s="1">
        <f t="shared" si="27"/>
        <v>24.994373128556489</v>
      </c>
      <c r="H201" s="5">
        <f t="shared" si="28"/>
        <v>4.3189176173624055</v>
      </c>
      <c r="I201" s="3">
        <f t="shared" si="29"/>
        <v>0.11207579531727063</v>
      </c>
      <c r="J201">
        <f t="shared" si="33"/>
        <v>1.9093928213977649</v>
      </c>
      <c r="K201">
        <f t="shared" si="30"/>
        <v>2.4095247959646406</v>
      </c>
    </row>
    <row r="202" spans="1:11" x14ac:dyDescent="0.25">
      <c r="A202">
        <f t="shared" si="31"/>
        <v>3.7037037037037021E-2</v>
      </c>
      <c r="B202">
        <f t="shared" si="23"/>
        <v>27.000000000000011</v>
      </c>
      <c r="C202">
        <f t="shared" si="32"/>
        <v>27.059408297585897</v>
      </c>
      <c r="D202" s="4">
        <f t="shared" si="24"/>
        <v>27.6979639599138</v>
      </c>
      <c r="E202" s="1">
        <f t="shared" si="25"/>
        <v>26.189719463828077</v>
      </c>
      <c r="F202" s="1">
        <f t="shared" si="26"/>
        <v>28.159303026684253</v>
      </c>
      <c r="G202" s="1">
        <f t="shared" si="27"/>
        <v>25.03092954253221</v>
      </c>
      <c r="H202" s="5">
        <f t="shared" si="28"/>
        <v>4.2825649159814514</v>
      </c>
      <c r="I202" s="3">
        <f t="shared" si="29"/>
        <v>0.11188449198059658</v>
      </c>
      <c r="J202">
        <f t="shared" si="33"/>
        <v>1.9061336590003815</v>
      </c>
      <c r="K202">
        <f t="shared" si="30"/>
        <v>2.3764312569810699</v>
      </c>
    </row>
    <row r="203" spans="1:11" x14ac:dyDescent="0.25">
      <c r="A203">
        <f t="shared" si="31"/>
        <v>3.6630036630036618E-2</v>
      </c>
      <c r="B203">
        <f t="shared" si="23"/>
        <v>27.300000000000011</v>
      </c>
      <c r="C203">
        <f t="shared" si="32"/>
        <v>27.079613911517249</v>
      </c>
      <c r="D203" s="4">
        <f t="shared" si="24"/>
        <v>27.712658472633265</v>
      </c>
      <c r="E203" s="1">
        <f t="shared" si="25"/>
        <v>26.216990843445863</v>
      </c>
      <c r="F203" s="1">
        <f t="shared" si="26"/>
        <v>28.169845764128826</v>
      </c>
      <c r="G203" s="1">
        <f t="shared" si="27"/>
        <v>25.066826023677937</v>
      </c>
      <c r="H203" s="5">
        <f t="shared" si="28"/>
        <v>4.2468536973617237</v>
      </c>
      <c r="I203" s="3">
        <f t="shared" si="29"/>
        <v>0.11168448207608606</v>
      </c>
      <c r="J203">
        <f t="shared" si="33"/>
        <v>1.9027261661086312</v>
      </c>
      <c r="K203">
        <f t="shared" si="30"/>
        <v>2.3441275312530925</v>
      </c>
    </row>
    <row r="204" spans="1:11" x14ac:dyDescent="0.25">
      <c r="A204">
        <f t="shared" si="31"/>
        <v>3.6231884057971002E-2</v>
      </c>
      <c r="B204">
        <f t="shared" si="23"/>
        <v>27.600000000000012</v>
      </c>
      <c r="C204">
        <f t="shared" si="32"/>
        <v>27.099431275617711</v>
      </c>
      <c r="D204" s="4">
        <f t="shared" si="24"/>
        <v>27.727064465406176</v>
      </c>
      <c r="E204" s="1">
        <f t="shared" si="25"/>
        <v>26.243753805260798</v>
      </c>
      <c r="F204" s="1">
        <f t="shared" si="26"/>
        <v>28.180178306229344</v>
      </c>
      <c r="G204" s="1">
        <f t="shared" si="27"/>
        <v>25.102080687546191</v>
      </c>
      <c r="H204" s="5">
        <f t="shared" si="28"/>
        <v>4.2117668648060071</v>
      </c>
      <c r="I204" s="3">
        <f t="shared" si="29"/>
        <v>0.1114762983923967</v>
      </c>
      <c r="J204">
        <f t="shared" si="33"/>
        <v>1.8991794196408207</v>
      </c>
      <c r="K204">
        <f t="shared" si="30"/>
        <v>2.3125874451651862</v>
      </c>
    </row>
    <row r="205" spans="1:11" x14ac:dyDescent="0.25">
      <c r="A205">
        <f t="shared" si="31"/>
        <v>3.584229390681002E-2</v>
      </c>
      <c r="B205">
        <f t="shared" si="23"/>
        <v>27.900000000000013</v>
      </c>
      <c r="C205">
        <f t="shared" si="32"/>
        <v>27.118871692211215</v>
      </c>
      <c r="D205" s="4">
        <f t="shared" si="24"/>
        <v>27.741190511799093</v>
      </c>
      <c r="E205" s="1">
        <f t="shared" si="25"/>
        <v>26.270022730894144</v>
      </c>
      <c r="F205" s="1">
        <f t="shared" si="26"/>
        <v>28.190306990885357</v>
      </c>
      <c r="G205" s="1">
        <f t="shared" si="27"/>
        <v>25.1367109843425</v>
      </c>
      <c r="H205" s="5">
        <f t="shared" si="28"/>
        <v>4.1772879267100818</v>
      </c>
      <c r="I205" s="3">
        <f t="shared" si="29"/>
        <v>0.11126044473295948</v>
      </c>
      <c r="J205">
        <f t="shared" si="33"/>
        <v>1.8955020027049416</v>
      </c>
      <c r="K205">
        <f t="shared" si="30"/>
        <v>2.2817859240051401</v>
      </c>
    </row>
    <row r="206" spans="1:11" x14ac:dyDescent="0.25">
      <c r="A206">
        <f t="shared" si="31"/>
        <v>3.54609929078014E-2</v>
      </c>
      <c r="B206">
        <f t="shared" si="23"/>
        <v>28.200000000000014</v>
      </c>
      <c r="C206">
        <f t="shared" si="32"/>
        <v>27.137946024699769</v>
      </c>
      <c r="D206" s="4">
        <f t="shared" si="24"/>
        <v>27.755044845789055</v>
      </c>
      <c r="E206" s="1">
        <f t="shared" si="25"/>
        <v>26.295811458615191</v>
      </c>
      <c r="F206" s="1">
        <f t="shared" si="26"/>
        <v>28.200237901412574</v>
      </c>
      <c r="G206" s="1">
        <f t="shared" si="27"/>
        <v>25.170733729448362</v>
      </c>
      <c r="H206" s="5">
        <f t="shared" si="28"/>
        <v>4.143400970040326</v>
      </c>
      <c r="I206" s="3">
        <f t="shared" si="29"/>
        <v>0.11103739761648512</v>
      </c>
      <c r="J206">
        <f t="shared" si="33"/>
        <v>1.8917020335695542</v>
      </c>
      <c r="K206">
        <f t="shared" si="30"/>
        <v>2.2516989364707718</v>
      </c>
    </row>
    <row r="207" spans="1:11" x14ac:dyDescent="0.25">
      <c r="A207">
        <f t="shared" si="31"/>
        <v>3.5087719298245598E-2</v>
      </c>
      <c r="B207">
        <f t="shared" si="23"/>
        <v>28.500000000000014</v>
      </c>
      <c r="C207">
        <f t="shared" si="32"/>
        <v>27.156664718800535</v>
      </c>
      <c r="D207" s="4">
        <f t="shared" si="24"/>
        <v>27.768635378510435</v>
      </c>
      <c r="E207" s="1">
        <f t="shared" si="25"/>
        <v>26.321133308943981</v>
      </c>
      <c r="F207" s="1">
        <f t="shared" si="26"/>
        <v>28.209976879268911</v>
      </c>
      <c r="G207" s="1">
        <f t="shared" si="27"/>
        <v>25.204165132268617</v>
      </c>
      <c r="H207" s="5">
        <f t="shared" si="28"/>
        <v>4.1100906351880422</v>
      </c>
      <c r="I207" s="3">
        <f t="shared" si="29"/>
        <v>0.11080760786738608</v>
      </c>
      <c r="J207">
        <f t="shared" si="33"/>
        <v>1.887787192759204</v>
      </c>
      <c r="K207">
        <f t="shared" si="30"/>
        <v>2.2223034424288381</v>
      </c>
    </row>
    <row r="208" spans="1:11" x14ac:dyDescent="0.25">
      <c r="A208">
        <f t="shared" si="31"/>
        <v>3.4722222222222203E-2</v>
      </c>
      <c r="B208">
        <f t="shared" si="23"/>
        <v>28.800000000000015</v>
      </c>
      <c r="C208">
        <f t="shared" si="32"/>
        <v>27.175037822555982</v>
      </c>
      <c r="D208" s="4">
        <f t="shared" si="24"/>
        <v>27.781969714016405</v>
      </c>
      <c r="E208" s="1">
        <f t="shared" si="25"/>
        <v>26.346001108812292</v>
      </c>
      <c r="F208" s="1">
        <f t="shared" si="26"/>
        <v>28.219529536022115</v>
      </c>
      <c r="G208" s="1">
        <f t="shared" si="27"/>
        <v>25.237020823510473</v>
      </c>
      <c r="H208" s="5">
        <f t="shared" si="28"/>
        <v>4.0773420921195482</v>
      </c>
      <c r="I208" s="3">
        <f t="shared" si="29"/>
        <v>0.11057150210341504</v>
      </c>
      <c r="J208">
        <f t="shared" si="33"/>
        <v>1.8837647483987536</v>
      </c>
      <c r="K208">
        <f t="shared" si="30"/>
        <v>2.1935773437207944</v>
      </c>
    </row>
    <row r="209" spans="1:11" x14ac:dyDescent="0.25">
      <c r="A209">
        <f t="shared" si="31"/>
        <v>3.4364261168384862E-2</v>
      </c>
      <c r="B209">
        <f t="shared" si="23"/>
        <v>29.100000000000016</v>
      </c>
      <c r="C209">
        <f t="shared" si="32"/>
        <v>27.193075005199674</v>
      </c>
      <c r="D209" s="4">
        <f t="shared" si="24"/>
        <v>27.79505516412236</v>
      </c>
      <c r="E209" s="1">
        <f t="shared" si="25"/>
        <v>26.370427214377596</v>
      </c>
      <c r="F209" s="1">
        <f t="shared" si="26"/>
        <v>28.228901264611054</v>
      </c>
      <c r="G209" s="1">
        <f t="shared" si="27"/>
        <v>25.269315880993073</v>
      </c>
      <c r="H209" s="5">
        <f t="shared" si="28"/>
        <v>4.0451410177443474</v>
      </c>
      <c r="I209" s="3">
        <f t="shared" si="29"/>
        <v>0.110329484128453</v>
      </c>
      <c r="J209">
        <f t="shared" si="33"/>
        <v>1.879641579941786</v>
      </c>
      <c r="K209">
        <f t="shared" si="30"/>
        <v>2.1654994378025614</v>
      </c>
    </row>
    <row r="210" spans="1:11" x14ac:dyDescent="0.25">
      <c r="A210">
        <f t="shared" si="31"/>
        <v>3.4013605442176853E-2</v>
      </c>
      <c r="B210">
        <f t="shared" si="23"/>
        <v>29.400000000000016</v>
      </c>
      <c r="C210">
        <f t="shared" si="32"/>
        <v>27.210785574953384</v>
      </c>
      <c r="D210" s="4">
        <f t="shared" si="24"/>
        <v>27.807898762393123</v>
      </c>
      <c r="E210" s="1">
        <f t="shared" si="25"/>
        <v>26.394423532576671</v>
      </c>
      <c r="F210" s="1">
        <f t="shared" si="26"/>
        <v>28.238097249948773</v>
      </c>
      <c r="G210" s="1">
        <f t="shared" si="27"/>
        <v>25.301064854079524</v>
      </c>
      <c r="H210" s="5">
        <f t="shared" si="28"/>
        <v>4.0134735744308063</v>
      </c>
      <c r="I210" s="3">
        <f t="shared" si="29"/>
        <v>0.11008193623634455</v>
      </c>
      <c r="J210">
        <f t="shared" si="33"/>
        <v>1.8754242003835506</v>
      </c>
      <c r="K210">
        <f t="shared" si="30"/>
        <v>2.1380493740472559</v>
      </c>
    </row>
    <row r="211" spans="1:11" x14ac:dyDescent="0.25">
      <c r="A211">
        <f t="shared" si="31"/>
        <v>3.3670033670033649E-2</v>
      </c>
      <c r="B211">
        <f t="shared" si="23"/>
        <v>29.700000000000017</v>
      </c>
      <c r="C211">
        <f t="shared" si="32"/>
        <v>27.228178495825784</v>
      </c>
      <c r="D211" s="4">
        <f t="shared" si="24"/>
        <v>27.820507277331156</v>
      </c>
      <c r="E211" s="1">
        <f t="shared" si="25"/>
        <v>26.418001541499933</v>
      </c>
      <c r="F211" s="1">
        <f t="shared" si="26"/>
        <v>28.247122478912498</v>
      </c>
      <c r="G211" s="1">
        <f t="shared" si="27"/>
        <v>25.332281786816985</v>
      </c>
      <c r="H211" s="5">
        <f t="shared" si="28"/>
        <v>3.9823263896016026</v>
      </c>
      <c r="I211" s="3">
        <f t="shared" si="29"/>
        <v>0.10982922043306687</v>
      </c>
      <c r="J211">
        <f t="shared" si="33"/>
        <v>1.8711187770825943</v>
      </c>
      <c r="K211">
        <f t="shared" si="30"/>
        <v>2.1112076125190082</v>
      </c>
    </row>
    <row r="212" spans="1:11" x14ac:dyDescent="0.25">
      <c r="A212">
        <f t="shared" si="31"/>
        <v>3.3333333333333312E-2</v>
      </c>
      <c r="B212">
        <f t="shared" si="23"/>
        <v>30.000000000000018</v>
      </c>
      <c r="C212">
        <f t="shared" si="32"/>
        <v>27.245262403477742</v>
      </c>
      <c r="D212" s="4">
        <f t="shared" si="24"/>
        <v>27.83288722481883</v>
      </c>
      <c r="E212" s="1">
        <f t="shared" si="25"/>
        <v>26.441172309661365</v>
      </c>
      <c r="F212" s="1">
        <f t="shared" si="26"/>
        <v>28.255981749761002</v>
      </c>
      <c r="G212" s="1">
        <f t="shared" si="27"/>
        <v>25.362980239864068</v>
      </c>
      <c r="H212" s="5">
        <f t="shared" si="28"/>
        <v>3.951686536347029</v>
      </c>
      <c r="I212" s="3">
        <f t="shared" si="29"/>
        <v>0.10957167958200387</v>
      </c>
      <c r="J212">
        <f t="shared" si="33"/>
        <v>1.8667311512723621</v>
      </c>
      <c r="K212">
        <f t="shared" si="30"/>
        <v>2.0849553850746672</v>
      </c>
    </row>
    <row r="213" spans="1:11" x14ac:dyDescent="0.25">
      <c r="A213">
        <f t="shared" si="31"/>
        <v>3.3003300330032986E-2</v>
      </c>
      <c r="B213">
        <f t="shared" si="23"/>
        <v>30.300000000000018</v>
      </c>
      <c r="C213">
        <f t="shared" si="32"/>
        <v>27.262045620214089</v>
      </c>
      <c r="D213" s="4">
        <f t="shared" si="24"/>
        <v>27.845044879863512</v>
      </c>
      <c r="E213" s="1">
        <f t="shared" si="25"/>
        <v>26.463946514233307</v>
      </c>
      <c r="F213" s="1">
        <f t="shared" si="26"/>
        <v>28.264679681017618</v>
      </c>
      <c r="G213" s="1">
        <f t="shared" si="27"/>
        <v>25.393173311279433</v>
      </c>
      <c r="H213" s="5">
        <f t="shared" si="28"/>
        <v>3.9215415149978918</v>
      </c>
      <c r="I213" s="3">
        <f t="shared" si="29"/>
        <v>0.1093096384777752</v>
      </c>
      <c r="J213">
        <f t="shared" si="33"/>
        <v>1.8622668563556142</v>
      </c>
      <c r="K213">
        <f t="shared" si="30"/>
        <v>2.0592746586422779</v>
      </c>
    </row>
    <row r="214" spans="1:11" x14ac:dyDescent="0.25">
      <c r="A214">
        <f t="shared" si="31"/>
        <v>3.2679738562091484E-2</v>
      </c>
      <c r="B214">
        <f t="shared" si="23"/>
        <v>30.600000000000019</v>
      </c>
      <c r="C214">
        <f t="shared" si="32"/>
        <v>27.278536169158087</v>
      </c>
      <c r="D214" s="4">
        <f t="shared" si="24"/>
        <v>27.856986287690876</v>
      </c>
      <c r="E214" s="1">
        <f t="shared" si="25"/>
        <v>26.486334458311049</v>
      </c>
      <c r="F214" s="1">
        <f t="shared" si="26"/>
        <v>28.273220719854223</v>
      </c>
      <c r="G214" s="1">
        <f t="shared" si="27"/>
        <v>25.422873656240331</v>
      </c>
      <c r="H214" s="5">
        <f t="shared" si="28"/>
        <v>3.8918792356025413</v>
      </c>
      <c r="I214" s="3">
        <f t="shared" si="29"/>
        <v>0.10904340485423702</v>
      </c>
      <c r="J214">
        <f t="shared" si="33"/>
        <v>1.8577311350773538</v>
      </c>
      <c r="K214">
        <f t="shared" si="30"/>
        <v>2.0341481005251874</v>
      </c>
    </row>
    <row r="215" spans="1:11" x14ac:dyDescent="0.25">
      <c r="A215">
        <f t="shared" si="31"/>
        <v>3.2362459546925543E-2</v>
      </c>
      <c r="B215">
        <f t="shared" si="23"/>
        <v>30.90000000000002</v>
      </c>
      <c r="C215">
        <f t="shared" si="32"/>
        <v>27.294741787659948</v>
      </c>
      <c r="D215" s="4">
        <f t="shared" si="24"/>
        <v>27.868717274228104</v>
      </c>
      <c r="E215" s="1">
        <f t="shared" si="25"/>
        <v>26.508346087266595</v>
      </c>
      <c r="F215" s="1">
        <f t="shared" si="26"/>
        <v>28.281609150008542</v>
      </c>
      <c r="G215" s="1">
        <f t="shared" si="27"/>
        <v>25.452093505755091</v>
      </c>
      <c r="H215" s="5">
        <f t="shared" si="28"/>
        <v>3.8626880012577733</v>
      </c>
      <c r="I215" s="3">
        <f t="shared" si="29"/>
        <v>0.10877327033043471</v>
      </c>
      <c r="J215">
        <f t="shared" si="33"/>
        <v>1.8531289556406638</v>
      </c>
      <c r="K215">
        <f t="shared" si="30"/>
        <v>2.0095590456171095</v>
      </c>
    </row>
    <row r="216" spans="1:11" x14ac:dyDescent="0.25">
      <c r="A216">
        <f t="shared" si="31"/>
        <v>3.2051282051282028E-2</v>
      </c>
      <c r="B216">
        <f t="shared" si="23"/>
        <v>31.200000000000021</v>
      </c>
      <c r="C216">
        <f t="shared" si="32"/>
        <v>27.310669939987378</v>
      </c>
      <c r="D216" s="4">
        <f t="shared" si="24"/>
        <v>27.880243456016405</v>
      </c>
      <c r="E216" s="1">
        <f t="shared" si="25"/>
        <v>26.529991004248064</v>
      </c>
      <c r="F216" s="1">
        <f t="shared" si="26"/>
        <v>28.289849099264497</v>
      </c>
      <c r="G216" s="1">
        <f t="shared" si="27"/>
        <v>25.480844684429186</v>
      </c>
      <c r="H216" s="5">
        <f t="shared" si="28"/>
        <v>3.8339564922452576</v>
      </c>
      <c r="I216" s="3">
        <f t="shared" si="29"/>
        <v>0.10849951129862845</v>
      </c>
      <c r="J216">
        <f t="shared" si="33"/>
        <v>1.8484650268356622</v>
      </c>
      <c r="K216">
        <f t="shared" si="30"/>
        <v>1.9854914654095954</v>
      </c>
    </row>
    <row r="217" spans="1:11" x14ac:dyDescent="0.25">
      <c r="A217">
        <f t="shared" si="31"/>
        <v>3.1746031746031723E-2</v>
      </c>
      <c r="B217">
        <f t="shared" ref="B217:B280" si="34">B216+0.3</f>
        <v>31.500000000000021</v>
      </c>
      <c r="C217">
        <f t="shared" si="32"/>
        <v>27.326327829343111</v>
      </c>
      <c r="D217" s="4">
        <f t="shared" ref="D217:D280" si="35">(($C$27*($F$27*B217)^$C$28)/(1+($C$27*($F$27*B217))^$C$28))*$C$26</f>
        <v>27.891570249588341</v>
      </c>
      <c r="E217" s="1">
        <f t="shared" ref="E217:E280" si="36">(($C$27*(B217/$F$27)^$C$28)/(1+($C$27*(B217/$F$27))^$C$28))*$C$26</f>
        <v>26.551278484875841</v>
      </c>
      <c r="F217" s="1">
        <f t="shared" ref="F217:F280" si="37">(($C$27*(B217*$F$27^2)^$C$28)/(1+($C$27*(B217*$F$27^2))^$C$28))*$C$26</f>
        <v>28.297944546524494</v>
      </c>
      <c r="G217" s="1">
        <f t="shared" ref="G217:G280" si="38">(($C$27*(B217/$F$27^2)^$C$28)/(1+($C$27*(B217/$F$27^2))^$C$28))*$C$26</f>
        <v>25.509138627340583</v>
      </c>
      <c r="H217" s="5">
        <f t="shared" ref="H217:H280" si="39">(D217-E217)/(2*LOG($F$27))</f>
        <v>3.8056737509290306</v>
      </c>
      <c r="I217" s="3">
        <f t="shared" ref="I217:I280" si="40">(F217-G217)-(2*(D217-E217))</f>
        <v>0.10822238975891096</v>
      </c>
      <c r="J217">
        <f t="shared" si="33"/>
        <v>1.8437438122585685</v>
      </c>
      <c r="K217">
        <f t="shared" ref="K217:K280" si="41">H217-J217</f>
        <v>1.9619299386704621</v>
      </c>
    </row>
    <row r="218" spans="1:11" x14ac:dyDescent="0.25">
      <c r="A218">
        <f t="shared" si="31"/>
        <v>3.1446540880503124E-2</v>
      </c>
      <c r="B218">
        <f t="shared" si="34"/>
        <v>31.800000000000022</v>
      </c>
      <c r="C218">
        <f t="shared" si="32"/>
        <v>27.341722409250465</v>
      </c>
      <c r="D218" s="4">
        <f t="shared" si="35"/>
        <v>27.902702880343671</v>
      </c>
      <c r="E218" s="1">
        <f t="shared" si="36"/>
        <v>26.572217491184354</v>
      </c>
      <c r="F218" s="1">
        <f t="shared" si="37"/>
        <v>28.305899328498338</v>
      </c>
      <c r="G218" s="1">
        <f t="shared" si="38"/>
        <v>25.536986396076209</v>
      </c>
      <c r="H218" s="5">
        <f t="shared" si="39"/>
        <v>3.7778291673711335</v>
      </c>
      <c r="I218" s="3">
        <f t="shared" si="40"/>
        <v>0.10794215410349395</v>
      </c>
      <c r="J218">
        <f t="shared" si="33"/>
        <v>1.8389695436732936</v>
      </c>
      <c r="K218">
        <f t="shared" si="41"/>
        <v>1.9388596236978399</v>
      </c>
    </row>
    <row r="219" spans="1:11" x14ac:dyDescent="0.25">
      <c r="A219">
        <f t="shared" si="31"/>
        <v>3.1152647975077861E-2</v>
      </c>
      <c r="B219">
        <f t="shared" si="34"/>
        <v>32.100000000000023</v>
      </c>
      <c r="C219">
        <f t="shared" si="32"/>
        <v>27.35686039434561</v>
      </c>
      <c r="D219" s="4">
        <f t="shared" si="35"/>
        <v>27.913646390954945</v>
      </c>
      <c r="E219" s="1">
        <f t="shared" si="36"/>
        <v>26.592816684854203</v>
      </c>
      <c r="F219" s="1">
        <f t="shared" si="37"/>
        <v>28.313717146033778</v>
      </c>
      <c r="G219" s="1">
        <f t="shared" si="38"/>
        <v>25.564398693977981</v>
      </c>
      <c r="H219" s="5">
        <f t="shared" si="39"/>
        <v>3.750412465626948</v>
      </c>
      <c r="I219" s="3">
        <f t="shared" si="40"/>
        <v>0.1076590398543118</v>
      </c>
      <c r="J219">
        <f t="shared" si="33"/>
        <v>1.8341462335777148</v>
      </c>
      <c r="K219">
        <f t="shared" si="41"/>
        <v>1.9162662320492332</v>
      </c>
    </row>
    <row r="220" spans="1:11" x14ac:dyDescent="0.25">
      <c r="A220">
        <f t="shared" si="31"/>
        <v>3.0864197530864178E-2</v>
      </c>
      <c r="B220">
        <f t="shared" si="34"/>
        <v>32.40000000000002</v>
      </c>
      <c r="C220">
        <f t="shared" si="32"/>
        <v>27.371748270612574</v>
      </c>
      <c r="D220" s="4">
        <f t="shared" si="35"/>
        <v>27.924405649331522</v>
      </c>
      <c r="E220" s="1">
        <f t="shared" si="36"/>
        <v>26.613084439776483</v>
      </c>
      <c r="F220" s="1">
        <f t="shared" si="37"/>
        <v>28.321401570110268</v>
      </c>
      <c r="G220" s="1">
        <f t="shared" si="38"/>
        <v>25.591385880643923</v>
      </c>
      <c r="H220" s="5">
        <f t="shared" si="39"/>
        <v>3.72341369068294</v>
      </c>
      <c r="I220" s="3">
        <f t="shared" si="40"/>
        <v>0.1073732703562662</v>
      </c>
      <c r="J220">
        <f t="shared" si="33"/>
        <v>1.8292776870142213</v>
      </c>
      <c r="K220">
        <f t="shared" si="41"/>
        <v>1.8941360036687187</v>
      </c>
    </row>
    <row r="221" spans="1:11" x14ac:dyDescent="0.25">
      <c r="A221">
        <f t="shared" si="31"/>
        <v>3.0581039755351667E-2</v>
      </c>
      <c r="B221">
        <f t="shared" si="34"/>
        <v>32.700000000000017</v>
      </c>
      <c r="C221">
        <f t="shared" si="32"/>
        <v>27.386392305094009</v>
      </c>
      <c r="D221" s="4">
        <f t="shared" si="35"/>
        <v>27.934985356169133</v>
      </c>
      <c r="E221" s="1">
        <f t="shared" si="36"/>
        <v>26.633028853988769</v>
      </c>
      <c r="F221" s="1">
        <f t="shared" si="37"/>
        <v>28.328956047517419</v>
      </c>
      <c r="G221" s="1">
        <f t="shared" si="38"/>
        <v>25.617957985726211</v>
      </c>
      <c r="H221" s="5">
        <f t="shared" si="39"/>
        <v>3.6968231960016715</v>
      </c>
      <c r="I221" s="3">
        <f t="shared" si="40"/>
        <v>0.10708505743048136</v>
      </c>
      <c r="J221">
        <f t="shared" si="33"/>
        <v>1.8243675126989751</v>
      </c>
      <c r="K221">
        <f t="shared" si="41"/>
        <v>1.8724556833026964</v>
      </c>
    </row>
    <row r="222" spans="1:11" x14ac:dyDescent="0.25">
      <c r="A222">
        <f t="shared" si="31"/>
        <v>3.030303030303029E-2</v>
      </c>
      <c r="B222">
        <f t="shared" si="34"/>
        <v>33.000000000000014</v>
      </c>
      <c r="C222">
        <f t="shared" si="32"/>
        <v>27.400798555109386</v>
      </c>
      <c r="D222" s="4">
        <f t="shared" si="35"/>
        <v>27.945390052109801</v>
      </c>
      <c r="E222" s="1">
        <f t="shared" si="36"/>
        <v>26.652657761018972</v>
      </c>
      <c r="F222" s="1">
        <f t="shared" si="37"/>
        <v>28.336383906236581</v>
      </c>
      <c r="G222" s="1">
        <f t="shared" si="38"/>
        <v>25.644124722066397</v>
      </c>
      <c r="H222" s="5">
        <f t="shared" si="39"/>
        <v>3.6706316316418017</v>
      </c>
      <c r="I222" s="3">
        <f t="shared" si="40"/>
        <v>0.10679460198852553</v>
      </c>
      <c r="J222">
        <f t="shared" si="33"/>
        <v>1.819419133486172</v>
      </c>
      <c r="K222">
        <f t="shared" si="41"/>
        <v>1.8512124981556297</v>
      </c>
    </row>
    <row r="223" spans="1:11" x14ac:dyDescent="0.25">
      <c r="A223">
        <f t="shared" si="31"/>
        <v>3.0030030030030019E-2</v>
      </c>
      <c r="B223">
        <f t="shared" si="34"/>
        <v>33.300000000000011</v>
      </c>
      <c r="C223">
        <f t="shared" si="32"/>
        <v>27.414972877009106</v>
      </c>
      <c r="D223" s="4">
        <f t="shared" si="35"/>
        <v>27.955624124535564</v>
      </c>
      <c r="E223" s="1">
        <f t="shared" si="36"/>
        <v>26.671978740671115</v>
      </c>
      <c r="F223" s="1">
        <f t="shared" si="37"/>
        <v>28.343688360544228</v>
      </c>
      <c r="G223" s="1">
        <f t="shared" si="38"/>
        <v>25.669895498204227</v>
      </c>
      <c r="H223" s="5">
        <f t="shared" si="39"/>
        <v>3.6448299329228835</v>
      </c>
      <c r="I223" s="3">
        <f t="shared" si="40"/>
        <v>0.10650209461110194</v>
      </c>
      <c r="J223">
        <f t="shared" si="33"/>
        <v>1.8144357962269768</v>
      </c>
      <c r="K223">
        <f t="shared" si="41"/>
        <v>1.8303941366959067</v>
      </c>
    </row>
    <row r="224" spans="1:11" x14ac:dyDescent="0.25">
      <c r="A224">
        <f t="shared" si="31"/>
        <v>2.9761904761904753E-2</v>
      </c>
      <c r="B224">
        <f t="shared" si="34"/>
        <v>33.600000000000009</v>
      </c>
      <c r="C224">
        <f t="shared" si="32"/>
        <v>27.42892093449203</v>
      </c>
      <c r="D224" s="4">
        <f t="shared" si="35"/>
        <v>27.965691814017774</v>
      </c>
      <c r="E224" s="1">
        <f t="shared" si="36"/>
        <v>26.690999129285387</v>
      </c>
      <c r="F224" s="1">
        <f t="shared" si="37"/>
        <v>28.350872515853325</v>
      </c>
      <c r="G224" s="1">
        <f t="shared" si="38"/>
        <v>25.695279430295223</v>
      </c>
      <c r="H224" s="5">
        <f t="shared" si="39"/>
        <v>3.6194093096049698</v>
      </c>
      <c r="I224" s="3">
        <f t="shared" si="40"/>
        <v>0.10620771609332991</v>
      </c>
      <c r="J224">
        <f t="shared" si="33"/>
        <v>1.8094205810592729</v>
      </c>
      <c r="K224">
        <f t="shared" si="41"/>
        <v>1.8099887285456968</v>
      </c>
    </row>
    <row r="225" spans="1:11" x14ac:dyDescent="0.25">
      <c r="A225">
        <f t="shared" si="31"/>
        <v>2.9498525073746309E-2</v>
      </c>
      <c r="B225">
        <f t="shared" si="34"/>
        <v>33.900000000000006</v>
      </c>
      <c r="C225">
        <f t="shared" si="32"/>
        <v>27.44264820651151</v>
      </c>
      <c r="D225" s="4">
        <f t="shared" si="35"/>
        <v>27.975597220442069</v>
      </c>
      <c r="E225" s="1">
        <f t="shared" si="36"/>
        <v>26.709726029501564</v>
      </c>
      <c r="F225" s="1">
        <f t="shared" si="37"/>
        <v>28.357939373308795</v>
      </c>
      <c r="G225" s="1">
        <f t="shared" si="38"/>
        <v>25.720285353469258</v>
      </c>
      <c r="H225" s="5">
        <f t="shared" si="39"/>
        <v>3.5943612355574901</v>
      </c>
      <c r="I225" s="3">
        <f t="shared" si="40"/>
        <v>0.10591163795852765</v>
      </c>
      <c r="J225">
        <f t="shared" si="33"/>
        <v>1.8043764101607851</v>
      </c>
      <c r="K225">
        <f t="shared" si="41"/>
        <v>1.789984825396705</v>
      </c>
    </row>
    <row r="226" spans="1:11" x14ac:dyDescent="0.25">
      <c r="A226">
        <f t="shared" si="31"/>
        <v>2.9239766081871343E-2</v>
      </c>
      <c r="B226">
        <f t="shared" si="34"/>
        <v>34.200000000000003</v>
      </c>
      <c r="C226">
        <f t="shared" si="32"/>
        <v>27.456159994793481</v>
      </c>
      <c r="D226" s="4">
        <f t="shared" si="35"/>
        <v>27.985344308828143</v>
      </c>
      <c r="E226" s="1">
        <f t="shared" si="36"/>
        <v>26.728166319554418</v>
      </c>
      <c r="F226" s="1">
        <f t="shared" si="37"/>
        <v>28.364891834151091</v>
      </c>
      <c r="G226" s="1">
        <f t="shared" si="38"/>
        <v>25.744921832660751</v>
      </c>
      <c r="H226" s="5">
        <f t="shared" si="39"/>
        <v>3.5696774388903556</v>
      </c>
      <c r="I226" s="3">
        <f t="shared" si="40"/>
        <v>0.10561402294289124</v>
      </c>
      <c r="J226">
        <f t="shared" si="33"/>
        <v>1.7993060560063696</v>
      </c>
      <c r="K226">
        <f t="shared" si="41"/>
        <v>1.770371382883986</v>
      </c>
    </row>
    <row r="227" spans="1:11" x14ac:dyDescent="0.25">
      <c r="A227">
        <f t="shared" ref="A227:A290" si="42">1/B227</f>
        <v>2.8985507246376812E-2</v>
      </c>
      <c r="B227">
        <f t="shared" si="34"/>
        <v>34.5</v>
      </c>
      <c r="C227">
        <f t="shared" ref="C227:C290" si="43">(($C$27*B227^$C$28)/(1+($C$27*B227)^$C$28))*$C$26</f>
        <v>27.469461430989082</v>
      </c>
      <c r="D227" s="4">
        <f t="shared" si="35"/>
        <v>27.994936914861782</v>
      </c>
      <c r="E227" s="1">
        <f t="shared" si="36"/>
        <v>26.746326662126531</v>
      </c>
      <c r="F227" s="1">
        <f t="shared" si="37"/>
        <v>28.371732703861635</v>
      </c>
      <c r="G227" s="1">
        <f t="shared" si="38"/>
        <v>25.769197172939084</v>
      </c>
      <c r="H227" s="5">
        <f t="shared" si="39"/>
        <v>3.5453498925248521</v>
      </c>
      <c r="I227" s="3">
        <f t="shared" si="40"/>
        <v>0.10531502545205029</v>
      </c>
      <c r="J227">
        <f t="shared" ref="J227:J290" si="44">$F$26*I227/(2*LOG($F$27))</f>
        <v>1.7942121491461818</v>
      </c>
      <c r="K227">
        <f t="shared" si="41"/>
        <v>1.7511377433786703</v>
      </c>
    </row>
    <row r="228" spans="1:11" x14ac:dyDescent="0.25">
      <c r="A228">
        <f t="shared" si="42"/>
        <v>2.8735632183908049E-2</v>
      </c>
      <c r="B228">
        <f t="shared" si="34"/>
        <v>34.799999999999997</v>
      </c>
      <c r="C228">
        <f t="shared" si="43"/>
        <v>27.482557483481838</v>
      </c>
      <c r="D228" s="4">
        <f t="shared" si="35"/>
        <v>28.004378750155787</v>
      </c>
      <c r="E228" s="1">
        <f t="shared" si="36"/>
        <v>26.76421351278351</v>
      </c>
      <c r="F228" s="1">
        <f t="shared" si="37"/>
        <v>28.378464696102895</v>
      </c>
      <c r="G228" s="1">
        <f t="shared" si="38"/>
        <v>25.793119429365824</v>
      </c>
      <c r="H228" s="5">
        <f t="shared" si="39"/>
        <v>3.5213708051804233</v>
      </c>
      <c r="I228" s="3">
        <f t="shared" si="40"/>
        <v>0.10501479199251662</v>
      </c>
      <c r="J228">
        <f t="shared" si="44"/>
        <v>1.7890971855561026</v>
      </c>
      <c r="K228">
        <f t="shared" si="41"/>
        <v>1.7322736196243207</v>
      </c>
    </row>
    <row r="229" spans="1:11" x14ac:dyDescent="0.25">
      <c r="A229">
        <f t="shared" si="42"/>
        <v>2.8490028490028494E-2</v>
      </c>
      <c r="B229">
        <f t="shared" si="34"/>
        <v>35.099999999999994</v>
      </c>
      <c r="C229">
        <f t="shared" si="43"/>
        <v>27.495452963869486</v>
      </c>
      <c r="D229" s="4">
        <f t="shared" si="35"/>
        <v>28.013673407255204</v>
      </c>
      <c r="E229" s="1">
        <f t="shared" si="36"/>
        <v>26.78183312801416</v>
      </c>
      <c r="F229" s="1">
        <f t="shared" si="37"/>
        <v>28.385090436464687</v>
      </c>
      <c r="G229" s="1">
        <f t="shared" si="38"/>
        <v>25.816696416404369</v>
      </c>
      <c r="H229" s="5">
        <f t="shared" si="39"/>
        <v>3.4977326127571398</v>
      </c>
      <c r="I229" s="3">
        <f t="shared" si="40"/>
        <v>0.10471346157822836</v>
      </c>
      <c r="J229">
        <f t="shared" si="44"/>
        <v>1.7839635335638766</v>
      </c>
      <c r="K229">
        <f t="shared" si="41"/>
        <v>1.7137690791932632</v>
      </c>
    </row>
    <row r="230" spans="1:11" x14ac:dyDescent="0.25">
      <c r="A230">
        <f t="shared" si="42"/>
        <v>2.8248587570621476E-2</v>
      </c>
      <c r="B230">
        <f t="shared" si="34"/>
        <v>35.399999999999991</v>
      </c>
      <c r="C230">
        <f t="shared" si="43"/>
        <v>27.508152533137775</v>
      </c>
      <c r="D230" s="4">
        <f t="shared" si="35"/>
        <v>28.022824364401114</v>
      </c>
      <c r="E230" s="1">
        <f t="shared" si="36"/>
        <v>26.799191572897328</v>
      </c>
      <c r="F230" s="1">
        <f t="shared" si="37"/>
        <v>28.391612466028022</v>
      </c>
      <c r="G230" s="1">
        <f t="shared" si="38"/>
        <v>25.83993571690511</v>
      </c>
      <c r="H230" s="5">
        <f t="shared" si="39"/>
        <v>3.4744279700926683</v>
      </c>
      <c r="I230" s="3">
        <f t="shared" si="40"/>
        <v>0.10441116611534085</v>
      </c>
      <c r="J230">
        <f t="shared" si="44"/>
        <v>1.7788134404046485</v>
      </c>
      <c r="K230">
        <f t="shared" si="41"/>
        <v>1.6956145296880198</v>
      </c>
    </row>
    <row r="231" spans="1:11" x14ac:dyDescent="0.25">
      <c r="A231">
        <f t="shared" si="42"/>
        <v>2.8011204481792725E-2</v>
      </c>
      <c r="B231">
        <f t="shared" si="34"/>
        <v>35.699999999999989</v>
      </c>
      <c r="C231">
        <f t="shared" si="43"/>
        <v>27.520660707543843</v>
      </c>
      <c r="D231" s="4">
        <f t="shared" si="35"/>
        <v>28.031834990066834</v>
      </c>
      <c r="E231" s="1">
        <f t="shared" si="36"/>
        <v>26.816294728415318</v>
      </c>
      <c r="F231" s="1">
        <f t="shared" si="37"/>
        <v>28.398033244756384</v>
      </c>
      <c r="G231" s="1">
        <f t="shared" si="38"/>
        <v>25.862844690689094</v>
      </c>
      <c r="H231" s="5">
        <f t="shared" si="39"/>
        <v>3.4514497430765529</v>
      </c>
      <c r="I231" s="3">
        <f t="shared" si="40"/>
        <v>0.10410803076425879</v>
      </c>
      <c r="J231">
        <f t="shared" si="44"/>
        <v>1.7736490383887673</v>
      </c>
      <c r="K231">
        <f t="shared" si="41"/>
        <v>1.6778007046877856</v>
      </c>
    </row>
    <row r="232" spans="1:11" x14ac:dyDescent="0.25">
      <c r="A232">
        <f t="shared" si="42"/>
        <v>2.777777777777779E-2</v>
      </c>
      <c r="B232">
        <f t="shared" si="34"/>
        <v>35.999999999999986</v>
      </c>
      <c r="C232">
        <f t="shared" si="43"/>
        <v>27.532981864224567</v>
      </c>
      <c r="D232" s="4">
        <f t="shared" si="35"/>
        <v>28.04070854727885</v>
      </c>
      <c r="E232" s="1">
        <f t="shared" si="36"/>
        <v>26.833148298433084</v>
      </c>
      <c r="F232" s="1">
        <f t="shared" si="37"/>
        <v>28.40435515472468</v>
      </c>
      <c r="G232" s="1">
        <f t="shared" si="38"/>
        <v>25.885430482750166</v>
      </c>
      <c r="H232" s="5">
        <f t="shared" si="39"/>
        <v>3.4287910011022396</v>
      </c>
      <c r="I232" s="3">
        <f t="shared" si="40"/>
        <v>0.10380417428298117</v>
      </c>
      <c r="J232">
        <f t="shared" si="44"/>
        <v>1.7684723507512248</v>
      </c>
      <c r="K232">
        <f t="shared" si="41"/>
        <v>1.6603186503510148</v>
      </c>
    </row>
    <row r="233" spans="1:11" x14ac:dyDescent="0.25">
      <c r="A233">
        <f t="shared" si="42"/>
        <v>2.7548209366391199E-2</v>
      </c>
      <c r="B233">
        <f t="shared" si="34"/>
        <v>36.299999999999983</v>
      </c>
      <c r="C233">
        <f t="shared" si="43"/>
        <v>27.545120246545284</v>
      </c>
      <c r="D233" s="4">
        <f t="shared" si="35"/>
        <v>28.049448197734318</v>
      </c>
      <c r="E233" s="1">
        <f t="shared" si="36"/>
        <v>26.849757816360679</v>
      </c>
      <c r="F233" s="1">
        <f t="shared" si="37"/>
        <v>28.410580503194495</v>
      </c>
      <c r="G233" s="1">
        <f t="shared" si="38"/>
        <v>25.907700031096208</v>
      </c>
      <c r="H233" s="5">
        <f t="shared" si="39"/>
        <v>3.4064450098408594</v>
      </c>
      <c r="I233" s="3">
        <f t="shared" si="40"/>
        <v>0.10349970935100927</v>
      </c>
      <c r="J233">
        <f t="shared" si="44"/>
        <v>1.7632852971699515</v>
      </c>
      <c r="K233">
        <f t="shared" si="41"/>
        <v>1.6431597126709079</v>
      </c>
    </row>
    <row r="234" spans="1:11" x14ac:dyDescent="0.25">
      <c r="A234">
        <f t="shared" si="42"/>
        <v>2.7322404371584716E-2</v>
      </c>
      <c r="B234">
        <f t="shared" si="34"/>
        <v>36.59999999999998</v>
      </c>
      <c r="C234">
        <f t="shared" si="43"/>
        <v>27.557079969202299</v>
      </c>
      <c r="D234" s="4">
        <f t="shared" si="35"/>
        <v>28.058057005726649</v>
      </c>
      <c r="E234" s="1">
        <f t="shared" si="36"/>
        <v>26.866128651515982</v>
      </c>
      <c r="F234" s="1">
        <f t="shared" si="37"/>
        <v>28.416711525544237</v>
      </c>
      <c r="G234" s="1">
        <f t="shared" si="38"/>
        <v>25.929660074247263</v>
      </c>
      <c r="H234" s="5">
        <f t="shared" si="39"/>
        <v>3.384405224321132</v>
      </c>
      <c r="I234" s="3">
        <f t="shared" si="40"/>
        <v>0.10319474287564034</v>
      </c>
      <c r="J234">
        <f t="shared" si="44"/>
        <v>1.7580896989840276</v>
      </c>
      <c r="K234">
        <f t="shared" si="41"/>
        <v>1.6263155253371044</v>
      </c>
    </row>
    <row r="235" spans="1:11" x14ac:dyDescent="0.25">
      <c r="A235">
        <f t="shared" si="42"/>
        <v>2.7100271002710043E-2</v>
      </c>
      <c r="B235">
        <f t="shared" si="34"/>
        <v>36.899999999999977</v>
      </c>
      <c r="C235">
        <f t="shared" si="43"/>
        <v>27.568865023092922</v>
      </c>
      <c r="D235" s="4">
        <f t="shared" si="35"/>
        <v>28.066537941889067</v>
      </c>
      <c r="E235" s="1">
        <f t="shared" si="36"/>
        <v>26.882266015202998</v>
      </c>
      <c r="F235" s="1">
        <f t="shared" si="37"/>
        <v>28.422750388061964</v>
      </c>
      <c r="G235" s="1">
        <f t="shared" si="38"/>
        <v>25.951317158408404</v>
      </c>
      <c r="H235" s="5">
        <f t="shared" si="39"/>
        <v>3.3626652822999987</v>
      </c>
      <c r="I235" s="3">
        <f t="shared" si="40"/>
        <v>0.10288937628142136</v>
      </c>
      <c r="J235">
        <f t="shared" si="44"/>
        <v>1.7528872841249954</v>
      </c>
      <c r="K235">
        <f t="shared" si="41"/>
        <v>1.6097779981750033</v>
      </c>
    </row>
    <row r="236" spans="1:11" x14ac:dyDescent="0.25">
      <c r="A236">
        <f t="shared" si="42"/>
        <v>2.6881720430107545E-2</v>
      </c>
      <c r="B236">
        <f t="shared" si="34"/>
        <v>37.199999999999974</v>
      </c>
      <c r="C236">
        <f t="shared" si="43"/>
        <v>27.580479279964745</v>
      </c>
      <c r="D236" s="4">
        <f t="shared" si="35"/>
        <v>28.074893886766311</v>
      </c>
      <c r="E236" s="1">
        <f t="shared" si="36"/>
        <v>26.898174966520781</v>
      </c>
      <c r="F236" s="1">
        <f t="shared" si="37"/>
        <v>28.428699190609045</v>
      </c>
      <c r="G236" s="1">
        <f t="shared" si="38"/>
        <v>25.972677644333533</v>
      </c>
      <c r="H236" s="5">
        <f t="shared" si="39"/>
        <v>3.3412189979101807</v>
      </c>
      <c r="I236" s="3">
        <f t="shared" si="40"/>
        <v>0.10258370578445053</v>
      </c>
      <c r="J236">
        <f t="shared" si="44"/>
        <v>1.7476796917900315</v>
      </c>
      <c r="K236">
        <f t="shared" si="41"/>
        <v>1.5935393061201493</v>
      </c>
    </row>
    <row r="237" spans="1:11" x14ac:dyDescent="0.25">
      <c r="A237">
        <f t="shared" si="42"/>
        <v>2.6666666666666686E-2</v>
      </c>
      <c r="B237">
        <f t="shared" si="34"/>
        <v>37.499999999999972</v>
      </c>
      <c r="C237">
        <f t="shared" si="43"/>
        <v>27.591926496856317</v>
      </c>
      <c r="D237" s="4">
        <f t="shared" si="35"/>
        <v>28.083127634223271</v>
      </c>
      <c r="E237" s="1">
        <f t="shared" si="36"/>
        <v>26.913860417916858</v>
      </c>
      <c r="F237" s="1">
        <f t="shared" si="37"/>
        <v>28.434559969160443</v>
      </c>
      <c r="G237" s="1">
        <f t="shared" si="38"/>
        <v>25.993747713895818</v>
      </c>
      <c r="H237" s="5">
        <f t="shared" si="39"/>
        <v>3.3200603555701829</v>
      </c>
      <c r="I237" s="3">
        <f t="shared" si="40"/>
        <v>0.10227782265179997</v>
      </c>
      <c r="J237">
        <f t="shared" si="44"/>
        <v>1.7424684768616316</v>
      </c>
      <c r="K237">
        <f t="shared" si="41"/>
        <v>1.5775918787085512</v>
      </c>
    </row>
    <row r="238" spans="1:11" x14ac:dyDescent="0.25">
      <c r="A238">
        <f t="shared" si="42"/>
        <v>2.6455026455026478E-2</v>
      </c>
      <c r="B238">
        <f t="shared" si="34"/>
        <v>37.799999999999969</v>
      </c>
      <c r="C238">
        <f t="shared" si="43"/>
        <v>27.603210320339773</v>
      </c>
      <c r="D238" s="4">
        <f t="shared" si="35"/>
        <v>28.091241894699788</v>
      </c>
      <c r="E238" s="1">
        <f t="shared" si="36"/>
        <v>26.929327140497861</v>
      </c>
      <c r="F238" s="1">
        <f t="shared" si="37"/>
        <v>28.440334698229353</v>
      </c>
      <c r="G238" s="1">
        <f t="shared" si="38"/>
        <v>26.014533376379184</v>
      </c>
      <c r="H238" s="5">
        <f t="shared" si="39"/>
        <v>3.2991835041469089</v>
      </c>
      <c r="I238" s="3">
        <f t="shared" si="40"/>
        <v>0.10197181344631545</v>
      </c>
      <c r="J238">
        <f t="shared" si="44"/>
        <v>1.7372551140781716</v>
      </c>
      <c r="K238">
        <f t="shared" si="41"/>
        <v>1.5619283900687373</v>
      </c>
    </row>
    <row r="239" spans="1:11" x14ac:dyDescent="0.25">
      <c r="A239">
        <f t="shared" si="42"/>
        <v>2.6246719160105011E-2</v>
      </c>
      <c r="B239">
        <f t="shared" si="34"/>
        <v>38.099999999999966</v>
      </c>
      <c r="C239">
        <f t="shared" si="43"/>
        <v>27.614334290575748</v>
      </c>
      <c r="D239" s="4">
        <f t="shared" si="35"/>
        <v>28.099239298318906</v>
      </c>
      <c r="E239" s="1">
        <f t="shared" si="36"/>
        <v>26.944579769110405</v>
      </c>
      <c r="F239" s="1">
        <f t="shared" si="37"/>
        <v>28.446025293181567</v>
      </c>
      <c r="G239" s="1">
        <f t="shared" si="38"/>
        <v>26.035040474504555</v>
      </c>
      <c r="H239" s="5">
        <f t="shared" si="39"/>
        <v>3.278582751354485</v>
      </c>
      <c r="I239" s="3">
        <f t="shared" si="40"/>
        <v>0.1016657602600084</v>
      </c>
      <c r="J239">
        <f t="shared" si="44"/>
        <v>1.7320410020101169</v>
      </c>
      <c r="K239">
        <f t="shared" si="41"/>
        <v>1.5465417493443681</v>
      </c>
    </row>
    <row r="240" spans="1:11" x14ac:dyDescent="0.25">
      <c r="A240">
        <f t="shared" si="42"/>
        <v>2.6041666666666692E-2</v>
      </c>
      <c r="B240">
        <f t="shared" si="34"/>
        <v>38.399999999999963</v>
      </c>
      <c r="C240">
        <f t="shared" si="43"/>
        <v>27.625301845190165</v>
      </c>
      <c r="D240" s="4">
        <f t="shared" si="35"/>
        <v>28.107122397856998</v>
      </c>
      <c r="E240" s="1">
        <f t="shared" si="36"/>
        <v>26.959622807202827</v>
      </c>
      <c r="F240" s="1">
        <f t="shared" si="37"/>
        <v>28.451633612445864</v>
      </c>
      <c r="G240" s="1">
        <f t="shared" si="38"/>
        <v>26.055274690204261</v>
      </c>
      <c r="H240" s="5">
        <f t="shared" si="39"/>
        <v>3.2582525583831612</v>
      </c>
      <c r="I240" s="3">
        <f t="shared" si="40"/>
        <v>0.10135974093326183</v>
      </c>
      <c r="J240">
        <f t="shared" si="44"/>
        <v>1.7268274667945533</v>
      </c>
      <c r="K240">
        <f t="shared" si="41"/>
        <v>1.5314250915886078</v>
      </c>
    </row>
    <row r="241" spans="1:11" x14ac:dyDescent="0.25">
      <c r="A241">
        <f t="shared" si="42"/>
        <v>2.5839793281653773E-2</v>
      </c>
      <c r="B241">
        <f t="shared" si="34"/>
        <v>38.69999999999996</v>
      </c>
      <c r="C241">
        <f t="shared" si="43"/>
        <v>27.636116322982282</v>
      </c>
      <c r="D241" s="4">
        <f t="shared" si="35"/>
        <v>28.114893671582323</v>
      </c>
      <c r="E241" s="1">
        <f t="shared" si="36"/>
        <v>26.974460631479729</v>
      </c>
      <c r="F241" s="1">
        <f t="shared" si="37"/>
        <v>28.457161459625443</v>
      </c>
      <c r="G241" s="1">
        <f t="shared" si="38"/>
        <v>26.075241550156314</v>
      </c>
      <c r="H241" s="5">
        <f t="shared" si="39"/>
        <v>3.2381875347429383</v>
      </c>
      <c r="I241" s="3">
        <f t="shared" si="40"/>
        <v>0.10105382926394313</v>
      </c>
      <c r="J241">
        <f t="shared" si="44"/>
        <v>1.7216157656977606</v>
      </c>
      <c r="K241">
        <f t="shared" si="41"/>
        <v>1.5165717690451777</v>
      </c>
    </row>
    <row r="242" spans="1:11" x14ac:dyDescent="0.25">
      <c r="A242">
        <f t="shared" si="42"/>
        <v>2.5641025641025668E-2</v>
      </c>
      <c r="B242">
        <f t="shared" si="34"/>
        <v>38.999999999999957</v>
      </c>
      <c r="C242">
        <f t="shared" si="43"/>
        <v>27.646780967472012</v>
      </c>
      <c r="D242" s="4">
        <f t="shared" si="35"/>
        <v>28.122555525969105</v>
      </c>
      <c r="E242" s="1">
        <f t="shared" si="36"/>
        <v>26.989097496358823</v>
      </c>
      <c r="F242" s="1">
        <f t="shared" si="37"/>
        <v>28.462610585515925</v>
      </c>
      <c r="G242" s="1">
        <f t="shared" si="38"/>
        <v>26.094946431090563</v>
      </c>
      <c r="H242" s="5">
        <f t="shared" si="39"/>
        <v>3.218382433315087</v>
      </c>
      <c r="I242" s="3">
        <f t="shared" si="40"/>
        <v>0.10074809520479988</v>
      </c>
      <c r="J242">
        <f t="shared" si="44"/>
        <v>1.7164070904781705</v>
      </c>
      <c r="K242">
        <f t="shared" si="41"/>
        <v>1.5019753428369165</v>
      </c>
    </row>
    <row r="243" spans="1:11" x14ac:dyDescent="0.25">
      <c r="A243">
        <f t="shared" si="42"/>
        <v>2.544529262086517E-2</v>
      </c>
      <c r="B243">
        <f t="shared" si="34"/>
        <v>39.299999999999955</v>
      </c>
      <c r="C243">
        <f t="shared" si="43"/>
        <v>27.657298930295095</v>
      </c>
      <c r="D243" s="4">
        <f t="shared" si="35"/>
        <v>28.13011029829336</v>
      </c>
      <c r="E243" s="1">
        <f t="shared" si="36"/>
        <v>27.003537538240412</v>
      </c>
      <c r="F243" s="1">
        <f t="shared" si="37"/>
        <v>28.467982690034514</v>
      </c>
      <c r="G243" s="1">
        <f t="shared" si="38"/>
        <v>26.1143945648776</v>
      </c>
      <c r="H243" s="5">
        <f t="shared" si="39"/>
        <v>3.198832145599908</v>
      </c>
      <c r="I243" s="3">
        <f t="shared" si="40"/>
        <v>0.10044260505101832</v>
      </c>
      <c r="J243">
        <f t="shared" si="44"/>
        <v>1.7112025705817293</v>
      </c>
      <c r="K243">
        <f t="shared" si="41"/>
        <v>1.4876295750181787</v>
      </c>
    </row>
    <row r="244" spans="1:11" x14ac:dyDescent="0.25">
      <c r="A244">
        <f t="shared" si="42"/>
        <v>2.5252525252525283E-2</v>
      </c>
      <c r="B244">
        <f t="shared" si="34"/>
        <v>39.599999999999952</v>
      </c>
      <c r="C244">
        <f t="shared" si="43"/>
        <v>27.667673274453591</v>
      </c>
      <c r="D244" s="4">
        <f t="shared" si="35"/>
        <v>28.137560259116409</v>
      </c>
      <c r="E244" s="1">
        <f t="shared" si="36"/>
        <v>27.017784779598124</v>
      </c>
      <c r="F244" s="1">
        <f t="shared" si="37"/>
        <v>28.473279424064689</v>
      </c>
      <c r="G244" s="1">
        <f t="shared" si="38"/>
        <v>26.133591043410568</v>
      </c>
      <c r="H244" s="5">
        <f t="shared" si="39"/>
        <v>3.1795316971531355</v>
      </c>
      <c r="I244" s="3">
        <f t="shared" si="40"/>
        <v>0.1001374216175499</v>
      </c>
      <c r="J244">
        <f t="shared" si="44"/>
        <v>1.7060032761629431</v>
      </c>
      <c r="K244">
        <f t="shared" si="41"/>
        <v>1.4735284209901924</v>
      </c>
    </row>
    <row r="245" spans="1:11" x14ac:dyDescent="0.25">
      <c r="A245">
        <f t="shared" si="42"/>
        <v>2.5062656641604043E-2</v>
      </c>
      <c r="B245">
        <f t="shared" si="34"/>
        <v>39.899999999999949</v>
      </c>
      <c r="C245">
        <f t="shared" si="43"/>
        <v>27.677906977428439</v>
      </c>
      <c r="D245" s="4">
        <f t="shared" si="35"/>
        <v>28.144907614661935</v>
      </c>
      <c r="E245" s="1">
        <f t="shared" si="36"/>
        <v>27.031843132900132</v>
      </c>
      <c r="F245" s="1">
        <f t="shared" si="37"/>
        <v>28.478502391221284</v>
      </c>
      <c r="G245" s="1">
        <f t="shared" si="38"/>
        <v>26.152540823289922</v>
      </c>
      <c r="H245" s="5">
        <f t="shared" si="39"/>
        <v>3.1604762432013871</v>
      </c>
      <c r="I245" s="3">
        <f t="shared" si="40"/>
        <v>9.9832604407755099E-2</v>
      </c>
      <c r="J245">
        <f t="shared" si="44"/>
        <v>1.7008102209579981</v>
      </c>
      <c r="K245">
        <f t="shared" si="41"/>
        <v>1.459666022243389</v>
      </c>
    </row>
    <row r="246" spans="1:11" x14ac:dyDescent="0.25">
      <c r="A246">
        <f t="shared" si="42"/>
        <v>2.4875621890547296E-2</v>
      </c>
      <c r="B246">
        <f t="shared" si="34"/>
        <v>40.199999999999946</v>
      </c>
      <c r="C246">
        <f t="shared" si="43"/>
        <v>27.68800293416167</v>
      </c>
      <c r="D246" s="4">
        <f t="shared" si="35"/>
        <v>28.152154509091567</v>
      </c>
      <c r="E246" s="1">
        <f t="shared" si="36"/>
        <v>27.045716404368708</v>
      </c>
      <c r="F246" s="1">
        <f t="shared" si="37"/>
        <v>28.483653149539258</v>
      </c>
      <c r="G246" s="1">
        <f t="shared" si="38"/>
        <v>26.171248730320269</v>
      </c>
      <c r="H246" s="5">
        <f t="shared" si="39"/>
        <v>3.1416610644285172</v>
      </c>
      <c r="I246" s="3">
        <f t="shared" si="40"/>
        <v>9.9528209773271925E-2</v>
      </c>
      <c r="J246">
        <f t="shared" si="44"/>
        <v>1.6956243650083807</v>
      </c>
      <c r="K246">
        <f t="shared" si="41"/>
        <v>1.4460366994201366</v>
      </c>
    </row>
    <row r="247" spans="1:11" x14ac:dyDescent="0.25">
      <c r="A247">
        <f t="shared" si="42"/>
        <v>2.4691358024691391E-2</v>
      </c>
      <c r="B247">
        <f t="shared" si="34"/>
        <v>40.499999999999943</v>
      </c>
      <c r="C247">
        <f t="shared" si="43"/>
        <v>27.697963959913796</v>
      </c>
      <c r="D247" s="4">
        <f t="shared" si="35"/>
        <v>28.159303026684249</v>
      </c>
      <c r="E247" s="1">
        <f t="shared" si="36"/>
        <v>27.05940829758589</v>
      </c>
      <c r="F247" s="1">
        <f t="shared" si="37"/>
        <v>28.488733213090459</v>
      </c>
      <c r="G247" s="1">
        <f t="shared" si="38"/>
        <v>26.189719463828077</v>
      </c>
      <c r="H247" s="5">
        <f t="shared" si="39"/>
        <v>3.1230815629257478</v>
      </c>
      <c r="I247" s="3">
        <f t="shared" si="40"/>
        <v>9.922429106566355E-2</v>
      </c>
      <c r="J247">
        <f t="shared" si="44"/>
        <v>1.6904466172444397</v>
      </c>
      <c r="K247">
        <f t="shared" si="41"/>
        <v>1.4326349456813081</v>
      </c>
    </row>
    <row r="248" spans="1:11" x14ac:dyDescent="0.25">
      <c r="A248">
        <f t="shared" si="42"/>
        <v>2.4509803921568662E-2</v>
      </c>
      <c r="B248">
        <f t="shared" si="34"/>
        <v>40.79999999999994</v>
      </c>
      <c r="C248">
        <f t="shared" si="43"/>
        <v>27.70779279300308</v>
      </c>
      <c r="D248" s="4">
        <f t="shared" si="35"/>
        <v>28.166355193924108</v>
      </c>
      <c r="E248" s="1">
        <f t="shared" si="36"/>
        <v>27.072922416952622</v>
      </c>
      <c r="F248" s="1">
        <f t="shared" si="37"/>
        <v>28.493744053531813</v>
      </c>
      <c r="G248" s="1">
        <f t="shared" si="38"/>
        <v>26.207957600808612</v>
      </c>
      <c r="H248" s="5">
        <f t="shared" si="39"/>
        <v>3.1047332582980038</v>
      </c>
      <c r="I248" s="3">
        <f t="shared" si="40"/>
        <v>9.8920898780228583E-2</v>
      </c>
      <c r="J248">
        <f t="shared" si="44"/>
        <v>1.6852778379354276</v>
      </c>
      <c r="K248">
        <f t="shared" si="41"/>
        <v>1.4194554203625762</v>
      </c>
    </row>
    <row r="249" spans="1:11" x14ac:dyDescent="0.25">
      <c r="A249">
        <f t="shared" si="42"/>
        <v>2.4330900243309039E-2</v>
      </c>
      <c r="B249">
        <f t="shared" si="34"/>
        <v>41.099999999999937</v>
      </c>
      <c r="C249">
        <f t="shared" si="43"/>
        <v>27.717492097431929</v>
      </c>
      <c r="D249" s="4">
        <f t="shared" si="35"/>
        <v>28.173312981501198</v>
      </c>
      <c r="E249" s="1">
        <f t="shared" si="36"/>
        <v>27.086262271008408</v>
      </c>
      <c r="F249" s="1">
        <f t="shared" si="37"/>
        <v>28.498687101588345</v>
      </c>
      <c r="G249" s="1">
        <f t="shared" si="38"/>
        <v>26.225967599909815</v>
      </c>
      <c r="H249" s="5">
        <f t="shared" si="39"/>
        <v>3.0866117839189759</v>
      </c>
      <c r="I249" s="3">
        <f t="shared" si="40"/>
        <v>9.8618080692951082E-2</v>
      </c>
      <c r="J249">
        <f t="shared" si="44"/>
        <v>1.6801188410226662</v>
      </c>
      <c r="K249">
        <f t="shared" si="41"/>
        <v>1.4064929428963098</v>
      </c>
    </row>
    <row r="250" spans="1:11" x14ac:dyDescent="0.25">
      <c r="A250">
        <f t="shared" si="42"/>
        <v>2.4154589371980714E-2</v>
      </c>
      <c r="B250">
        <f t="shared" si="34"/>
        <v>41.399999999999935</v>
      </c>
      <c r="C250">
        <f t="shared" si="43"/>
        <v>27.727064465406158</v>
      </c>
      <c r="D250" s="4">
        <f t="shared" si="35"/>
        <v>28.180178306229344</v>
      </c>
      <c r="E250" s="1">
        <f t="shared" si="36"/>
        <v>27.099431275617718</v>
      </c>
      <c r="F250" s="1">
        <f t="shared" si="37"/>
        <v>28.503563748474026</v>
      </c>
      <c r="G250" s="1">
        <f t="shared" si="38"/>
        <v>26.243753805260802</v>
      </c>
      <c r="H250" s="5">
        <f t="shared" si="39"/>
        <v>3.0687128833291104</v>
      </c>
      <c r="I250" s="3">
        <f t="shared" si="40"/>
        <v>9.8315881989972098E-2</v>
      </c>
      <c r="J250">
        <f t="shared" si="44"/>
        <v>1.6749703963253046</v>
      </c>
      <c r="K250">
        <f t="shared" si="41"/>
        <v>1.3937424870038058</v>
      </c>
    </row>
    <row r="251" spans="1:11" x14ac:dyDescent="0.25">
      <c r="A251">
        <f t="shared" si="42"/>
        <v>2.3980815347721861E-2</v>
      </c>
      <c r="B251">
        <f t="shared" si="34"/>
        <v>41.699999999999932</v>
      </c>
      <c r="C251">
        <f t="shared" si="43"/>
        <v>27.73651241975195</v>
      </c>
      <c r="D251" s="4">
        <f t="shared" si="35"/>
        <v>28.186953032885196</v>
      </c>
      <c r="E251" s="1">
        <f t="shared" si="36"/>
        <v>27.112432757029808</v>
      </c>
      <c r="F251" s="1">
        <f t="shared" si="37"/>
        <v>28.50837534725374</v>
      </c>
      <c r="G251" s="1">
        <f t="shared" si="38"/>
        <v>26.261320450151846</v>
      </c>
      <c r="H251" s="5">
        <f t="shared" si="39"/>
        <v>3.0510324067693149</v>
      </c>
      <c r="I251" s="3">
        <f t="shared" si="40"/>
        <v>9.801434539111753E-2</v>
      </c>
      <c r="J251">
        <f t="shared" si="44"/>
        <v>1.6698332316448155</v>
      </c>
      <c r="K251">
        <f t="shared" si="41"/>
        <v>1.3811991751244994</v>
      </c>
    </row>
    <row r="252" spans="1:11" x14ac:dyDescent="0.25">
      <c r="A252">
        <f t="shared" si="42"/>
        <v>2.380952380952385E-2</v>
      </c>
      <c r="B252">
        <f t="shared" si="34"/>
        <v>41.999999999999929</v>
      </c>
      <c r="C252">
        <f t="shared" si="43"/>
        <v>27.74583841623533</v>
      </c>
      <c r="D252" s="4">
        <f t="shared" si="35"/>
        <v>28.19363897597211</v>
      </c>
      <c r="E252" s="1">
        <f t="shared" si="36"/>
        <v>27.125269954817373</v>
      </c>
      <c r="F252" s="1">
        <f t="shared" si="37"/>
        <v>28.513123214149122</v>
      </c>
      <c r="G252" s="1">
        <f t="shared" si="38"/>
        <v>26.278671660572613</v>
      </c>
      <c r="H252" s="5">
        <f t="shared" si="39"/>
        <v>3.0335663078452741</v>
      </c>
      <c r="I252" s="3">
        <f t="shared" si="40"/>
        <v>9.7713511267034647E-2</v>
      </c>
      <c r="J252">
        <f t="shared" si="44"/>
        <v>1.6647080347606065</v>
      </c>
      <c r="K252">
        <f t="shared" si="41"/>
        <v>1.3688582730846677</v>
      </c>
    </row>
    <row r="253" spans="1:11" x14ac:dyDescent="0.25">
      <c r="A253">
        <f t="shared" si="42"/>
        <v>2.364066193853432E-2</v>
      </c>
      <c r="B253">
        <f t="shared" si="34"/>
        <v>42.299999999999926</v>
      </c>
      <c r="C253">
        <f t="shared" si="43"/>
        <v>27.755044845789062</v>
      </c>
      <c r="D253" s="4">
        <f t="shared" si="35"/>
        <v>28.200237901412557</v>
      </c>
      <c r="E253" s="1">
        <f t="shared" si="36"/>
        <v>27.137946024699776</v>
      </c>
      <c r="F253" s="1">
        <f t="shared" si="37"/>
        <v>28.517808629790849</v>
      </c>
      <c r="G253" s="1">
        <f t="shared" si="38"/>
        <v>26.295811458615194</v>
      </c>
      <c r="H253" s="5">
        <f t="shared" si="39"/>
        <v>3.0163106403165556</v>
      </c>
      <c r="I253" s="3">
        <f t="shared" si="40"/>
        <v>9.74134177500936E-2</v>
      </c>
      <c r="J253">
        <f t="shared" si="44"/>
        <v>1.6595954553194061</v>
      </c>
      <c r="K253">
        <f t="shared" si="41"/>
        <v>1.3567151849971495</v>
      </c>
    </row>
    <row r="254" spans="1:11" x14ac:dyDescent="0.25">
      <c r="A254">
        <f t="shared" si="42"/>
        <v>2.3474178403755912E-2</v>
      </c>
      <c r="B254">
        <f t="shared" si="34"/>
        <v>42.599999999999923</v>
      </c>
      <c r="C254">
        <f t="shared" si="43"/>
        <v>27.764134036650816</v>
      </c>
      <c r="D254" s="4">
        <f t="shared" si="35"/>
        <v>28.206751528172251</v>
      </c>
      <c r="E254" s="1">
        <f t="shared" si="36"/>
        <v>27.150464041256306</v>
      </c>
      <c r="F254" s="1">
        <f t="shared" si="37"/>
        <v>28.522432840420052</v>
      </c>
      <c r="G254" s="1">
        <f t="shared" si="38"/>
        <v>26.312743765747367</v>
      </c>
      <c r="H254" s="5">
        <f t="shared" si="39"/>
        <v>2.9992615550041015</v>
      </c>
      <c r="I254" s="3">
        <f t="shared" si="40"/>
        <v>9.7114100840794748E-2</v>
      </c>
      <c r="J254">
        <f t="shared" si="44"/>
        <v>1.6544961066480868</v>
      </c>
      <c r="K254">
        <f t="shared" si="41"/>
        <v>1.3447654483560147</v>
      </c>
    </row>
    <row r="255" spans="1:11" x14ac:dyDescent="0.25">
      <c r="A255">
        <f t="shared" si="42"/>
        <v>2.3310023310023353E-2</v>
      </c>
      <c r="B255">
        <f t="shared" si="34"/>
        <v>42.89999999999992</v>
      </c>
      <c r="C255">
        <f t="shared" si="43"/>
        <v>27.773108256417096</v>
      </c>
      <c r="D255" s="4">
        <f t="shared" si="35"/>
        <v>28.213181529819465</v>
      </c>
      <c r="E255" s="1">
        <f t="shared" si="36"/>
        <v>27.162827000534147</v>
      </c>
      <c r="F255" s="1">
        <f t="shared" si="37"/>
        <v>28.526997059041268</v>
      </c>
      <c r="G255" s="1">
        <f t="shared" si="38"/>
        <v>26.329472405962736</v>
      </c>
      <c r="H255" s="5">
        <f t="shared" si="39"/>
        <v>2.9824152968126292</v>
      </c>
      <c r="I255" s="3">
        <f t="shared" si="40"/>
        <v>9.6815594507894787E-2</v>
      </c>
      <c r="J255">
        <f t="shared" si="44"/>
        <v>1.6494105674594737</v>
      </c>
      <c r="K255">
        <f t="shared" si="41"/>
        <v>1.3330047293531555</v>
      </c>
    </row>
    <row r="256" spans="1:11" x14ac:dyDescent="0.25">
      <c r="A256">
        <f t="shared" si="42"/>
        <v>2.3148148148148192E-2</v>
      </c>
      <c r="B256">
        <f t="shared" si="34"/>
        <v>43.199999999999918</v>
      </c>
      <c r="C256">
        <f t="shared" si="43"/>
        <v>27.781969714016391</v>
      </c>
      <c r="D256" s="4">
        <f t="shared" si="35"/>
        <v>28.219529536022126</v>
      </c>
      <c r="E256" s="1">
        <f t="shared" si="36"/>
        <v>27.175037822555982</v>
      </c>
      <c r="F256" s="1">
        <f t="shared" si="37"/>
        <v>28.531502466528853</v>
      </c>
      <c r="G256" s="1">
        <f t="shared" si="38"/>
        <v>26.346001108812288</v>
      </c>
      <c r="H256" s="5">
        <f t="shared" si="39"/>
        <v>2.9657682018613669</v>
      </c>
      <c r="I256" s="3">
        <f t="shared" si="40"/>
        <v>9.6517930784276729E-2</v>
      </c>
      <c r="J256">
        <f t="shared" si="44"/>
        <v>1.6443393834856468</v>
      </c>
      <c r="K256">
        <f t="shared" si="41"/>
        <v>1.3214288183757201</v>
      </c>
    </row>
    <row r="257" spans="1:11" x14ac:dyDescent="0.25">
      <c r="A257">
        <f t="shared" si="42"/>
        <v>2.2988505747126482E-2</v>
      </c>
      <c r="B257">
        <f t="shared" si="34"/>
        <v>43.499999999999915</v>
      </c>
      <c r="C257">
        <f t="shared" si="43"/>
        <v>27.790720561605738</v>
      </c>
      <c r="D257" s="4">
        <f t="shared" si="35"/>
        <v>28.225797133986191</v>
      </c>
      <c r="E257" s="1">
        <f t="shared" si="36"/>
        <v>27.187099353731714</v>
      </c>
      <c r="F257" s="1">
        <f t="shared" si="37"/>
        <v>28.535950212689997</v>
      </c>
      <c r="G257" s="1">
        <f t="shared" si="38"/>
        <v>26.362333512323048</v>
      </c>
      <c r="H257" s="5">
        <f t="shared" si="39"/>
        <v>2.9493166947203036</v>
      </c>
      <c r="I257" s="3">
        <f t="shared" si="40"/>
        <v>9.6221139857995297E-2</v>
      </c>
      <c r="J257">
        <f t="shared" si="44"/>
        <v>1.6392830690290459</v>
      </c>
      <c r="K257">
        <f t="shared" si="41"/>
        <v>1.3100336256912577</v>
      </c>
    </row>
    <row r="258" spans="1:11" x14ac:dyDescent="0.25">
      <c r="A258">
        <f t="shared" si="42"/>
        <v>2.283105022831055E-2</v>
      </c>
      <c r="B258">
        <f t="shared" si="34"/>
        <v>43.799999999999912</v>
      </c>
      <c r="C258">
        <f t="shared" si="43"/>
        <v>27.799362896393632</v>
      </c>
      <c r="D258" s="4">
        <f t="shared" si="35"/>
        <v>28.231985869837295</v>
      </c>
      <c r="E258" s="1">
        <f t="shared" si="36"/>
        <v>27.199014369178546</v>
      </c>
      <c r="F258" s="1">
        <f t="shared" si="37"/>
        <v>28.540341417284729</v>
      </c>
      <c r="G258" s="1">
        <f t="shared" si="38"/>
        <v>26.378473165808725</v>
      </c>
      <c r="H258" s="5">
        <f t="shared" si="39"/>
        <v>2.9330572857455617</v>
      </c>
      <c r="I258" s="3">
        <f t="shared" si="40"/>
        <v>9.5925250158504838E-2</v>
      </c>
      <c r="J258">
        <f t="shared" si="44"/>
        <v>1.6342421084315031</v>
      </c>
      <c r="K258">
        <f t="shared" si="41"/>
        <v>1.2988151773140586</v>
      </c>
    </row>
    <row r="259" spans="1:11" x14ac:dyDescent="0.25">
      <c r="A259">
        <f t="shared" si="42"/>
        <v>2.2675736961451295E-2</v>
      </c>
      <c r="B259">
        <f t="shared" si="34"/>
        <v>44.099999999999909</v>
      </c>
      <c r="C259">
        <f t="shared" si="43"/>
        <v>27.807898762393133</v>
      </c>
      <c r="D259" s="4">
        <f t="shared" si="35"/>
        <v>28.238097249948765</v>
      </c>
      <c r="E259" s="1">
        <f t="shared" si="36"/>
        <v>27.210785574953363</v>
      </c>
      <c r="F259" s="1">
        <f t="shared" si="37"/>
        <v>28.544677171006757</v>
      </c>
      <c r="G259" s="1">
        <f t="shared" si="38"/>
        <v>26.39442353257666</v>
      </c>
      <c r="H259" s="5">
        <f t="shared" si="39"/>
        <v>2.9169865685115011</v>
      </c>
      <c r="I259" s="3">
        <f t="shared" si="40"/>
        <v>9.5630288439291888E-2</v>
      </c>
      <c r="J259">
        <f t="shared" si="44"/>
        <v>1.6292169574820228</v>
      </c>
      <c r="K259">
        <f t="shared" si="41"/>
        <v>1.2877696110294783</v>
      </c>
    </row>
    <row r="260" spans="1:11" x14ac:dyDescent="0.25">
      <c r="A260">
        <f t="shared" si="42"/>
        <v>2.252252252252257E-2</v>
      </c>
      <c r="B260">
        <f t="shared" si="34"/>
        <v>44.399999999999906</v>
      </c>
      <c r="C260">
        <f t="shared" si="43"/>
        <v>27.816330152107643</v>
      </c>
      <c r="D260" s="4">
        <f t="shared" si="35"/>
        <v>28.244132742218202</v>
      </c>
      <c r="E260" s="1">
        <f t="shared" si="36"/>
        <v>27.222415610201629</v>
      </c>
      <c r="F260" s="1">
        <f t="shared" si="37"/>
        <v>28.548958536425296</v>
      </c>
      <c r="G260" s="1">
        <f t="shared" si="38"/>
        <v>26.410187992535874</v>
      </c>
      <c r="H260" s="5">
        <f t="shared" si="39"/>
        <v>2.9011012173338449</v>
      </c>
      <c r="I260" s="3">
        <f t="shared" si="40"/>
        <v>9.5336279856276462E-2</v>
      </c>
      <c r="J260">
        <f t="shared" si="44"/>
        <v>1.6242080447524738</v>
      </c>
      <c r="K260">
        <f t="shared" si="41"/>
        <v>1.276893172581371</v>
      </c>
    </row>
    <row r="261" spans="1:11" x14ac:dyDescent="0.25">
      <c r="A261">
        <f t="shared" si="42"/>
        <v>2.2371364653243898E-2</v>
      </c>
      <c r="B261">
        <f t="shared" si="34"/>
        <v>44.699999999999903</v>
      </c>
      <c r="C261">
        <f t="shared" si="43"/>
        <v>27.824659008153116</v>
      </c>
      <c r="D261" s="4">
        <f t="shared" si="35"/>
        <v>28.250093777294992</v>
      </c>
      <c r="E261" s="1">
        <f t="shared" si="36"/>
        <v>27.233907049225852</v>
      </c>
      <c r="F261" s="1">
        <f t="shared" si="37"/>
        <v>28.553186548890835</v>
      </c>
      <c r="G261" s="1">
        <f t="shared" si="38"/>
        <v>26.425769844710327</v>
      </c>
      <c r="H261" s="5">
        <f t="shared" si="39"/>
        <v>2.8853979848818483</v>
      </c>
      <c r="I261" s="3">
        <f t="shared" si="40"/>
        <v>9.5043248042227191E-2</v>
      </c>
      <c r="J261">
        <f t="shared" si="44"/>
        <v>1.6192157728653733</v>
      </c>
      <c r="K261">
        <f t="shared" si="41"/>
        <v>1.266182212016475</v>
      </c>
    </row>
    <row r="262" spans="1:11" x14ac:dyDescent="0.25">
      <c r="A262">
        <f t="shared" si="42"/>
        <v>2.2222222222222272E-2</v>
      </c>
      <c r="B262">
        <f t="shared" si="34"/>
        <v>44.999999999999901</v>
      </c>
      <c r="C262">
        <f t="shared" si="43"/>
        <v>27.832887224818812</v>
      </c>
      <c r="D262" s="4">
        <f t="shared" si="35"/>
        <v>28.255981749761002</v>
      </c>
      <c r="E262" s="1">
        <f t="shared" si="36"/>
        <v>27.245262403477739</v>
      </c>
      <c r="F262" s="1">
        <f t="shared" si="37"/>
        <v>28.557362217405792</v>
      </c>
      <c r="G262" s="1">
        <f t="shared" si="38"/>
        <v>26.441172309661358</v>
      </c>
      <c r="H262" s="5">
        <f t="shared" si="39"/>
        <v>2.8698736998741858</v>
      </c>
      <c r="I262" s="3">
        <f t="shared" si="40"/>
        <v>9.4751215177907966E-2</v>
      </c>
      <c r="J262">
        <f t="shared" si="44"/>
        <v>1.6142405197059837</v>
      </c>
      <c r="K262">
        <f t="shared" si="41"/>
        <v>1.2556331801682021</v>
      </c>
    </row>
    <row r="263" spans="1:11" x14ac:dyDescent="0.25">
      <c r="A263">
        <f t="shared" si="42"/>
        <v>2.2075055187638019E-2</v>
      </c>
      <c r="B263">
        <f t="shared" si="34"/>
        <v>45.299999999999898</v>
      </c>
      <c r="C263">
        <f t="shared" si="43"/>
        <v>27.841016649569749</v>
      </c>
      <c r="D263" s="4">
        <f t="shared" si="35"/>
        <v>28.261798019266323</v>
      </c>
      <c r="E263" s="1">
        <f t="shared" si="36"/>
        <v>27.256484123476806</v>
      </c>
      <c r="F263" s="1">
        <f t="shared" si="37"/>
        <v>28.561486525461824</v>
      </c>
      <c r="G263" s="1">
        <f t="shared" si="38"/>
        <v>26.456398531823009</v>
      </c>
      <c r="H263" s="5">
        <f t="shared" si="39"/>
        <v>2.8545252648560751</v>
      </c>
      <c r="I263" s="3">
        <f t="shared" si="40"/>
        <v>9.4460202059782006E-2</v>
      </c>
      <c r="J263">
        <f t="shared" si="44"/>
        <v>1.609282639575762</v>
      </c>
      <c r="K263">
        <f t="shared" si="41"/>
        <v>1.245242625280313</v>
      </c>
    </row>
    <row r="264" spans="1:11" x14ac:dyDescent="0.25">
      <c r="A264">
        <f t="shared" si="42"/>
        <v>2.192982456140356E-2</v>
      </c>
      <c r="B264">
        <f t="shared" si="34"/>
        <v>45.599999999999895</v>
      </c>
      <c r="C264">
        <f t="shared" si="43"/>
        <v>27.849049084493004</v>
      </c>
      <c r="D264" s="4">
        <f t="shared" si="35"/>
        <v>28.267543911622461</v>
      </c>
      <c r="E264" s="1">
        <f t="shared" si="36"/>
        <v>27.267574600659039</v>
      </c>
      <c r="F264" s="1">
        <f t="shared" si="37"/>
        <v>28.565560431845412</v>
      </c>
      <c r="G264" s="1">
        <f t="shared" si="38"/>
        <v>26.471451581754224</v>
      </c>
      <c r="H264" s="5">
        <f t="shared" si="39"/>
        <v>2.8393496540541663</v>
      </c>
      <c r="I264" s="3">
        <f t="shared" si="40"/>
        <v>9.4170228164344394E-2</v>
      </c>
      <c r="J264">
        <f t="shared" si="44"/>
        <v>1.6043424642883688</v>
      </c>
      <c r="K264">
        <f t="shared" si="41"/>
        <v>1.2350071897657975</v>
      </c>
    </row>
    <row r="265" spans="1:11" x14ac:dyDescent="0.25">
      <c r="A265">
        <f t="shared" si="42"/>
        <v>2.1786492374727719E-2</v>
      </c>
      <c r="B265">
        <f t="shared" si="34"/>
        <v>45.899999999999892</v>
      </c>
      <c r="C265">
        <f t="shared" si="43"/>
        <v>27.856986287690862</v>
      </c>
      <c r="D265" s="4">
        <f t="shared" si="35"/>
        <v>28.273220719854233</v>
      </c>
      <c r="E265" s="1">
        <f t="shared" si="36"/>
        <v>27.278536169158098</v>
      </c>
      <c r="F265" s="1">
        <f t="shared" si="37"/>
        <v>28.569584871412943</v>
      </c>
      <c r="G265" s="1">
        <f t="shared" si="38"/>
        <v>26.486334458311028</v>
      </c>
      <c r="H265" s="5">
        <f t="shared" si="39"/>
        <v>2.8243439113056978</v>
      </c>
      <c r="I265" s="3">
        <f t="shared" si="40"/>
        <v>9.3881311709644422E-2</v>
      </c>
      <c r="J265">
        <f t="shared" si="44"/>
        <v>1.5994203042178008</v>
      </c>
      <c r="K265">
        <f t="shared" si="41"/>
        <v>1.224923607087897</v>
      </c>
    </row>
    <row r="266" spans="1:11" x14ac:dyDescent="0.25">
      <c r="A266">
        <f t="shared" si="42"/>
        <v>2.1645021645021696E-2</v>
      </c>
      <c r="B266">
        <f t="shared" si="34"/>
        <v>46.199999999999889</v>
      </c>
      <c r="C266">
        <f t="shared" si="43"/>
        <v>27.864829974622378</v>
      </c>
      <c r="D266" s="4">
        <f t="shared" si="35"/>
        <v>28.278829705212939</v>
      </c>
      <c r="E266" s="1">
        <f t="shared" si="36"/>
        <v>27.28937110752242</v>
      </c>
      <c r="F266" s="1">
        <f t="shared" si="37"/>
        <v>28.573560755836596</v>
      </c>
      <c r="G266" s="1">
        <f t="shared" si="38"/>
        <v>26.501050090742122</v>
      </c>
      <c r="H266" s="5">
        <f t="shared" si="39"/>
        <v>2.8095051480597482</v>
      </c>
      <c r="I266" s="3">
        <f t="shared" si="40"/>
        <v>9.3593469713436406E-2</v>
      </c>
      <c r="J266">
        <f t="shared" si="44"/>
        <v>1.5945164492890846</v>
      </c>
      <c r="K266">
        <f t="shared" si="41"/>
        <v>1.2149886987706635</v>
      </c>
    </row>
    <row r="267" spans="1:11" x14ac:dyDescent="0.25">
      <c r="A267">
        <f t="shared" si="42"/>
        <v>2.1505376344086075E-2</v>
      </c>
      <c r="B267">
        <f t="shared" si="34"/>
        <v>46.499999999999886</v>
      </c>
      <c r="C267">
        <f t="shared" si="43"/>
        <v>27.872581819396238</v>
      </c>
      <c r="D267" s="4">
        <f t="shared" si="35"/>
        <v>28.284372098151522</v>
      </c>
      <c r="E267" s="1">
        <f t="shared" si="36"/>
        <v>27.300081640370539</v>
      </c>
      <c r="F267" s="1">
        <f t="shared" si="37"/>
        <v>28.577488974322581</v>
      </c>
      <c r="G267" s="1">
        <f t="shared" si="38"/>
        <v>26.515601340711072</v>
      </c>
      <c r="H267" s="5">
        <f t="shared" si="39"/>
        <v>2.7948305414459651</v>
      </c>
      <c r="I267" s="3">
        <f t="shared" si="40"/>
        <v>9.3306718049543491E-2</v>
      </c>
      <c r="J267">
        <f t="shared" si="44"/>
        <v>1.589631169938525</v>
      </c>
      <c r="K267">
        <f t="shared" si="41"/>
        <v>1.2051993715074401</v>
      </c>
    </row>
    <row r="268" spans="1:11" x14ac:dyDescent="0.25">
      <c r="A268">
        <f t="shared" si="42"/>
        <v>2.136752136752142E-2</v>
      </c>
      <c r="B268">
        <f t="shared" si="34"/>
        <v>46.799999999999883</v>
      </c>
      <c r="C268">
        <f t="shared" si="43"/>
        <v>27.880243456016402</v>
      </c>
      <c r="D268" s="4">
        <f t="shared" si="35"/>
        <v>28.289849099264512</v>
      </c>
      <c r="E268" s="1">
        <f t="shared" si="36"/>
        <v>27.310669939987356</v>
      </c>
      <c r="F268" s="1">
        <f t="shared" si="37"/>
        <v>28.581370394302624</v>
      </c>
      <c r="G268" s="1">
        <f t="shared" si="38"/>
        <v>26.529991004248057</v>
      </c>
      <c r="H268" s="5">
        <f t="shared" si="39"/>
        <v>2.7803173324109522</v>
      </c>
      <c r="I268" s="3">
        <f t="shared" si="40"/>
        <v>9.3021071500256625E-2</v>
      </c>
      <c r="J268">
        <f t="shared" si="44"/>
        <v>1.5847647180064073</v>
      </c>
      <c r="K268">
        <f t="shared" si="41"/>
        <v>1.195552614404545</v>
      </c>
    </row>
    <row r="269" spans="1:11" x14ac:dyDescent="0.25">
      <c r="A269">
        <f t="shared" si="42"/>
        <v>2.123142250530791E-2</v>
      </c>
      <c r="B269">
        <f t="shared" si="34"/>
        <v>47.099999999999881</v>
      </c>
      <c r="C269">
        <f t="shared" si="43"/>
        <v>27.887816479583165</v>
      </c>
      <c r="D269" s="4">
        <f t="shared" si="35"/>
        <v>28.295261880193074</v>
      </c>
      <c r="E269" s="1">
        <f t="shared" si="36"/>
        <v>27.321138127863872</v>
      </c>
      <c r="F269" s="1">
        <f t="shared" si="37"/>
        <v>28.58520586209988</v>
      </c>
      <c r="G269" s="1">
        <f t="shared" si="38"/>
        <v>26.544221813634081</v>
      </c>
      <c r="H269" s="5">
        <f t="shared" si="39"/>
        <v>2.7659628239161425</v>
      </c>
      <c r="I269" s="3">
        <f t="shared" si="40"/>
        <v>9.2736543807394156E-2</v>
      </c>
      <c r="J269">
        <f t="shared" si="44"/>
        <v>1.5799173276068785</v>
      </c>
      <c r="K269">
        <f t="shared" si="41"/>
        <v>1.1860454963092639</v>
      </c>
    </row>
    <row r="270" spans="1:11" x14ac:dyDescent="0.25">
      <c r="A270">
        <f t="shared" si="42"/>
        <v>2.1097046413502164E-2</v>
      </c>
      <c r="B270">
        <f t="shared" si="34"/>
        <v>47.399999999999878</v>
      </c>
      <c r="C270">
        <f t="shared" si="43"/>
        <v>27.8953024474507</v>
      </c>
      <c r="D270" s="4">
        <f t="shared" si="35"/>
        <v>28.300611584497556</v>
      </c>
      <c r="E270" s="1">
        <f t="shared" si="36"/>
        <v>27.331488276182494</v>
      </c>
      <c r="F270" s="1">
        <f t="shared" si="37"/>
        <v>28.58899620357084</v>
      </c>
      <c r="G270" s="1">
        <f t="shared" si="38"/>
        <v>26.558296439220136</v>
      </c>
      <c r="H270" s="5">
        <f t="shared" si="39"/>
        <v>2.7517643791978874</v>
      </c>
      <c r="I270" s="3">
        <f t="shared" si="40"/>
        <v>9.2453147720579665E-2</v>
      </c>
      <c r="J270">
        <f t="shared" si="44"/>
        <v>1.5750892159504413</v>
      </c>
      <c r="K270">
        <f t="shared" si="41"/>
        <v>1.1766751632474461</v>
      </c>
    </row>
    <row r="271" spans="1:11" x14ac:dyDescent="0.25">
      <c r="A271">
        <f t="shared" si="42"/>
        <v>2.0964360587002153E-2</v>
      </c>
      <c r="B271">
        <f t="shared" si="34"/>
        <v>47.699999999999875</v>
      </c>
      <c r="C271">
        <f t="shared" si="43"/>
        <v>27.902702880343671</v>
      </c>
      <c r="D271" s="4">
        <f t="shared" si="35"/>
        <v>28.305899328498345</v>
      </c>
      <c r="E271" s="1">
        <f t="shared" si="36"/>
        <v>27.341722409250448</v>
      </c>
      <c r="F271" s="1">
        <f t="shared" si="37"/>
        <v>28.59274222472342</v>
      </c>
      <c r="G271" s="1">
        <f t="shared" si="38"/>
        <v>26.572217491184354</v>
      </c>
      <c r="H271" s="5">
        <f t="shared" si="39"/>
        <v>2.7377194200849524</v>
      </c>
      <c r="I271" s="3">
        <f t="shared" si="40"/>
        <v>9.2170895043270917E-2</v>
      </c>
      <c r="J271">
        <f t="shared" si="44"/>
        <v>1.5702805841281287</v>
      </c>
      <c r="K271">
        <f t="shared" si="41"/>
        <v>1.1674388359568237</v>
      </c>
    </row>
    <row r="272" spans="1:11" x14ac:dyDescent="0.25">
      <c r="A272">
        <f t="shared" si="42"/>
        <v>2.0833333333333388E-2</v>
      </c>
      <c r="B272">
        <f t="shared" si="34"/>
        <v>47.999999999999872</v>
      </c>
      <c r="C272">
        <f t="shared" si="43"/>
        <v>27.910019263434233</v>
      </c>
      <c r="D272" s="4">
        <f t="shared" si="35"/>
        <v>28.311126202086822</v>
      </c>
      <c r="E272" s="1">
        <f t="shared" si="36"/>
        <v>27.351842504883145</v>
      </c>
      <c r="F272" s="1">
        <f t="shared" si="37"/>
        <v>28.596444712312927</v>
      </c>
      <c r="G272" s="1">
        <f t="shared" si="38"/>
        <v>26.585987521229221</v>
      </c>
      <c r="H272" s="5">
        <f t="shared" si="39"/>
        <v>2.7238254253731728</v>
      </c>
      <c r="I272" s="3">
        <f t="shared" si="40"/>
        <v>9.1889796676351665E-2</v>
      </c>
      <c r="J272">
        <f t="shared" si="44"/>
        <v>1.5654916178541634</v>
      </c>
      <c r="K272">
        <f t="shared" si="41"/>
        <v>1.1583338075190095</v>
      </c>
    </row>
    <row r="273" spans="1:11" x14ac:dyDescent="0.25">
      <c r="A273">
        <f t="shared" si="42"/>
        <v>2.0703933747412064E-2</v>
      </c>
      <c r="B273">
        <f t="shared" si="34"/>
        <v>48.299999999999869</v>
      </c>
      <c r="C273">
        <f t="shared" si="43"/>
        <v>27.917253047380949</v>
      </c>
      <c r="D273" s="4">
        <f t="shared" si="35"/>
        <v>28.316293269507078</v>
      </c>
      <c r="E273" s="1">
        <f t="shared" si="36"/>
        <v>27.361850495739738</v>
      </c>
      <c r="F273" s="1">
        <f t="shared" si="37"/>
        <v>28.600104434416693</v>
      </c>
      <c r="G273" s="1">
        <f t="shared" si="38"/>
        <v>26.599609024221404</v>
      </c>
      <c r="H273" s="5">
        <f t="shared" si="39"/>
        <v>2.7100799292528741</v>
      </c>
      <c r="I273" s="3">
        <f t="shared" si="40"/>
        <v>9.1609862660607888E-2</v>
      </c>
      <c r="J273">
        <f t="shared" si="44"/>
        <v>1.560722488189608</v>
      </c>
      <c r="K273">
        <f t="shared" si="41"/>
        <v>1.1493574410632661</v>
      </c>
    </row>
    <row r="274" spans="1:11" x14ac:dyDescent="0.25">
      <c r="A274">
        <f t="shared" si="42"/>
        <v>2.0576131687242854E-2</v>
      </c>
      <c r="B274">
        <f t="shared" si="34"/>
        <v>48.599999999999866</v>
      </c>
      <c r="C274">
        <f t="shared" si="43"/>
        <v>27.924405649331515</v>
      </c>
      <c r="D274" s="4">
        <f t="shared" si="35"/>
        <v>28.321401570110254</v>
      </c>
      <c r="E274" s="1">
        <f t="shared" si="36"/>
        <v>27.371748270612567</v>
      </c>
      <c r="F274" s="1">
        <f t="shared" si="37"/>
        <v>28.603722140987895</v>
      </c>
      <c r="G274" s="1">
        <f t="shared" si="38"/>
        <v>26.613084439776475</v>
      </c>
      <c r="H274" s="5">
        <f t="shared" si="39"/>
        <v>2.6964805197894575</v>
      </c>
      <c r="I274" s="3">
        <f t="shared" si="40"/>
        <v>9.1331102216045679E-2</v>
      </c>
      <c r="J274">
        <f t="shared" si="44"/>
        <v>1.5559733522122101</v>
      </c>
      <c r="K274">
        <f t="shared" si="41"/>
        <v>1.1405071675772473</v>
      </c>
    </row>
    <row r="275" spans="1:11" x14ac:dyDescent="0.25">
      <c r="A275">
        <f t="shared" si="42"/>
        <v>2.0449897750511304E-2</v>
      </c>
      <c r="B275">
        <f t="shared" si="34"/>
        <v>48.899999999999864</v>
      </c>
      <c r="C275">
        <f t="shared" si="43"/>
        <v>27.931478453890492</v>
      </c>
      <c r="D275" s="4">
        <f t="shared" si="35"/>
        <v>28.326452119082116</v>
      </c>
      <c r="E275" s="1">
        <f t="shared" si="36"/>
        <v>27.381537675672657</v>
      </c>
      <c r="F275" s="1">
        <f t="shared" si="37"/>
        <v>28.607298564389982</v>
      </c>
      <c r="G275" s="1">
        <f t="shared" si="38"/>
        <v>26.62641615379054</v>
      </c>
      <c r="H275" s="5">
        <f t="shared" si="39"/>
        <v>2.683024837452809</v>
      </c>
      <c r="I275" s="3">
        <f t="shared" si="40"/>
        <v>9.1053523780523449E-2</v>
      </c>
      <c r="J275">
        <f t="shared" si="44"/>
        <v>1.5512443536745635</v>
      </c>
      <c r="K275">
        <f t="shared" si="41"/>
        <v>1.1317804837782455</v>
      </c>
    </row>
    <row r="276" spans="1:11" x14ac:dyDescent="0.25">
      <c r="A276">
        <f t="shared" si="42"/>
        <v>2.0325203252032579E-2</v>
      </c>
      <c r="B276">
        <f t="shared" si="34"/>
        <v>49.199999999999861</v>
      </c>
      <c r="C276">
        <f t="shared" si="43"/>
        <v>27.938472814053583</v>
      </c>
      <c r="D276" s="4">
        <f t="shared" si="35"/>
        <v>28.331445908145199</v>
      </c>
      <c r="E276" s="1">
        <f t="shared" si="36"/>
        <v>27.391220515672703</v>
      </c>
      <c r="F276" s="1">
        <f t="shared" si="37"/>
        <v>28.610834419912237</v>
      </c>
      <c r="G276" s="1">
        <f t="shared" si="38"/>
        <v>26.639606499921143</v>
      </c>
      <c r="H276" s="5">
        <f t="shared" si="39"/>
        <v>2.6697105736951703</v>
      </c>
      <c r="I276" s="3">
        <f t="shared" si="40"/>
        <v>9.0777135046103297E-2</v>
      </c>
      <c r="J276">
        <f t="shared" si="44"/>
        <v>1.5465356236234127</v>
      </c>
      <c r="K276">
        <f t="shared" si="41"/>
        <v>1.1231749500717576</v>
      </c>
    </row>
    <row r="277" spans="1:11" x14ac:dyDescent="0.25">
      <c r="A277">
        <f t="shared" si="42"/>
        <v>2.0202020202020259E-2</v>
      </c>
      <c r="B277">
        <f t="shared" si="34"/>
        <v>49.499999999999858</v>
      </c>
      <c r="C277">
        <f t="shared" si="43"/>
        <v>27.945390052109783</v>
      </c>
      <c r="D277" s="4">
        <f t="shared" si="35"/>
        <v>28.336383906236602</v>
      </c>
      <c r="E277" s="1">
        <f t="shared" si="36"/>
        <v>27.400798555109382</v>
      </c>
      <c r="F277" s="1">
        <f t="shared" si="37"/>
        <v>28.614330406266951</v>
      </c>
      <c r="G277" s="1">
        <f t="shared" si="38"/>
        <v>26.652657761018954</v>
      </c>
      <c r="H277" s="5">
        <f t="shared" si="39"/>
        <v>2.6565354695754122</v>
      </c>
      <c r="I277" s="3">
        <f t="shared" si="40"/>
        <v>9.0501942993558515E-2</v>
      </c>
      <c r="J277">
        <f t="shared" si="44"/>
        <v>1.5418472809875452</v>
      </c>
      <c r="K277">
        <f t="shared" si="41"/>
        <v>1.114688188587867</v>
      </c>
    </row>
    <row r="278" spans="1:11" x14ac:dyDescent="0.25">
      <c r="A278">
        <f t="shared" si="42"/>
        <v>2.0080321285140621E-2</v>
      </c>
      <c r="B278">
        <f t="shared" si="34"/>
        <v>49.799999999999855</v>
      </c>
      <c r="C278">
        <f t="shared" si="43"/>
        <v>27.95223146051271</v>
      </c>
      <c r="D278" s="4">
        <f t="shared" si="35"/>
        <v>28.341267060162277</v>
      </c>
      <c r="E278" s="1">
        <f t="shared" si="36"/>
        <v>27.410273519346553</v>
      </c>
      <c r="F278" s="1">
        <f t="shared" si="37"/>
        <v>28.617787206069501</v>
      </c>
      <c r="G278" s="1">
        <f t="shared" si="38"/>
        <v>26.665572170512664</v>
      </c>
      <c r="H278" s="5">
        <f t="shared" si="39"/>
        <v>2.6434973144275644</v>
      </c>
      <c r="I278" s="3">
        <f t="shared" si="40"/>
        <v>9.022795392538896E-2</v>
      </c>
      <c r="J278">
        <f t="shared" si="44"/>
        <v>1.5371794331402606</v>
      </c>
      <c r="K278">
        <f t="shared" si="41"/>
        <v>1.1063178812873038</v>
      </c>
    </row>
    <row r="279" spans="1:11" x14ac:dyDescent="0.25">
      <c r="A279">
        <f t="shared" si="42"/>
        <v>1.996007984031942E-2</v>
      </c>
      <c r="B279">
        <f t="shared" si="34"/>
        <v>50.099999999999852</v>
      </c>
      <c r="C279">
        <f t="shared" si="43"/>
        <v>27.95899830272225</v>
      </c>
      <c r="D279" s="4">
        <f t="shared" si="35"/>
        <v>28.346096295228708</v>
      </c>
      <c r="E279" s="1">
        <f t="shared" si="36"/>
        <v>27.419647095701023</v>
      </c>
      <c r="F279" s="1">
        <f t="shared" si="37"/>
        <v>28.621205486301793</v>
      </c>
      <c r="G279" s="1">
        <f t="shared" si="38"/>
        <v>26.678351913748305</v>
      </c>
      <c r="H279" s="5">
        <f t="shared" si="39"/>
        <v>2.6305939445714777</v>
      </c>
      <c r="I279" s="3">
        <f t="shared" si="40"/>
        <v>8.9955173498118768E-2</v>
      </c>
      <c r="J279">
        <f t="shared" si="44"/>
        <v>1.5325321764496158</v>
      </c>
      <c r="K279">
        <f t="shared" si="41"/>
        <v>1.0980617681218618</v>
      </c>
    </row>
    <row r="280" spans="1:11" x14ac:dyDescent="0.25">
      <c r="A280">
        <f t="shared" si="42"/>
        <v>1.9841269841269899E-2</v>
      </c>
      <c r="B280">
        <f t="shared" si="34"/>
        <v>50.399999999999849</v>
      </c>
      <c r="C280">
        <f t="shared" si="43"/>
        <v>27.965691814017767</v>
      </c>
      <c r="D280" s="4">
        <f t="shared" si="35"/>
        <v>28.350872515853311</v>
      </c>
      <c r="E280" s="1">
        <f t="shared" si="36"/>
        <v>27.428920934492023</v>
      </c>
      <c r="F280" s="1">
        <f t="shared" si="37"/>
        <v>28.624585898759697</v>
      </c>
      <c r="G280" s="1">
        <f t="shared" si="38"/>
        <v>26.690999129285377</v>
      </c>
      <c r="H280" s="5">
        <f t="shared" si="39"/>
        <v>2.6178232420660947</v>
      </c>
      <c r="I280" s="3">
        <f t="shared" si="40"/>
        <v>8.9683606751744804E-2</v>
      </c>
      <c r="J280">
        <f t="shared" si="44"/>
        <v>1.5279055967801261</v>
      </c>
      <c r="K280">
        <f t="shared" si="41"/>
        <v>1.0899176452859687</v>
      </c>
    </row>
    <row r="281" spans="1:11" x14ac:dyDescent="0.25">
      <c r="A281">
        <f t="shared" si="42"/>
        <v>1.9723865877712091E-2</v>
      </c>
      <c r="B281">
        <f t="shared" ref="B281:B344" si="45">B280+0.3</f>
        <v>50.699999999999847</v>
      </c>
      <c r="C281">
        <f t="shared" si="43"/>
        <v>27.972313202284088</v>
      </c>
      <c r="D281" s="4">
        <f t="shared" ref="D281:D344" si="46">(($C$27*($F$27*B281)^$C$28)/(1+($C$27*($F$27*B281))^$C$28))*$C$26</f>
        <v>28.35559660615364</v>
      </c>
      <c r="E281" s="1">
        <f t="shared" ref="E281:E344" si="47">(($C$27*(B281/$F$27)^$C$28)/(1+($C$27*(B281/$F$27))^$C$28))*$C$26</f>
        <v>27.438096650056142</v>
      </c>
      <c r="F281" s="1">
        <f t="shared" ref="F281:F344" si="48">(($C$27*(B281*$F$27^2)^$C$28)/(1+($C$27*(B281*$F$27^2))^$C$28))*$C$26</f>
        <v>28.627929080485</v>
      </c>
      <c r="G281" s="1">
        <f t="shared" ref="G281:G344" si="49">(($C$27*(B281/$F$27^2)^$C$28)/(1+($C$27*(B281/$F$27^2))^$C$28))*$C$26</f>
        <v>26.703515910150717</v>
      </c>
      <c r="H281" s="5">
        <f t="shared" ref="H281:H344" si="50">(D281-E281)/(2*LOG($F$27))</f>
        <v>2.6051831335006179</v>
      </c>
      <c r="I281" s="3">
        <f t="shared" ref="I281:I344" si="51">(F281-G281)-(2*(D281-E281))</f>
        <v>8.9413258139288132E-2</v>
      </c>
      <c r="J281">
        <f t="shared" si="44"/>
        <v>1.5232997699962221</v>
      </c>
      <c r="K281">
        <f t="shared" ref="K281:K344" si="52">H281-J281</f>
        <v>1.0818833635043958</v>
      </c>
    </row>
    <row r="282" spans="1:11" x14ac:dyDescent="0.25">
      <c r="A282">
        <f t="shared" si="42"/>
        <v>1.9607843137254961E-2</v>
      </c>
      <c r="B282">
        <f t="shared" si="45"/>
        <v>50.999999999999844</v>
      </c>
      <c r="C282">
        <f t="shared" si="43"/>
        <v>27.978863648771082</v>
      </c>
      <c r="D282" s="4">
        <f t="shared" si="46"/>
        <v>28.360269430517089</v>
      </c>
      <c r="E282" s="1">
        <f t="shared" si="47"/>
        <v>27.447175821728774</v>
      </c>
      <c r="F282" s="1">
        <f t="shared" si="48"/>
        <v>28.631235654182912</v>
      </c>
      <c r="G282" s="1">
        <f t="shared" si="49"/>
        <v>26.715904305052355</v>
      </c>
      <c r="H282" s="5">
        <f t="shared" si="50"/>
        <v>2.5926715888253979</v>
      </c>
      <c r="I282" s="3">
        <f t="shared" si="51"/>
        <v>8.9144131553926087E-2</v>
      </c>
      <c r="J282">
        <f t="shared" si="44"/>
        <v>1.5187147624244901</v>
      </c>
      <c r="K282">
        <f t="shared" si="52"/>
        <v>1.0739568264009078</v>
      </c>
    </row>
    <row r="283" spans="1:11" x14ac:dyDescent="0.25">
      <c r="A283">
        <f t="shared" si="42"/>
        <v>1.9493177387914291E-2</v>
      </c>
      <c r="B283">
        <f t="shared" si="45"/>
        <v>51.299999999999841</v>
      </c>
      <c r="C283">
        <f t="shared" si="43"/>
        <v>27.985344308828136</v>
      </c>
      <c r="D283" s="4">
        <f t="shared" si="46"/>
        <v>28.364891834151098</v>
      </c>
      <c r="E283" s="1">
        <f t="shared" si="47"/>
        <v>27.45615999479346</v>
      </c>
      <c r="F283" s="1">
        <f t="shared" si="48"/>
        <v>28.634506228625067</v>
      </c>
      <c r="G283" s="1">
        <f t="shared" si="49"/>
        <v>26.728166319554408</v>
      </c>
      <c r="H283" s="5">
        <f t="shared" si="50"/>
        <v>2.5802866202185872</v>
      </c>
      <c r="I283" s="3">
        <f t="shared" si="51"/>
        <v>8.8876230355381836E-2</v>
      </c>
      <c r="J283">
        <f t="shared" si="44"/>
        <v>1.5141506313032591</v>
      </c>
      <c r="K283">
        <f t="shared" si="52"/>
        <v>1.0661359889153281</v>
      </c>
    </row>
    <row r="284" spans="1:11" x14ac:dyDescent="0.25">
      <c r="A284">
        <f t="shared" si="42"/>
        <v>1.9379844961240372E-2</v>
      </c>
      <c r="B284">
        <f t="shared" si="45"/>
        <v>51.599999999999838</v>
      </c>
      <c r="C284">
        <f t="shared" si="43"/>
        <v>27.991756312614182</v>
      </c>
      <c r="D284" s="4">
        <f t="shared" si="46"/>
        <v>28.369464643615363</v>
      </c>
      <c r="E284" s="1">
        <f t="shared" si="47"/>
        <v>27.465050681400626</v>
      </c>
      <c r="F284" s="1">
        <f t="shared" si="48"/>
        <v>28.637741399039417</v>
      </c>
      <c r="G284" s="1">
        <f t="shared" si="49"/>
        <v>26.740303917214625</v>
      </c>
      <c r="H284" s="5">
        <f t="shared" si="50"/>
        <v>2.5680262809886392</v>
      </c>
      <c r="I284" s="3">
        <f t="shared" si="51"/>
        <v>8.8609557395319172E-2</v>
      </c>
      <c r="J284">
        <f t="shared" si="44"/>
        <v>1.5096074252152443</v>
      </c>
      <c r="K284">
        <f t="shared" si="52"/>
        <v>1.0584188557733949</v>
      </c>
    </row>
    <row r="285" spans="1:11" x14ac:dyDescent="0.25">
      <c r="A285">
        <f t="shared" si="42"/>
        <v>1.9267822736030889E-2</v>
      </c>
      <c r="B285">
        <f t="shared" si="45"/>
        <v>51.899999999999835</v>
      </c>
      <c r="C285">
        <f t="shared" si="43"/>
        <v>27.998100765784681</v>
      </c>
      <c r="D285" s="4">
        <f t="shared" si="46"/>
        <v>28.373988667336004</v>
      </c>
      <c r="E285" s="1">
        <f t="shared" si="47"/>
        <v>27.473849361456143</v>
      </c>
      <c r="F285" s="1">
        <f t="shared" si="48"/>
        <v>28.64094174748659</v>
      </c>
      <c r="G285" s="1">
        <f t="shared" si="49"/>
        <v>26.752319020685952</v>
      </c>
      <c r="H285" s="5">
        <f t="shared" si="50"/>
        <v>2.5558886645112553</v>
      </c>
      <c r="I285" s="3">
        <f t="shared" si="51"/>
        <v>8.8344115040914772E-2</v>
      </c>
      <c r="J285">
        <f t="shared" si="44"/>
        <v>1.5050851844891364</v>
      </c>
      <c r="K285">
        <f t="shared" si="52"/>
        <v>1.0508034800221189</v>
      </c>
    </row>
    <row r="286" spans="1:11" x14ac:dyDescent="0.25">
      <c r="A286">
        <f t="shared" si="42"/>
        <v>1.9157088122605425E-2</v>
      </c>
      <c r="B286">
        <f t="shared" si="45"/>
        <v>52.199999999999832</v>
      </c>
      <c r="C286">
        <f t="shared" si="43"/>
        <v>28.004378750155787</v>
      </c>
      <c r="D286" s="4">
        <f t="shared" si="46"/>
        <v>28.378464696102892</v>
      </c>
      <c r="E286" s="1">
        <f t="shared" si="47"/>
        <v>27.482557483481823</v>
      </c>
      <c r="F286" s="1">
        <f t="shared" si="48"/>
        <v>28.644107843224152</v>
      </c>
      <c r="G286" s="1">
        <f t="shared" si="49"/>
        <v>26.764213512783503</v>
      </c>
      <c r="H286" s="5">
        <f t="shared" si="50"/>
        <v>2.5438719031981498</v>
      </c>
      <c r="I286" s="3">
        <f t="shared" si="51"/>
        <v>8.8079905198512165E-2</v>
      </c>
      <c r="J286">
        <f t="shared" si="44"/>
        <v>1.5005839416025877</v>
      </c>
      <c r="K286">
        <f t="shared" si="52"/>
        <v>1.0432879615955621</v>
      </c>
    </row>
    <row r="287" spans="1:11" x14ac:dyDescent="0.25">
      <c r="A287">
        <f t="shared" si="42"/>
        <v>1.9047619047619108E-2</v>
      </c>
      <c r="B287">
        <f t="shared" si="45"/>
        <v>52.499999999999829</v>
      </c>
      <c r="C287">
        <f t="shared" si="43"/>
        <v>28.010591324347359</v>
      </c>
      <c r="D287" s="4">
        <f t="shared" si="46"/>
        <v>28.382893503550712</v>
      </c>
      <c r="E287" s="1">
        <f t="shared" si="47"/>
        <v>27.49117646544796</v>
      </c>
      <c r="F287" s="1">
        <f t="shared" si="48"/>
        <v>28.647240243058299</v>
      </c>
      <c r="G287" s="1">
        <f t="shared" si="49"/>
        <v>26.77598923751809</v>
      </c>
      <c r="H287" s="5">
        <f t="shared" si="50"/>
        <v>2.5319741674990923</v>
      </c>
      <c r="I287" s="3">
        <f t="shared" si="51"/>
        <v>8.7816929334707083E-2</v>
      </c>
      <c r="J287">
        <f t="shared" si="44"/>
        <v>1.496103721541433</v>
      </c>
      <c r="K287">
        <f t="shared" si="52"/>
        <v>1.0358704459576593</v>
      </c>
    </row>
    <row r="288" spans="1:11" x14ac:dyDescent="0.25">
      <c r="A288">
        <f t="shared" si="42"/>
        <v>1.8939393939394002E-2</v>
      </c>
      <c r="B288">
        <f t="shared" si="45"/>
        <v>52.799999999999827</v>
      </c>
      <c r="C288">
        <f t="shared" si="43"/>
        <v>28.016739524404748</v>
      </c>
      <c r="D288" s="4">
        <f t="shared" si="46"/>
        <v>28.3872758466241</v>
      </c>
      <c r="E288" s="1">
        <f t="shared" si="47"/>
        <v>27.49970769557973</v>
      </c>
      <c r="F288" s="1">
        <f t="shared" si="48"/>
        <v>28.650339491684601</v>
      </c>
      <c r="G288" s="1">
        <f t="shared" si="49"/>
        <v>26.787648001097573</v>
      </c>
      <c r="H288" s="5">
        <f t="shared" si="50"/>
        <v>2.5201936649328935</v>
      </c>
      <c r="I288" s="3">
        <f t="shared" si="51"/>
        <v>8.7555188498289027E-2</v>
      </c>
      <c r="J288">
        <f t="shared" si="44"/>
        <v>1.4916445421735014</v>
      </c>
      <c r="K288">
        <f t="shared" si="52"/>
        <v>1.0285491227593921</v>
      </c>
    </row>
    <row r="289" spans="1:11" x14ac:dyDescent="0.25">
      <c r="A289">
        <f t="shared" si="42"/>
        <v>1.8832391713747707E-2</v>
      </c>
      <c r="B289">
        <f t="shared" si="45"/>
        <v>53.099999999999824</v>
      </c>
      <c r="C289">
        <f t="shared" si="43"/>
        <v>28.022824364401096</v>
      </c>
      <c r="D289" s="4">
        <f t="shared" si="46"/>
        <v>28.391612466028011</v>
      </c>
      <c r="E289" s="1">
        <f t="shared" si="47"/>
        <v>27.508152533137793</v>
      </c>
      <c r="F289" s="1">
        <f t="shared" si="48"/>
        <v>28.65340612201701</v>
      </c>
      <c r="G289" s="1">
        <f t="shared" si="49"/>
        <v>26.799191572897325</v>
      </c>
      <c r="H289" s="5">
        <f t="shared" si="50"/>
        <v>2.5085286391497226</v>
      </c>
      <c r="I289" s="3">
        <f t="shared" si="51"/>
        <v>8.729468333924828E-2</v>
      </c>
      <c r="J289">
        <f t="shared" si="44"/>
        <v>1.4872064145724311</v>
      </c>
      <c r="K289">
        <f t="shared" si="52"/>
        <v>1.0213222245772915</v>
      </c>
    </row>
    <row r="290" spans="1:11" x14ac:dyDescent="0.25">
      <c r="A290">
        <f t="shared" si="42"/>
        <v>1.8726591760299689E-2</v>
      </c>
      <c r="B290">
        <f t="shared" si="45"/>
        <v>53.399999999999821</v>
      </c>
      <c r="C290">
        <f t="shared" si="43"/>
        <v>28.028846837019895</v>
      </c>
      <c r="D290" s="4">
        <f t="shared" si="46"/>
        <v>28.395904086663094</v>
      </c>
      <c r="E290" s="1">
        <f t="shared" si="47"/>
        <v>27.516512309174523</v>
      </c>
      <c r="F290" s="1">
        <f t="shared" si="48"/>
        <v>28.656440655506476</v>
      </c>
      <c r="G290" s="1">
        <f t="shared" si="49"/>
        <v>26.810621686400609</v>
      </c>
      <c r="H290" s="5">
        <f t="shared" si="50"/>
        <v>2.4969773690200654</v>
      </c>
      <c r="I290" s="3">
        <f t="shared" si="51"/>
        <v>8.7035414128724398E-2</v>
      </c>
      <c r="J290">
        <f t="shared" si="44"/>
        <v>1.4827893433575237</v>
      </c>
      <c r="K290">
        <f t="shared" si="52"/>
        <v>1.0141880256625417</v>
      </c>
    </row>
    <row r="291" spans="1:11" x14ac:dyDescent="0.25">
      <c r="A291">
        <f t="shared" ref="A291:A354" si="53">1/B291</f>
        <v>1.8621973929236563E-2</v>
      </c>
      <c r="B291">
        <f t="shared" si="45"/>
        <v>53.699999999999818</v>
      </c>
      <c r="C291">
        <f t="shared" ref="C291:C354" si="54">(($C$27*B291^$C$28)/(1+($C$27*B291)^$C$28))*$C$26</f>
        <v>28.034807914119369</v>
      </c>
      <c r="D291" s="4">
        <f t="shared" si="46"/>
        <v>28.400151418047454</v>
      </c>
      <c r="E291" s="1">
        <f t="shared" si="47"/>
        <v>27.524788327266617</v>
      </c>
      <c r="F291" s="1">
        <f t="shared" si="48"/>
        <v>28.659443602449091</v>
      </c>
      <c r="G291" s="1">
        <f t="shared" si="49"/>
        <v>26.821940040110366</v>
      </c>
      <c r="H291" s="5">
        <f t="shared" si="50"/>
        <v>2.4855381677521016</v>
      </c>
      <c r="I291" s="3">
        <f t="shared" si="51"/>
        <v>8.6777380777050439E-2</v>
      </c>
      <c r="J291">
        <f t="shared" ref="J291:J354" si="55">$F$26*I291/(2*LOG($F$27))</f>
        <v>1.4783933270011576</v>
      </c>
      <c r="K291">
        <f t="shared" si="52"/>
        <v>1.007144840750944</v>
      </c>
    </row>
    <row r="292" spans="1:11" x14ac:dyDescent="0.25">
      <c r="A292">
        <f t="shared" si="53"/>
        <v>1.8518518518518583E-2</v>
      </c>
      <c r="B292">
        <f t="shared" si="45"/>
        <v>53.999999999999815</v>
      </c>
      <c r="C292">
        <f t="shared" si="54"/>
        <v>28.040708547278843</v>
      </c>
      <c r="D292" s="4">
        <f t="shared" si="46"/>
        <v>28.404355154724705</v>
      </c>
      <c r="E292" s="1">
        <f t="shared" si="47"/>
        <v>27.53298186422456</v>
      </c>
      <c r="F292" s="1">
        <f t="shared" si="48"/>
        <v>28.662415462284539</v>
      </c>
      <c r="G292" s="1">
        <f t="shared" si="49"/>
        <v>26.833148298433077</v>
      </c>
      <c r="H292" s="5">
        <f t="shared" si="50"/>
        <v>2.4742093820358537</v>
      </c>
      <c r="I292" s="3">
        <f t="shared" si="51"/>
        <v>8.6520582851171923E-2</v>
      </c>
      <c r="J292">
        <f t="shared" si="55"/>
        <v>1.4740183581255479</v>
      </c>
      <c r="K292">
        <f t="shared" si="52"/>
        <v>1.0001910239103058</v>
      </c>
    </row>
    <row r="293" spans="1:11" x14ac:dyDescent="0.25">
      <c r="A293">
        <f t="shared" si="53"/>
        <v>1.8416206261510193E-2</v>
      </c>
      <c r="B293">
        <f t="shared" si="45"/>
        <v>54.299999999999812</v>
      </c>
      <c r="C293">
        <f t="shared" si="54"/>
        <v>28.046549668328051</v>
      </c>
      <c r="D293" s="4">
        <f t="shared" si="46"/>
        <v>28.408515976659103</v>
      </c>
      <c r="E293" s="1">
        <f t="shared" si="47"/>
        <v>27.541094170780564</v>
      </c>
      <c r="F293" s="1">
        <f t="shared" si="48"/>
        <v>28.665356723884649</v>
      </c>
      <c r="G293" s="1">
        <f t="shared" si="49"/>
        <v>26.844248092535825</v>
      </c>
      <c r="H293" s="5">
        <f t="shared" si="50"/>
        <v>2.4629893912117882</v>
      </c>
      <c r="I293" s="3">
        <f t="shared" si="51"/>
        <v>8.6265019591746039E-2</v>
      </c>
      <c r="J293">
        <f t="shared" si="55"/>
        <v>1.4696644237940588</v>
      </c>
      <c r="K293">
        <f t="shared" si="52"/>
        <v>0.99332496741772935</v>
      </c>
    </row>
    <row r="294" spans="1:11" x14ac:dyDescent="0.25">
      <c r="A294">
        <f t="shared" si="53"/>
        <v>1.8315018315018378E-2</v>
      </c>
      <c r="B294">
        <f t="shared" si="45"/>
        <v>54.59999999999981</v>
      </c>
      <c r="C294">
        <f t="shared" si="54"/>
        <v>28.05233218985979</v>
      </c>
      <c r="D294" s="4">
        <f t="shared" si="46"/>
        <v>28.412634549618399</v>
      </c>
      <c r="E294" s="1">
        <f t="shared" si="47"/>
        <v>27.54912647225494</v>
      </c>
      <c r="F294" s="1">
        <f t="shared" si="48"/>
        <v>28.668267865833059</v>
      </c>
      <c r="G294" s="1">
        <f t="shared" si="49"/>
        <v>26.855241021177704</v>
      </c>
      <c r="H294" s="5">
        <f t="shared" si="50"/>
        <v>2.4518766064657762</v>
      </c>
      <c r="I294" s="3">
        <f t="shared" si="51"/>
        <v>8.6010689928436079E-2</v>
      </c>
      <c r="J294">
        <f t="shared" si="55"/>
        <v>1.4653315057717702</v>
      </c>
      <c r="K294">
        <f t="shared" si="52"/>
        <v>0.98654510069400603</v>
      </c>
    </row>
    <row r="295" spans="1:11" x14ac:dyDescent="0.25">
      <c r="A295">
        <f t="shared" si="53"/>
        <v>1.8214936247723197E-2</v>
      </c>
      <c r="B295">
        <f t="shared" si="45"/>
        <v>54.899999999999807</v>
      </c>
      <c r="C295">
        <f t="shared" si="54"/>
        <v>28.058057005726639</v>
      </c>
      <c r="D295" s="4">
        <f t="shared" si="46"/>
        <v>28.416711525544212</v>
      </c>
      <c r="E295" s="1">
        <f t="shared" si="47"/>
        <v>27.557079969202306</v>
      </c>
      <c r="F295" s="1">
        <f t="shared" si="48"/>
        <v>28.671149356695746</v>
      </c>
      <c r="G295" s="1">
        <f t="shared" si="49"/>
        <v>26.866128651515982</v>
      </c>
      <c r="H295" s="5">
        <f t="shared" si="50"/>
        <v>2.4408694700458837</v>
      </c>
      <c r="I295" s="3">
        <f t="shared" si="51"/>
        <v>8.575759249595194E-2</v>
      </c>
      <c r="J295">
        <f t="shared" si="55"/>
        <v>1.4610195807987518</v>
      </c>
      <c r="K295">
        <f t="shared" si="52"/>
        <v>0.9798498892471319</v>
      </c>
    </row>
    <row r="296" spans="1:11" x14ac:dyDescent="0.25">
      <c r="A296">
        <f t="shared" si="53"/>
        <v>1.811594202898557E-2</v>
      </c>
      <c r="B296">
        <f t="shared" si="45"/>
        <v>55.199999999999804</v>
      </c>
      <c r="C296">
        <f t="shared" si="54"/>
        <v>28.063724991522385</v>
      </c>
      <c r="D296" s="4">
        <f t="shared" si="46"/>
        <v>28.420747542911222</v>
      </c>
      <c r="E296" s="1">
        <f t="shared" si="47"/>
        <v>27.564955838037957</v>
      </c>
      <c r="F296" s="1">
        <f t="shared" si="48"/>
        <v>28.674001655283373</v>
      </c>
      <c r="G296" s="1">
        <f t="shared" si="49"/>
        <v>26.876912519888382</v>
      </c>
      <c r="H296" s="5">
        <f t="shared" si="50"/>
        <v>2.4299664545037367</v>
      </c>
      <c r="I296" s="3">
        <f t="shared" si="51"/>
        <v>8.5505725648459929E-2</v>
      </c>
      <c r="J296">
        <f t="shared" si="55"/>
        <v>1.4567286208355597</v>
      </c>
      <c r="K296">
        <f t="shared" si="52"/>
        <v>0.97323783366817707</v>
      </c>
    </row>
    <row r="297" spans="1:11" x14ac:dyDescent="0.25">
      <c r="A297">
        <f t="shared" si="53"/>
        <v>1.8018018018018084E-2</v>
      </c>
      <c r="B297">
        <f t="shared" si="45"/>
        <v>55.499999999999801</v>
      </c>
      <c r="C297">
        <f t="shared" si="54"/>
        <v>28.069337005048439</v>
      </c>
      <c r="D297" s="4">
        <f t="shared" si="46"/>
        <v>28.42474322707498</v>
      </c>
      <c r="E297" s="1">
        <f t="shared" si="47"/>
        <v>27.572755231645257</v>
      </c>
      <c r="F297" s="1">
        <f t="shared" si="48"/>
        <v>28.676825210905022</v>
      </c>
      <c r="G297" s="1">
        <f t="shared" si="49"/>
        <v>26.887594132572211</v>
      </c>
      <c r="H297" s="5">
        <f t="shared" si="50"/>
        <v>2.4191660619574522</v>
      </c>
      <c r="I297" s="3">
        <f t="shared" si="51"/>
        <v>8.5255087473363744E-2</v>
      </c>
      <c r="J297">
        <f t="shared" si="55"/>
        <v>1.4524585932980156</v>
      </c>
      <c r="K297">
        <f t="shared" si="52"/>
        <v>0.96670746865943658</v>
      </c>
    </row>
    <row r="298" spans="1:11" x14ac:dyDescent="0.25">
      <c r="A298">
        <f t="shared" si="53"/>
        <v>1.7921146953405083E-2</v>
      </c>
      <c r="B298">
        <f t="shared" si="45"/>
        <v>55.799999999999798</v>
      </c>
      <c r="C298">
        <f t="shared" si="54"/>
        <v>28.074893886766301</v>
      </c>
      <c r="D298" s="4">
        <f t="shared" si="46"/>
        <v>28.428699190609045</v>
      </c>
      <c r="E298" s="1">
        <f t="shared" si="47"/>
        <v>27.580479279964727</v>
      </c>
      <c r="F298" s="1">
        <f t="shared" si="48"/>
        <v>28.679620463614281</v>
      </c>
      <c r="G298" s="1">
        <f t="shared" si="49"/>
        <v>26.898174966520784</v>
      </c>
      <c r="H298" s="5">
        <f t="shared" si="50"/>
        <v>2.4084668233762381</v>
      </c>
      <c r="I298" s="3">
        <f t="shared" si="51"/>
        <v>8.5005675804861625E-2</v>
      </c>
      <c r="J298">
        <f t="shared" si="55"/>
        <v>1.4482094612881766</v>
      </c>
      <c r="K298">
        <f t="shared" si="52"/>
        <v>0.96025736208806145</v>
      </c>
    </row>
    <row r="299" spans="1:11" x14ac:dyDescent="0.25">
      <c r="A299">
        <f t="shared" si="53"/>
        <v>1.7825311942959068E-2</v>
      </c>
      <c r="B299">
        <f t="shared" si="45"/>
        <v>56.099999999999795</v>
      </c>
      <c r="C299">
        <f t="shared" si="54"/>
        <v>28.080396460235814</v>
      </c>
      <c r="D299" s="4">
        <f t="shared" si="46"/>
        <v>28.432616033631618</v>
      </c>
      <c r="E299" s="1">
        <f t="shared" si="47"/>
        <v>27.58812909056552</v>
      </c>
      <c r="F299" s="1">
        <f t="shared" si="48"/>
        <v>28.682387844447625</v>
      </c>
      <c r="G299" s="1">
        <f t="shared" si="49"/>
        <v>26.908656470078505</v>
      </c>
      <c r="H299" s="5">
        <f t="shared" si="50"/>
        <v>2.3978672978851994</v>
      </c>
      <c r="I299" s="3">
        <f t="shared" si="51"/>
        <v>8.4757488236924416E-2</v>
      </c>
      <c r="J299">
        <f t="shared" si="55"/>
        <v>1.4439811838154362</v>
      </c>
      <c r="K299">
        <f t="shared" si="52"/>
        <v>0.9538861140697632</v>
      </c>
    </row>
    <row r="300" spans="1:11" x14ac:dyDescent="0.25">
      <c r="A300">
        <f t="shared" si="53"/>
        <v>1.7730496453900773E-2</v>
      </c>
      <c r="B300">
        <f t="shared" si="45"/>
        <v>56.399999999999793</v>
      </c>
      <c r="C300">
        <f t="shared" si="54"/>
        <v>28.085845532540475</v>
      </c>
      <c r="D300" s="4">
        <f t="shared" si="46"/>
        <v>28.436494344122359</v>
      </c>
      <c r="E300" s="1">
        <f t="shared" si="47"/>
        <v>27.595705749199613</v>
      </c>
      <c r="F300" s="1">
        <f t="shared" si="48"/>
        <v>28.685127775655445</v>
      </c>
      <c r="G300" s="1">
        <f t="shared" si="49"/>
        <v>26.91904006367476</v>
      </c>
      <c r="H300" s="5">
        <f t="shared" si="50"/>
        <v>2.3873660720912975</v>
      </c>
      <c r="I300" s="3">
        <f t="shared" si="51"/>
        <v>8.4510522135193611E-2</v>
      </c>
      <c r="J300">
        <f t="shared" si="55"/>
        <v>1.4397737159992277</v>
      </c>
      <c r="K300">
        <f t="shared" si="52"/>
        <v>0.94759235609206982</v>
      </c>
    </row>
    <row r="301" spans="1:11" x14ac:dyDescent="0.25">
      <c r="A301">
        <f t="shared" si="53"/>
        <v>1.7636684303351035E-2</v>
      </c>
      <c r="B301">
        <f t="shared" si="45"/>
        <v>56.69999999999979</v>
      </c>
      <c r="C301">
        <f t="shared" si="54"/>
        <v>28.091241894699756</v>
      </c>
      <c r="D301" s="4">
        <f t="shared" si="46"/>
        <v>28.440334698229343</v>
      </c>
      <c r="E301" s="1">
        <f t="shared" si="47"/>
        <v>27.60321032033978</v>
      </c>
      <c r="F301" s="1">
        <f t="shared" si="48"/>
        <v>28.687840670925926</v>
      </c>
      <c r="G301" s="1">
        <f t="shared" si="49"/>
        <v>26.929327140497861</v>
      </c>
      <c r="H301" s="5">
        <f t="shared" si="50"/>
        <v>2.3769617594274175</v>
      </c>
      <c r="I301" s="3">
        <f t="shared" si="51"/>
        <v>8.4264774648939778E-2</v>
      </c>
      <c r="J301">
        <f t="shared" si="55"/>
        <v>1.4355870092727547</v>
      </c>
      <c r="K301">
        <f t="shared" si="52"/>
        <v>0.94137475015466276</v>
      </c>
    </row>
    <row r="302" spans="1:11" x14ac:dyDescent="0.25">
      <c r="A302">
        <f t="shared" si="53"/>
        <v>1.7543859649122872E-2</v>
      </c>
      <c r="B302">
        <f t="shared" si="45"/>
        <v>56.999999999999787</v>
      </c>
      <c r="C302">
        <f t="shared" si="54"/>
        <v>28.096586322069207</v>
      </c>
      <c r="D302" s="4">
        <f t="shared" si="46"/>
        <v>28.44413766056692</v>
      </c>
      <c r="E302" s="1">
        <f t="shared" si="47"/>
        <v>27.610643847701525</v>
      </c>
      <c r="F302" s="1">
        <f t="shared" si="48"/>
        <v>28.690526935602175</v>
      </c>
      <c r="G302" s="1">
        <f t="shared" si="49"/>
        <v>26.939519067149227</v>
      </c>
      <c r="H302" s="5">
        <f t="shared" si="50"/>
        <v>2.3666529995161172</v>
      </c>
      <c r="I302" s="3">
        <f t="shared" si="51"/>
        <v>8.402024272215769E-2</v>
      </c>
      <c r="J302">
        <f t="shared" si="55"/>
        <v>1.4314210115720154</v>
      </c>
      <c r="K302">
        <f t="shared" si="52"/>
        <v>0.93523198794410178</v>
      </c>
    </row>
    <row r="303" spans="1:11" x14ac:dyDescent="0.25">
      <c r="A303">
        <f t="shared" si="53"/>
        <v>1.7452006980802858E-2</v>
      </c>
      <c r="B303">
        <f t="shared" si="45"/>
        <v>57.299999999999784</v>
      </c>
      <c r="C303">
        <f t="shared" si="54"/>
        <v>28.101879574728255</v>
      </c>
      <c r="D303" s="4">
        <f t="shared" si="46"/>
        <v>28.447903784504277</v>
      </c>
      <c r="E303" s="1">
        <f t="shared" si="47"/>
        <v>27.618007354749672</v>
      </c>
      <c r="F303" s="1">
        <f t="shared" si="48"/>
        <v>28.693186966892725</v>
      </c>
      <c r="G303" s="1">
        <f t="shared" si="49"/>
        <v>26.949617184278935</v>
      </c>
      <c r="H303" s="5">
        <f t="shared" si="50"/>
        <v>2.3564384575505426</v>
      </c>
      <c r="I303" s="3">
        <f t="shared" si="51"/>
        <v>8.3776923104579737E-2</v>
      </c>
      <c r="J303">
        <f t="shared" si="55"/>
        <v>1.427275667523433</v>
      </c>
      <c r="K303">
        <f t="shared" si="52"/>
        <v>0.92916279002710955</v>
      </c>
    </row>
    <row r="304" spans="1:11" x14ac:dyDescent="0.25">
      <c r="A304">
        <f t="shared" si="53"/>
        <v>1.7361111111111178E-2</v>
      </c>
      <c r="B304">
        <f t="shared" si="45"/>
        <v>57.599999999999781</v>
      </c>
      <c r="C304">
        <f t="shared" si="54"/>
        <v>28.107122397857008</v>
      </c>
      <c r="D304" s="4">
        <f t="shared" si="46"/>
        <v>28.451633612445864</v>
      </c>
      <c r="E304" s="1">
        <f t="shared" si="47"/>
        <v>27.625301845190162</v>
      </c>
      <c r="F304" s="1">
        <f t="shared" si="48"/>
        <v>28.695821154075588</v>
      </c>
      <c r="G304" s="1">
        <f t="shared" si="49"/>
        <v>26.959622807202813</v>
      </c>
      <c r="H304" s="5">
        <f t="shared" si="50"/>
        <v>2.3463168236942713</v>
      </c>
      <c r="I304" s="3">
        <f t="shared" si="51"/>
        <v>8.353481236137128E-2</v>
      </c>
      <c r="J304">
        <f t="shared" si="55"/>
        <v>1.4231509186090323</v>
      </c>
      <c r="K304">
        <f t="shared" si="52"/>
        <v>0.92316590508523899</v>
      </c>
    </row>
    <row r="305" spans="1:11" x14ac:dyDescent="0.25">
      <c r="A305">
        <f t="shared" si="53"/>
        <v>1.7271157167530291E-2</v>
      </c>
      <c r="B305">
        <f t="shared" si="45"/>
        <v>57.899999999999778</v>
      </c>
      <c r="C305">
        <f t="shared" si="54"/>
        <v>28.112315522101461</v>
      </c>
      <c r="D305" s="4">
        <f t="shared" si="46"/>
        <v>28.455327676102808</v>
      </c>
      <c r="E305" s="1">
        <f t="shared" si="47"/>
        <v>27.632528303447518</v>
      </c>
      <c r="F305" s="1">
        <f t="shared" si="48"/>
        <v>28.69842987869637</v>
      </c>
      <c r="G305" s="1">
        <f t="shared" si="49"/>
        <v>26.969537226502197</v>
      </c>
      <c r="H305" s="5">
        <f t="shared" si="50"/>
        <v>2.3362868124962266</v>
      </c>
      <c r="I305" s="3">
        <f t="shared" si="51"/>
        <v>8.3293906883593394E-2</v>
      </c>
      <c r="J305">
        <f t="shared" si="55"/>
        <v>1.4190467033446896</v>
      </c>
      <c r="K305">
        <f t="shared" si="52"/>
        <v>0.91724010915153698</v>
      </c>
    </row>
    <row r="306" spans="1:11" x14ac:dyDescent="0.25">
      <c r="A306">
        <f t="shared" si="53"/>
        <v>1.7182130584192507E-2</v>
      </c>
      <c r="B306">
        <f t="shared" si="45"/>
        <v>58.199999999999775</v>
      </c>
      <c r="C306">
        <f t="shared" si="54"/>
        <v>28.117459663928283</v>
      </c>
      <c r="D306" s="4">
        <f t="shared" si="46"/>
        <v>28.458986496756829</v>
      </c>
      <c r="E306" s="1">
        <f t="shared" si="47"/>
        <v>27.639687695128423</v>
      </c>
      <c r="F306" s="1">
        <f t="shared" si="48"/>
        <v>28.701013514760294</v>
      </c>
      <c r="G306" s="1">
        <f t="shared" si="49"/>
        <v>26.979361708606401</v>
      </c>
      <c r="H306" s="5">
        <f t="shared" si="50"/>
        <v>2.3263471623237653</v>
      </c>
      <c r="I306" s="3">
        <f t="shared" si="51"/>
        <v>8.3054202897081097E-2</v>
      </c>
      <c r="J306">
        <f t="shared" si="55"/>
        <v>1.4149629574313873</v>
      </c>
      <c r="K306">
        <f t="shared" si="52"/>
        <v>0.91138420489237792</v>
      </c>
    </row>
    <row r="307" spans="1:11" x14ac:dyDescent="0.25">
      <c r="A307">
        <f t="shared" si="53"/>
        <v>1.7094017094017162E-2</v>
      </c>
      <c r="B307">
        <f t="shared" si="45"/>
        <v>58.499999999999773</v>
      </c>
      <c r="C307">
        <f t="shared" si="54"/>
        <v>28.122555525969112</v>
      </c>
      <c r="D307" s="4">
        <f t="shared" si="46"/>
        <v>28.462610585515925</v>
      </c>
      <c r="E307" s="1">
        <f t="shared" si="47"/>
        <v>27.646780967471994</v>
      </c>
      <c r="F307" s="1">
        <f t="shared" si="48"/>
        <v>28.703572428918427</v>
      </c>
      <c r="G307" s="1">
        <f t="shared" si="49"/>
        <v>26.989097496358831</v>
      </c>
      <c r="H307" s="5">
        <f t="shared" si="50"/>
        <v>2.3164966348101377</v>
      </c>
      <c r="I307" s="3">
        <f t="shared" si="51"/>
        <v>8.2815696471733702E-2</v>
      </c>
      <c r="J307">
        <f t="shared" si="55"/>
        <v>1.4108996139134906</v>
      </c>
      <c r="K307">
        <f t="shared" si="52"/>
        <v>0.90559702089664706</v>
      </c>
    </row>
    <row r="308" spans="1:11" x14ac:dyDescent="0.25">
      <c r="A308">
        <f t="shared" si="53"/>
        <v>1.7006802721088503E-2</v>
      </c>
      <c r="B308">
        <f t="shared" si="45"/>
        <v>58.79999999999977</v>
      </c>
      <c r="C308">
        <f t="shared" si="54"/>
        <v>28.127603797354567</v>
      </c>
      <c r="D308" s="4">
        <f t="shared" si="46"/>
        <v>28.466200443562936</v>
      </c>
      <c r="E308" s="1">
        <f t="shared" si="47"/>
        <v>27.653809049787142</v>
      </c>
      <c r="F308" s="1">
        <f t="shared" si="48"/>
        <v>28.706106980648723</v>
      </c>
      <c r="G308" s="1">
        <f t="shared" si="49"/>
        <v>26.998745809567218</v>
      </c>
      <c r="H308" s="5">
        <f t="shared" si="50"/>
        <v>2.3067340143184234</v>
      </c>
      <c r="I308" s="3">
        <f t="shared" si="51"/>
        <v>8.2578383529916977E-2</v>
      </c>
      <c r="J308">
        <f t="shared" si="55"/>
        <v>1.4068566033218912</v>
      </c>
      <c r="K308">
        <f t="shared" si="52"/>
        <v>0.89987741099653218</v>
      </c>
    </row>
    <row r="309" spans="1:11" x14ac:dyDescent="0.25">
      <c r="A309">
        <f t="shared" si="53"/>
        <v>1.6920473773265717E-2</v>
      </c>
      <c r="B309">
        <f t="shared" si="45"/>
        <v>59.099999999999767</v>
      </c>
      <c r="C309">
        <f t="shared" si="54"/>
        <v>28.132605154039172</v>
      </c>
      <c r="D309" s="4">
        <f t="shared" si="46"/>
        <v>28.469756562396359</v>
      </c>
      <c r="E309" s="1">
        <f t="shared" si="47"/>
        <v>27.660772853877379</v>
      </c>
      <c r="F309" s="1">
        <f t="shared" si="48"/>
        <v>28.708617522431393</v>
      </c>
      <c r="G309" s="1">
        <f t="shared" si="49"/>
        <v>27.008307845538386</v>
      </c>
      <c r="H309" s="5">
        <f t="shared" si="50"/>
        <v>2.2970581074191023</v>
      </c>
      <c r="I309" s="3">
        <f t="shared" si="51"/>
        <v>8.2342259855046507E-2</v>
      </c>
      <c r="J309">
        <f t="shared" si="55"/>
        <v>1.4028338538202398</v>
      </c>
      <c r="K309">
        <f t="shared" si="52"/>
        <v>0.89422425359886248</v>
      </c>
    </row>
    <row r="310" spans="1:11" x14ac:dyDescent="0.25">
      <c r="A310">
        <f t="shared" si="53"/>
        <v>1.6835016835016901E-2</v>
      </c>
      <c r="B310">
        <f t="shared" si="45"/>
        <v>59.399999999999764</v>
      </c>
      <c r="C310">
        <f t="shared" si="54"/>
        <v>28.137560259116391</v>
      </c>
      <c r="D310" s="4">
        <f t="shared" si="46"/>
        <v>28.473279424064703</v>
      </c>
      <c r="E310" s="1">
        <f t="shared" si="47"/>
        <v>27.667673274453591</v>
      </c>
      <c r="F310" s="1">
        <f t="shared" si="48"/>
        <v>28.711104399919297</v>
      </c>
      <c r="G310" s="1">
        <f t="shared" si="49"/>
        <v>27.017784779598106</v>
      </c>
      <c r="H310" s="5">
        <f t="shared" si="50"/>
        <v>2.2874677423834364</v>
      </c>
      <c r="I310" s="3">
        <f t="shared" si="51"/>
        <v>8.2107321098966679E-2</v>
      </c>
      <c r="J310">
        <f t="shared" si="55"/>
        <v>1.3988312913306582</v>
      </c>
      <c r="K310">
        <f t="shared" si="52"/>
        <v>0.88863645105277822</v>
      </c>
    </row>
    <row r="311" spans="1:11" x14ac:dyDescent="0.25">
      <c r="A311">
        <f t="shared" si="53"/>
        <v>1.675041876046908E-2</v>
      </c>
      <c r="B311">
        <f t="shared" si="45"/>
        <v>59.699999999999761</v>
      </c>
      <c r="C311">
        <f t="shared" si="54"/>
        <v>28.142469763124815</v>
      </c>
      <c r="D311" s="4">
        <f t="shared" si="46"/>
        <v>28.476769501393573</v>
      </c>
      <c r="E311" s="1">
        <f t="shared" si="47"/>
        <v>27.674511189535107</v>
      </c>
      <c r="F311" s="1">
        <f t="shared" si="48"/>
        <v>28.713567952103354</v>
      </c>
      <c r="G311" s="1">
        <f t="shared" si="49"/>
        <v>27.027177765596598</v>
      </c>
      <c r="H311" s="5">
        <f t="shared" si="50"/>
        <v>2.2779617686894578</v>
      </c>
      <c r="I311" s="3">
        <f t="shared" si="51"/>
        <v>8.1873562789823495E-2</v>
      </c>
      <c r="J311">
        <f t="shared" si="55"/>
        <v>1.3948488396678655</v>
      </c>
      <c r="K311">
        <f t="shared" si="52"/>
        <v>0.88311292902159222</v>
      </c>
    </row>
    <row r="312" spans="1:11" x14ac:dyDescent="0.25">
      <c r="A312">
        <f t="shared" si="53"/>
        <v>1.6666666666666732E-2</v>
      </c>
      <c r="B312">
        <f t="shared" si="45"/>
        <v>59.999999999999758</v>
      </c>
      <c r="C312">
        <f t="shared" si="54"/>
        <v>28.147334304345623</v>
      </c>
      <c r="D312" s="4">
        <f t="shared" si="46"/>
        <v>28.480227258206462</v>
      </c>
      <c r="E312" s="1">
        <f t="shared" si="47"/>
        <v>27.681287460839538</v>
      </c>
      <c r="F312" s="1">
        <f t="shared" si="48"/>
        <v>28.716008511473035</v>
      </c>
      <c r="G312" s="1">
        <f t="shared" si="49"/>
        <v>27.036487936400075</v>
      </c>
      <c r="H312" s="5">
        <f t="shared" si="50"/>
        <v>2.2685390565419641</v>
      </c>
      <c r="I312" s="3">
        <f t="shared" si="51"/>
        <v>8.1640980339113156E-2</v>
      </c>
      <c r="J312">
        <f t="shared" si="55"/>
        <v>1.3908864206592628</v>
      </c>
      <c r="K312">
        <f t="shared" si="52"/>
        <v>0.87765263588270126</v>
      </c>
    </row>
    <row r="313" spans="1:11" x14ac:dyDescent="0.25">
      <c r="A313">
        <f t="shared" si="53"/>
        <v>1.6583747927031576E-2</v>
      </c>
      <c r="B313">
        <f t="shared" si="45"/>
        <v>60.299999999999756</v>
      </c>
      <c r="C313">
        <f t="shared" si="54"/>
        <v>28.152154509091552</v>
      </c>
      <c r="D313" s="4">
        <f t="shared" si="46"/>
        <v>28.483653149539247</v>
      </c>
      <c r="E313" s="1">
        <f t="shared" si="47"/>
        <v>27.68800293416167</v>
      </c>
      <c r="F313" s="1">
        <f t="shared" si="48"/>
        <v>28.718426404172458</v>
      </c>
      <c r="G313" s="1">
        <f t="shared" si="49"/>
        <v>27.045716404368708</v>
      </c>
      <c r="H313" s="5">
        <f t="shared" si="50"/>
        <v>2.2591984964057397</v>
      </c>
      <c r="I313" s="3">
        <f t="shared" si="51"/>
        <v>8.1409569048595642E-2</v>
      </c>
      <c r="J313">
        <f t="shared" si="55"/>
        <v>1.3869439542627164</v>
      </c>
      <c r="K313">
        <f t="shared" si="52"/>
        <v>0.87225454214302323</v>
      </c>
    </row>
    <row r="314" spans="1:11" x14ac:dyDescent="0.25">
      <c r="A314">
        <f t="shared" si="53"/>
        <v>1.650165016501657E-2</v>
      </c>
      <c r="B314">
        <f t="shared" si="45"/>
        <v>60.599999999999753</v>
      </c>
      <c r="C314">
        <f t="shared" si="54"/>
        <v>28.156930991987871</v>
      </c>
      <c r="D314" s="4">
        <f t="shared" si="46"/>
        <v>28.487047621848273</v>
      </c>
      <c r="E314" s="1">
        <f t="shared" si="47"/>
        <v>27.694658439741776</v>
      </c>
      <c r="F314" s="1">
        <f t="shared" si="48"/>
        <v>28.720821950151773</v>
      </c>
      <c r="G314" s="1">
        <f t="shared" si="49"/>
        <v>27.054864261821564</v>
      </c>
      <c r="H314" s="5">
        <f t="shared" si="50"/>
        <v>2.2499389985505704</v>
      </c>
      <c r="I314" s="3">
        <f t="shared" si="51"/>
        <v>8.1179324117215401E-2</v>
      </c>
      <c r="J314">
        <f t="shared" si="55"/>
        <v>1.3830213586844642</v>
      </c>
      <c r="K314">
        <f t="shared" si="52"/>
        <v>0.86691763986610626</v>
      </c>
    </row>
    <row r="315" spans="1:11" x14ac:dyDescent="0.25">
      <c r="A315">
        <f t="shared" si="53"/>
        <v>1.6420361247947522E-2</v>
      </c>
      <c r="B315">
        <f t="shared" si="45"/>
        <v>60.89999999999975</v>
      </c>
      <c r="C315">
        <f t="shared" si="54"/>
        <v>28.161664356244987</v>
      </c>
      <c r="D315" s="4">
        <f t="shared" si="46"/>
        <v>28.490411113212804</v>
      </c>
      <c r="E315" s="1">
        <f t="shared" si="47"/>
        <v>27.701254792623693</v>
      </c>
      <c r="F315" s="1">
        <f t="shared" si="48"/>
        <v>28.723195463314195</v>
      </c>
      <c r="G315" s="1">
        <f t="shared" si="49"/>
        <v>27.063932581488988</v>
      </c>
      <c r="H315" s="5">
        <f t="shared" si="50"/>
        <v>2.2407594926093819</v>
      </c>
      <c r="I315" s="3">
        <f t="shared" si="51"/>
        <v>8.0950240646984639E-2</v>
      </c>
      <c r="J315">
        <f t="shared" si="55"/>
        <v>1.3791185504793448</v>
      </c>
      <c r="K315">
        <f t="shared" si="52"/>
        <v>0.86164094213003706</v>
      </c>
    </row>
    <row r="316" spans="1:11" x14ac:dyDescent="0.25">
      <c r="A316">
        <f t="shared" si="53"/>
        <v>1.6339869281045818E-2</v>
      </c>
      <c r="B316">
        <f t="shared" si="45"/>
        <v>61.199999999999747</v>
      </c>
      <c r="C316">
        <f t="shared" si="54"/>
        <v>28.166355193924112</v>
      </c>
      <c r="D316" s="4">
        <f t="shared" si="46"/>
        <v>28.493744053531795</v>
      </c>
      <c r="E316" s="1">
        <f t="shared" si="47"/>
        <v>27.707792793003076</v>
      </c>
      <c r="F316" s="1">
        <f t="shared" si="48"/>
        <v>28.725547251659158</v>
      </c>
      <c r="G316" s="1">
        <f t="shared" si="49"/>
        <v>27.072922416952615</v>
      </c>
      <c r="H316" s="5">
        <f t="shared" si="50"/>
        <v>2.2316589271480995</v>
      </c>
      <c r="I316" s="3">
        <f t="shared" si="51"/>
        <v>8.0722313649104649E-2</v>
      </c>
      <c r="J316">
        <f t="shared" si="55"/>
        <v>1.3752354446550872</v>
      </c>
      <c r="K316">
        <f t="shared" si="52"/>
        <v>0.85642348249301237</v>
      </c>
    </row>
    <row r="317" spans="1:11" x14ac:dyDescent="0.25">
      <c r="A317">
        <f t="shared" si="53"/>
        <v>1.6260162601626084E-2</v>
      </c>
      <c r="B317">
        <f t="shared" si="45"/>
        <v>61.499999999999744</v>
      </c>
      <c r="C317">
        <f t="shared" si="54"/>
        <v>28.171004086194806</v>
      </c>
      <c r="D317" s="4">
        <f t="shared" si="46"/>
        <v>28.497046864714868</v>
      </c>
      <c r="E317" s="1">
        <f t="shared" si="47"/>
        <v>27.714273226565957</v>
      </c>
      <c r="F317" s="1">
        <f t="shared" si="48"/>
        <v>28.727877617421029</v>
      </c>
      <c r="G317" s="1">
        <f t="shared" si="49"/>
        <v>27.081834803073519</v>
      </c>
      <c r="H317" s="5">
        <f t="shared" si="50"/>
        <v>2.2226362692465957</v>
      </c>
      <c r="I317" s="3">
        <f t="shared" si="51"/>
        <v>8.049553804968923E-2</v>
      </c>
      <c r="J317">
        <f t="shared" si="55"/>
        <v>1.3713719547698162</v>
      </c>
      <c r="K317">
        <f t="shared" si="52"/>
        <v>0.85126431447677953</v>
      </c>
    </row>
    <row r="318" spans="1:11" x14ac:dyDescent="0.25">
      <c r="A318">
        <f t="shared" si="53"/>
        <v>1.6181229773462851E-2</v>
      </c>
      <c r="B318">
        <f t="shared" si="45"/>
        <v>61.799999999999741</v>
      </c>
      <c r="C318">
        <f t="shared" si="54"/>
        <v>28.175611603585917</v>
      </c>
      <c r="D318" s="4">
        <f t="shared" si="46"/>
        <v>28.500319960867923</v>
      </c>
      <c r="E318" s="1">
        <f t="shared" si="47"/>
        <v>27.720696864818279</v>
      </c>
      <c r="F318" s="1">
        <f t="shared" si="48"/>
        <v>28.730186857204149</v>
      </c>
      <c r="G318" s="1">
        <f t="shared" si="49"/>
        <v>27.090670756408898</v>
      </c>
      <c r="H318" s="5">
        <f t="shared" si="50"/>
        <v>2.2136905040900459</v>
      </c>
      <c r="I318" s="3">
        <f t="shared" si="51"/>
        <v>8.0269908695964176E-2</v>
      </c>
      <c r="J318">
        <f t="shared" si="55"/>
        <v>1.3675279930376718</v>
      </c>
      <c r="K318">
        <f t="shared" si="52"/>
        <v>0.84616251105237406</v>
      </c>
    </row>
    <row r="319" spans="1:11" x14ac:dyDescent="0.25">
      <c r="A319">
        <f t="shared" si="53"/>
        <v>1.6103059581320519E-2</v>
      </c>
      <c r="B319">
        <f t="shared" si="45"/>
        <v>62.099999999999739</v>
      </c>
      <c r="C319">
        <f t="shared" si="54"/>
        <v>28.180178306229333</v>
      </c>
      <c r="D319" s="4">
        <f t="shared" si="46"/>
        <v>28.503563748474011</v>
      </c>
      <c r="E319" s="1">
        <f t="shared" si="47"/>
        <v>27.727064465406173</v>
      </c>
      <c r="F319" s="1">
        <f t="shared" si="48"/>
        <v>28.732475262114058</v>
      </c>
      <c r="G319" s="1">
        <f t="shared" si="49"/>
        <v>27.099431275617704</v>
      </c>
      <c r="H319" s="5">
        <f t="shared" si="50"/>
        <v>2.2048206345730779</v>
      </c>
      <c r="I319" s="3">
        <f t="shared" si="51"/>
        <v>8.0045420360676189E-2</v>
      </c>
      <c r="J319">
        <f t="shared" si="55"/>
        <v>1.3637034704039221</v>
      </c>
      <c r="K319">
        <f t="shared" si="52"/>
        <v>0.84111716416915572</v>
      </c>
    </row>
    <row r="320" spans="1:11" x14ac:dyDescent="0.25">
      <c r="A320">
        <f t="shared" si="53"/>
        <v>1.6025641025641094E-2</v>
      </c>
      <c r="B320">
        <f t="shared" si="45"/>
        <v>62.399999999999736</v>
      </c>
      <c r="C320">
        <f t="shared" si="54"/>
        <v>28.184704744097111</v>
      </c>
      <c r="D320" s="4">
        <f t="shared" si="46"/>
        <v>28.506778626568789</v>
      </c>
      <c r="E320" s="1">
        <f t="shared" si="47"/>
        <v>27.733376772427658</v>
      </c>
      <c r="F320" s="1">
        <f t="shared" si="48"/>
        <v>28.734743117884889</v>
      </c>
      <c r="G320" s="1">
        <f t="shared" si="49"/>
        <v>27.108117341855401</v>
      </c>
      <c r="H320" s="5">
        <f t="shared" si="50"/>
        <v>2.1960256809129182</v>
      </c>
      <c r="I320" s="3">
        <f t="shared" si="51"/>
        <v>7.9822067747226555E-2</v>
      </c>
      <c r="J320">
        <f t="shared" si="55"/>
        <v>1.3598982966324231</v>
      </c>
      <c r="K320">
        <f t="shared" si="52"/>
        <v>0.83612738428049505</v>
      </c>
    </row>
    <row r="321" spans="1:11" x14ac:dyDescent="0.25">
      <c r="A321">
        <f t="shared" si="53"/>
        <v>1.5948963317384438E-2</v>
      </c>
      <c r="B321">
        <f t="shared" si="45"/>
        <v>62.699999999999733</v>
      </c>
      <c r="C321">
        <f t="shared" si="54"/>
        <v>28.189191457232038</v>
      </c>
      <c r="D321" s="4">
        <f t="shared" si="46"/>
        <v>28.509964986911083</v>
      </c>
      <c r="E321" s="1">
        <f t="shared" si="47"/>
        <v>27.739634516736135</v>
      </c>
      <c r="F321" s="1">
        <f t="shared" si="48"/>
        <v>28.736990705003514</v>
      </c>
      <c r="G321" s="1">
        <f t="shared" si="49"/>
        <v>27.1167299191582</v>
      </c>
      <c r="H321" s="5">
        <f t="shared" si="50"/>
        <v>2.1873046802719598</v>
      </c>
      <c r="I321" s="3">
        <f t="shared" si="51"/>
        <v>7.959984549541943E-2</v>
      </c>
      <c r="J321">
        <f t="shared" si="55"/>
        <v>1.3561123804035513</v>
      </c>
      <c r="K321">
        <f t="shared" si="52"/>
        <v>0.83119229986840848</v>
      </c>
    </row>
    <row r="322" spans="1:11" x14ac:dyDescent="0.25">
      <c r="A322">
        <f t="shared" si="53"/>
        <v>1.5873015873015942E-2</v>
      </c>
      <c r="B322">
        <f t="shared" si="45"/>
        <v>62.99999999999973</v>
      </c>
      <c r="C322">
        <f t="shared" si="54"/>
        <v>28.19363897597211</v>
      </c>
      <c r="D322" s="4">
        <f t="shared" si="46"/>
        <v>28.513123214149122</v>
      </c>
      <c r="E322" s="1">
        <f t="shared" si="47"/>
        <v>27.745838416235312</v>
      </c>
      <c r="F322" s="1">
        <f t="shared" si="48"/>
        <v>28.739218298829901</v>
      </c>
      <c r="G322" s="1">
        <f t="shared" si="49"/>
        <v>27.125269954817369</v>
      </c>
      <c r="H322" s="5">
        <f t="shared" si="50"/>
        <v>2.178656686392336</v>
      </c>
      <c r="I322" s="3">
        <f t="shared" si="51"/>
        <v>7.937874818491153E-2</v>
      </c>
      <c r="J322">
        <f t="shared" si="55"/>
        <v>1.3523456293729736</v>
      </c>
      <c r="K322">
        <f t="shared" si="52"/>
        <v>0.82631105701936236</v>
      </c>
    </row>
    <row r="323" spans="1:11" x14ac:dyDescent="0.25">
      <c r="A323">
        <f t="shared" si="53"/>
        <v>1.5797788309636719E-2</v>
      </c>
      <c r="B323">
        <f t="shared" si="45"/>
        <v>63.299999999999727</v>
      </c>
      <c r="C323">
        <f t="shared" si="54"/>
        <v>28.198047821168672</v>
      </c>
      <c r="D323" s="4">
        <f t="shared" si="46"/>
        <v>28.516253685981926</v>
      </c>
      <c r="E323" s="1">
        <f t="shared" si="47"/>
        <v>27.751989176166703</v>
      </c>
      <c r="F323" s="1">
        <f t="shared" si="48"/>
        <v>28.74142616971454</v>
      </c>
      <c r="G323" s="1">
        <f t="shared" si="49"/>
        <v>27.133738379743541</v>
      </c>
      <c r="H323" s="5">
        <f t="shared" si="50"/>
        <v>2.1700807692378361</v>
      </c>
      <c r="I323" s="3">
        <f t="shared" si="51"/>
        <v>7.9158770340551854E-2</v>
      </c>
      <c r="J323">
        <f t="shared" si="55"/>
        <v>1.3485979502626191</v>
      </c>
      <c r="K323">
        <f t="shared" si="52"/>
        <v>0.82148281897521702</v>
      </c>
    </row>
    <row r="324" spans="1:11" x14ac:dyDescent="0.25">
      <c r="A324">
        <f t="shared" si="53"/>
        <v>1.5723270440251642E-2</v>
      </c>
      <c r="B324">
        <f t="shared" si="45"/>
        <v>63.599999999999724</v>
      </c>
      <c r="C324">
        <f t="shared" si="54"/>
        <v>28.202418504398853</v>
      </c>
      <c r="D324" s="4">
        <f t="shared" si="46"/>
        <v>28.51935677331635</v>
      </c>
      <c r="E324" s="1">
        <f t="shared" si="47"/>
        <v>27.758087489389094</v>
      </c>
      <c r="F324" s="1">
        <f t="shared" si="48"/>
        <v>28.743614583112418</v>
      </c>
      <c r="G324" s="1">
        <f t="shared" si="49"/>
        <v>27.142136108821585</v>
      </c>
      <c r="H324" s="5">
        <f t="shared" si="50"/>
        <v>2.161576014646295</v>
      </c>
      <c r="I324" s="3">
        <f t="shared" si="51"/>
        <v>7.893990643632165E-2</v>
      </c>
      <c r="J324">
        <f t="shared" si="55"/>
        <v>1.3448692489278016</v>
      </c>
      <c r="K324">
        <f t="shared" si="52"/>
        <v>0.81670676571849343</v>
      </c>
    </row>
    <row r="325" spans="1:11" x14ac:dyDescent="0.25">
      <c r="A325">
        <f t="shared" si="53"/>
        <v>1.5649452269170649E-2</v>
      </c>
      <c r="B325">
        <f t="shared" si="45"/>
        <v>63.899999999999721</v>
      </c>
      <c r="C325">
        <f t="shared" si="54"/>
        <v>28.20675152817229</v>
      </c>
      <c r="D325" s="4">
        <f t="shared" si="46"/>
        <v>28.522432840420048</v>
      </c>
      <c r="E325" s="1">
        <f t="shared" si="47"/>
        <v>27.764134036650834</v>
      </c>
      <c r="F325" s="1">
        <f t="shared" si="48"/>
        <v>28.745783799693619</v>
      </c>
      <c r="G325" s="1">
        <f t="shared" si="49"/>
        <v>27.150464041256292</v>
      </c>
      <c r="H325" s="5">
        <f t="shared" si="50"/>
        <v>2.1531415239907945</v>
      </c>
      <c r="I325" s="3">
        <f t="shared" si="51"/>
        <v>7.872215089889778E-2</v>
      </c>
      <c r="J325">
        <f t="shared" si="55"/>
        <v>1.3411594304179284</v>
      </c>
      <c r="K325">
        <f t="shared" si="52"/>
        <v>0.8119820935728661</v>
      </c>
    </row>
    <row r="326" spans="1:11" x14ac:dyDescent="0.25">
      <c r="A326">
        <f t="shared" si="53"/>
        <v>1.5576323987539008E-2</v>
      </c>
      <c r="B326">
        <f t="shared" si="45"/>
        <v>64.199999999999719</v>
      </c>
      <c r="C326">
        <f t="shared" si="54"/>
        <v>28.211047386132179</v>
      </c>
      <c r="D326" s="4">
        <f t="shared" si="46"/>
        <v>28.525482245070101</v>
      </c>
      <c r="E326" s="1">
        <f t="shared" si="47"/>
        <v>27.770129486854863</v>
      </c>
      <c r="F326" s="1">
        <f t="shared" si="48"/>
        <v>28.74793407545172</v>
      </c>
      <c r="G326" s="1">
        <f t="shared" si="49"/>
        <v>27.158723060908976</v>
      </c>
      <c r="H326" s="5">
        <f t="shared" si="50"/>
        <v>2.1447764138491134</v>
      </c>
      <c r="I326" s="3">
        <f t="shared" si="51"/>
        <v>7.8505498112267702E-2</v>
      </c>
      <c r="J326">
        <f t="shared" si="55"/>
        <v>1.3374683990551242</v>
      </c>
      <c r="K326">
        <f t="shared" si="52"/>
        <v>0.80730801479398928</v>
      </c>
    </row>
    <row r="327" spans="1:11" x14ac:dyDescent="0.25">
      <c r="A327">
        <f t="shared" si="53"/>
        <v>1.5503875968992317E-2</v>
      </c>
      <c r="B327">
        <f t="shared" si="45"/>
        <v>64.499999999999716</v>
      </c>
      <c r="C327">
        <f t="shared" si="54"/>
        <v>28.215306563251211</v>
      </c>
      <c r="D327" s="4">
        <f t="shared" si="46"/>
        <v>28.528505338697617</v>
      </c>
      <c r="E327" s="1">
        <f t="shared" si="47"/>
        <v>27.776074497316838</v>
      </c>
      <c r="F327" s="1">
        <f t="shared" si="48"/>
        <v>28.750065661808367</v>
      </c>
      <c r="G327" s="1">
        <f t="shared" si="49"/>
        <v>27.166914036625521</v>
      </c>
      <c r="H327" s="5">
        <f t="shared" si="50"/>
        <v>2.1364798156814104</v>
      </c>
      <c r="I327" s="3">
        <f t="shared" si="51"/>
        <v>7.8289942421289282E-2</v>
      </c>
      <c r="J327">
        <f t="shared" si="55"/>
        <v>1.3337960584948765</v>
      </c>
      <c r="K327">
        <f t="shared" si="52"/>
        <v>0.80268375718653395</v>
      </c>
    </row>
    <row r="328" spans="1:11" x14ac:dyDescent="0.25">
      <c r="A328">
        <f t="shared" si="53"/>
        <v>1.5432098765432167E-2</v>
      </c>
      <c r="B328">
        <f t="shared" si="45"/>
        <v>64.799999999999713</v>
      </c>
      <c r="C328">
        <f t="shared" si="54"/>
        <v>28.219529536022126</v>
      </c>
      <c r="D328" s="4">
        <f t="shared" si="46"/>
        <v>28.531502466528842</v>
      </c>
      <c r="E328" s="1">
        <f t="shared" si="47"/>
        <v>27.781969714016398</v>
      </c>
      <c r="F328" s="1">
        <f t="shared" si="48"/>
        <v>28.752178805715609</v>
      </c>
      <c r="G328" s="1">
        <f t="shared" si="49"/>
        <v>27.175037822555968</v>
      </c>
      <c r="H328" s="5">
        <f t="shared" si="50"/>
        <v>2.1282508755174399</v>
      </c>
      <c r="I328" s="3">
        <f t="shared" si="51"/>
        <v>7.807547813475324E-2</v>
      </c>
      <c r="J328">
        <f t="shared" si="55"/>
        <v>1.3301423117782112</v>
      </c>
      <c r="K328">
        <f t="shared" si="52"/>
        <v>0.79810856373922867</v>
      </c>
    </row>
    <row r="329" spans="1:11" x14ac:dyDescent="0.25">
      <c r="A329">
        <f t="shared" si="53"/>
        <v>1.5360983102918654E-2</v>
      </c>
      <c r="B329">
        <f t="shared" si="45"/>
        <v>65.09999999999971</v>
      </c>
      <c r="C329">
        <f t="shared" si="54"/>
        <v>28.223716772643236</v>
      </c>
      <c r="D329" s="4">
        <f t="shared" si="46"/>
        <v>28.534473967722011</v>
      </c>
      <c r="E329" s="1">
        <f t="shared" si="47"/>
        <v>27.787815771841984</v>
      </c>
      <c r="F329" s="1">
        <f t="shared" si="48"/>
        <v>28.754273749755221</v>
      </c>
      <c r="G329" s="1">
        <f t="shared" si="49"/>
        <v>27.183095258465986</v>
      </c>
      <c r="H329" s="5">
        <f t="shared" si="50"/>
        <v>2.1200887536499713</v>
      </c>
      <c r="I329" s="3">
        <f t="shared" si="51"/>
        <v>7.7862099529180995E-2</v>
      </c>
      <c r="J329">
        <f t="shared" si="55"/>
        <v>1.3265070613963947</v>
      </c>
      <c r="K329">
        <f t="shared" si="52"/>
        <v>0.79358169225357655</v>
      </c>
    </row>
    <row r="330" spans="1:11" x14ac:dyDescent="0.25">
      <c r="A330">
        <f t="shared" si="53"/>
        <v>1.529051987767591E-2</v>
      </c>
      <c r="B330">
        <f t="shared" si="45"/>
        <v>65.399999999999707</v>
      </c>
      <c r="C330">
        <f t="shared" si="54"/>
        <v>28.227868733199255</v>
      </c>
      <c r="D330" s="4">
        <f t="shared" si="46"/>
        <v>28.537420175500877</v>
      </c>
      <c r="E330" s="1">
        <f t="shared" si="47"/>
        <v>27.793613294829303</v>
      </c>
      <c r="F330" s="1">
        <f t="shared" si="48"/>
        <v>28.75635073223561</v>
      </c>
      <c r="G330" s="1">
        <f t="shared" si="49"/>
        <v>27.191087170040309</v>
      </c>
      <c r="H330" s="5">
        <f t="shared" si="50"/>
        <v>2.1119926243368425</v>
      </c>
      <c r="I330" s="3">
        <f t="shared" si="51"/>
        <v>7.7649800852153561E-2</v>
      </c>
      <c r="J330">
        <f t="shared" si="55"/>
        <v>1.3228902093476458</v>
      </c>
      <c r="K330">
        <f t="shared" si="52"/>
        <v>0.78910241498919675</v>
      </c>
    </row>
    <row r="331" spans="1:11" x14ac:dyDescent="0.25">
      <c r="A331">
        <f t="shared" si="53"/>
        <v>1.522070015220707E-2</v>
      </c>
      <c r="B331">
        <f t="shared" si="45"/>
        <v>65.699999999999704</v>
      </c>
      <c r="C331">
        <f t="shared" si="54"/>
        <v>28.231985869837299</v>
      </c>
      <c r="D331" s="4">
        <f t="shared" si="46"/>
        <v>28.540341417284758</v>
      </c>
      <c r="E331" s="1">
        <f t="shared" si="47"/>
        <v>27.799362896393628</v>
      </c>
      <c r="F331" s="1">
        <f t="shared" si="48"/>
        <v>28.758409987285763</v>
      </c>
      <c r="G331" s="1">
        <f t="shared" si="49"/>
        <v>27.199014369178524</v>
      </c>
      <c r="H331" s="5">
        <f t="shared" si="50"/>
        <v>2.1039616755106145</v>
      </c>
      <c r="I331" s="3">
        <f t="shared" si="51"/>
        <v>7.7438576324979636E-2</v>
      </c>
      <c r="J331">
        <f t="shared" si="55"/>
        <v>1.3192916571825926</v>
      </c>
      <c r="K331">
        <f t="shared" si="52"/>
        <v>0.78467001832802197</v>
      </c>
    </row>
    <row r="332" spans="1:11" x14ac:dyDescent="0.25">
      <c r="A332">
        <f t="shared" si="53"/>
        <v>1.515151515151522E-2</v>
      </c>
      <c r="B332">
        <f t="shared" si="45"/>
        <v>65.999999999999702</v>
      </c>
      <c r="C332">
        <f t="shared" si="54"/>
        <v>28.236068626938142</v>
      </c>
      <c r="D332" s="4">
        <f t="shared" si="46"/>
        <v>28.543238014814872</v>
      </c>
      <c r="E332" s="1">
        <f t="shared" si="47"/>
        <v>27.805065179556156</v>
      </c>
      <c r="F332" s="1">
        <f t="shared" si="48"/>
        <v>28.760451744947193</v>
      </c>
      <c r="G332" s="1">
        <f t="shared" si="49"/>
        <v>27.206877654283584</v>
      </c>
      <c r="H332" s="5">
        <f t="shared" si="50"/>
        <v>2.09599510849457</v>
      </c>
      <c r="I332" s="3">
        <f t="shared" si="51"/>
        <v>7.7228420146177257E-2</v>
      </c>
      <c r="J332">
        <f t="shared" si="55"/>
        <v>1.3157113060635868</v>
      </c>
      <c r="K332">
        <f t="shared" si="52"/>
        <v>0.78028380243098328</v>
      </c>
    </row>
    <row r="333" spans="1:11" x14ac:dyDescent="0.25">
      <c r="A333">
        <f t="shared" si="53"/>
        <v>1.5082956259426916E-2</v>
      </c>
      <c r="B333">
        <f t="shared" si="45"/>
        <v>66.299999999999699</v>
      </c>
      <c r="C333">
        <f t="shared" si="54"/>
        <v>28.240117441283431</v>
      </c>
      <c r="D333" s="4">
        <f t="shared" si="46"/>
        <v>28.546110284277812</v>
      </c>
      <c r="E333" s="1">
        <f t="shared" si="47"/>
        <v>27.810720737164491</v>
      </c>
      <c r="F333" s="1">
        <f t="shared" si="48"/>
        <v>28.762476231263076</v>
      </c>
      <c r="G333" s="1">
        <f t="shared" si="49"/>
        <v>27.214677810542707</v>
      </c>
      <c r="H333" s="5">
        <f t="shared" si="50"/>
        <v>2.0880921377272514</v>
      </c>
      <c r="I333" s="3">
        <f t="shared" si="51"/>
        <v>7.7019326493726226E-2</v>
      </c>
      <c r="J333">
        <f t="shared" si="55"/>
        <v>1.3121490568030785</v>
      </c>
      <c r="K333">
        <f t="shared" si="52"/>
        <v>0.77594308092417297</v>
      </c>
    </row>
    <row r="334" spans="1:11" x14ac:dyDescent="0.25">
      <c r="A334">
        <f t="shared" si="53"/>
        <v>1.5015015015015084E-2</v>
      </c>
      <c r="B334">
        <f t="shared" si="45"/>
        <v>66.599999999999696</v>
      </c>
      <c r="C334">
        <f t="shared" si="54"/>
        <v>28.244132742218206</v>
      </c>
      <c r="D334" s="4">
        <f t="shared" si="46"/>
        <v>28.548958536425321</v>
      </c>
      <c r="E334" s="1">
        <f t="shared" si="47"/>
        <v>27.816330152107618</v>
      </c>
      <c r="F334" s="1">
        <f t="shared" si="48"/>
        <v>28.764483668365354</v>
      </c>
      <c r="G334" s="1">
        <f t="shared" si="49"/>
        <v>27.222415610201619</v>
      </c>
      <c r="H334" s="5">
        <f t="shared" si="50"/>
        <v>2.0802519904921604</v>
      </c>
      <c r="I334" s="3">
        <f t="shared" si="51"/>
        <v>7.6811289528329496E-2</v>
      </c>
      <c r="J334">
        <f t="shared" si="55"/>
        <v>1.308604809919178</v>
      </c>
      <c r="K334">
        <f t="shared" si="52"/>
        <v>0.77164718057298232</v>
      </c>
    </row>
    <row r="335" spans="1:11" x14ac:dyDescent="0.25">
      <c r="A335">
        <f t="shared" si="53"/>
        <v>1.4947683109118155E-2</v>
      </c>
      <c r="B335">
        <f t="shared" si="45"/>
        <v>66.899999999999693</v>
      </c>
      <c r="C335">
        <f t="shared" si="54"/>
        <v>28.248114951809363</v>
      </c>
      <c r="D335" s="4">
        <f t="shared" si="46"/>
        <v>28.551783076691294</v>
      </c>
      <c r="E335" s="1">
        <f t="shared" si="47"/>
        <v>27.821893997525436</v>
      </c>
      <c r="F335" s="1">
        <f t="shared" si="48"/>
        <v>28.766474274559165</v>
      </c>
      <c r="G335" s="1">
        <f t="shared" si="49"/>
        <v>27.230091812831805</v>
      </c>
      <c r="H335" s="5">
        <f t="shared" si="50"/>
        <v>2.0724739066550204</v>
      </c>
      <c r="I335" s="3">
        <f t="shared" si="51"/>
        <v>7.660430339564428E-2</v>
      </c>
      <c r="J335">
        <f t="shared" si="55"/>
        <v>1.3050784656736678</v>
      </c>
      <c r="K335">
        <f t="shared" si="52"/>
        <v>0.76739544098135259</v>
      </c>
    </row>
    <row r="336" spans="1:11" x14ac:dyDescent="0.25">
      <c r="A336">
        <f t="shared" si="53"/>
        <v>1.488095238095245E-2</v>
      </c>
      <c r="B336">
        <f t="shared" si="45"/>
        <v>67.19999999999969</v>
      </c>
      <c r="C336">
        <f t="shared" si="54"/>
        <v>28.252064485000222</v>
      </c>
      <c r="D336" s="4">
        <f t="shared" si="46"/>
        <v>28.554584205305815</v>
      </c>
      <c r="E336" s="1">
        <f t="shared" si="47"/>
        <v>27.827412837012794</v>
      </c>
      <c r="F336" s="1">
        <f t="shared" si="48"/>
        <v>28.768448264405663</v>
      </c>
      <c r="G336" s="1">
        <f t="shared" si="49"/>
        <v>27.237707165591051</v>
      </c>
      <c r="H336" s="5">
        <f t="shared" si="50"/>
        <v>2.0647571384082295</v>
      </c>
      <c r="I336" s="3">
        <f t="shared" si="51"/>
        <v>7.6398362228569994E-2</v>
      </c>
      <c r="J336">
        <f t="shared" si="55"/>
        <v>1.3015699241109802</v>
      </c>
      <c r="K336">
        <f t="shared" si="52"/>
        <v>0.76318721429724934</v>
      </c>
    </row>
    <row r="337" spans="1:11" x14ac:dyDescent="0.25">
      <c r="A337">
        <f t="shared" si="53"/>
        <v>1.4814814814814883E-2</v>
      </c>
      <c r="B337">
        <f t="shared" si="45"/>
        <v>67.499999999999687</v>
      </c>
      <c r="C337">
        <f t="shared" si="54"/>
        <v>28.255981749761002</v>
      </c>
      <c r="D337" s="4">
        <f t="shared" si="46"/>
        <v>28.557362217405785</v>
      </c>
      <c r="E337" s="1">
        <f t="shared" si="47"/>
        <v>27.832887224818812</v>
      </c>
      <c r="F337" s="1">
        <f t="shared" si="48"/>
        <v>28.770405848802021</v>
      </c>
      <c r="G337" s="1">
        <f t="shared" si="49"/>
        <v>27.245262403477724</v>
      </c>
      <c r="H337" s="5">
        <f t="shared" si="50"/>
        <v>2.0571009500190169</v>
      </c>
      <c r="I337" s="3">
        <f t="shared" si="51"/>
        <v>7.6193460150349779E-2</v>
      </c>
      <c r="J337">
        <f t="shared" si="55"/>
        <v>1.2980790851110371</v>
      </c>
      <c r="K337">
        <f t="shared" si="52"/>
        <v>0.75902186490797985</v>
      </c>
    </row>
    <row r="338" spans="1:11" x14ac:dyDescent="0.25">
      <c r="A338">
        <f t="shared" si="53"/>
        <v>1.4749262536873226E-2</v>
      </c>
      <c r="B338">
        <f t="shared" si="45"/>
        <v>67.799999999999685</v>
      </c>
      <c r="C338">
        <f t="shared" si="54"/>
        <v>28.259867147235408</v>
      </c>
      <c r="D338" s="4">
        <f t="shared" si="46"/>
        <v>28.560117403143387</v>
      </c>
      <c r="E338" s="1">
        <f t="shared" si="47"/>
        <v>27.838317706040712</v>
      </c>
      <c r="F338" s="1">
        <f t="shared" si="48"/>
        <v>28.772347235060078</v>
      </c>
      <c r="G338" s="1">
        <f t="shared" si="49"/>
        <v>27.252758249578712</v>
      </c>
      <c r="H338" s="5">
        <f t="shared" si="50"/>
        <v>2.0495046175870577</v>
      </c>
      <c r="I338" s="3">
        <f t="shared" si="51"/>
        <v>7.5989591276016455E-2</v>
      </c>
      <c r="J338">
        <f t="shared" si="55"/>
        <v>1.2946058484138847</v>
      </c>
      <c r="K338">
        <f t="shared" si="52"/>
        <v>0.754898769173173</v>
      </c>
    </row>
    <row r="339" spans="1:11" x14ac:dyDescent="0.25">
      <c r="A339">
        <f t="shared" si="53"/>
        <v>1.4684287812041185E-2</v>
      </c>
      <c r="B339">
        <f t="shared" si="45"/>
        <v>68.099999999999682</v>
      </c>
      <c r="C339">
        <f t="shared" si="54"/>
        <v>28.263721071883804</v>
      </c>
      <c r="D339" s="4">
        <f t="shared" si="46"/>
        <v>28.562850047791311</v>
      </c>
      <c r="E339" s="1">
        <f t="shared" si="47"/>
        <v>27.843704816813201</v>
      </c>
      <c r="F339" s="1">
        <f t="shared" si="48"/>
        <v>28.774272626982235</v>
      </c>
      <c r="G339" s="1">
        <f t="shared" si="49"/>
        <v>27.260195415311262</v>
      </c>
      <c r="H339" s="5">
        <f t="shared" si="50"/>
        <v>2.0419674288055152</v>
      </c>
      <c r="I339" s="3">
        <f t="shared" si="51"/>
        <v>7.5786749714751522E-2</v>
      </c>
      <c r="J339">
        <f t="shared" si="55"/>
        <v>1.291150113659882</v>
      </c>
      <c r="K339">
        <f t="shared" si="52"/>
        <v>0.75081731514563321</v>
      </c>
    </row>
    <row r="340" spans="1:11" x14ac:dyDescent="0.25">
      <c r="A340">
        <f t="shared" si="53"/>
        <v>1.4619883040935741E-2</v>
      </c>
      <c r="B340">
        <f t="shared" si="45"/>
        <v>68.399999999999679</v>
      </c>
      <c r="C340">
        <f t="shared" si="54"/>
        <v>28.267543911622457</v>
      </c>
      <c r="D340" s="4">
        <f t="shared" si="46"/>
        <v>28.565560431845402</v>
      </c>
      <c r="E340" s="1">
        <f t="shared" si="47"/>
        <v>27.849049084492997</v>
      </c>
      <c r="F340" s="1">
        <f t="shared" si="48"/>
        <v>28.776182224936168</v>
      </c>
      <c r="G340" s="1">
        <f t="shared" si="49"/>
        <v>27.267574600659035</v>
      </c>
      <c r="H340" s="5">
        <f t="shared" si="50"/>
        <v>2.0344886827285378</v>
      </c>
      <c r="I340" s="3">
        <f t="shared" si="51"/>
        <v>7.5584929572322324E-2</v>
      </c>
      <c r="J340">
        <f t="shared" si="55"/>
        <v>1.2877117804312228</v>
      </c>
      <c r="K340">
        <f t="shared" si="52"/>
        <v>0.74677690229731497</v>
      </c>
    </row>
    <row r="341" spans="1:11" x14ac:dyDescent="0.25">
      <c r="A341">
        <f t="shared" si="53"/>
        <v>1.4556040756914189E-2</v>
      </c>
      <c r="B341">
        <f t="shared" si="45"/>
        <v>68.699999999999676</v>
      </c>
      <c r="C341">
        <f t="shared" si="54"/>
        <v>28.271336047959519</v>
      </c>
      <c r="D341" s="4">
        <f t="shared" si="46"/>
        <v>28.56824883112488</v>
      </c>
      <c r="E341" s="1">
        <f t="shared" si="47"/>
        <v>27.854351027838824</v>
      </c>
      <c r="F341" s="1">
        <f t="shared" si="48"/>
        <v>28.778076225926988</v>
      </c>
      <c r="G341" s="1">
        <f t="shared" si="49"/>
        <v>27.274896494402302</v>
      </c>
      <c r="H341" s="5">
        <f t="shared" si="50"/>
        <v>2.0270676895447615</v>
      </c>
      <c r="I341" s="3">
        <f t="shared" si="51"/>
        <v>7.5384124952574183E-2</v>
      </c>
      <c r="J341">
        <f t="shared" si="55"/>
        <v>1.2842907482773558</v>
      </c>
      <c r="K341">
        <f t="shared" si="52"/>
        <v>0.74277694126740568</v>
      </c>
    </row>
    <row r="342" spans="1:11" x14ac:dyDescent="0.25">
      <c r="A342">
        <f t="shared" si="53"/>
        <v>1.4492753623188474E-2</v>
      </c>
      <c r="B342">
        <f t="shared" si="45"/>
        <v>68.999999999999673</v>
      </c>
      <c r="C342">
        <f t="shared" si="54"/>
        <v>28.275097856127601</v>
      </c>
      <c r="D342" s="4">
        <f t="shared" si="46"/>
        <v>28.570915516869878</v>
      </c>
      <c r="E342" s="1">
        <f t="shared" si="47"/>
        <v>27.859611157186908</v>
      </c>
      <c r="F342" s="1">
        <f t="shared" si="48"/>
        <v>28.779954823668014</v>
      </c>
      <c r="G342" s="1">
        <f t="shared" si="49"/>
        <v>27.282161774342701</v>
      </c>
      <c r="H342" s="5">
        <f t="shared" si="50"/>
        <v>2.0197037703559455</v>
      </c>
      <c r="I342" s="3">
        <f t="shared" si="51"/>
        <v>7.5184329959373741E-2</v>
      </c>
      <c r="J342">
        <f t="shared" si="55"/>
        <v>1.2808869167480927</v>
      </c>
      <c r="K342">
        <f t="shared" si="52"/>
        <v>0.73881685360785276</v>
      </c>
    </row>
    <row r="343" spans="1:11" x14ac:dyDescent="0.25">
      <c r="A343">
        <f t="shared" si="53"/>
        <v>1.4430014430014499E-2</v>
      </c>
      <c r="B343">
        <f t="shared" si="45"/>
        <v>69.29999999999967</v>
      </c>
      <c r="C343">
        <f t="shared" si="54"/>
        <v>28.278829705212924</v>
      </c>
      <c r="D343" s="4">
        <f t="shared" si="46"/>
        <v>28.573560755836606</v>
      </c>
      <c r="E343" s="1">
        <f t="shared" si="47"/>
        <v>27.864829974622378</v>
      </c>
      <c r="F343" s="1">
        <f t="shared" si="48"/>
        <v>28.781818208649462</v>
      </c>
      <c r="G343" s="1">
        <f t="shared" si="49"/>
        <v>27.289371107522413</v>
      </c>
      <c r="H343" s="5">
        <f t="shared" si="50"/>
        <v>2.0123962569604976</v>
      </c>
      <c r="I343" s="3">
        <f t="shared" si="51"/>
        <v>7.498553869859137E-2</v>
      </c>
      <c r="J343">
        <f t="shared" si="55"/>
        <v>1.2775001854273829</v>
      </c>
      <c r="K343">
        <f t="shared" si="52"/>
        <v>0.73489607153311476</v>
      </c>
    </row>
    <row r="344" spans="1:11" x14ac:dyDescent="0.25">
      <c r="A344">
        <f t="shared" si="53"/>
        <v>1.4367816091954092E-2</v>
      </c>
      <c r="B344">
        <f t="shared" si="45"/>
        <v>69.599999999999667</v>
      </c>
      <c r="C344">
        <f t="shared" si="54"/>
        <v>28.282531958281389</v>
      </c>
      <c r="D344" s="4">
        <f t="shared" si="46"/>
        <v>28.576184810390096</v>
      </c>
      <c r="E344" s="1">
        <f t="shared" si="47"/>
        <v>27.870007974146183</v>
      </c>
      <c r="F344" s="1">
        <f t="shared" si="48"/>
        <v>28.783666568205813</v>
      </c>
      <c r="G344" s="1">
        <f t="shared" si="49"/>
        <v>27.296525150438267</v>
      </c>
      <c r="H344" s="5">
        <f t="shared" si="50"/>
        <v>2.0051444916428665</v>
      </c>
      <c r="I344" s="3">
        <f t="shared" si="51"/>
        <v>7.4787745279721207E-2</v>
      </c>
      <c r="J344">
        <f t="shared" si="55"/>
        <v>1.2741304539609115</v>
      </c>
      <c r="K344">
        <f t="shared" si="52"/>
        <v>0.73101403768195494</v>
      </c>
    </row>
    <row r="345" spans="1:11" x14ac:dyDescent="0.25">
      <c r="A345">
        <f t="shared" si="53"/>
        <v>1.4306151645207509E-2</v>
      </c>
      <c r="B345">
        <f t="shared" ref="B345:B408" si="56">B344+0.3</f>
        <v>69.899999999999665</v>
      </c>
      <c r="C345">
        <f t="shared" si="54"/>
        <v>28.28620497250153</v>
      </c>
      <c r="D345" s="4">
        <f t="shared" ref="D345:D408" si="57">(($C$27*($F$27*B345)^$C$28)/(1+($C$27*($F$27*B345))^$C$28))*$C$26</f>
        <v>28.578787938594786</v>
      </c>
      <c r="E345" s="1">
        <f t="shared" ref="E345:E408" si="58">(($C$27*(B345/$F$27)^$C$28)/(1+($C$27*(B345/$F$27))^$C$28))*$C$26</f>
        <v>27.875145641838216</v>
      </c>
      <c r="F345" s="1">
        <f t="shared" ref="F345:F408" si="59">(($C$27*(B345*$F$27^2)^$C$28)/(1+($C$27*(B345*$F$27^2))^$C$28))*$C$26</f>
        <v>28.785500086580868</v>
      </c>
      <c r="G345" s="1">
        <f t="shared" ref="G345:G408" si="60">(($C$27*(B345/$F$27^2)^$C$28)/(1+($C$27*(B345/$F$27^2))^$C$28))*$C$26</f>
        <v>27.303624549250646</v>
      </c>
      <c r="H345" s="5">
        <f t="shared" ref="H345:H408" si="61">(D345-E345)/(2*LOG($F$27))</f>
        <v>1.9979478269675881</v>
      </c>
      <c r="I345" s="3">
        <f t="shared" ref="I345:I408" si="62">(F345-G345)-(2*(D345-E345))</f>
        <v>7.4590943817081978E-2</v>
      </c>
      <c r="J345">
        <f t="shared" si="55"/>
        <v>1.270777622076559</v>
      </c>
      <c r="K345">
        <f t="shared" ref="K345:K408" si="63">H345-J345</f>
        <v>0.72717020489102913</v>
      </c>
    </row>
    <row r="346" spans="1:11" x14ac:dyDescent="0.25">
      <c r="A346">
        <f t="shared" si="53"/>
        <v>1.4245014245014313E-2</v>
      </c>
      <c r="B346">
        <f t="shared" si="56"/>
        <v>70.199999999999662</v>
      </c>
      <c r="C346">
        <f t="shared" si="54"/>
        <v>28.289849099264497</v>
      </c>
      <c r="D346" s="4">
        <f t="shared" si="57"/>
        <v>28.581370394302592</v>
      </c>
      <c r="E346" s="1">
        <f t="shared" si="58"/>
        <v>27.880243456016402</v>
      </c>
      <c r="F346" s="1">
        <f t="shared" si="59"/>
        <v>28.787318944991995</v>
      </c>
      <c r="G346" s="1">
        <f t="shared" si="60"/>
        <v>27.31066993998736</v>
      </c>
      <c r="H346" s="5">
        <f t="shared" si="61"/>
        <v>1.9908056255776143</v>
      </c>
      <c r="I346" s="3">
        <f t="shared" si="62"/>
        <v>7.4395128432254154E-2</v>
      </c>
      <c r="J346">
        <f t="shared" si="55"/>
        <v>1.2674415896259208</v>
      </c>
      <c r="K346">
        <f t="shared" si="63"/>
        <v>0.72336403595169352</v>
      </c>
    </row>
    <row r="347" spans="1:11" x14ac:dyDescent="0.25">
      <c r="A347">
        <f t="shared" si="53"/>
        <v>1.4184397163120636E-2</v>
      </c>
      <c r="B347">
        <f t="shared" si="56"/>
        <v>70.499999999999659</v>
      </c>
      <c r="C347">
        <f t="shared" si="54"/>
        <v>28.293464684301021</v>
      </c>
      <c r="D347" s="4">
        <f t="shared" si="57"/>
        <v>28.583932427239162</v>
      </c>
      <c r="E347" s="1">
        <f t="shared" si="58"/>
        <v>27.88530188739184</v>
      </c>
      <c r="F347" s="1">
        <f t="shared" si="59"/>
        <v>28.789123321691928</v>
      </c>
      <c r="G347" s="1">
        <f t="shared" si="60"/>
        <v>27.317661948742835</v>
      </c>
      <c r="H347" s="5">
        <f t="shared" si="61"/>
        <v>1.9837172599987214</v>
      </c>
      <c r="I347" s="3">
        <f t="shared" si="62"/>
        <v>7.4200293254449434E-2</v>
      </c>
      <c r="J347">
        <f t="shared" si="55"/>
        <v>1.2641222565906034</v>
      </c>
      <c r="K347">
        <f t="shared" si="63"/>
        <v>0.71959500340811799</v>
      </c>
    </row>
    <row r="348" spans="1:11" x14ac:dyDescent="0.25">
      <c r="A348">
        <f t="shared" si="53"/>
        <v>1.4124293785310804E-2</v>
      </c>
      <c r="B348">
        <f t="shared" si="56"/>
        <v>70.799999999999656</v>
      </c>
      <c r="C348">
        <f t="shared" si="54"/>
        <v>28.297052067795502</v>
      </c>
      <c r="D348" s="4">
        <f t="shared" si="57"/>
        <v>28.586474283087668</v>
      </c>
      <c r="E348" s="1">
        <f t="shared" si="58"/>
        <v>27.890321399220436</v>
      </c>
      <c r="F348" s="1">
        <f t="shared" si="59"/>
        <v>28.790913392029758</v>
      </c>
      <c r="G348" s="1">
        <f t="shared" si="60"/>
        <v>27.324601191872475</v>
      </c>
      <c r="H348" s="5">
        <f t="shared" si="61"/>
        <v>1.9766821124468856</v>
      </c>
      <c r="I348" s="3">
        <f t="shared" si="62"/>
        <v>7.4006432422820012E-2</v>
      </c>
      <c r="J348">
        <f t="shared" si="55"/>
        <v>1.2608195231215653</v>
      </c>
      <c r="K348">
        <f t="shared" si="63"/>
        <v>0.71586258932532032</v>
      </c>
    </row>
    <row r="349" spans="1:11" x14ac:dyDescent="0.25">
      <c r="A349">
        <f t="shared" si="53"/>
        <v>1.4064697609001475E-2</v>
      </c>
      <c r="B349">
        <f t="shared" si="56"/>
        <v>71.099999999999653</v>
      </c>
      <c r="C349">
        <f t="shared" si="54"/>
        <v>28.300611584497528</v>
      </c>
      <c r="D349" s="4">
        <f t="shared" si="57"/>
        <v>28.588996203570854</v>
      </c>
      <c r="E349" s="1">
        <f t="shared" si="58"/>
        <v>27.8953024474507</v>
      </c>
      <c r="F349" s="1">
        <f t="shared" si="59"/>
        <v>28.792689328510047</v>
      </c>
      <c r="G349" s="1">
        <f t="shared" si="60"/>
        <v>27.331488276182501</v>
      </c>
      <c r="H349" s="5">
        <f t="shared" si="61"/>
        <v>1.9696995746415897</v>
      </c>
      <c r="I349" s="3">
        <f t="shared" si="62"/>
        <v>7.3813540087236618E-2</v>
      </c>
      <c r="J349">
        <f t="shared" si="55"/>
        <v>1.2575332895523725</v>
      </c>
      <c r="K349">
        <f t="shared" si="63"/>
        <v>0.7121662850892172</v>
      </c>
    </row>
    <row r="350" spans="1:11" x14ac:dyDescent="0.25">
      <c r="A350">
        <f t="shared" si="53"/>
        <v>1.4005602240896427E-2</v>
      </c>
      <c r="B350">
        <f t="shared" si="56"/>
        <v>71.39999999999965</v>
      </c>
      <c r="C350">
        <f t="shared" si="54"/>
        <v>28.304143563830561</v>
      </c>
      <c r="D350" s="4">
        <f t="shared" si="57"/>
        <v>28.591498426530837</v>
      </c>
      <c r="E350" s="1">
        <f t="shared" si="58"/>
        <v>27.900245480868147</v>
      </c>
      <c r="F350" s="1">
        <f t="shared" si="59"/>
        <v>28.794451300850426</v>
      </c>
      <c r="G350" s="1">
        <f t="shared" si="60"/>
        <v>27.338323799115397</v>
      </c>
      <c r="H350" s="5">
        <f t="shared" si="61"/>
        <v>1.9627690476223782</v>
      </c>
      <c r="I350" s="3">
        <f t="shared" si="62"/>
        <v>7.3621610409649207E-2</v>
      </c>
      <c r="J350">
        <f t="shared" si="55"/>
        <v>1.2542634564223809</v>
      </c>
      <c r="K350">
        <f t="shared" si="63"/>
        <v>0.70850559119999734</v>
      </c>
    </row>
    <row r="351" spans="1:11" x14ac:dyDescent="0.25">
      <c r="A351">
        <f t="shared" si="53"/>
        <v>1.3947001394700209E-2</v>
      </c>
      <c r="B351">
        <f t="shared" si="56"/>
        <v>71.699999999999648</v>
      </c>
      <c r="C351">
        <f t="shared" si="54"/>
        <v>28.30764832999801</v>
      </c>
      <c r="D351" s="4">
        <f t="shared" si="57"/>
        <v>28.593981186007181</v>
      </c>
      <c r="E351" s="1">
        <f t="shared" si="58"/>
        <v>27.905150941236286</v>
      </c>
      <c r="F351" s="1">
        <f t="shared" si="59"/>
        <v>28.796199476038321</v>
      </c>
      <c r="G351" s="1">
        <f t="shared" si="60"/>
        <v>27.345108348930971</v>
      </c>
      <c r="H351" s="5">
        <f t="shared" si="61"/>
        <v>1.9558899415702449</v>
      </c>
      <c r="I351" s="3">
        <f t="shared" si="62"/>
        <v>7.3430637565561341E-2</v>
      </c>
      <c r="J351">
        <f t="shared" si="55"/>
        <v>1.2510099245018529</v>
      </c>
      <c r="K351">
        <f t="shared" si="63"/>
        <v>0.70488001706839198</v>
      </c>
    </row>
    <row r="352" spans="1:11" x14ac:dyDescent="0.25">
      <c r="A352">
        <f t="shared" si="53"/>
        <v>1.3888888888888958E-2</v>
      </c>
      <c r="B352">
        <f t="shared" si="56"/>
        <v>71.999999999999645</v>
      </c>
      <c r="C352">
        <f t="shared" si="54"/>
        <v>28.311126202086808</v>
      </c>
      <c r="D352" s="4">
        <f t="shared" si="57"/>
        <v>28.596444712312948</v>
      </c>
      <c r="E352" s="1">
        <f t="shared" si="58"/>
        <v>27.910019263434229</v>
      </c>
      <c r="F352" s="1">
        <f t="shared" si="59"/>
        <v>28.797934018385554</v>
      </c>
      <c r="G352" s="1">
        <f t="shared" si="60"/>
        <v>27.351842504883145</v>
      </c>
      <c r="H352" s="5">
        <f t="shared" si="61"/>
        <v>1.9490616756328223</v>
      </c>
      <c r="I352" s="3">
        <f t="shared" si="62"/>
        <v>7.3240615744971649E-2</v>
      </c>
      <c r="J352">
        <f t="shared" si="55"/>
        <v>1.2477725948079992</v>
      </c>
      <c r="K352">
        <f t="shared" si="63"/>
        <v>0.70128908082482311</v>
      </c>
    </row>
    <row r="353" spans="1:11" x14ac:dyDescent="0.25">
      <c r="A353">
        <f t="shared" si="53"/>
        <v>1.3831258644536722E-2</v>
      </c>
      <c r="B353">
        <f t="shared" si="56"/>
        <v>72.299999999999642</v>
      </c>
      <c r="C353">
        <f t="shared" si="54"/>
        <v>28.314577494168546</v>
      </c>
      <c r="D353" s="4">
        <f t="shared" si="57"/>
        <v>28.598889232109034</v>
      </c>
      <c r="E353" s="1">
        <f t="shared" si="58"/>
        <v>27.914850875591011</v>
      </c>
      <c r="F353" s="1">
        <f t="shared" si="59"/>
        <v>28.799655089582085</v>
      </c>
      <c r="G353" s="1">
        <f t="shared" si="60"/>
        <v>27.358526837392883</v>
      </c>
      <c r="H353" s="5">
        <f t="shared" si="61"/>
        <v>1.9422836777540609</v>
      </c>
      <c r="I353" s="3">
        <f t="shared" si="62"/>
        <v>7.3051539153155431E-2</v>
      </c>
      <c r="J353">
        <f t="shared" si="55"/>
        <v>1.2445513686182921</v>
      </c>
      <c r="K353">
        <f t="shared" si="63"/>
        <v>0.69773230913576878</v>
      </c>
    </row>
    <row r="354" spans="1:11" x14ac:dyDescent="0.25">
      <c r="A354">
        <f t="shared" si="53"/>
        <v>1.377410468319566E-2</v>
      </c>
      <c r="B354">
        <f t="shared" si="56"/>
        <v>72.599999999999639</v>
      </c>
      <c r="C354">
        <f t="shared" si="54"/>
        <v>28.318002515398156</v>
      </c>
      <c r="D354" s="4">
        <f t="shared" si="57"/>
        <v>28.601314968476622</v>
      </c>
      <c r="E354" s="1">
        <f t="shared" si="58"/>
        <v>27.919646199216881</v>
      </c>
      <c r="F354" s="1">
        <f t="shared" si="59"/>
        <v>28.801362848748543</v>
      </c>
      <c r="G354" s="1">
        <f t="shared" si="60"/>
        <v>27.365161908216898</v>
      </c>
      <c r="H354" s="5">
        <f t="shared" si="61"/>
        <v>1.9355553845071671</v>
      </c>
      <c r="I354" s="3">
        <f t="shared" si="62"/>
        <v>7.2863402012163903E-2</v>
      </c>
      <c r="J354">
        <f t="shared" si="55"/>
        <v>1.2413461474960095</v>
      </c>
      <c r="K354">
        <f t="shared" si="63"/>
        <v>0.69420923701115766</v>
      </c>
    </row>
    <row r="355" spans="1:11" x14ac:dyDescent="0.25">
      <c r="A355">
        <f t="shared" ref="A355:A418" si="64">1/B355</f>
        <v>1.3717421124828601E-2</v>
      </c>
      <c r="B355">
        <f t="shared" si="56"/>
        <v>72.899999999999636</v>
      </c>
      <c r="C355">
        <f t="shared" ref="C355:C418" si="65">(($C$27*B355^$C$28)/(1+($C$27*B355)^$C$28))*$C$26</f>
        <v>28.321401570110265</v>
      </c>
      <c r="D355" s="4">
        <f t="shared" si="57"/>
        <v>28.60372214098787</v>
      </c>
      <c r="E355" s="1">
        <f t="shared" si="58"/>
        <v>27.924405649331508</v>
      </c>
      <c r="F355" s="1">
        <f t="shared" si="59"/>
        <v>28.803057452487138</v>
      </c>
      <c r="G355" s="1">
        <f t="shared" si="60"/>
        <v>27.371748270612564</v>
      </c>
      <c r="H355" s="5">
        <f t="shared" si="61"/>
        <v>1.928876240931293</v>
      </c>
      <c r="I355" s="3">
        <f t="shared" si="62"/>
        <v>7.2676198561850924E-2</v>
      </c>
      <c r="J355">
        <f t="shared" ref="J355:J418" si="66">$F$26*I355/(2*LOG($F$27))</f>
        <v>1.2381568333077264</v>
      </c>
      <c r="K355">
        <f t="shared" si="63"/>
        <v>0.69071940762356654</v>
      </c>
    </row>
    <row r="356" spans="1:11" x14ac:dyDescent="0.25">
      <c r="A356">
        <f t="shared" si="64"/>
        <v>1.3661202185792419E-2</v>
      </c>
      <c r="B356">
        <f t="shared" si="56"/>
        <v>73.199999999999633</v>
      </c>
      <c r="C356">
        <f t="shared" si="65"/>
        <v>28.324774957913395</v>
      </c>
      <c r="D356" s="4">
        <f t="shared" si="57"/>
        <v>28.606110965775333</v>
      </c>
      <c r="E356" s="1">
        <f t="shared" si="58"/>
        <v>27.929129634589057</v>
      </c>
      <c r="F356" s="1">
        <f t="shared" si="59"/>
        <v>28.804739054931744</v>
      </c>
      <c r="G356" s="1">
        <f t="shared" si="60"/>
        <v>27.378286469499145</v>
      </c>
      <c r="H356" s="5">
        <f t="shared" si="61"/>
        <v>1.9222457003734927</v>
      </c>
      <c r="I356" s="3">
        <f t="shared" si="62"/>
        <v>7.248992306004709E-2</v>
      </c>
      <c r="J356">
        <f t="shared" si="66"/>
        <v>1.2349833282262799</v>
      </c>
      <c r="K356">
        <f t="shared" si="63"/>
        <v>0.68726237214721286</v>
      </c>
    </row>
    <row r="357" spans="1:11" x14ac:dyDescent="0.25">
      <c r="A357">
        <f t="shared" si="64"/>
        <v>1.3605442176870817E-2</v>
      </c>
      <c r="B357">
        <f t="shared" si="56"/>
        <v>73.499999999999631</v>
      </c>
      <c r="C357">
        <f t="shared" si="65"/>
        <v>28.328122973781802</v>
      </c>
      <c r="D357" s="4">
        <f t="shared" si="57"/>
        <v>28.608481655598915</v>
      </c>
      <c r="E357" s="1">
        <f t="shared" si="58"/>
        <v>27.933818557400624</v>
      </c>
      <c r="F357" s="1">
        <f t="shared" si="59"/>
        <v>28.806407807796337</v>
      </c>
      <c r="G357" s="1">
        <f t="shared" si="60"/>
        <v>27.38477704161523</v>
      </c>
      <c r="H357" s="5">
        <f t="shared" si="61"/>
        <v>1.915663224331192</v>
      </c>
      <c r="I357" s="3">
        <f t="shared" si="62"/>
        <v>7.2304569784524375E-2</v>
      </c>
      <c r="J357">
        <f t="shared" si="66"/>
        <v>1.2318255347642415</v>
      </c>
      <c r="K357">
        <f t="shared" si="63"/>
        <v>0.68383768956695046</v>
      </c>
    </row>
    <row r="358" spans="1:11" x14ac:dyDescent="0.25">
      <c r="A358">
        <f t="shared" si="64"/>
        <v>1.3550135501355082E-2</v>
      </c>
      <c r="B358">
        <f t="shared" si="56"/>
        <v>73.799999999999628</v>
      </c>
      <c r="C358">
        <f t="shared" si="65"/>
        <v>28.331445908145209</v>
      </c>
      <c r="D358" s="4">
        <f t="shared" si="57"/>
        <v>28.610834419912262</v>
      </c>
      <c r="E358" s="1">
        <f t="shared" si="58"/>
        <v>27.938472814053583</v>
      </c>
      <c r="F358" s="1">
        <f t="shared" si="59"/>
        <v>28.808063860422809</v>
      </c>
      <c r="G358" s="1">
        <f t="shared" si="60"/>
        <v>27.3912205156727</v>
      </c>
      <c r="H358" s="5">
        <f t="shared" si="61"/>
        <v>1.9091282823018318</v>
      </c>
      <c r="I358" s="3">
        <f t="shared" si="62"/>
        <v>7.2120133032750999E-2</v>
      </c>
      <c r="J358">
        <f t="shared" si="66"/>
        <v>1.2286833557697399</v>
      </c>
      <c r="K358">
        <f t="shared" si="63"/>
        <v>0.68044492653209199</v>
      </c>
    </row>
    <row r="359" spans="1:11" x14ac:dyDescent="0.25">
      <c r="A359">
        <f t="shared" si="64"/>
        <v>1.3495276653171458E-2</v>
      </c>
      <c r="B359">
        <f t="shared" si="56"/>
        <v>74.099999999999625</v>
      </c>
      <c r="C359">
        <f t="shared" si="65"/>
        <v>28.334744046976493</v>
      </c>
      <c r="D359" s="4">
        <f t="shared" si="57"/>
        <v>28.613169464926777</v>
      </c>
      <c r="E359" s="1">
        <f t="shared" si="58"/>
        <v>27.943092794828402</v>
      </c>
      <c r="F359" s="1">
        <f t="shared" si="59"/>
        <v>28.809707359827275</v>
      </c>
      <c r="G359" s="1">
        <f t="shared" si="60"/>
        <v>27.397617412507124</v>
      </c>
      <c r="H359" s="5">
        <f t="shared" si="61"/>
        <v>1.9026403516329342</v>
      </c>
      <c r="I359" s="3">
        <f t="shared" si="62"/>
        <v>7.193660712340133E-2</v>
      </c>
      <c r="J359">
        <f t="shared" si="66"/>
        <v>1.2255566944521845</v>
      </c>
      <c r="K359">
        <f t="shared" si="63"/>
        <v>0.6770836571807497</v>
      </c>
    </row>
    <row r="360" spans="1:11" x14ac:dyDescent="0.25">
      <c r="A360">
        <f t="shared" si="64"/>
        <v>1.3440860215053831E-2</v>
      </c>
      <c r="B360">
        <f t="shared" si="56"/>
        <v>74.399999999999622</v>
      </c>
      <c r="C360">
        <f t="shared" si="65"/>
        <v>28.338017671877438</v>
      </c>
      <c r="D360" s="4">
        <f t="shared" si="57"/>
        <v>28.615486993674473</v>
      </c>
      <c r="E360" s="1">
        <f t="shared" si="58"/>
        <v>27.947678884112722</v>
      </c>
      <c r="F360" s="1">
        <f t="shared" si="59"/>
        <v>28.811338450745311</v>
      </c>
      <c r="G360" s="1">
        <f t="shared" si="60"/>
        <v>27.403968245224792</v>
      </c>
      <c r="H360" s="5">
        <f t="shared" si="61"/>
        <v>1.8961989173766578</v>
      </c>
      <c r="I360" s="3">
        <f t="shared" si="62"/>
        <v>7.1753986397016689E-2</v>
      </c>
      <c r="J360">
        <f t="shared" si="66"/>
        <v>1.2224454543935244</v>
      </c>
      <c r="K360">
        <f t="shared" si="63"/>
        <v>0.67375346298313343</v>
      </c>
    </row>
    <row r="361" spans="1:11" x14ac:dyDescent="0.25">
      <c r="A361">
        <f t="shared" si="64"/>
        <v>1.3386880856760442E-2</v>
      </c>
      <c r="B361">
        <f t="shared" si="56"/>
        <v>74.699999999999619</v>
      </c>
      <c r="C361">
        <f t="shared" si="65"/>
        <v>28.341267060162252</v>
      </c>
      <c r="D361" s="4">
        <f t="shared" si="57"/>
        <v>28.617787206069465</v>
      </c>
      <c r="E361" s="1">
        <f t="shared" si="58"/>
        <v>27.952231460512714</v>
      </c>
      <c r="F361" s="1">
        <f t="shared" si="59"/>
        <v>28.812957275676535</v>
      </c>
      <c r="G361" s="1">
        <f t="shared" si="60"/>
        <v>27.41027351934655</v>
      </c>
      <c r="H361" s="5">
        <f t="shared" si="61"/>
        <v>1.8898034721482075</v>
      </c>
      <c r="I361" s="3">
        <f t="shared" si="62"/>
        <v>7.1572265216481412E-2</v>
      </c>
      <c r="J361">
        <f t="shared" si="66"/>
        <v>1.2193495395563578</v>
      </c>
      <c r="K361">
        <f t="shared" si="63"/>
        <v>0.67045393259184971</v>
      </c>
    </row>
    <row r="362" spans="1:11" x14ac:dyDescent="0.25">
      <c r="A362">
        <f t="shared" si="64"/>
        <v>1.3333333333333402E-2</v>
      </c>
      <c r="B362">
        <f t="shared" si="56"/>
        <v>74.999999999999616</v>
      </c>
      <c r="C362">
        <f t="shared" si="65"/>
        <v>28.34449248493944</v>
      </c>
      <c r="D362" s="4">
        <f t="shared" si="57"/>
        <v>28.620070298967956</v>
      </c>
      <c r="E362" s="1">
        <f t="shared" si="58"/>
        <v>27.956750896962085</v>
      </c>
      <c r="F362" s="1">
        <f t="shared" si="59"/>
        <v>28.814563974927534</v>
      </c>
      <c r="G362" s="1">
        <f t="shared" si="60"/>
        <v>27.416533732948274</v>
      </c>
      <c r="H362" s="5">
        <f t="shared" si="61"/>
        <v>1.883453515986633</v>
      </c>
      <c r="I362" s="3">
        <f t="shared" si="62"/>
        <v>7.139143796751668E-2</v>
      </c>
      <c r="J362">
        <f t="shared" si="66"/>
        <v>1.2162688542923457</v>
      </c>
      <c r="K362">
        <f t="shared" si="63"/>
        <v>0.66718466169428736</v>
      </c>
    </row>
    <row r="363" spans="1:11" x14ac:dyDescent="0.25">
      <c r="A363">
        <f t="shared" si="64"/>
        <v>1.3280212483399802E-2</v>
      </c>
      <c r="B363">
        <f t="shared" si="56"/>
        <v>75.299999999999613</v>
      </c>
      <c r="C363">
        <f t="shared" si="65"/>
        <v>28.347694215191527</v>
      </c>
      <c r="D363" s="4">
        <f t="shared" si="57"/>
        <v>28.622336466226542</v>
      </c>
      <c r="E363" s="1">
        <f t="shared" si="58"/>
        <v>27.961237560828522</v>
      </c>
      <c r="F363" s="1">
        <f t="shared" si="59"/>
        <v>28.816158686654255</v>
      </c>
      <c r="G363" s="1">
        <f t="shared" si="60"/>
        <v>27.422749376798361</v>
      </c>
      <c r="H363" s="5">
        <f t="shared" si="61"/>
        <v>1.8771485562181613</v>
      </c>
      <c r="I363" s="3">
        <f t="shared" si="62"/>
        <v>7.1211499059852912E-2</v>
      </c>
      <c r="J363">
        <f t="shared" si="66"/>
        <v>1.213203303362185</v>
      </c>
      <c r="K363">
        <f t="shared" si="63"/>
        <v>0.66394525285597639</v>
      </c>
    </row>
    <row r="364" spans="1:11" x14ac:dyDescent="0.25">
      <c r="A364">
        <f t="shared" si="64"/>
        <v>1.3227513227513296E-2</v>
      </c>
      <c r="B364">
        <f t="shared" si="56"/>
        <v>75.599999999999611</v>
      </c>
      <c r="C364">
        <f t="shared" si="65"/>
        <v>28.350872515853307</v>
      </c>
      <c r="D364" s="4">
        <f t="shared" si="57"/>
        <v>28.624585898759726</v>
      </c>
      <c r="E364" s="1">
        <f t="shared" si="58"/>
        <v>27.965691814017767</v>
      </c>
      <c r="F364" s="1">
        <f t="shared" si="59"/>
        <v>28.817741546903282</v>
      </c>
      <c r="G364" s="1">
        <f t="shared" si="60"/>
        <v>27.428920934492034</v>
      </c>
      <c r="H364" s="5">
        <f t="shared" si="61"/>
        <v>1.8708881073239774</v>
      </c>
      <c r="I364" s="3">
        <f t="shared" si="62"/>
        <v>7.1032442927329242E-2</v>
      </c>
      <c r="J364">
        <f t="shared" si="66"/>
        <v>1.2101527919373041</v>
      </c>
      <c r="K364">
        <f t="shared" si="63"/>
        <v>0.66073531538667329</v>
      </c>
    </row>
    <row r="365" spans="1:11" x14ac:dyDescent="0.25">
      <c r="A365">
        <f t="shared" si="64"/>
        <v>1.3175230566534982E-2</v>
      </c>
      <c r="B365">
        <f t="shared" si="56"/>
        <v>75.899999999999608</v>
      </c>
      <c r="C365">
        <f t="shared" si="65"/>
        <v>28.354027647888032</v>
      </c>
      <c r="D365" s="4">
        <f t="shared" si="57"/>
        <v>28.626818784595539</v>
      </c>
      <c r="E365" s="1">
        <f t="shared" si="58"/>
        <v>27.970114013075346</v>
      </c>
      <c r="F365" s="1">
        <f t="shared" si="59"/>
        <v>28.8193126896522</v>
      </c>
      <c r="G365" s="1">
        <f t="shared" si="60"/>
        <v>27.435048882582741</v>
      </c>
      <c r="H365" s="5">
        <f t="shared" si="61"/>
        <v>1.8646716908093053</v>
      </c>
      <c r="I365" s="3">
        <f t="shared" si="62"/>
        <v>7.0854264029073022E-2</v>
      </c>
      <c r="J365">
        <f t="shared" si="66"/>
        <v>1.2071172256199569</v>
      </c>
      <c r="K365">
        <f t="shared" si="63"/>
        <v>0.65755446518934835</v>
      </c>
    </row>
    <row r="366" spans="1:11" x14ac:dyDescent="0.25">
      <c r="A366">
        <f t="shared" si="64"/>
        <v>1.3123359580052561E-2</v>
      </c>
      <c r="B366">
        <f t="shared" si="56"/>
        <v>76.199999999999605</v>
      </c>
      <c r="C366">
        <f t="shared" si="65"/>
        <v>28.357159868361894</v>
      </c>
      <c r="D366" s="4">
        <f t="shared" si="57"/>
        <v>28.629035308930526</v>
      </c>
      <c r="E366" s="1">
        <f t="shared" si="58"/>
        <v>27.974504509286042</v>
      </c>
      <c r="F366" s="1">
        <f t="shared" si="59"/>
        <v>28.820872246848779</v>
      </c>
      <c r="G366" s="1">
        <f t="shared" si="60"/>
        <v>27.441133690710728</v>
      </c>
      <c r="H366" s="5">
        <f t="shared" si="61"/>
        <v>1.8584988350770901</v>
      </c>
      <c r="I366" s="3">
        <f t="shared" si="62"/>
        <v>7.0676956849084149E-2</v>
      </c>
      <c r="J366">
        <f t="shared" si="66"/>
        <v>1.2040965104361419</v>
      </c>
      <c r="K366">
        <f t="shared" si="63"/>
        <v>0.65440232464094827</v>
      </c>
    </row>
    <row r="367" spans="1:11" x14ac:dyDescent="0.25">
      <c r="A367">
        <f t="shared" si="64"/>
        <v>1.3071895424836669E-2</v>
      </c>
      <c r="B367">
        <f t="shared" si="56"/>
        <v>76.499999999999602</v>
      </c>
      <c r="C367">
        <f t="shared" si="65"/>
        <v>28.360269430517064</v>
      </c>
      <c r="D367" s="4">
        <f t="shared" si="57"/>
        <v>28.631235654182881</v>
      </c>
      <c r="E367" s="1">
        <f t="shared" si="58"/>
        <v>27.978863648771078</v>
      </c>
      <c r="F367" s="1">
        <f t="shared" si="59"/>
        <v>28.822420348449636</v>
      </c>
      <c r="G367" s="1">
        <f t="shared" si="60"/>
        <v>27.447175821728766</v>
      </c>
      <c r="H367" s="5">
        <f t="shared" si="61"/>
        <v>1.8523690753029312</v>
      </c>
      <c r="I367" s="3">
        <f t="shared" si="62"/>
        <v>7.0500515897265359E-2</v>
      </c>
      <c r="J367">
        <f t="shared" si="66"/>
        <v>1.2010905528531537</v>
      </c>
      <c r="K367">
        <f t="shared" si="63"/>
        <v>0.65127852244977746</v>
      </c>
    </row>
    <row r="368" spans="1:11" x14ac:dyDescent="0.25">
      <c r="A368">
        <f t="shared" si="64"/>
        <v>1.3020833333333402E-2</v>
      </c>
      <c r="B368">
        <f t="shared" si="56"/>
        <v>76.799999999999599</v>
      </c>
      <c r="C368">
        <f t="shared" si="65"/>
        <v>28.363356583842826</v>
      </c>
      <c r="D368" s="4">
        <f t="shared" si="57"/>
        <v>28.633420000044694</v>
      </c>
      <c r="E368" s="1">
        <f t="shared" si="58"/>
        <v>27.983191772583311</v>
      </c>
      <c r="F368" s="1">
        <f t="shared" si="59"/>
        <v>28.823957122457969</v>
      </c>
      <c r="G368" s="1">
        <f t="shared" si="60"/>
        <v>27.453175731824945</v>
      </c>
      <c r="H368" s="5">
        <f t="shared" si="61"/>
        <v>1.8462819533131307</v>
      </c>
      <c r="I368" s="3">
        <f t="shared" si="62"/>
        <v>7.0324935710257108E-2</v>
      </c>
      <c r="J368">
        <f t="shared" si="66"/>
        <v>1.1980992597938076</v>
      </c>
      <c r="K368">
        <f t="shared" si="63"/>
        <v>0.64818269351932312</v>
      </c>
    </row>
    <row r="369" spans="1:11" x14ac:dyDescent="0.25">
      <c r="A369">
        <f t="shared" si="64"/>
        <v>1.2970168612192027E-2</v>
      </c>
      <c r="B369">
        <f t="shared" si="56"/>
        <v>77.099999999999596</v>
      </c>
      <c r="C369">
        <f t="shared" si="65"/>
        <v>28.366421574145278</v>
      </c>
      <c r="D369" s="4">
        <f t="shared" si="57"/>
        <v>28.635588523532906</v>
      </c>
      <c r="E369" s="1">
        <f t="shared" si="58"/>
        <v>27.987489216800061</v>
      </c>
      <c r="F369" s="1">
        <f t="shared" si="59"/>
        <v>28.825482694959973</v>
      </c>
      <c r="G369" s="1">
        <f t="shared" si="60"/>
        <v>27.459133870643161</v>
      </c>
      <c r="H369" s="5">
        <f t="shared" si="61"/>
        <v>1.8402370174657909</v>
      </c>
      <c r="I369" s="3">
        <f t="shared" si="62"/>
        <v>7.0150210851121386E-2</v>
      </c>
      <c r="J369">
        <f t="shared" si="66"/>
        <v>1.1951225386310529</v>
      </c>
      <c r="K369">
        <f t="shared" si="63"/>
        <v>0.64511447883473805</v>
      </c>
    </row>
    <row r="370" spans="1:11" x14ac:dyDescent="0.25">
      <c r="A370">
        <f t="shared" si="64"/>
        <v>1.2919896640826942E-2</v>
      </c>
      <c r="B370">
        <f t="shared" si="56"/>
        <v>77.399999999999594</v>
      </c>
      <c r="C370">
        <f t="shared" si="65"/>
        <v>28.369464643615352</v>
      </c>
      <c r="D370" s="4">
        <f t="shared" si="57"/>
        <v>28.637741399039403</v>
      </c>
      <c r="E370" s="1">
        <f t="shared" si="58"/>
        <v>27.991756312614196</v>
      </c>
      <c r="F370" s="1">
        <f t="shared" si="59"/>
        <v>28.826997190161158</v>
      </c>
      <c r="G370" s="1">
        <f t="shared" si="60"/>
        <v>27.465050681400612</v>
      </c>
      <c r="H370" s="5">
        <f t="shared" si="61"/>
        <v>1.8342338225344317</v>
      </c>
      <c r="I370" s="3">
        <f t="shared" si="62"/>
        <v>6.9976335910133969E-2</v>
      </c>
      <c r="J370">
        <f t="shared" si="66"/>
        <v>1.1921602972014695</v>
      </c>
      <c r="K370">
        <f t="shared" si="63"/>
        <v>0.64207352533296214</v>
      </c>
    </row>
    <row r="371" spans="1:11" x14ac:dyDescent="0.25">
      <c r="A371">
        <f t="shared" si="64"/>
        <v>1.2870012870012939E-2</v>
      </c>
      <c r="B371">
        <f t="shared" si="56"/>
        <v>77.699999999999591</v>
      </c>
      <c r="C371">
        <f t="shared" si="65"/>
        <v>28.37248603089558</v>
      </c>
      <c r="D371" s="4">
        <f t="shared" si="57"/>
        <v>28.63987879837946</v>
      </c>
      <c r="E371" s="1">
        <f t="shared" si="58"/>
        <v>27.99599338642297</v>
      </c>
      <c r="F371" s="1">
        <f t="shared" si="59"/>
        <v>28.828500730421201</v>
      </c>
      <c r="G371" s="1">
        <f t="shared" si="60"/>
        <v>27.470926601003047</v>
      </c>
      <c r="H371" s="5">
        <f t="shared" si="61"/>
        <v>1.8282719295933041</v>
      </c>
      <c r="I371" s="3">
        <f t="shared" si="62"/>
        <v>6.9803305505175217E-2</v>
      </c>
      <c r="J371">
        <f t="shared" si="66"/>
        <v>1.189212443811926</v>
      </c>
      <c r="K371">
        <f t="shared" si="63"/>
        <v>0.63905948578137806</v>
      </c>
    </row>
    <row r="372" spans="1:11" x14ac:dyDescent="0.25">
      <c r="A372">
        <f t="shared" si="64"/>
        <v>1.2820512820512888E-2</v>
      </c>
      <c r="B372">
        <f t="shared" si="56"/>
        <v>77.999999999999588</v>
      </c>
      <c r="C372">
        <f t="shared" si="65"/>
        <v>28.375485971144965</v>
      </c>
      <c r="D372" s="4">
        <f t="shared" si="57"/>
        <v>28.642000890839608</v>
      </c>
      <c r="E372" s="1">
        <f t="shared" si="58"/>
        <v>28.000200759915117</v>
      </c>
      <c r="F372" s="1">
        <f t="shared" si="59"/>
        <v>28.829993436288401</v>
      </c>
      <c r="G372" s="1">
        <f t="shared" si="60"/>
        <v>27.476762060157355</v>
      </c>
      <c r="H372" s="5">
        <f t="shared" si="61"/>
        <v>1.8223509059059804</v>
      </c>
      <c r="I372" s="3">
        <f t="shared" si="62"/>
        <v>6.9631114282064033E-2</v>
      </c>
      <c r="J372">
        <f t="shared" si="66"/>
        <v>1.1862788872452699</v>
      </c>
      <c r="K372">
        <f t="shared" si="63"/>
        <v>0.6360720186607105</v>
      </c>
    </row>
    <row r="373" spans="1:11" x14ac:dyDescent="0.25">
      <c r="A373">
        <f t="shared" si="64"/>
        <v>1.2771392081736978E-2</v>
      </c>
      <c r="B373">
        <f t="shared" si="56"/>
        <v>78.299999999999585</v>
      </c>
      <c r="C373">
        <f t="shared" si="65"/>
        <v>28.378464696102892</v>
      </c>
      <c r="D373" s="4">
        <f t="shared" si="57"/>
        <v>28.644107843224109</v>
      </c>
      <c r="E373" s="1">
        <f t="shared" si="58"/>
        <v>28.004378750155791</v>
      </c>
      <c r="F373" s="1">
        <f t="shared" si="59"/>
        <v>28.831475426533245</v>
      </c>
      <c r="G373" s="1">
        <f t="shared" si="60"/>
        <v>27.482557483481827</v>
      </c>
      <c r="H373" s="5">
        <f t="shared" si="61"/>
        <v>1.8164703248161562</v>
      </c>
      <c r="I373" s="3">
        <f t="shared" si="62"/>
        <v>6.9459756914781678E-2</v>
      </c>
      <c r="J373">
        <f t="shared" si="66"/>
        <v>1.1833595367641394</v>
      </c>
      <c r="K373">
        <f t="shared" si="63"/>
        <v>0.63311078805201682</v>
      </c>
    </row>
    <row r="374" spans="1:11" x14ac:dyDescent="0.25">
      <c r="A374">
        <f t="shared" si="64"/>
        <v>1.2722646310432637E-2</v>
      </c>
      <c r="B374">
        <f t="shared" si="56"/>
        <v>78.599999999999582</v>
      </c>
      <c r="C374">
        <f t="shared" si="65"/>
        <v>28.381422434151258</v>
      </c>
      <c r="D374" s="4">
        <f t="shared" si="57"/>
        <v>28.646199819900797</v>
      </c>
      <c r="E374" s="1">
        <f t="shared" si="58"/>
        <v>28.008527669669995</v>
      </c>
      <c r="F374" s="1">
        <f t="shared" si="59"/>
        <v>28.832946818181224</v>
      </c>
      <c r="G374" s="1">
        <f t="shared" si="60"/>
        <v>27.488313289614045</v>
      </c>
      <c r="H374" s="5">
        <f t="shared" si="61"/>
        <v>1.8106297656409114</v>
      </c>
      <c r="I374" s="3">
        <f t="shared" si="62"/>
        <v>6.9289228105574807E-2</v>
      </c>
      <c r="J374">
        <f t="shared" si="66"/>
        <v>1.1804543021127203</v>
      </c>
      <c r="K374">
        <f t="shared" si="63"/>
        <v>0.63017546352819109</v>
      </c>
    </row>
    <row r="375" spans="1:11" x14ac:dyDescent="0.25">
      <c r="A375">
        <f t="shared" si="64"/>
        <v>1.2674271229404377E-2</v>
      </c>
      <c r="B375">
        <f t="shared" si="56"/>
        <v>78.899999999999579</v>
      </c>
      <c r="C375">
        <f t="shared" si="65"/>
        <v>28.384359410375502</v>
      </c>
      <c r="D375" s="4">
        <f t="shared" si="57"/>
        <v>28.648276982845232</v>
      </c>
      <c r="E375" s="1">
        <f t="shared" si="58"/>
        <v>28.012647826523942</v>
      </c>
      <c r="F375" s="1">
        <f t="shared" si="59"/>
        <v>28.834407726544907</v>
      </c>
      <c r="G375" s="1">
        <f t="shared" si="60"/>
        <v>27.494029891316451</v>
      </c>
      <c r="H375" s="5">
        <f t="shared" si="61"/>
        <v>1.8048288135650723</v>
      </c>
      <c r="I375" s="3">
        <f t="shared" si="62"/>
        <v>6.9119522585875615E-2</v>
      </c>
      <c r="J375">
        <f t="shared" si="66"/>
        <v>1.1775630935324204</v>
      </c>
      <c r="K375">
        <f t="shared" si="63"/>
        <v>0.62726572003265191</v>
      </c>
    </row>
    <row r="376" spans="1:11" x14ac:dyDescent="0.25">
      <c r="A376">
        <f t="shared" si="64"/>
        <v>1.2626262626262694E-2</v>
      </c>
      <c r="B376">
        <f t="shared" si="56"/>
        <v>79.199999999999577</v>
      </c>
      <c r="C376">
        <f t="shared" si="65"/>
        <v>28.387275846624096</v>
      </c>
      <c r="D376" s="4">
        <f t="shared" si="57"/>
        <v>28.650339491684587</v>
      </c>
      <c r="E376" s="1">
        <f t="shared" si="58"/>
        <v>28.016739524404755</v>
      </c>
      <c r="F376" s="1">
        <f t="shared" si="59"/>
        <v>28.835858265255467</v>
      </c>
      <c r="G376" s="1">
        <f t="shared" si="60"/>
        <v>27.499707695579712</v>
      </c>
      <c r="H376" s="5">
        <f t="shared" si="61"/>
        <v>1.7990670595395171</v>
      </c>
      <c r="I376" s="3">
        <f t="shared" si="62"/>
        <v>6.8950635116092229E-2</v>
      </c>
      <c r="J376">
        <f t="shared" si="66"/>
        <v>1.1746858217583005</v>
      </c>
      <c r="K376">
        <f t="shared" si="63"/>
        <v>0.62438123778121657</v>
      </c>
    </row>
    <row r="377" spans="1:11" x14ac:dyDescent="0.25">
      <c r="A377">
        <f t="shared" si="64"/>
        <v>1.2578616352201324E-2</v>
      </c>
      <c r="B377">
        <f t="shared" si="56"/>
        <v>79.499999999999574</v>
      </c>
      <c r="C377">
        <f t="shared" si="65"/>
        <v>28.390171961566978</v>
      </c>
      <c r="D377" s="4">
        <f t="shared" si="57"/>
        <v>28.652387503740318</v>
      </c>
      <c r="E377" s="1">
        <f t="shared" si="58"/>
        <v>28.020803062698509</v>
      </c>
      <c r="F377" s="1">
        <f t="shared" si="59"/>
        <v>28.837298546293077</v>
      </c>
      <c r="G377" s="1">
        <f t="shared" si="60"/>
        <v>27.505347103723938</v>
      </c>
      <c r="H377" s="5">
        <f t="shared" si="61"/>
        <v>1.7933441001807426</v>
      </c>
      <c r="I377" s="3">
        <f t="shared" si="62"/>
        <v>6.8782560485519895E-2</v>
      </c>
      <c r="J377">
        <f t="shared" si="66"/>
        <v>1.1718223980175595</v>
      </c>
      <c r="K377">
        <f t="shared" si="63"/>
        <v>0.62152170216318314</v>
      </c>
    </row>
    <row r="378" spans="1:11" x14ac:dyDescent="0.25">
      <c r="A378">
        <f t="shared" si="64"/>
        <v>1.2531328320802072E-2</v>
      </c>
      <c r="B378">
        <f t="shared" si="56"/>
        <v>79.799999999999571</v>
      </c>
      <c r="C378">
        <f t="shared" si="65"/>
        <v>28.393047970752448</v>
      </c>
      <c r="D378" s="4">
        <f t="shared" si="57"/>
        <v>28.654421174069622</v>
      </c>
      <c r="E378" s="1">
        <f t="shared" si="58"/>
        <v>28.024838736566487</v>
      </c>
      <c r="F378" s="1">
        <f t="shared" si="59"/>
        <v>28.838728680017272</v>
      </c>
      <c r="G378" s="1">
        <f t="shared" si="60"/>
        <v>27.510948511497581</v>
      </c>
      <c r="H378" s="5">
        <f t="shared" si="61"/>
        <v>1.7876595376720459</v>
      </c>
      <c r="I378" s="3">
        <f t="shared" si="62"/>
        <v>6.8615293513420994E-2</v>
      </c>
      <c r="J378">
        <f t="shared" si="66"/>
        <v>1.1689727340479354</v>
      </c>
      <c r="K378">
        <f t="shared" si="63"/>
        <v>0.61868680362411044</v>
      </c>
    </row>
    <row r="379" spans="1:11" x14ac:dyDescent="0.25">
      <c r="A379">
        <f t="shared" si="64"/>
        <v>1.2484394506866484E-2</v>
      </c>
      <c r="B379">
        <f t="shared" si="56"/>
        <v>80.099999999999568</v>
      </c>
      <c r="C379">
        <f t="shared" si="65"/>
        <v>28.395904086663105</v>
      </c>
      <c r="D379" s="4">
        <f t="shared" si="57"/>
        <v>28.656440655506451</v>
      </c>
      <c r="E379" s="1">
        <f t="shared" si="58"/>
        <v>28.028846837019895</v>
      </c>
      <c r="F379" s="1">
        <f t="shared" si="59"/>
        <v>28.84014877519617</v>
      </c>
      <c r="G379" s="1">
        <f t="shared" si="60"/>
        <v>27.516512309174534</v>
      </c>
      <c r="H379" s="5">
        <f t="shared" si="61"/>
        <v>1.782012979667851</v>
      </c>
      <c r="I379" s="3">
        <f t="shared" si="62"/>
        <v>6.8448829048524118E-2</v>
      </c>
      <c r="J379">
        <f t="shared" si="66"/>
        <v>1.1661367420891711</v>
      </c>
      <c r="K379">
        <f t="shared" si="63"/>
        <v>0.61587623757867993</v>
      </c>
    </row>
    <row r="380" spans="1:11" x14ac:dyDescent="0.25">
      <c r="A380">
        <f t="shared" si="64"/>
        <v>1.2437810945273698E-2</v>
      </c>
      <c r="B380">
        <f t="shared" si="56"/>
        <v>80.399999999999565</v>
      </c>
      <c r="C380">
        <f t="shared" si="65"/>
        <v>28.398740518770396</v>
      </c>
      <c r="D380" s="4">
        <f t="shared" si="57"/>
        <v>28.658446098701425</v>
      </c>
      <c r="E380" s="1">
        <f t="shared" si="58"/>
        <v>28.032827650993063</v>
      </c>
      <c r="F380" s="1">
        <f t="shared" si="59"/>
        <v>28.841558939035231</v>
      </c>
      <c r="G380" s="1">
        <f t="shared" si="60"/>
        <v>27.522038881648967</v>
      </c>
      <c r="H380" s="5">
        <f t="shared" si="61"/>
        <v>1.7764040391991787</v>
      </c>
      <c r="I380" s="3">
        <f t="shared" si="62"/>
        <v>6.8283161969539208E-2</v>
      </c>
      <c r="J380">
        <f t="shared" si="66"/>
        <v>1.1633143348917896</v>
      </c>
      <c r="K380">
        <f t="shared" si="63"/>
        <v>0.61308970430738907</v>
      </c>
    </row>
    <row r="381" spans="1:11" x14ac:dyDescent="0.25">
      <c r="A381">
        <f t="shared" si="64"/>
        <v>1.2391573729863759E-2</v>
      </c>
      <c r="B381">
        <f t="shared" si="56"/>
        <v>80.699999999999562</v>
      </c>
      <c r="C381">
        <f t="shared" si="65"/>
        <v>28.401557473588134</v>
      </c>
      <c r="D381" s="4">
        <f t="shared" si="57"/>
        <v>28.660437652160727</v>
      </c>
      <c r="E381" s="1">
        <f t="shared" si="58"/>
        <v>28.036781461414854</v>
      </c>
      <c r="F381" s="1">
        <f t="shared" si="59"/>
        <v>28.842959277205352</v>
      </c>
      <c r="G381" s="1">
        <f t="shared" si="60"/>
        <v>27.527528608528392</v>
      </c>
      <c r="H381" s="5">
        <f t="shared" si="61"/>
        <v>1.7708323345813224</v>
      </c>
      <c r="I381" s="3">
        <f t="shared" si="62"/>
        <v>6.8118287185214399E-2</v>
      </c>
      <c r="J381">
        <f t="shared" si="66"/>
        <v>1.1605054257180638</v>
      </c>
      <c r="K381">
        <f t="shared" si="63"/>
        <v>0.61032690886325858</v>
      </c>
    </row>
    <row r="382" spans="1:11" x14ac:dyDescent="0.25">
      <c r="A382">
        <f t="shared" si="64"/>
        <v>1.2345679012345746E-2</v>
      </c>
      <c r="B382">
        <f t="shared" si="56"/>
        <v>80.999999999999559</v>
      </c>
      <c r="C382">
        <f t="shared" si="65"/>
        <v>28.404355154724676</v>
      </c>
      <c r="D382" s="4">
        <f t="shared" si="57"/>
        <v>28.662415462284503</v>
      </c>
      <c r="E382" s="1">
        <f t="shared" si="58"/>
        <v>28.040708547278847</v>
      </c>
      <c r="F382" s="1">
        <f t="shared" si="59"/>
        <v>28.844349893870284</v>
      </c>
      <c r="G382" s="1">
        <f t="shared" si="60"/>
        <v>27.53298186422456</v>
      </c>
      <c r="H382" s="5">
        <f t="shared" si="61"/>
        <v>1.7652974893236149</v>
      </c>
      <c r="I382" s="3">
        <f t="shared" si="62"/>
        <v>6.7954199634410628E-2</v>
      </c>
      <c r="J382">
        <f t="shared" si="66"/>
        <v>1.1577099283432868</v>
      </c>
      <c r="K382">
        <f t="shared" si="63"/>
        <v>0.60758756098032807</v>
      </c>
    </row>
    <row r="383" spans="1:11" x14ac:dyDescent="0.25">
      <c r="A383">
        <f t="shared" si="64"/>
        <v>1.230012300123008E-2</v>
      </c>
      <c r="B383">
        <f t="shared" si="56"/>
        <v>81.299999999999557</v>
      </c>
      <c r="C383">
        <f t="shared" si="65"/>
        <v>28.407133762934297</v>
      </c>
      <c r="D383" s="4">
        <f t="shared" si="57"/>
        <v>28.664379673404301</v>
      </c>
      <c r="E383" s="1">
        <f t="shared" si="58"/>
        <v>28.044609183711817</v>
      </c>
      <c r="F383" s="1">
        <f t="shared" si="59"/>
        <v>28.845730891713721</v>
      </c>
      <c r="G383" s="1">
        <f t="shared" si="60"/>
        <v>27.538399018042675</v>
      </c>
      <c r="H383" s="5">
        <f t="shared" si="61"/>
        <v>1.7597991320412705</v>
      </c>
      <c r="I383" s="3">
        <f t="shared" si="62"/>
        <v>6.7790894286076764E-2</v>
      </c>
      <c r="J383">
        <f t="shared" si="66"/>
        <v>1.1549277570553487</v>
      </c>
      <c r="K383">
        <f t="shared" si="63"/>
        <v>0.60487137498592181</v>
      </c>
    </row>
    <row r="384" spans="1:11" x14ac:dyDescent="0.25">
      <c r="A384">
        <f t="shared" si="64"/>
        <v>1.2254901960784381E-2</v>
      </c>
      <c r="B384">
        <f t="shared" si="56"/>
        <v>81.599999999999554</v>
      </c>
      <c r="C384">
        <f t="shared" si="65"/>
        <v>28.409893496167129</v>
      </c>
      <c r="D384" s="4">
        <f t="shared" si="57"/>
        <v>28.666330427819435</v>
      </c>
      <c r="E384" s="1">
        <f t="shared" si="58"/>
        <v>28.048483642041013</v>
      </c>
      <c r="F384" s="1">
        <f t="shared" si="59"/>
        <v>28.847102371965622</v>
      </c>
      <c r="G384" s="1">
        <f t="shared" si="60"/>
        <v>27.543780434268719</v>
      </c>
      <c r="H384" s="5">
        <f t="shared" si="61"/>
        <v>1.7543368963676236</v>
      </c>
      <c r="I384" s="3">
        <f t="shared" si="62"/>
        <v>6.7628366140059626E-2</v>
      </c>
      <c r="J384">
        <f t="shared" si="66"/>
        <v>1.1521588266685359</v>
      </c>
      <c r="K384">
        <f t="shared" si="63"/>
        <v>0.60217806969908771</v>
      </c>
    </row>
    <row r="385" spans="1:11" x14ac:dyDescent="0.25">
      <c r="A385">
        <f t="shared" si="64"/>
        <v>1.2210012210012278E-2</v>
      </c>
      <c r="B385">
        <f t="shared" si="56"/>
        <v>81.899999999999551</v>
      </c>
      <c r="C385">
        <f t="shared" si="65"/>
        <v>28.412634549618421</v>
      </c>
      <c r="D385" s="4">
        <f t="shared" si="57"/>
        <v>28.66826786583303</v>
      </c>
      <c r="E385" s="1">
        <f t="shared" si="58"/>
        <v>28.052332189859793</v>
      </c>
      <c r="F385" s="1">
        <f t="shared" si="59"/>
        <v>28.848464434427768</v>
      </c>
      <c r="G385" s="1">
        <f t="shared" si="60"/>
        <v>27.549126472254926</v>
      </c>
      <c r="H385" s="5">
        <f t="shared" si="61"/>
        <v>1.7489104208701065</v>
      </c>
      <c r="I385" s="3">
        <f t="shared" si="62"/>
        <v>6.7466610226368573E-2</v>
      </c>
      <c r="J385">
        <f t="shared" si="66"/>
        <v>1.1494030525110024</v>
      </c>
      <c r="K385">
        <f t="shared" si="63"/>
        <v>0.59950736835910412</v>
      </c>
    </row>
    <row r="386" spans="1:11" x14ac:dyDescent="0.25">
      <c r="A386">
        <f t="shared" si="64"/>
        <v>1.2165450121654568E-2</v>
      </c>
      <c r="B386">
        <f t="shared" si="56"/>
        <v>82.199999999999548</v>
      </c>
      <c r="C386">
        <f t="shared" si="65"/>
        <v>28.415357115776299</v>
      </c>
      <c r="D386" s="4">
        <f t="shared" si="57"/>
        <v>28.67019212578704</v>
      </c>
      <c r="E386" s="1">
        <f t="shared" si="58"/>
        <v>28.056155091092059</v>
      </c>
      <c r="F386" s="1">
        <f t="shared" si="59"/>
        <v>28.849817177499226</v>
      </c>
      <c r="G386" s="1">
        <f t="shared" si="60"/>
        <v>27.554437486503566</v>
      </c>
      <c r="H386" s="5">
        <f t="shared" si="61"/>
        <v>1.7435193489667145</v>
      </c>
      <c r="I386" s="3">
        <f t="shared" si="62"/>
        <v>6.7305621605697752E-2</v>
      </c>
      <c r="J386">
        <f t="shared" si="66"/>
        <v>1.1466603504336679</v>
      </c>
      <c r="K386">
        <f t="shared" si="63"/>
        <v>0.59685899853304658</v>
      </c>
    </row>
    <row r="387" spans="1:11" x14ac:dyDescent="0.25">
      <c r="A387">
        <f t="shared" si="64"/>
        <v>1.2121212121212189E-2</v>
      </c>
      <c r="B387">
        <f t="shared" si="56"/>
        <v>82.499999999999545</v>
      </c>
      <c r="C387">
        <f t="shared" si="65"/>
        <v>28.418061384469109</v>
      </c>
      <c r="D387" s="4">
        <f t="shared" si="57"/>
        <v>28.672103344096531</v>
      </c>
      <c r="E387" s="1">
        <f t="shared" si="58"/>
        <v>28.059952606055305</v>
      </c>
      <c r="F387" s="1">
        <f t="shared" si="59"/>
        <v>28.851160698200911</v>
      </c>
      <c r="G387" s="1">
        <f t="shared" si="60"/>
        <v>27.559713826748961</v>
      </c>
      <c r="H387" s="5">
        <f t="shared" si="61"/>
        <v>1.738163328844335</v>
      </c>
      <c r="I387" s="3">
        <f t="shared" si="62"/>
        <v>6.7145395369497152E-2</v>
      </c>
      <c r="J387">
        <f t="shared" si="66"/>
        <v>1.1439306368114273</v>
      </c>
      <c r="K387">
        <f t="shared" si="63"/>
        <v>0.59423269203290774</v>
      </c>
    </row>
    <row r="388" spans="1:11" x14ac:dyDescent="0.25">
      <c r="A388">
        <f t="shared" si="64"/>
        <v>1.2077294685990406E-2</v>
      </c>
      <c r="B388">
        <f t="shared" si="56"/>
        <v>82.799999999999542</v>
      </c>
      <c r="C388">
        <f t="shared" si="65"/>
        <v>28.420747542911222</v>
      </c>
      <c r="D388" s="4">
        <f t="shared" si="57"/>
        <v>28.674001655283373</v>
      </c>
      <c r="E388" s="1">
        <f t="shared" si="58"/>
        <v>28.063724991522356</v>
      </c>
      <c r="F388" s="1">
        <f t="shared" si="59"/>
        <v>28.852495092199909</v>
      </c>
      <c r="G388" s="1">
        <f t="shared" si="60"/>
        <v>27.564955838037942</v>
      </c>
      <c r="H388" s="5">
        <f t="shared" si="61"/>
        <v>1.7328420133791056</v>
      </c>
      <c r="I388" s="3">
        <f t="shared" si="62"/>
        <v>6.6985926639933524E-2</v>
      </c>
      <c r="J388">
        <f t="shared" si="66"/>
        <v>1.1412138285424853</v>
      </c>
      <c r="K388">
        <f t="shared" si="63"/>
        <v>0.59162818483662027</v>
      </c>
    </row>
    <row r="389" spans="1:11" x14ac:dyDescent="0.25">
      <c r="A389">
        <f t="shared" si="64"/>
        <v>1.2033694344163725E-2</v>
      </c>
      <c r="B389">
        <f t="shared" si="56"/>
        <v>83.09999999999954</v>
      </c>
      <c r="C389">
        <f t="shared" si="65"/>
        <v>28.423415775748204</v>
      </c>
      <c r="D389" s="4">
        <f t="shared" si="57"/>
        <v>28.675887192009078</v>
      </c>
      <c r="E389" s="1">
        <f t="shared" si="58"/>
        <v>28.067472500781911</v>
      </c>
      <c r="F389" s="1">
        <f t="shared" si="59"/>
        <v>28.853820453832785</v>
      </c>
      <c r="G389" s="1">
        <f t="shared" si="60"/>
        <v>27.570163860808584</v>
      </c>
      <c r="H389" s="5">
        <f t="shared" si="61"/>
        <v>1.7275550600577594</v>
      </c>
      <c r="I389" s="3">
        <f t="shared" si="62"/>
        <v>6.6827210569865514E-2</v>
      </c>
      <c r="J389">
        <f t="shared" si="66"/>
        <v>1.138509843047933</v>
      </c>
      <c r="K389">
        <f t="shared" si="63"/>
        <v>0.58904521700982637</v>
      </c>
    </row>
    <row r="390" spans="1:11" x14ac:dyDescent="0.25">
      <c r="A390">
        <f t="shared" si="64"/>
        <v>1.1990407673860977E-2</v>
      </c>
      <c r="B390">
        <f t="shared" si="56"/>
        <v>83.399999999999537</v>
      </c>
      <c r="C390">
        <f t="shared" si="65"/>
        <v>28.426066265100982</v>
      </c>
      <c r="D390" s="4">
        <f t="shared" si="57"/>
        <v>28.677760085107128</v>
      </c>
      <c r="E390" s="1">
        <f t="shared" si="58"/>
        <v>28.071195383697606</v>
      </c>
      <c r="F390" s="1">
        <f t="shared" si="59"/>
        <v>28.85513687612923</v>
      </c>
      <c r="G390" s="1">
        <f t="shared" si="60"/>
        <v>27.575338230967368</v>
      </c>
      <c r="H390" s="5">
        <f t="shared" si="61"/>
        <v>1.7223021309016862</v>
      </c>
      <c r="I390" s="3">
        <f t="shared" si="62"/>
        <v>6.6669242342818791E-2</v>
      </c>
      <c r="J390">
        <f t="shared" si="66"/>
        <v>1.1358185982713236</v>
      </c>
      <c r="K390">
        <f t="shared" si="63"/>
        <v>0.58648353263036257</v>
      </c>
    </row>
    <row r="391" spans="1:11" x14ac:dyDescent="0.25">
      <c r="A391">
        <f t="shared" si="64"/>
        <v>1.1947431302270078E-2</v>
      </c>
      <c r="B391">
        <f t="shared" si="56"/>
        <v>83.699999999999534</v>
      </c>
      <c r="C391">
        <f t="shared" si="65"/>
        <v>28.428699190609045</v>
      </c>
      <c r="D391" s="4">
        <f t="shared" si="57"/>
        <v>28.679620463614302</v>
      </c>
      <c r="E391" s="1">
        <f t="shared" si="58"/>
        <v>28.074893886766294</v>
      </c>
      <c r="F391" s="1">
        <f t="shared" si="59"/>
        <v>28.856444450834385</v>
      </c>
      <c r="G391" s="1">
        <f t="shared" si="60"/>
        <v>27.580479279964734</v>
      </c>
      <c r="H391" s="5">
        <f t="shared" si="61"/>
        <v>1.7170828923904458</v>
      </c>
      <c r="I391" s="3">
        <f t="shared" si="62"/>
        <v>6.6512017173632643E-2</v>
      </c>
      <c r="J391">
        <f t="shared" si="66"/>
        <v>1.1331400126896889</v>
      </c>
      <c r="K391">
        <f t="shared" si="63"/>
        <v>0.58394287970075687</v>
      </c>
    </row>
    <row r="392" spans="1:11" x14ac:dyDescent="0.25">
      <c r="A392">
        <f t="shared" si="64"/>
        <v>1.1904761904761972E-2</v>
      </c>
      <c r="B392">
        <f t="shared" si="56"/>
        <v>83.999999999999531</v>
      </c>
      <c r="C392">
        <f t="shared" si="65"/>
        <v>28.431314729472877</v>
      </c>
      <c r="D392" s="4">
        <f t="shared" si="57"/>
        <v>28.681468454801838</v>
      </c>
      <c r="E392" s="1">
        <f t="shared" si="58"/>
        <v>28.078568253174705</v>
      </c>
      <c r="F392" s="1">
        <f t="shared" si="59"/>
        <v>28.857743268431168</v>
      </c>
      <c r="G392" s="1">
        <f t="shared" si="60"/>
        <v>27.58558733486932</v>
      </c>
      <c r="H392" s="5">
        <f t="shared" si="61"/>
        <v>1.7118970153893092</v>
      </c>
      <c r="I392" s="3">
        <f t="shared" si="62"/>
        <v>6.6355530307582455E-2</v>
      </c>
      <c r="J392">
        <f t="shared" si="66"/>
        <v>1.1304740052985889</v>
      </c>
      <c r="K392">
        <f t="shared" si="63"/>
        <v>0.58142301009072028</v>
      </c>
    </row>
    <row r="393" spans="1:11" x14ac:dyDescent="0.25">
      <c r="A393">
        <f t="shared" si="64"/>
        <v>1.1862396204033281E-2</v>
      </c>
      <c r="B393">
        <f t="shared" si="56"/>
        <v>84.299999999999528</v>
      </c>
      <c r="C393">
        <f t="shared" si="65"/>
        <v>28.433913056495342</v>
      </c>
      <c r="D393" s="4">
        <f t="shared" si="57"/>
        <v>28.683304184205525</v>
      </c>
      <c r="E393" s="1">
        <f t="shared" si="58"/>
        <v>28.082218722855227</v>
      </c>
      <c r="F393" s="1">
        <f t="shared" si="59"/>
        <v>28.85903341816201</v>
      </c>
      <c r="G393" s="1">
        <f t="shared" si="60"/>
        <v>27.590662718440527</v>
      </c>
      <c r="H393" s="5">
        <f t="shared" si="61"/>
        <v>1.706744175076375</v>
      </c>
      <c r="I393" s="3">
        <f t="shared" si="62"/>
        <v>6.6199777020887751E-2</v>
      </c>
      <c r="J393">
        <f t="shared" si="66"/>
        <v>1.1278204956207667</v>
      </c>
      <c r="K393">
        <f t="shared" si="63"/>
        <v>0.5789236794556083</v>
      </c>
    </row>
    <row r="394" spans="1:11" x14ac:dyDescent="0.25">
      <c r="A394">
        <f t="shared" si="64"/>
        <v>1.1820330969267205E-2</v>
      </c>
      <c r="B394">
        <f t="shared" si="56"/>
        <v>84.599999999999525</v>
      </c>
      <c r="C394">
        <f t="shared" si="65"/>
        <v>28.436494344122373</v>
      </c>
      <c r="D394" s="4">
        <f t="shared" si="57"/>
        <v>28.685127775655445</v>
      </c>
      <c r="E394" s="1">
        <f t="shared" si="58"/>
        <v>28.085845532540475</v>
      </c>
      <c r="F394" s="1">
        <f t="shared" si="59"/>
        <v>28.860314988050174</v>
      </c>
      <c r="G394" s="1">
        <f t="shared" si="60"/>
        <v>27.59570574919961</v>
      </c>
      <c r="H394" s="5">
        <f t="shared" si="61"/>
        <v>1.7016240508720351</v>
      </c>
      <c r="I394" s="3">
        <f t="shared" si="62"/>
        <v>6.604475262062337E-2</v>
      </c>
      <c r="J394">
        <f t="shared" si="66"/>
        <v>1.1251794037046365</v>
      </c>
      <c r="K394">
        <f t="shared" si="63"/>
        <v>0.57644464716739852</v>
      </c>
    </row>
    <row r="395" spans="1:11" x14ac:dyDescent="0.25">
      <c r="A395">
        <f t="shared" si="64"/>
        <v>1.1778563015312198E-2</v>
      </c>
      <c r="B395">
        <f t="shared" si="56"/>
        <v>84.899999999999523</v>
      </c>
      <c r="C395">
        <f t="shared" si="65"/>
        <v>28.439058762482791</v>
      </c>
      <c r="D395" s="4">
        <f t="shared" si="57"/>
        <v>28.686939351304915</v>
      </c>
      <c r="E395" s="1">
        <f t="shared" si="58"/>
        <v>28.089448915816718</v>
      </c>
      <c r="F395" s="1">
        <f t="shared" si="59"/>
        <v>28.861588064920653</v>
      </c>
      <c r="G395" s="1">
        <f t="shared" si="60"/>
        <v>27.600716741499575</v>
      </c>
      <c r="H395" s="5">
        <f t="shared" si="61"/>
        <v>1.6965363263694613</v>
      </c>
      <c r="I395" s="3">
        <f t="shared" si="62"/>
        <v>6.5890452444683945E-2</v>
      </c>
      <c r="J395">
        <f t="shared" si="66"/>
        <v>1.1225506501236773</v>
      </c>
      <c r="K395">
        <f t="shared" si="63"/>
        <v>0.573985676245784</v>
      </c>
    </row>
    <row r="396" spans="1:11" x14ac:dyDescent="0.25">
      <c r="A396">
        <f t="shared" si="64"/>
        <v>1.1737089201878E-2</v>
      </c>
      <c r="B396">
        <f t="shared" si="56"/>
        <v>85.19999999999952</v>
      </c>
      <c r="C396">
        <f t="shared" si="65"/>
        <v>28.441606479427392</v>
      </c>
      <c r="D396" s="4">
        <f t="shared" si="57"/>
        <v>28.688739031658958</v>
      </c>
      <c r="E396" s="1">
        <f t="shared" si="58"/>
        <v>28.093029103176359</v>
      </c>
      <c r="F396" s="1">
        <f t="shared" si="59"/>
        <v>28.862852734420397</v>
      </c>
      <c r="G396" s="1">
        <f t="shared" si="60"/>
        <v>27.605696005593479</v>
      </c>
      <c r="H396" s="5">
        <f t="shared" si="61"/>
        <v>1.691480689266442</v>
      </c>
      <c r="I396" s="3">
        <f t="shared" si="62"/>
        <v>6.5736871861719948E-2</v>
      </c>
      <c r="J396">
        <f t="shared" si="66"/>
        <v>1.1199341559753431</v>
      </c>
      <c r="K396">
        <f t="shared" si="63"/>
        <v>0.57154653329109895</v>
      </c>
    </row>
    <row r="397" spans="1:11" x14ac:dyDescent="0.25">
      <c r="A397">
        <f t="shared" si="64"/>
        <v>1.1695906432748603E-2</v>
      </c>
      <c r="B397">
        <f t="shared" si="56"/>
        <v>85.499999999999517</v>
      </c>
      <c r="C397">
        <f t="shared" si="65"/>
        <v>28.444137660566909</v>
      </c>
      <c r="D397" s="4">
        <f t="shared" si="57"/>
        <v>28.690526935602172</v>
      </c>
      <c r="E397" s="1">
        <f t="shared" si="58"/>
        <v>28.096586322069214</v>
      </c>
      <c r="F397" s="1">
        <f t="shared" si="59"/>
        <v>28.864109081038666</v>
      </c>
      <c r="G397" s="1">
        <f t="shared" si="60"/>
        <v>27.610643847701521</v>
      </c>
      <c r="H397" s="5">
        <f t="shared" si="61"/>
        <v>1.6864568312989052</v>
      </c>
      <c r="I397" s="3">
        <f t="shared" si="62"/>
        <v>6.5584006271230066E-2</v>
      </c>
      <c r="J397">
        <f t="shared" si="66"/>
        <v>1.1173298428826379</v>
      </c>
      <c r="K397">
        <f t="shared" si="63"/>
        <v>0.5691269884162673</v>
      </c>
    </row>
    <row r="398" spans="1:11" x14ac:dyDescent="0.25">
      <c r="A398">
        <f t="shared" si="64"/>
        <v>1.1655011655011722E-2</v>
      </c>
      <c r="B398">
        <f t="shared" si="56"/>
        <v>85.799999999999514</v>
      </c>
      <c r="C398">
        <f t="shared" si="65"/>
        <v>28.446652469309733</v>
      </c>
      <c r="D398" s="4">
        <f t="shared" si="57"/>
        <v>28.692303180426034</v>
      </c>
      <c r="E398" s="1">
        <f t="shared" si="58"/>
        <v>28.100120796952876</v>
      </c>
      <c r="F398" s="1">
        <f t="shared" si="59"/>
        <v>28.865357188126232</v>
      </c>
      <c r="G398" s="1">
        <f t="shared" si="60"/>
        <v>27.615560570076713</v>
      </c>
      <c r="H398" s="5">
        <f t="shared" si="61"/>
        <v>1.6814644481754382</v>
      </c>
      <c r="I398" s="3">
        <f t="shared" si="62"/>
        <v>6.5431851103202376E-2</v>
      </c>
      <c r="J398">
        <f t="shared" si="66"/>
        <v>1.1147376329880017</v>
      </c>
      <c r="K398">
        <f t="shared" si="63"/>
        <v>0.56672681518743651</v>
      </c>
    </row>
    <row r="399" spans="1:11" x14ac:dyDescent="0.25">
      <c r="A399">
        <f t="shared" si="64"/>
        <v>1.1614401858304363E-2</v>
      </c>
      <c r="B399">
        <f t="shared" si="56"/>
        <v>86.099999999999511</v>
      </c>
      <c r="C399">
        <f t="shared" si="65"/>
        <v>28.44915106689843</v>
      </c>
      <c r="D399" s="4">
        <f t="shared" si="57"/>
        <v>28.694067881855528</v>
      </c>
      <c r="E399" s="1">
        <f t="shared" si="58"/>
        <v>28.103632749342076</v>
      </c>
      <c r="F399" s="1">
        <f t="shared" si="59"/>
        <v>28.866597137915022</v>
      </c>
      <c r="G399" s="1">
        <f t="shared" si="60"/>
        <v>27.62044647106935</v>
      </c>
      <c r="H399" s="5">
        <f t="shared" si="61"/>
        <v>1.6765032395127362</v>
      </c>
      <c r="I399" s="3">
        <f t="shared" si="62"/>
        <v>6.5280401818768041E-2</v>
      </c>
      <c r="J399">
        <f t="shared" si="66"/>
        <v>1.1121574489644477</v>
      </c>
      <c r="K399">
        <f t="shared" si="63"/>
        <v>0.56434579054828848</v>
      </c>
    </row>
    <row r="400" spans="1:11" x14ac:dyDescent="0.25">
      <c r="A400">
        <f t="shared" si="64"/>
        <v>1.1574074074074139E-2</v>
      </c>
      <c r="B400">
        <f t="shared" si="56"/>
        <v>86.399999999999508</v>
      </c>
      <c r="C400">
        <f t="shared" si="65"/>
        <v>28.451633612445846</v>
      </c>
      <c r="D400" s="4">
        <f t="shared" si="57"/>
        <v>28.695821154075588</v>
      </c>
      <c r="E400" s="1">
        <f t="shared" si="58"/>
        <v>28.10712239785699</v>
      </c>
      <c r="F400" s="1">
        <f t="shared" si="59"/>
        <v>28.867829011536514</v>
      </c>
      <c r="G400" s="1">
        <f t="shared" si="60"/>
        <v>27.625301845190158</v>
      </c>
      <c r="H400" s="5">
        <f t="shared" si="61"/>
        <v>1.6715729087735338</v>
      </c>
      <c r="I400" s="3">
        <f t="shared" si="62"/>
        <v>6.5129653909160368E-2</v>
      </c>
      <c r="J400">
        <f t="shared" si="66"/>
        <v>1.1095892139978272</v>
      </c>
      <c r="K400">
        <f t="shared" si="63"/>
        <v>0.56198369477570664</v>
      </c>
    </row>
    <row r="401" spans="1:11" x14ac:dyDescent="0.25">
      <c r="A401">
        <f t="shared" si="64"/>
        <v>1.1534025374855891E-2</v>
      </c>
      <c r="B401">
        <f t="shared" si="56"/>
        <v>86.699999999999505</v>
      </c>
      <c r="C401">
        <f t="shared" si="65"/>
        <v>28.454100262970265</v>
      </c>
      <c r="D401" s="4">
        <f t="shared" si="57"/>
        <v>28.697563109756523</v>
      </c>
      <c r="E401" s="1">
        <f t="shared" si="58"/>
        <v>28.110589958270619</v>
      </c>
      <c r="F401" s="1">
        <f t="shared" si="59"/>
        <v>28.869052889040464</v>
      </c>
      <c r="G401" s="1">
        <f t="shared" si="60"/>
        <v>27.630126983172296</v>
      </c>
      <c r="H401" s="5">
        <f t="shared" si="61"/>
        <v>1.6666731632042522</v>
      </c>
      <c r="I401" s="3">
        <f t="shared" si="62"/>
        <v>6.4979602896361399E-2</v>
      </c>
      <c r="J401">
        <f t="shared" si="66"/>
        <v>1.1070328517978467</v>
      </c>
      <c r="K401">
        <f t="shared" si="63"/>
        <v>0.55964031140640547</v>
      </c>
    </row>
    <row r="402" spans="1:11" x14ac:dyDescent="0.25">
      <c r="A402">
        <f t="shared" si="64"/>
        <v>1.1494252873563284E-2</v>
      </c>
      <c r="B402">
        <f t="shared" si="56"/>
        <v>86.999999999999503</v>
      </c>
      <c r="C402">
        <f t="shared" si="65"/>
        <v>28.456551173429876</v>
      </c>
      <c r="D402" s="4">
        <f t="shared" si="57"/>
        <v>28.699293860079337</v>
      </c>
      <c r="E402" s="1">
        <f t="shared" si="58"/>
        <v>28.114035643555308</v>
      </c>
      <c r="F402" s="1">
        <f t="shared" si="59"/>
        <v>28.870268849412877</v>
      </c>
      <c r="G402" s="1">
        <f t="shared" si="60"/>
        <v>27.634922172032052</v>
      </c>
      <c r="H402" s="5">
        <f t="shared" si="61"/>
        <v>1.6618037137748161</v>
      </c>
      <c r="I402" s="3">
        <f t="shared" si="62"/>
        <v>6.4830244332767961E-2</v>
      </c>
      <c r="J402">
        <f t="shared" si="66"/>
        <v>1.1044882865923777</v>
      </c>
      <c r="K402">
        <f t="shared" si="63"/>
        <v>0.55731542718243832</v>
      </c>
    </row>
    <row r="403" spans="1:11" x14ac:dyDescent="0.25">
      <c r="A403">
        <f t="shared" si="64"/>
        <v>1.1454753722795025E-2</v>
      </c>
      <c r="B403">
        <f t="shared" si="56"/>
        <v>87.2999999999995</v>
      </c>
      <c r="C403">
        <f t="shared" si="65"/>
        <v>28.458986496756825</v>
      </c>
      <c r="D403" s="4">
        <f t="shared" si="57"/>
        <v>28.70101351476028</v>
      </c>
      <c r="E403" s="1">
        <f t="shared" si="58"/>
        <v>28.117459663928294</v>
      </c>
      <c r="F403" s="1">
        <f t="shared" si="59"/>
        <v>28.871476970593683</v>
      </c>
      <c r="G403" s="1">
        <f t="shared" si="60"/>
        <v>27.639687695128405</v>
      </c>
      <c r="H403" s="5">
        <f t="shared" si="61"/>
        <v>1.6569642751190243</v>
      </c>
      <c r="I403" s="3">
        <f t="shared" si="62"/>
        <v>6.4681573801305348E-2</v>
      </c>
      <c r="J403">
        <f t="shared" si="66"/>
        <v>1.1019554431293934</v>
      </c>
      <c r="K403">
        <f t="shared" si="63"/>
        <v>0.55500883198963091</v>
      </c>
    </row>
    <row r="404" spans="1:11" x14ac:dyDescent="0.25">
      <c r="A404">
        <f t="shared" si="64"/>
        <v>1.1415525114155316E-2</v>
      </c>
      <c r="B404">
        <f t="shared" si="56"/>
        <v>87.599999999999497</v>
      </c>
      <c r="C404">
        <f t="shared" si="65"/>
        <v>28.461406383890239</v>
      </c>
      <c r="D404" s="4">
        <f t="shared" si="57"/>
        <v>28.702722182075156</v>
      </c>
      <c r="E404" s="1">
        <f t="shared" si="58"/>
        <v>28.120862226896392</v>
      </c>
      <c r="F404" s="1">
        <f t="shared" si="59"/>
        <v>28.872677329494152</v>
      </c>
      <c r="G404" s="1">
        <f t="shared" si="60"/>
        <v>27.644423832221538</v>
      </c>
      <c r="H404" s="5">
        <f t="shared" si="61"/>
        <v>1.6521545654766889</v>
      </c>
      <c r="I404" s="3">
        <f t="shared" si="62"/>
        <v>6.4533586915086261E-2</v>
      </c>
      <c r="J404">
        <f t="shared" si="66"/>
        <v>1.0994342466711589</v>
      </c>
      <c r="K404">
        <f t="shared" si="63"/>
        <v>0.55272031880553008</v>
      </c>
    </row>
    <row r="405" spans="1:11" x14ac:dyDescent="0.25">
      <c r="A405">
        <f t="shared" si="64"/>
        <v>1.1376564277588234E-2</v>
      </c>
      <c r="B405">
        <f t="shared" si="56"/>
        <v>87.899999999999494</v>
      </c>
      <c r="C405">
        <f t="shared" si="65"/>
        <v>28.463810983808859</v>
      </c>
      <c r="D405" s="4">
        <f t="shared" si="57"/>
        <v>28.704419968882867</v>
      </c>
      <c r="E405" s="1">
        <f t="shared" si="58"/>
        <v>28.124243537299662</v>
      </c>
      <c r="F405" s="1">
        <f t="shared" si="59"/>
        <v>28.873870002013856</v>
      </c>
      <c r="G405" s="1">
        <f t="shared" si="60"/>
        <v>27.649130859530015</v>
      </c>
      <c r="H405" s="5">
        <f t="shared" si="61"/>
        <v>1.6473743066365061</v>
      </c>
      <c r="I405" s="3">
        <f t="shared" si="62"/>
        <v>6.4386279317432127E-2</v>
      </c>
      <c r="J405">
        <f t="shared" si="66"/>
        <v>1.0969246229945933</v>
      </c>
      <c r="K405">
        <f t="shared" si="63"/>
        <v>0.55044968364191282</v>
      </c>
    </row>
    <row r="406" spans="1:11" x14ac:dyDescent="0.25">
      <c r="A406">
        <f t="shared" si="64"/>
        <v>1.1337868480725689E-2</v>
      </c>
      <c r="B406">
        <f t="shared" si="56"/>
        <v>88.199999999999491</v>
      </c>
      <c r="C406">
        <f t="shared" si="65"/>
        <v>28.466200443562933</v>
      </c>
      <c r="D406" s="4">
        <f t="shared" si="57"/>
        <v>28.706106980648723</v>
      </c>
      <c r="E406" s="1">
        <f t="shared" si="58"/>
        <v>28.127603797354567</v>
      </c>
      <c r="F406" s="1">
        <f t="shared" si="59"/>
        <v>28.875055063057228</v>
      </c>
      <c r="G406" s="1">
        <f t="shared" si="60"/>
        <v>27.653809049787135</v>
      </c>
      <c r="H406" s="5">
        <f t="shared" si="61"/>
        <v>1.6426232238796978</v>
      </c>
      <c r="I406" s="3">
        <f t="shared" si="62"/>
        <v>6.4239646681780727E-2</v>
      </c>
      <c r="J406">
        <f t="shared" si="66"/>
        <v>1.0944264983896967</v>
      </c>
      <c r="K406">
        <f t="shared" si="63"/>
        <v>0.54819672549000109</v>
      </c>
    </row>
    <row r="407" spans="1:11" x14ac:dyDescent="0.25">
      <c r="A407">
        <f t="shared" si="64"/>
        <v>1.1299435028248653E-2</v>
      </c>
      <c r="B407">
        <f t="shared" si="56"/>
        <v>88.499999999999488</v>
      </c>
      <c r="C407">
        <f t="shared" si="65"/>
        <v>28.468574908305381</v>
      </c>
      <c r="D407" s="4">
        <f t="shared" si="57"/>
        <v>28.707783321467236</v>
      </c>
      <c r="E407" s="1">
        <f t="shared" si="58"/>
        <v>28.13094320669591</v>
      </c>
      <c r="F407" s="1">
        <f t="shared" si="59"/>
        <v>28.876232586550312</v>
      </c>
      <c r="G407" s="1">
        <f t="shared" si="60"/>
        <v>27.658458672295982</v>
      </c>
      <c r="H407" s="5">
        <f t="shared" si="61"/>
        <v>1.637901045925638</v>
      </c>
      <c r="I407" s="3">
        <f t="shared" si="62"/>
        <v>6.4093684711679089E-2</v>
      </c>
      <c r="J407">
        <f t="shared" si="66"/>
        <v>1.0919397996594296</v>
      </c>
      <c r="K407">
        <f t="shared" si="63"/>
        <v>0.54596124626620846</v>
      </c>
    </row>
    <row r="408" spans="1:11" x14ac:dyDescent="0.25">
      <c r="A408">
        <f t="shared" si="64"/>
        <v>1.1261261261261327E-2</v>
      </c>
      <c r="B408">
        <f t="shared" si="56"/>
        <v>88.799999999999486</v>
      </c>
      <c r="C408">
        <f t="shared" si="65"/>
        <v>28.470934521322683</v>
      </c>
      <c r="D408" s="4">
        <f t="shared" si="57"/>
        <v>28.709449094084309</v>
      </c>
      <c r="E408" s="1">
        <f t="shared" si="58"/>
        <v>28.134261962418279</v>
      </c>
      <c r="F408" s="1">
        <f t="shared" si="59"/>
        <v>28.877402645456101</v>
      </c>
      <c r="G408" s="1">
        <f t="shared" si="60"/>
        <v>27.663079992983487</v>
      </c>
      <c r="H408" s="5">
        <f t="shared" si="61"/>
        <v>1.6332075048772086</v>
      </c>
      <c r="I408" s="3">
        <f t="shared" si="62"/>
        <v>6.3948389140552564E-2</v>
      </c>
      <c r="J408">
        <f t="shared" si="66"/>
        <v>1.0894644541157774</v>
      </c>
      <c r="K408">
        <f t="shared" si="63"/>
        <v>0.54374305076143115</v>
      </c>
    </row>
    <row r="409" spans="1:11" x14ac:dyDescent="0.25">
      <c r="A409">
        <f t="shared" si="64"/>
        <v>1.1223344556677955E-2</v>
      </c>
      <c r="B409">
        <f t="shared" ref="B409:B472" si="67">B408+0.3</f>
        <v>89.099999999999483</v>
      </c>
      <c r="C409">
        <f t="shared" si="65"/>
        <v>28.4732794240647</v>
      </c>
      <c r="D409" s="4">
        <f t="shared" ref="D409:D472" si="68">(($C$27*($F$27*B409)^$C$28)/(1+($C$27*($F$27*B409))^$C$28))*$C$26</f>
        <v>28.7111043999193</v>
      </c>
      <c r="E409" s="1">
        <f t="shared" ref="E409:E472" si="69">(($C$27*(B409/$F$27)^$C$28)/(1+($C$27*(B409/$F$27))^$C$28))*$C$26</f>
        <v>28.137560259116391</v>
      </c>
      <c r="F409" s="1">
        <f t="shared" ref="F409:F472" si="70">(($C$27*(B409*$F$27^2)^$C$28)/(1+($C$27*(B409*$F$27^2))^$C$28))*$C$26</f>
        <v>28.878565311790975</v>
      </c>
      <c r="G409" s="1">
        <f t="shared" ref="G409:G472" si="71">(($C$27*(B409/$F$27^2)^$C$28)/(1+($C$27*(B409/$F$27^2))^$C$28))*$C$26</f>
        <v>27.667673274453573</v>
      </c>
      <c r="H409" s="5">
        <f t="shared" ref="H409:H472" si="72">(D409-E409)/(2*LOG($F$27))</f>
        <v>1.6285423361688567</v>
      </c>
      <c r="I409" s="3">
        <f t="shared" ref="I409:I472" si="73">(F409-G409)-(2*(D409-E409))</f>
        <v>6.3803755731584033E-2</v>
      </c>
      <c r="J409">
        <f t="shared" si="66"/>
        <v>1.0870003895776938</v>
      </c>
      <c r="K409">
        <f t="shared" ref="K409:K472" si="74">H409-J409</f>
        <v>0.54154194659116284</v>
      </c>
    </row>
    <row r="410" spans="1:11" x14ac:dyDescent="0.25">
      <c r="A410">
        <f t="shared" si="64"/>
        <v>1.1185682326621989E-2</v>
      </c>
      <c r="B410">
        <f t="shared" si="67"/>
        <v>89.39999999999948</v>
      </c>
      <c r="C410">
        <f t="shared" si="65"/>
        <v>28.4756097561744</v>
      </c>
      <c r="D410" s="4">
        <f t="shared" si="68"/>
        <v>28.712749339086333</v>
      </c>
      <c r="E410" s="1">
        <f t="shared" si="69"/>
        <v>28.140838288925007</v>
      </c>
      <c r="F410" s="1">
        <f t="shared" si="70"/>
        <v>28.879720656639478</v>
      </c>
      <c r="G410" s="1">
        <f t="shared" si="71"/>
        <v>27.672238776039215</v>
      </c>
      <c r="H410" s="5">
        <f t="shared" si="72"/>
        <v>1.6239052785138066</v>
      </c>
      <c r="I410" s="3">
        <f t="shared" si="73"/>
        <v>6.3659780277610878E-2</v>
      </c>
      <c r="J410">
        <f t="shared" si="66"/>
        <v>1.0845475343693447</v>
      </c>
      <c r="K410">
        <f t="shared" si="74"/>
        <v>0.53935774414446191</v>
      </c>
    </row>
    <row r="411" spans="1:11" x14ac:dyDescent="0.25">
      <c r="A411">
        <f t="shared" si="64"/>
        <v>1.11482720178373E-2</v>
      </c>
      <c r="B411">
        <f t="shared" si="67"/>
        <v>89.699999999999477</v>
      </c>
      <c r="C411">
        <f t="shared" si="65"/>
        <v>28.477925655516628</v>
      </c>
      <c r="D411" s="4">
        <f t="shared" si="68"/>
        <v>28.714384010415451</v>
      </c>
      <c r="E411" s="1">
        <f t="shared" si="69"/>
        <v>28.144096241557801</v>
      </c>
      <c r="F411" s="1">
        <f t="shared" si="70"/>
        <v>28.880868750169878</v>
      </c>
      <c r="G411" s="1">
        <f t="shared" si="71"/>
        <v>27.676776753853439</v>
      </c>
      <c r="H411" s="5">
        <f t="shared" si="72"/>
        <v>1.6192960738537316</v>
      </c>
      <c r="I411" s="3">
        <f t="shared" si="73"/>
        <v>6.3516458601139192E-2</v>
      </c>
      <c r="J411">
        <f t="shared" si="66"/>
        <v>1.0821058173203508</v>
      </c>
      <c r="K411">
        <f t="shared" si="74"/>
        <v>0.53719025653338082</v>
      </c>
    </row>
    <row r="412" spans="1:11" x14ac:dyDescent="0.25">
      <c r="A412">
        <f t="shared" si="64"/>
        <v>1.1111111111111176E-2</v>
      </c>
      <c r="B412">
        <f t="shared" si="67"/>
        <v>89.999999999999474</v>
      </c>
      <c r="C412">
        <f t="shared" si="65"/>
        <v>28.480227258206465</v>
      </c>
      <c r="D412" s="4">
        <f t="shared" si="68"/>
        <v>28.716008511473039</v>
      </c>
      <c r="E412" s="1">
        <f t="shared" si="69"/>
        <v>28.147334304345613</v>
      </c>
      <c r="F412" s="1">
        <f t="shared" si="70"/>
        <v>28.882009661648606</v>
      </c>
      <c r="G412" s="1">
        <f t="shared" si="71"/>
        <v>27.681287460839528</v>
      </c>
      <c r="H412" s="5">
        <f t="shared" si="72"/>
        <v>1.6147144673081342</v>
      </c>
      <c r="I412" s="3">
        <f t="shared" si="73"/>
        <v>6.3373786554226541E-2</v>
      </c>
      <c r="J412">
        <f t="shared" si="66"/>
        <v>1.0796751677637899</v>
      </c>
      <c r="K412">
        <f t="shared" si="74"/>
        <v>0.53503929954434426</v>
      </c>
    </row>
    <row r="413" spans="1:11" x14ac:dyDescent="0.25">
      <c r="A413">
        <f t="shared" si="64"/>
        <v>1.1074197120708814E-2</v>
      </c>
      <c r="B413">
        <f t="shared" si="67"/>
        <v>90.299999999999471</v>
      </c>
      <c r="C413">
        <f t="shared" si="65"/>
        <v>28.482514698637246</v>
      </c>
      <c r="D413" s="4">
        <f t="shared" si="68"/>
        <v>28.717622938582412</v>
      </c>
      <c r="E413" s="1">
        <f t="shared" si="69"/>
        <v>28.150552662273949</v>
      </c>
      <c r="F413" s="1">
        <f t="shared" si="70"/>
        <v>28.883143459455013</v>
      </c>
      <c r="G413" s="1">
        <f t="shared" si="71"/>
        <v>27.685771146820183</v>
      </c>
      <c r="H413" s="5">
        <f t="shared" si="72"/>
        <v>1.6101602071263288</v>
      </c>
      <c r="I413" s="3">
        <f t="shared" si="73"/>
        <v>6.3231760017902872E-2</v>
      </c>
      <c r="J413">
        <f t="shared" si="66"/>
        <v>1.077255515526331</v>
      </c>
      <c r="K413">
        <f t="shared" si="74"/>
        <v>0.53290469159999776</v>
      </c>
    </row>
    <row r="414" spans="1:11" x14ac:dyDescent="0.25">
      <c r="A414">
        <f t="shared" si="64"/>
        <v>1.103752759381905E-2</v>
      </c>
      <c r="B414">
        <f t="shared" si="67"/>
        <v>90.599999999999469</v>
      </c>
      <c r="C414">
        <f t="shared" si="65"/>
        <v>28.484788109507544</v>
      </c>
      <c r="D414" s="4">
        <f t="shared" si="68"/>
        <v>28.719227386843375</v>
      </c>
      <c r="E414" s="1">
        <f t="shared" si="69"/>
        <v>28.153751498019812</v>
      </c>
      <c r="F414" s="1">
        <f t="shared" si="70"/>
        <v>28.884270211095536</v>
      </c>
      <c r="G414" s="1">
        <f t="shared" si="71"/>
        <v>27.690228058545785</v>
      </c>
      <c r="H414" s="5">
        <f t="shared" si="72"/>
        <v>1.6056330446383942</v>
      </c>
      <c r="I414" s="3">
        <f t="shared" si="73"/>
        <v>6.3090374902625257E-2</v>
      </c>
      <c r="J414">
        <f t="shared" si="66"/>
        <v>1.0748467909359827</v>
      </c>
      <c r="K414">
        <f t="shared" si="74"/>
        <v>0.5307862537024115</v>
      </c>
    </row>
    <row r="415" spans="1:11" x14ac:dyDescent="0.25">
      <c r="A415">
        <f t="shared" si="64"/>
        <v>1.1001100110011066E-2</v>
      </c>
      <c r="B415">
        <f t="shared" si="67"/>
        <v>90.899999999999466</v>
      </c>
      <c r="C415">
        <f t="shared" si="65"/>
        <v>28.487047621848259</v>
      </c>
      <c r="D415" s="4">
        <f t="shared" si="68"/>
        <v>28.720821950151745</v>
      </c>
      <c r="E415" s="1">
        <f t="shared" si="69"/>
        <v>28.156930991987856</v>
      </c>
      <c r="F415" s="1">
        <f t="shared" si="70"/>
        <v>28.885389983217525</v>
      </c>
      <c r="G415" s="1">
        <f t="shared" si="71"/>
        <v>27.694658439741776</v>
      </c>
      <c r="H415" s="5">
        <f t="shared" si="72"/>
        <v>1.6011327342079551</v>
      </c>
      <c r="I415" s="3">
        <f t="shared" si="73"/>
        <v>6.2949627147972365E-2</v>
      </c>
      <c r="J415">
        <f t="shared" si="66"/>
        <v>1.072448924816886</v>
      </c>
      <c r="K415">
        <f t="shared" si="74"/>
        <v>0.52868380939106907</v>
      </c>
    </row>
    <row r="416" spans="1:11" x14ac:dyDescent="0.25">
      <c r="A416">
        <f t="shared" si="64"/>
        <v>1.096491228070182E-2</v>
      </c>
      <c r="B416">
        <f t="shared" si="67"/>
        <v>91.199999999999463</v>
      </c>
      <c r="C416">
        <f t="shared" si="65"/>
        <v>28.489293365048614</v>
      </c>
      <c r="D416" s="4">
        <f t="shared" si="68"/>
        <v>28.722406721218551</v>
      </c>
      <c r="E416" s="1">
        <f t="shared" si="69"/>
        <v>28.160091322345657</v>
      </c>
      <c r="F416" s="1">
        <f t="shared" si="70"/>
        <v>28.886502841623219</v>
      </c>
      <c r="G416" s="1">
        <f t="shared" si="71"/>
        <v>27.699062531155189</v>
      </c>
      <c r="H416" s="5">
        <f t="shared" si="72"/>
        <v>1.5966590331865531</v>
      </c>
      <c r="I416" s="3">
        <f t="shared" si="73"/>
        <v>6.2809512722242999E-2</v>
      </c>
      <c r="J416">
        <f t="shared" si="66"/>
        <v>1.0700618484824771</v>
      </c>
      <c r="K416">
        <f t="shared" si="74"/>
        <v>0.52659718470407602</v>
      </c>
    </row>
    <row r="417" spans="1:11" x14ac:dyDescent="0.25">
      <c r="A417">
        <f t="shared" si="64"/>
        <v>1.0928961748633944E-2</v>
      </c>
      <c r="B417">
        <f t="shared" si="67"/>
        <v>91.49999999999946</v>
      </c>
      <c r="C417">
        <f t="shared" si="65"/>
        <v>28.491525466882127</v>
      </c>
      <c r="D417" s="4">
        <f t="shared" si="68"/>
        <v>28.723981791588653</v>
      </c>
      <c r="E417" s="1">
        <f t="shared" si="69"/>
        <v>28.163232665058629</v>
      </c>
      <c r="F417" s="1">
        <f t="shared" si="70"/>
        <v>28.887608851282891</v>
      </c>
      <c r="G417" s="1">
        <f t="shared" si="71"/>
        <v>27.703440570600218</v>
      </c>
      <c r="H417" s="5">
        <f t="shared" si="72"/>
        <v>1.5922117018673558</v>
      </c>
      <c r="I417" s="3">
        <f t="shared" si="73"/>
        <v>6.2670027622626634E-2</v>
      </c>
      <c r="J417">
        <f t="shared" si="66"/>
        <v>1.0676854937383908</v>
      </c>
      <c r="K417">
        <f t="shared" si="74"/>
        <v>0.524526208128965</v>
      </c>
    </row>
    <row r="418" spans="1:11" x14ac:dyDescent="0.25">
      <c r="A418">
        <f t="shared" si="64"/>
        <v>1.0893246187363899E-2</v>
      </c>
      <c r="B418">
        <f t="shared" si="67"/>
        <v>91.799999999999457</v>
      </c>
      <c r="C418">
        <f t="shared" si="65"/>
        <v>28.493744053531817</v>
      </c>
      <c r="D418" s="4">
        <f t="shared" si="68"/>
        <v>28.725547251659144</v>
      </c>
      <c r="E418" s="1">
        <f t="shared" si="69"/>
        <v>28.166355193924112</v>
      </c>
      <c r="F418" s="1">
        <f t="shared" si="70"/>
        <v>28.888708076348138</v>
      </c>
      <c r="G418" s="1">
        <f t="shared" si="71"/>
        <v>27.707792793003065</v>
      </c>
      <c r="H418" s="5">
        <f t="shared" si="72"/>
        <v>1.5877905034406392</v>
      </c>
      <c r="I418" s="3">
        <f t="shared" si="73"/>
        <v>6.2531167875008009E-2</v>
      </c>
      <c r="J418">
        <f t="shared" si="66"/>
        <v>1.0653197928791327</v>
      </c>
      <c r="K418">
        <f t="shared" si="74"/>
        <v>0.52247071056150651</v>
      </c>
    </row>
    <row r="419" spans="1:11" x14ac:dyDescent="0.25">
      <c r="A419">
        <f t="shared" ref="A419:A482" si="75">1/B419</f>
        <v>1.0857763300760107E-2</v>
      </c>
      <c r="B419">
        <f t="shared" si="67"/>
        <v>92.099999999999454</v>
      </c>
      <c r="C419">
        <f t="shared" ref="C419:C482" si="76">(($C$27*B419^$C$28)/(1+($C$27*B419)^$C$28))*$C$26</f>
        <v>28.495949249614981</v>
      </c>
      <c r="D419" s="4">
        <f t="shared" si="68"/>
        <v>28.727103190697441</v>
      </c>
      <c r="E419" s="1">
        <f t="shared" si="69"/>
        <v>28.16945908060476</v>
      </c>
      <c r="F419" s="1">
        <f t="shared" si="70"/>
        <v>28.889800580164881</v>
      </c>
      <c r="G419" s="1">
        <f t="shared" si="71"/>
        <v>27.712119430445892</v>
      </c>
      <c r="H419" s="5">
        <f t="shared" si="72"/>
        <v>1.5833952039503296</v>
      </c>
      <c r="I419" s="3">
        <f t="shared" si="73"/>
        <v>6.2392929533626074E-2</v>
      </c>
      <c r="J419">
        <f t="shared" ref="J419:J482" si="77">$F$26*I419/(2*LOG($F$27))</f>
        <v>1.062964678682268</v>
      </c>
      <c r="K419">
        <f t="shared" si="74"/>
        <v>0.52043052526806166</v>
      </c>
    </row>
    <row r="420" spans="1:11" x14ac:dyDescent="0.25">
      <c r="A420">
        <f t="shared" si="75"/>
        <v>1.0822510822510886E-2</v>
      </c>
      <c r="B420">
        <f t="shared" si="67"/>
        <v>92.399999999999451</v>
      </c>
      <c r="C420">
        <f t="shared" si="76"/>
        <v>28.498141178207486</v>
      </c>
      <c r="D420" s="4">
        <f t="shared" si="68"/>
        <v>28.728649696858895</v>
      </c>
      <c r="E420" s="1">
        <f t="shared" si="69"/>
        <v>28.172544494661555</v>
      </c>
      <c r="F420" s="1">
        <f t="shared" si="70"/>
        <v>28.890886425285871</v>
      </c>
      <c r="G420" s="1">
        <f t="shared" si="71"/>
        <v>27.716420712210027</v>
      </c>
      <c r="H420" s="5">
        <f t="shared" si="72"/>
        <v>1.5790255722502844</v>
      </c>
      <c r="I420" s="3">
        <f t="shared" si="73"/>
        <v>6.2255308681162802E-2</v>
      </c>
      <c r="J420">
        <f t="shared" si="77"/>
        <v>1.0606200844099352</v>
      </c>
      <c r="K420">
        <f t="shared" si="74"/>
        <v>0.51840548784034923</v>
      </c>
    </row>
    <row r="421" spans="1:11" x14ac:dyDescent="0.25">
      <c r="A421">
        <f t="shared" si="75"/>
        <v>1.078748651564192E-2</v>
      </c>
      <c r="B421">
        <f t="shared" si="67"/>
        <v>92.699999999999449</v>
      </c>
      <c r="C421">
        <f t="shared" si="76"/>
        <v>28.500319960867909</v>
      </c>
      <c r="D421" s="4">
        <f t="shared" si="68"/>
        <v>28.730186857204149</v>
      </c>
      <c r="E421" s="1">
        <f t="shared" si="69"/>
        <v>28.175611603585917</v>
      </c>
      <c r="F421" s="1">
        <f t="shared" si="70"/>
        <v>28.891965673483302</v>
      </c>
      <c r="G421" s="1">
        <f t="shared" si="71"/>
        <v>27.720696864818287</v>
      </c>
      <c r="H421" s="5">
        <f t="shared" si="72"/>
        <v>1.5746813799623967</v>
      </c>
      <c r="I421" s="3">
        <f t="shared" si="73"/>
        <v>6.2118301428551348E-2</v>
      </c>
      <c r="J421">
        <f t="shared" si="77"/>
        <v>1.0582859438055774</v>
      </c>
      <c r="K421">
        <f t="shared" si="74"/>
        <v>0.51639543615681927</v>
      </c>
    </row>
    <row r="422" spans="1:11" x14ac:dyDescent="0.25">
      <c r="A422">
        <f t="shared" si="75"/>
        <v>1.0752688172043074E-2</v>
      </c>
      <c r="B422">
        <f t="shared" si="67"/>
        <v>92.999999999999446</v>
      </c>
      <c r="C422">
        <f t="shared" si="76"/>
        <v>28.502485717660697</v>
      </c>
      <c r="D422" s="4">
        <f t="shared" si="68"/>
        <v>28.731714757716283</v>
      </c>
      <c r="E422" s="1">
        <f t="shared" si="69"/>
        <v>28.178660572831429</v>
      </c>
      <c r="F422" s="1">
        <f t="shared" si="70"/>
        <v>28.893038385760814</v>
      </c>
      <c r="G422" s="1">
        <f t="shared" si="71"/>
        <v>27.724948112076657</v>
      </c>
      <c r="H422" s="5">
        <f t="shared" si="72"/>
        <v>1.570362401435196</v>
      </c>
      <c r="I422" s="3">
        <f t="shared" si="73"/>
        <v>6.1981903914450243E-2</v>
      </c>
      <c r="J422">
        <f t="shared" si="77"/>
        <v>1.0559621910849841</v>
      </c>
      <c r="K422">
        <f t="shared" si="74"/>
        <v>0.51440021035021188</v>
      </c>
    </row>
    <row r="423" spans="1:11" x14ac:dyDescent="0.25">
      <c r="A423">
        <f t="shared" si="75"/>
        <v>1.0718113612004351E-2</v>
      </c>
      <c r="B423">
        <f t="shared" si="67"/>
        <v>93.299999999999443</v>
      </c>
      <c r="C423">
        <f t="shared" si="76"/>
        <v>28.50463856717931</v>
      </c>
      <c r="D423" s="4">
        <f t="shared" si="68"/>
        <v>28.733233483317324</v>
      </c>
      <c r="E423" s="1">
        <f t="shared" si="69"/>
        <v>28.181691565844982</v>
      </c>
      <c r="F423" s="1">
        <f t="shared" si="70"/>
        <v>28.894104622365703</v>
      </c>
      <c r="G423" s="1">
        <f t="shared" si="71"/>
        <v>27.729174675115086</v>
      </c>
      <c r="H423" s="5">
        <f t="shared" si="72"/>
        <v>1.5660684137022971</v>
      </c>
      <c r="I423" s="3">
        <f t="shared" si="73"/>
        <v>6.1846112305932621E-2</v>
      </c>
      <c r="J423">
        <f t="shared" si="77"/>
        <v>1.0536487609480343</v>
      </c>
      <c r="K423">
        <f t="shared" si="74"/>
        <v>0.51241965275426282</v>
      </c>
    </row>
    <row r="424" spans="1:11" x14ac:dyDescent="0.25">
      <c r="A424">
        <f t="shared" si="75"/>
        <v>1.0683760683760748E-2</v>
      </c>
      <c r="B424">
        <f t="shared" si="67"/>
        <v>93.59999999999944</v>
      </c>
      <c r="C424">
        <f t="shared" si="76"/>
        <v>28.506778626568785</v>
      </c>
      <c r="D424" s="4">
        <f t="shared" si="68"/>
        <v>28.734743117884911</v>
      </c>
      <c r="E424" s="1">
        <f t="shared" si="69"/>
        <v>28.184704744097097</v>
      </c>
      <c r="F424" s="1">
        <f t="shared" si="70"/>
        <v>28.895164442800525</v>
      </c>
      <c r="G424" s="1">
        <f t="shared" si="71"/>
        <v>27.733376772427658</v>
      </c>
      <c r="H424" s="5">
        <f t="shared" si="72"/>
        <v>1.5617991964436122</v>
      </c>
      <c r="I424" s="3">
        <f t="shared" si="73"/>
        <v>6.171092279723922E-2</v>
      </c>
      <c r="J424">
        <f t="shared" si="77"/>
        <v>1.0513455885574505</v>
      </c>
      <c r="K424">
        <f t="shared" si="74"/>
        <v>0.51045360788616168</v>
      </c>
    </row>
    <row r="425" spans="1:11" x14ac:dyDescent="0.25">
      <c r="A425">
        <f t="shared" si="75"/>
        <v>1.0649627263045858E-2</v>
      </c>
      <c r="B425">
        <f t="shared" si="67"/>
        <v>93.899999999999437</v>
      </c>
      <c r="C425">
        <f t="shared" si="76"/>
        <v>28.508906011547921</v>
      </c>
      <c r="D425" s="4">
        <f t="shared" si="68"/>
        <v>28.736243744268034</v>
      </c>
      <c r="E425" s="1">
        <f t="shared" si="69"/>
        <v>28.187700267112092</v>
      </c>
      <c r="F425" s="1">
        <f t="shared" si="70"/>
        <v>28.896217905834536</v>
      </c>
      <c r="G425" s="1">
        <f t="shared" si="71"/>
        <v>27.737554619911997</v>
      </c>
      <c r="H425" s="5">
        <f t="shared" si="72"/>
        <v>1.5575545319443957</v>
      </c>
      <c r="I425" s="3">
        <f t="shared" si="73"/>
        <v>6.1576331610655899E-2</v>
      </c>
      <c r="J425">
        <f t="shared" si="77"/>
        <v>1.0490526095537493</v>
      </c>
      <c r="K425">
        <f t="shared" si="74"/>
        <v>0.5085019223906464</v>
      </c>
    </row>
    <row r="426" spans="1:11" x14ac:dyDescent="0.25">
      <c r="A426">
        <f t="shared" si="75"/>
        <v>1.0615711252653991E-2</v>
      </c>
      <c r="B426">
        <f t="shared" si="67"/>
        <v>94.199999999999434</v>
      </c>
      <c r="C426">
        <f t="shared" si="76"/>
        <v>28.511020836430955</v>
      </c>
      <c r="D426" s="4">
        <f t="shared" si="68"/>
        <v>28.737735444303258</v>
      </c>
      <c r="E426" s="1">
        <f t="shared" si="69"/>
        <v>28.190678292497317</v>
      </c>
      <c r="F426" s="1">
        <f t="shared" si="70"/>
        <v>28.897265069515395</v>
      </c>
      <c r="G426" s="1">
        <f t="shared" si="71"/>
        <v>27.741708430907874</v>
      </c>
      <c r="H426" s="5">
        <f t="shared" si="72"/>
        <v>1.5533342050582921</v>
      </c>
      <c r="I426" s="3">
        <f t="shared" si="73"/>
        <v>6.1442334995639669E-2</v>
      </c>
      <c r="J426">
        <f t="shared" si="77"/>
        <v>1.0467697600403525</v>
      </c>
      <c r="K426">
        <f t="shared" si="74"/>
        <v>0.50656444501793962</v>
      </c>
    </row>
    <row r="427" spans="1:11" x14ac:dyDescent="0.25">
      <c r="A427">
        <f t="shared" si="75"/>
        <v>1.0582010582010646E-2</v>
      </c>
      <c r="B427">
        <f t="shared" si="67"/>
        <v>94.499999999999432</v>
      </c>
      <c r="C427">
        <f t="shared" si="76"/>
        <v>28.513123214149108</v>
      </c>
      <c r="D427" s="4">
        <f t="shared" si="68"/>
        <v>28.739218298829901</v>
      </c>
      <c r="E427" s="1">
        <f t="shared" si="69"/>
        <v>28.193638975972103</v>
      </c>
      <c r="F427" s="1">
        <f t="shared" si="70"/>
        <v>28.898305991179743</v>
      </c>
      <c r="G427" s="1">
        <f t="shared" si="71"/>
        <v>27.745838416235312</v>
      </c>
      <c r="H427" s="5">
        <f t="shared" si="72"/>
        <v>1.5491380031682367</v>
      </c>
      <c r="I427" s="3">
        <f t="shared" si="73"/>
        <v>6.1308929228836462E-2</v>
      </c>
      <c r="J427">
        <f t="shared" si="77"/>
        <v>1.0444969765838887</v>
      </c>
      <c r="K427">
        <f t="shared" si="74"/>
        <v>0.50464102658434795</v>
      </c>
    </row>
    <row r="428" spans="1:11" x14ac:dyDescent="0.25">
      <c r="A428">
        <f t="shared" si="75"/>
        <v>1.0548523206751119E-2</v>
      </c>
      <c r="B428">
        <f t="shared" si="67"/>
        <v>94.799999999999429</v>
      </c>
      <c r="C428">
        <f t="shared" si="76"/>
        <v>28.515213256271341</v>
      </c>
      <c r="D428" s="4">
        <f t="shared" si="68"/>
        <v>28.740692387705376</v>
      </c>
      <c r="E428" s="1">
        <f t="shared" si="69"/>
        <v>28.196582471396159</v>
      </c>
      <c r="F428" s="1">
        <f t="shared" si="70"/>
        <v>28.899340727464516</v>
      </c>
      <c r="G428" s="1">
        <f t="shared" si="71"/>
        <v>27.749944784231836</v>
      </c>
      <c r="H428" s="5">
        <f t="shared" si="72"/>
        <v>1.5449657161493926</v>
      </c>
      <c r="I428" s="3">
        <f t="shared" si="73"/>
        <v>6.117611061424455E-2</v>
      </c>
      <c r="J428">
        <f t="shared" si="77"/>
        <v>1.0422341962169783</v>
      </c>
      <c r="K428">
        <f t="shared" si="74"/>
        <v>0.50273151993241427</v>
      </c>
    </row>
    <row r="429" spans="1:11" x14ac:dyDescent="0.25">
      <c r="A429">
        <f t="shared" si="75"/>
        <v>1.0515247108307108E-2</v>
      </c>
      <c r="B429">
        <f t="shared" si="67"/>
        <v>95.099999999999426</v>
      </c>
      <c r="C429">
        <f t="shared" si="76"/>
        <v>28.517291073025063</v>
      </c>
      <c r="D429" s="4">
        <f t="shared" si="68"/>
        <v>28.74215778982013</v>
      </c>
      <c r="E429" s="1">
        <f t="shared" si="69"/>
        <v>28.199508930797307</v>
      </c>
      <c r="F429" s="1">
        <f t="shared" si="70"/>
        <v>28.900369334317432</v>
      </c>
      <c r="G429" s="1">
        <f t="shared" si="71"/>
        <v>27.754027740789144</v>
      </c>
      <c r="H429" s="5">
        <f t="shared" si="72"/>
        <v>1.5408171363327956</v>
      </c>
      <c r="I429" s="3">
        <f t="shared" si="73"/>
        <v>6.1043875482642562E-2</v>
      </c>
      <c r="J429">
        <f t="shared" si="77"/>
        <v>1.0399813564284883</v>
      </c>
      <c r="K429">
        <f t="shared" si="74"/>
        <v>0.50083577990430728</v>
      </c>
    </row>
    <row r="430" spans="1:11" x14ac:dyDescent="0.25">
      <c r="A430">
        <f t="shared" si="75"/>
        <v>1.0482180293501111E-2</v>
      </c>
      <c r="B430">
        <f t="shared" si="67"/>
        <v>95.399999999999423</v>
      </c>
      <c r="C430">
        <f t="shared" si="76"/>
        <v>28.51935677331635</v>
      </c>
      <c r="D430" s="4">
        <f t="shared" si="68"/>
        <v>28.743614583112368</v>
      </c>
      <c r="E430" s="1">
        <f t="shared" si="69"/>
        <v>28.202418504398835</v>
      </c>
      <c r="F430" s="1">
        <f t="shared" si="70"/>
        <v>28.901391867007629</v>
      </c>
      <c r="G430" s="1">
        <f t="shared" si="71"/>
        <v>27.758087489389091</v>
      </c>
      <c r="H430" s="5">
        <f t="shared" si="72"/>
        <v>1.5366920584695318</v>
      </c>
      <c r="I430" s="3">
        <f t="shared" si="73"/>
        <v>6.0912220191472244E-2</v>
      </c>
      <c r="J430">
        <f t="shared" si="77"/>
        <v>1.0377383951615349</v>
      </c>
      <c r="K430">
        <f t="shared" si="74"/>
        <v>0.49895366330799695</v>
      </c>
    </row>
    <row r="431" spans="1:11" x14ac:dyDescent="0.25">
      <c r="A431">
        <f t="shared" si="75"/>
        <v>1.0449320794148443E-2</v>
      </c>
      <c r="B431">
        <f t="shared" si="67"/>
        <v>95.69999999999942</v>
      </c>
      <c r="C431">
        <f t="shared" si="76"/>
        <v>28.521410464749724</v>
      </c>
      <c r="D431" s="4">
        <f t="shared" si="68"/>
        <v>28.745062844582339</v>
      </c>
      <c r="E431" s="1">
        <f t="shared" si="69"/>
        <v>28.205311340646478</v>
      </c>
      <c r="F431" s="1">
        <f t="shared" si="70"/>
        <v>28.902408380135874</v>
      </c>
      <c r="G431" s="1">
        <f t="shared" si="71"/>
        <v>27.762124231139143</v>
      </c>
      <c r="H431" s="5">
        <f t="shared" si="72"/>
        <v>1.5325902796946549</v>
      </c>
      <c r="I431" s="3">
        <f t="shared" si="73"/>
        <v>6.0781141125008986E-2</v>
      </c>
      <c r="J431">
        <f t="shared" si="77"/>
        <v>1.0355052508163891</v>
      </c>
      <c r="K431">
        <f t="shared" si="74"/>
        <v>0.49708502887826578</v>
      </c>
    </row>
    <row r="432" spans="1:11" x14ac:dyDescent="0.25">
      <c r="A432">
        <f t="shared" si="75"/>
        <v>1.041666666666673E-2</v>
      </c>
      <c r="B432">
        <f t="shared" si="67"/>
        <v>95.999999999999417</v>
      </c>
      <c r="C432">
        <f t="shared" si="76"/>
        <v>28.523452253647751</v>
      </c>
      <c r="D432" s="4">
        <f t="shared" si="68"/>
        <v>28.746502650306592</v>
      </c>
      <c r="E432" s="1">
        <f t="shared" si="69"/>
        <v>28.208187586234597</v>
      </c>
      <c r="F432" s="1">
        <f t="shared" si="70"/>
        <v>28.903418927644701</v>
      </c>
      <c r="G432" s="1">
        <f t="shared" si="71"/>
        <v>27.766138164807018</v>
      </c>
      <c r="H432" s="5">
        <f t="shared" si="72"/>
        <v>1.5285115994933509</v>
      </c>
      <c r="I432" s="3">
        <f t="shared" si="73"/>
        <v>6.0650634693693917E-2</v>
      </c>
      <c r="J432">
        <f t="shared" si="77"/>
        <v>1.033281862239098</v>
      </c>
      <c r="K432">
        <f t="shared" si="74"/>
        <v>0.4952297372542529</v>
      </c>
    </row>
    <row r="433" spans="1:11" x14ac:dyDescent="0.25">
      <c r="A433">
        <f t="shared" si="75"/>
        <v>1.038421599169269E-2</v>
      </c>
      <c r="B433">
        <f t="shared" si="67"/>
        <v>96.299999999999415</v>
      </c>
      <c r="C433">
        <f t="shared" si="76"/>
        <v>28.525482245070098</v>
      </c>
      <c r="D433" s="4">
        <f t="shared" si="68"/>
        <v>28.747934075451688</v>
      </c>
      <c r="E433" s="1">
        <f t="shared" si="69"/>
        <v>28.211047386132162</v>
      </c>
      <c r="F433" s="1">
        <f t="shared" si="70"/>
        <v>28.904423562828399</v>
      </c>
      <c r="G433" s="1">
        <f t="shared" si="71"/>
        <v>27.770129486854856</v>
      </c>
      <c r="H433" s="5">
        <f t="shared" si="72"/>
        <v>1.524455819666096</v>
      </c>
      <c r="I433" s="3">
        <f t="shared" si="73"/>
        <v>6.0520697334489171E-2</v>
      </c>
      <c r="J433">
        <f t="shared" si="77"/>
        <v>1.0310681687275367</v>
      </c>
      <c r="K433">
        <f t="shared" si="74"/>
        <v>0.4933876509385593</v>
      </c>
    </row>
    <row r="434" spans="1:11" x14ac:dyDescent="0.25">
      <c r="A434">
        <f t="shared" si="75"/>
        <v>1.0351966873706066E-2</v>
      </c>
      <c r="B434">
        <f t="shared" si="67"/>
        <v>96.599999999999412</v>
      </c>
      <c r="C434">
        <f t="shared" si="76"/>
        <v>28.527500542832311</v>
      </c>
      <c r="D434" s="4">
        <f t="shared" si="68"/>
        <v>28.749357194288187</v>
      </c>
      <c r="E434" s="1">
        <f t="shared" si="69"/>
        <v>28.21389088360829</v>
      </c>
      <c r="F434" s="1">
        <f t="shared" si="70"/>
        <v>28.905422338342817</v>
      </c>
      <c r="G434" s="1">
        <f t="shared" si="71"/>
        <v>27.774098391472815</v>
      </c>
      <c r="H434" s="5">
        <f t="shared" si="72"/>
        <v>1.5204227442958407</v>
      </c>
      <c r="I434" s="3">
        <f t="shared" si="73"/>
        <v>6.0391325510206428E-2</v>
      </c>
      <c r="J434">
        <f t="shared" si="77"/>
        <v>1.0288641100199689</v>
      </c>
      <c r="K434">
        <f t="shared" si="74"/>
        <v>0.49155863427587176</v>
      </c>
    </row>
    <row r="435" spans="1:11" x14ac:dyDescent="0.25">
      <c r="A435">
        <f t="shared" si="75"/>
        <v>1.0319917440660537E-2</v>
      </c>
      <c r="B435">
        <f t="shared" si="67"/>
        <v>96.899999999999409</v>
      </c>
      <c r="C435">
        <f t="shared" si="76"/>
        <v>28.5295072495244</v>
      </c>
      <c r="D435" s="4">
        <f t="shared" si="68"/>
        <v>28.75077208020349</v>
      </c>
      <c r="E435" s="1">
        <f t="shared" si="69"/>
        <v>28.216718220257043</v>
      </c>
      <c r="F435" s="1">
        <f t="shared" si="70"/>
        <v>28.906415306214829</v>
      </c>
      <c r="G435" s="1">
        <f t="shared" si="71"/>
        <v>27.778045070611874</v>
      </c>
      <c r="H435" s="5">
        <f t="shared" si="72"/>
        <v>1.5164121797140857</v>
      </c>
      <c r="I435" s="3">
        <f t="shared" si="73"/>
        <v>6.0262515710061137E-2</v>
      </c>
      <c r="J435">
        <f t="shared" si="77"/>
        <v>1.0266696263044901</v>
      </c>
      <c r="K435">
        <f t="shared" si="74"/>
        <v>0.4897425534095956</v>
      </c>
    </row>
    <row r="436" spans="1:11" x14ac:dyDescent="0.25">
      <c r="A436">
        <f t="shared" si="75"/>
        <v>1.0288065843621462E-2</v>
      </c>
      <c r="B436">
        <f t="shared" si="67"/>
        <v>97.199999999999406</v>
      </c>
      <c r="C436">
        <f t="shared" si="76"/>
        <v>28.531502466528867</v>
      </c>
      <c r="D436" s="4">
        <f t="shared" si="68"/>
        <v>28.752178805715605</v>
      </c>
      <c r="E436" s="1">
        <f t="shared" si="69"/>
        <v>28.219529536022119</v>
      </c>
      <c r="F436" s="1">
        <f t="shared" si="70"/>
        <v>28.907402517851718</v>
      </c>
      <c r="G436" s="1">
        <f t="shared" si="71"/>
        <v>27.781969714016402</v>
      </c>
      <c r="H436" s="5">
        <f t="shared" si="72"/>
        <v>1.5124239344698509</v>
      </c>
      <c r="I436" s="3">
        <f t="shared" si="73"/>
        <v>6.0134264448343799E-2</v>
      </c>
      <c r="J436">
        <f t="shared" si="77"/>
        <v>1.0244846581963891</v>
      </c>
      <c r="K436">
        <f t="shared" si="74"/>
        <v>0.48793927627346179</v>
      </c>
    </row>
    <row r="437" spans="1:11" x14ac:dyDescent="0.25">
      <c r="A437">
        <f t="shared" si="75"/>
        <v>1.0256410256410319E-2</v>
      </c>
      <c r="B437">
        <f t="shared" si="67"/>
        <v>97.499999999999403</v>
      </c>
      <c r="C437">
        <f t="shared" si="76"/>
        <v>28.533486294038493</v>
      </c>
      <c r="D437" s="4">
        <f t="shared" si="68"/>
        <v>28.753577442485572</v>
      </c>
      <c r="E437" s="1">
        <f t="shared" si="69"/>
        <v>28.222324969220871</v>
      </c>
      <c r="F437" s="1">
        <f t="shared" si="70"/>
        <v>28.908384024050644</v>
      </c>
      <c r="G437" s="1">
        <f t="shared" si="71"/>
        <v>27.785872509255761</v>
      </c>
      <c r="H437" s="5">
        <f t="shared" si="72"/>
        <v>1.5084578192967404</v>
      </c>
      <c r="I437" s="3">
        <f t="shared" si="73"/>
        <v>6.000656826548223E-2</v>
      </c>
      <c r="J437">
        <f t="shared" si="77"/>
        <v>1.0223091467562466</v>
      </c>
      <c r="K437">
        <f t="shared" si="74"/>
        <v>0.48614867254049376</v>
      </c>
    </row>
    <row r="438" spans="1:11" x14ac:dyDescent="0.25">
      <c r="A438">
        <f t="shared" si="75"/>
        <v>1.0224948875255687E-2</v>
      </c>
      <c r="B438">
        <f t="shared" si="67"/>
        <v>97.7999999999994</v>
      </c>
      <c r="C438">
        <f t="shared" si="76"/>
        <v>28.535458831073935</v>
      </c>
      <c r="D438" s="4">
        <f t="shared" si="68"/>
        <v>28.754968061330473</v>
      </c>
      <c r="E438" s="1">
        <f t="shared" si="69"/>
        <v>28.225104656568121</v>
      </c>
      <c r="F438" s="1">
        <f t="shared" si="70"/>
        <v>28.909359875007549</v>
      </c>
      <c r="G438" s="1">
        <f t="shared" si="71"/>
        <v>27.789753641755787</v>
      </c>
      <c r="H438" s="5">
        <f t="shared" si="72"/>
        <v>1.5045136470822946</v>
      </c>
      <c r="I438" s="3">
        <f t="shared" si="73"/>
        <v>5.9879423727057457E-2</v>
      </c>
      <c r="J438">
        <f t="shared" si="77"/>
        <v>1.0201430334731694</v>
      </c>
      <c r="K438">
        <f t="shared" si="74"/>
        <v>0.48437061360912526</v>
      </c>
    </row>
    <row r="439" spans="1:11" x14ac:dyDescent="0.25">
      <c r="A439">
        <f t="shared" si="75"/>
        <v>1.0193679918450623E-2</v>
      </c>
      <c r="B439">
        <f t="shared" si="67"/>
        <v>98.099999999999397</v>
      </c>
      <c r="C439">
        <f t="shared" si="76"/>
        <v>28.537420175500881</v>
      </c>
      <c r="D439" s="4">
        <f t="shared" si="68"/>
        <v>28.756350732235607</v>
      </c>
      <c r="E439" s="1">
        <f t="shared" si="69"/>
        <v>28.227868733199269</v>
      </c>
      <c r="F439" s="1">
        <f t="shared" si="70"/>
        <v>28.91033012032598</v>
      </c>
      <c r="G439" s="1">
        <f t="shared" si="71"/>
        <v>27.793613294829306</v>
      </c>
      <c r="H439" s="5">
        <f t="shared" si="72"/>
        <v>1.5005912328369118</v>
      </c>
      <c r="I439" s="3">
        <f t="shared" si="73"/>
        <v>5.9752827423999122E-2</v>
      </c>
      <c r="J439">
        <f t="shared" si="77"/>
        <v>1.0179862602681182</v>
      </c>
      <c r="K439">
        <f t="shared" si="74"/>
        <v>0.48260497256879353</v>
      </c>
    </row>
    <row r="440" spans="1:11" x14ac:dyDescent="0.25">
      <c r="A440">
        <f t="shared" si="75"/>
        <v>1.0162601626016322E-2</v>
      </c>
      <c r="B440">
        <f t="shared" si="67"/>
        <v>98.399999999999395</v>
      </c>
      <c r="C440">
        <f t="shared" si="76"/>
        <v>28.53937042404689</v>
      </c>
      <c r="D440" s="4">
        <f t="shared" si="68"/>
        <v>28.757725524366968</v>
      </c>
      <c r="E440" s="1">
        <f t="shared" si="69"/>
        <v>28.230617332693324</v>
      </c>
      <c r="F440" s="1">
        <f t="shared" si="70"/>
        <v>28.911294809026085</v>
      </c>
      <c r="G440" s="1">
        <f t="shared" si="71"/>
        <v>27.797451649706449</v>
      </c>
      <c r="H440" s="5">
        <f t="shared" si="72"/>
        <v>1.4966903936639155</v>
      </c>
      <c r="I440" s="3">
        <f t="shared" si="73"/>
        <v>5.9626775972347446E-2</v>
      </c>
      <c r="J440">
        <f t="shared" si="77"/>
        <v>1.0158387694898541</v>
      </c>
      <c r="K440">
        <f t="shared" si="74"/>
        <v>0.48085162417406146</v>
      </c>
    </row>
    <row r="441" spans="1:11" x14ac:dyDescent="0.25">
      <c r="A441">
        <f t="shared" si="75"/>
        <v>1.0131712259371897E-2</v>
      </c>
      <c r="B441">
        <f t="shared" si="67"/>
        <v>98.699999999999392</v>
      </c>
      <c r="C441">
        <f t="shared" si="76"/>
        <v>28.541309672317915</v>
      </c>
      <c r="D441" s="4">
        <f t="shared" si="68"/>
        <v>28.759092506083128</v>
      </c>
      <c r="E441" s="1">
        <f t="shared" si="69"/>
        <v>28.233350587095238</v>
      </c>
      <c r="F441" s="1">
        <f t="shared" si="70"/>
        <v>28.912253989553051</v>
      </c>
      <c r="G441" s="1">
        <f t="shared" si="71"/>
        <v>27.801268885564344</v>
      </c>
      <c r="H441" s="5">
        <f t="shared" si="72"/>
        <v>1.4928109487298491</v>
      </c>
      <c r="I441" s="3">
        <f t="shared" si="73"/>
        <v>5.9501266012926379E-2</v>
      </c>
      <c r="J441">
        <f t="shared" si="77"/>
        <v>1.0137005039093681</v>
      </c>
      <c r="K441">
        <f t="shared" si="74"/>
        <v>0.47911044482048104</v>
      </c>
    </row>
    <row r="442" spans="1:11" x14ac:dyDescent="0.25">
      <c r="A442">
        <f t="shared" si="75"/>
        <v>1.0101010101010163E-2</v>
      </c>
      <c r="B442">
        <f t="shared" si="67"/>
        <v>98.999999999999389</v>
      </c>
      <c r="C442">
        <f t="shared" si="76"/>
        <v>28.543238014814868</v>
      </c>
      <c r="D442" s="4">
        <f t="shared" si="68"/>
        <v>28.760451744947165</v>
      </c>
      <c r="E442" s="1">
        <f t="shared" si="69"/>
        <v>28.236068626938152</v>
      </c>
      <c r="F442" s="1">
        <f t="shared" si="70"/>
        <v>28.913207709785581</v>
      </c>
      <c r="G442" s="1">
        <f t="shared" si="71"/>
        <v>27.805065179556163</v>
      </c>
      <c r="H442" s="5">
        <f t="shared" si="72"/>
        <v>1.4889527192351981</v>
      </c>
      <c r="I442" s="3">
        <f t="shared" si="73"/>
        <v>5.9376294211393343E-2</v>
      </c>
      <c r="J442">
        <f t="shared" si="77"/>
        <v>1.0115714067207304</v>
      </c>
      <c r="K442">
        <f t="shared" si="74"/>
        <v>0.47738131251446769</v>
      </c>
    </row>
    <row r="443" spans="1:11" x14ac:dyDescent="0.25">
      <c r="A443">
        <f t="shared" si="75"/>
        <v>1.0070493454179317E-2</v>
      </c>
      <c r="B443">
        <f t="shared" si="67"/>
        <v>99.299999999999386</v>
      </c>
      <c r="C443">
        <f t="shared" si="76"/>
        <v>28.545155544949331</v>
      </c>
      <c r="D443" s="4">
        <f t="shared" si="68"/>
        <v>28.761803307738109</v>
      </c>
      <c r="E443" s="1">
        <f t="shared" si="69"/>
        <v>28.238771581264913</v>
      </c>
      <c r="F443" s="1">
        <f t="shared" si="70"/>
        <v>28.914156017044231</v>
      </c>
      <c r="G443" s="1">
        <f t="shared" si="71"/>
        <v>27.808840706839902</v>
      </c>
      <c r="H443" s="5">
        <f t="shared" si="72"/>
        <v>1.4851155283857949</v>
      </c>
      <c r="I443" s="3">
        <f t="shared" si="73"/>
        <v>5.9251857257937246E-2</v>
      </c>
      <c r="J443">
        <f t="shared" si="77"/>
        <v>1.0094514215359447</v>
      </c>
      <c r="K443">
        <f t="shared" si="74"/>
        <v>0.47566410684985017</v>
      </c>
    </row>
    <row r="444" spans="1:11" x14ac:dyDescent="0.25">
      <c r="A444">
        <f t="shared" si="75"/>
        <v>1.0040160642570344E-2</v>
      </c>
      <c r="B444">
        <f t="shared" si="67"/>
        <v>99.599999999999383</v>
      </c>
      <c r="C444">
        <f t="shared" si="76"/>
        <v>28.547062355059428</v>
      </c>
      <c r="D444" s="4">
        <f t="shared" si="68"/>
        <v>28.763147260462457</v>
      </c>
      <c r="E444" s="1">
        <f t="shared" si="69"/>
        <v>28.241459577649579</v>
      </c>
      <c r="F444" s="1">
        <f t="shared" si="70"/>
        <v>28.915098958099513</v>
      </c>
      <c r="G444" s="1">
        <f t="shared" si="71"/>
        <v>27.812595640606517</v>
      </c>
      <c r="H444" s="5">
        <f t="shared" si="72"/>
        <v>1.4812992013644388</v>
      </c>
      <c r="I444" s="3">
        <f t="shared" si="73"/>
        <v>5.9127951867239403E-2</v>
      </c>
      <c r="J444">
        <f t="shared" si="77"/>
        <v>1.0073404923842826</v>
      </c>
      <c r="K444">
        <f t="shared" si="74"/>
        <v>0.47395870898015624</v>
      </c>
    </row>
    <row r="445" spans="1:11" x14ac:dyDescent="0.25">
      <c r="A445">
        <f t="shared" si="75"/>
        <v>1.0010010010010072E-2</v>
      </c>
      <c r="B445">
        <f t="shared" si="67"/>
        <v>99.89999999999938</v>
      </c>
      <c r="C445">
        <f t="shared" si="76"/>
        <v>28.548958536425285</v>
      </c>
      <c r="D445" s="4">
        <f t="shared" si="68"/>
        <v>28.764483668365354</v>
      </c>
      <c r="E445" s="1">
        <f t="shared" si="69"/>
        <v>28.244132742218202</v>
      </c>
      <c r="F445" s="1">
        <f t="shared" si="70"/>
        <v>28.916036579179931</v>
      </c>
      <c r="G445" s="1">
        <f t="shared" si="71"/>
        <v>27.816330152107628</v>
      </c>
      <c r="H445" s="5">
        <f t="shared" si="72"/>
        <v>1.4775035653036417</v>
      </c>
      <c r="I445" s="3">
        <f t="shared" si="73"/>
        <v>5.9004574777997476E-2</v>
      </c>
      <c r="J445">
        <f t="shared" si="77"/>
        <v>1.0052385637041727</v>
      </c>
      <c r="K445">
        <f t="shared" si="74"/>
        <v>0.47226500159946894</v>
      </c>
    </row>
    <row r="446" spans="1:11" x14ac:dyDescent="0.25">
      <c r="A446">
        <f t="shared" si="75"/>
        <v>9.9800399201597431E-3</v>
      </c>
      <c r="B446">
        <f t="shared" si="67"/>
        <v>100.19999999999938</v>
      </c>
      <c r="C446">
        <f t="shared" si="76"/>
        <v>28.550844179284237</v>
      </c>
      <c r="D446" s="4">
        <f t="shared" si="68"/>
        <v>28.765812595941519</v>
      </c>
      <c r="E446" s="1">
        <f t="shared" si="69"/>
        <v>28.24679119966958</v>
      </c>
      <c r="F446" s="1">
        <f t="shared" si="70"/>
        <v>28.916968925979912</v>
      </c>
      <c r="G446" s="1">
        <f t="shared" si="71"/>
        <v>27.820044410682748</v>
      </c>
      <c r="H446" s="5">
        <f t="shared" si="72"/>
        <v>1.4737284492577234</v>
      </c>
      <c r="I446" s="3">
        <f t="shared" si="73"/>
        <v>5.8881722753287846E-2</v>
      </c>
      <c r="J446">
        <f t="shared" si="77"/>
        <v>1.0031455803493752</v>
      </c>
      <c r="K446">
        <f t="shared" si="74"/>
        <v>0.47058286890834822</v>
      </c>
    </row>
    <row r="447" spans="1:11" x14ac:dyDescent="0.25">
      <c r="A447">
        <f t="shared" si="75"/>
        <v>9.9502487562189677E-3</v>
      </c>
      <c r="B447">
        <f t="shared" si="67"/>
        <v>100.49999999999937</v>
      </c>
      <c r="C447">
        <f t="shared" si="76"/>
        <v>28.552719372845651</v>
      </c>
      <c r="D447" s="4">
        <f t="shared" si="68"/>
        <v>28.767134106946191</v>
      </c>
      <c r="E447" s="1">
        <f t="shared" si="69"/>
        <v>28.24943507329537</v>
      </c>
      <c r="F447" s="1">
        <f t="shared" si="70"/>
        <v>28.917896043667358</v>
      </c>
      <c r="G447" s="1">
        <f t="shared" si="71"/>
        <v>27.823738583786067</v>
      </c>
      <c r="H447" s="5">
        <f t="shared" si="72"/>
        <v>1.4699736841767974</v>
      </c>
      <c r="I447" s="3">
        <f t="shared" si="73"/>
        <v>5.8759392579649017E-2</v>
      </c>
      <c r="J447">
        <f t="shared" si="77"/>
        <v>1.001061487573365</v>
      </c>
      <c r="K447">
        <f t="shared" si="74"/>
        <v>0.46891219660343242</v>
      </c>
    </row>
    <row r="448" spans="1:11" x14ac:dyDescent="0.25">
      <c r="A448">
        <f t="shared" si="75"/>
        <v>9.9206349206349825E-3</v>
      </c>
      <c r="B448">
        <f t="shared" si="67"/>
        <v>100.79999999999937</v>
      </c>
      <c r="C448">
        <f t="shared" si="76"/>
        <v>28.554584205305794</v>
      </c>
      <c r="D448" s="4">
        <f t="shared" si="68"/>
        <v>28.768448264405691</v>
      </c>
      <c r="E448" s="1">
        <f t="shared" si="69"/>
        <v>28.252064485000218</v>
      </c>
      <c r="F448" s="1">
        <f t="shared" si="70"/>
        <v>28.918817976891457</v>
      </c>
      <c r="G448" s="1">
        <f t="shared" si="71"/>
        <v>27.827412837012805</v>
      </c>
      <c r="H448" s="5">
        <f t="shared" si="72"/>
        <v>1.4662391028795723</v>
      </c>
      <c r="I448" s="3">
        <f t="shared" si="73"/>
        <v>5.863758106770689E-2</v>
      </c>
      <c r="J448">
        <f t="shared" si="77"/>
        <v>0.99898623103998518</v>
      </c>
      <c r="K448">
        <f t="shared" si="74"/>
        <v>0.46725287183958708</v>
      </c>
    </row>
    <row r="449" spans="1:11" x14ac:dyDescent="0.25">
      <c r="A449">
        <f t="shared" si="75"/>
        <v>9.8911968348170745E-3</v>
      </c>
      <c r="B449">
        <f t="shared" si="67"/>
        <v>101.09999999999937</v>
      </c>
      <c r="C449">
        <f t="shared" si="76"/>
        <v>28.556438763862033</v>
      </c>
      <c r="D449" s="4">
        <f t="shared" si="68"/>
        <v>28.769755130627754</v>
      </c>
      <c r="E449" s="1">
        <f t="shared" si="69"/>
        <v>28.254679555321019</v>
      </c>
      <c r="F449" s="1">
        <f t="shared" si="70"/>
        <v>28.919734769790029</v>
      </c>
      <c r="G449" s="1">
        <f t="shared" si="71"/>
        <v>27.831067334124988</v>
      </c>
      <c r="H449" s="5">
        <f t="shared" si="72"/>
        <v>1.4625245400280338</v>
      </c>
      <c r="I449" s="3">
        <f t="shared" si="73"/>
        <v>5.8516285051570804E-2</v>
      </c>
      <c r="J449">
        <f t="shared" si="77"/>
        <v>0.99691975681315725</v>
      </c>
      <c r="K449">
        <f t="shared" si="74"/>
        <v>0.46560478321487653</v>
      </c>
    </row>
    <row r="450" spans="1:11" x14ac:dyDescent="0.25">
      <c r="A450">
        <f t="shared" si="75"/>
        <v>9.8619329388560783E-3</v>
      </c>
      <c r="B450">
        <f t="shared" si="67"/>
        <v>101.39999999999937</v>
      </c>
      <c r="C450">
        <f t="shared" si="76"/>
        <v>28.558283134727212</v>
      </c>
      <c r="D450" s="4">
        <f t="shared" si="68"/>
        <v>28.771054767212064</v>
      </c>
      <c r="E450" s="1">
        <f t="shared" si="69"/>
        <v>28.257280403446366</v>
      </c>
      <c r="F450" s="1">
        <f t="shared" si="70"/>
        <v>28.92064646599686</v>
      </c>
      <c r="G450" s="1">
        <f t="shared" si="71"/>
        <v>27.834702237077057</v>
      </c>
      <c r="H450" s="5">
        <f t="shared" si="72"/>
        <v>1.4588298321021127</v>
      </c>
      <c r="I450" s="3">
        <f t="shared" si="73"/>
        <v>5.8395501388407212E-2</v>
      </c>
      <c r="J450">
        <f t="shared" si="77"/>
        <v>0.99486201134961783</v>
      </c>
      <c r="K450">
        <f t="shared" si="74"/>
        <v>0.46396782075249487</v>
      </c>
    </row>
    <row r="451" spans="1:11" x14ac:dyDescent="0.25">
      <c r="A451">
        <f t="shared" si="75"/>
        <v>9.8328416912488326E-3</v>
      </c>
      <c r="B451">
        <f t="shared" si="67"/>
        <v>101.69999999999936</v>
      </c>
      <c r="C451">
        <f t="shared" si="76"/>
        <v>28.560117403143408</v>
      </c>
      <c r="D451" s="4">
        <f t="shared" si="68"/>
        <v>28.772347235060078</v>
      </c>
      <c r="E451" s="1">
        <f t="shared" si="69"/>
        <v>28.259867147235418</v>
      </c>
      <c r="F451" s="1">
        <f t="shared" si="70"/>
        <v>28.921553108649043</v>
      </c>
      <c r="G451" s="1">
        <f t="shared" si="71"/>
        <v>27.838317706040719</v>
      </c>
      <c r="H451" s="5">
        <f t="shared" si="72"/>
        <v>1.4551548173740128</v>
      </c>
      <c r="I451" s="3">
        <f t="shared" si="73"/>
        <v>5.8275226959004556E-2</v>
      </c>
      <c r="J451">
        <f t="shared" si="77"/>
        <v>0.99281294150854249</v>
      </c>
      <c r="K451">
        <f t="shared" si="74"/>
        <v>0.46234187586547026</v>
      </c>
    </row>
    <row r="452" spans="1:11" x14ac:dyDescent="0.25">
      <c r="A452">
        <f t="shared" si="75"/>
        <v>9.8039215686275133E-3</v>
      </c>
      <c r="B452">
        <f t="shared" si="67"/>
        <v>101.99999999999936</v>
      </c>
      <c r="C452">
        <f t="shared" si="76"/>
        <v>28.561941653395795</v>
      </c>
      <c r="D452" s="4">
        <f t="shared" si="68"/>
        <v>28.77363259438502</v>
      </c>
      <c r="E452" s="1">
        <f t="shared" si="69"/>
        <v>28.262439903236423</v>
      </c>
      <c r="F452" s="1">
        <f t="shared" si="70"/>
        <v>28.922454740393825</v>
      </c>
      <c r="G452" s="1">
        <f t="shared" si="71"/>
        <v>27.841913899429699</v>
      </c>
      <c r="H452" s="5">
        <f t="shared" si="72"/>
        <v>1.4514993358839998</v>
      </c>
      <c r="I452" s="3">
        <f t="shared" si="73"/>
        <v>5.8155458666931281E-2</v>
      </c>
      <c r="J452">
        <f t="shared" si="77"/>
        <v>0.99077249453720129</v>
      </c>
      <c r="K452">
        <f t="shared" si="74"/>
        <v>0.46072684134679853</v>
      </c>
    </row>
    <row r="453" spans="1:11" x14ac:dyDescent="0.25">
      <c r="A453">
        <f t="shared" si="75"/>
        <v>9.7751710654937068E-3</v>
      </c>
      <c r="B453">
        <f t="shared" si="67"/>
        <v>102.29999999999936</v>
      </c>
      <c r="C453">
        <f t="shared" si="76"/>
        <v>28.563755968826037</v>
      </c>
      <c r="D453" s="4">
        <f t="shared" si="68"/>
        <v>28.77491090472175</v>
      </c>
      <c r="E453" s="1">
        <f t="shared" si="69"/>
        <v>28.264998786705064</v>
      </c>
      <c r="F453" s="1">
        <f t="shared" si="70"/>
        <v>28.923351403395817</v>
      </c>
      <c r="G453" s="1">
        <f t="shared" si="71"/>
        <v>27.845490973923852</v>
      </c>
      <c r="H453" s="5">
        <f t="shared" si="72"/>
        <v>1.4478632294163121</v>
      </c>
      <c r="I453" s="3">
        <f t="shared" si="73"/>
        <v>5.8036193438592676E-2</v>
      </c>
      <c r="J453">
        <f t="shared" si="77"/>
        <v>0.9887406180719267</v>
      </c>
      <c r="K453">
        <f t="shared" si="74"/>
        <v>0.45912261134438537</v>
      </c>
    </row>
    <row r="454" spans="1:11" x14ac:dyDescent="0.25">
      <c r="A454">
        <f t="shared" si="75"/>
        <v>9.7465886939571769E-3</v>
      </c>
      <c r="B454">
        <f t="shared" si="67"/>
        <v>102.59999999999935</v>
      </c>
      <c r="C454">
        <f t="shared" si="76"/>
        <v>28.565560431845398</v>
      </c>
      <c r="D454" s="4">
        <f t="shared" si="68"/>
        <v>28.776182224936189</v>
      </c>
      <c r="E454" s="1">
        <f t="shared" si="69"/>
        <v>28.267543911622443</v>
      </c>
      <c r="F454" s="1">
        <f t="shared" si="70"/>
        <v>28.924243139343719</v>
      </c>
      <c r="G454" s="1">
        <f t="shared" si="71"/>
        <v>27.849049084492997</v>
      </c>
      <c r="H454" s="5">
        <f t="shared" si="72"/>
        <v>1.4442463414748801</v>
      </c>
      <c r="I454" s="3">
        <f t="shared" si="73"/>
        <v>5.7917428223230871E-2</v>
      </c>
      <c r="J454">
        <f t="shared" si="77"/>
        <v>0.98671726013811378</v>
      </c>
      <c r="K454">
        <f t="shared" si="74"/>
        <v>0.45752908133676629</v>
      </c>
    </row>
    <row r="455" spans="1:11" x14ac:dyDescent="0.25">
      <c r="A455">
        <f t="shared" si="75"/>
        <v>9.7181729834791668E-3</v>
      </c>
      <c r="B455">
        <f t="shared" si="67"/>
        <v>102.89999999999935</v>
      </c>
      <c r="C455">
        <f t="shared" si="76"/>
        <v>28.567355123948072</v>
      </c>
      <c r="D455" s="4">
        <f t="shared" si="68"/>
        <v>28.777446613234698</v>
      </c>
      <c r="E455" s="1">
        <f t="shared" si="69"/>
        <v>28.270075390712702</v>
      </c>
      <c r="F455" s="1">
        <f t="shared" si="70"/>
        <v>28.925129989456984</v>
      </c>
      <c r="G455" s="1">
        <f t="shared" si="71"/>
        <v>27.852588384420343</v>
      </c>
      <c r="H455" s="5">
        <f t="shared" si="72"/>
        <v>1.4406485172599119</v>
      </c>
      <c r="I455" s="3">
        <f t="shared" si="73"/>
        <v>5.7799159992647731E-2</v>
      </c>
      <c r="J455">
        <f t="shared" si="77"/>
        <v>0.98470236914549936</v>
      </c>
      <c r="K455">
        <f t="shared" si="74"/>
        <v>0.45594614811441259</v>
      </c>
    </row>
    <row r="456" spans="1:11" x14ac:dyDescent="0.25">
      <c r="A456">
        <f t="shared" si="75"/>
        <v>9.6899224806202156E-3</v>
      </c>
      <c r="B456">
        <f t="shared" si="67"/>
        <v>103.19999999999935</v>
      </c>
      <c r="C456">
        <f t="shared" si="76"/>
        <v>28.569140125723631</v>
      </c>
      <c r="D456" s="4">
        <f t="shared" si="68"/>
        <v>28.778704127173619</v>
      </c>
      <c r="E456" s="1">
        <f t="shared" si="69"/>
        <v>28.272593335460371</v>
      </c>
      <c r="F456" s="1">
        <f t="shared" si="70"/>
        <v>28.926011994492665</v>
      </c>
      <c r="G456" s="1">
        <f t="shared" si="71"/>
        <v>27.856109025325445</v>
      </c>
      <c r="H456" s="5">
        <f t="shared" si="72"/>
        <v>1.4370696036457205</v>
      </c>
      <c r="I456" s="3">
        <f t="shared" si="73"/>
        <v>5.7681385740725233E-2</v>
      </c>
      <c r="J456">
        <f t="shared" si="77"/>
        <v>0.98269589387999079</v>
      </c>
      <c r="K456">
        <f t="shared" si="74"/>
        <v>0.45437370976572966</v>
      </c>
    </row>
    <row r="457" spans="1:11" x14ac:dyDescent="0.25">
      <c r="A457">
        <f t="shared" si="75"/>
        <v>9.6618357487923308E-3</v>
      </c>
      <c r="B457">
        <f t="shared" si="67"/>
        <v>103.49999999999935</v>
      </c>
      <c r="C457">
        <f t="shared" si="76"/>
        <v>28.570915516869871</v>
      </c>
      <c r="D457" s="4">
        <f t="shared" si="68"/>
        <v>28.779954823667989</v>
      </c>
      <c r="E457" s="1">
        <f t="shared" si="69"/>
        <v>28.275097856127587</v>
      </c>
      <c r="F457" s="1">
        <f t="shared" si="70"/>
        <v>28.926889194751688</v>
      </c>
      <c r="G457" s="1">
        <f t="shared" si="71"/>
        <v>27.859611157186919</v>
      </c>
      <c r="H457" s="5">
        <f t="shared" si="72"/>
        <v>1.433509449156595</v>
      </c>
      <c r="I457" s="3">
        <f t="shared" si="73"/>
        <v>5.7564102483965485E-2</v>
      </c>
      <c r="J457">
        <f t="shared" si="77"/>
        <v>0.98069778351286585</v>
      </c>
      <c r="K457">
        <f t="shared" si="74"/>
        <v>0.4528116656437291</v>
      </c>
    </row>
    <row r="458" spans="1:11" x14ac:dyDescent="0.25">
      <c r="A458">
        <f t="shared" si="75"/>
        <v>9.6339113680154759E-3</v>
      </c>
      <c r="B458">
        <f t="shared" si="67"/>
        <v>103.79999999999934</v>
      </c>
      <c r="C458">
        <f t="shared" si="76"/>
        <v>28.57268137620499</v>
      </c>
      <c r="D458" s="4">
        <f t="shared" si="68"/>
        <v>28.781198759000883</v>
      </c>
      <c r="E458" s="1">
        <f t="shared" si="69"/>
        <v>28.277589061770815</v>
      </c>
      <c r="F458" s="1">
        <f t="shared" si="70"/>
        <v>28.9277616300853</v>
      </c>
      <c r="G458" s="1">
        <f t="shared" si="71"/>
        <v>27.863094928364649</v>
      </c>
      <c r="H458" s="5">
        <f t="shared" si="72"/>
        <v>1.4299679039458273</v>
      </c>
      <c r="I458" s="3">
        <f t="shared" si="73"/>
        <v>5.7447307260513725E-2</v>
      </c>
      <c r="J458">
        <f t="shared" si="77"/>
        <v>0.97870798758412825</v>
      </c>
      <c r="K458">
        <f t="shared" si="74"/>
        <v>0.45125991636169904</v>
      </c>
    </row>
    <row r="459" spans="1:11" x14ac:dyDescent="0.25">
      <c r="A459">
        <f t="shared" si="75"/>
        <v>9.6061479346782556E-3</v>
      </c>
      <c r="B459">
        <f t="shared" si="67"/>
        <v>104.09999999999934</v>
      </c>
      <c r="C459">
        <f t="shared" si="76"/>
        <v>28.574437781679908</v>
      </c>
      <c r="D459" s="4">
        <f t="shared" si="68"/>
        <v>28.782435988831843</v>
      </c>
      <c r="E459" s="1">
        <f t="shared" si="69"/>
        <v>28.28006706025727</v>
      </c>
      <c r="F459" s="1">
        <f t="shared" si="70"/>
        <v>28.928629339901519</v>
      </c>
      <c r="G459" s="1">
        <f t="shared" si="71"/>
        <v>27.866560485621765</v>
      </c>
      <c r="H459" s="5">
        <f t="shared" si="72"/>
        <v>1.4264448197730248</v>
      </c>
      <c r="I459" s="3">
        <f t="shared" si="73"/>
        <v>5.7330997130609518E-2</v>
      </c>
      <c r="J459">
        <f t="shared" si="77"/>
        <v>0.97672645601019425</v>
      </c>
      <c r="K459">
        <f t="shared" si="74"/>
        <v>0.44971836376283059</v>
      </c>
    </row>
    <row r="460" spans="1:11" x14ac:dyDescent="0.25">
      <c r="A460">
        <f t="shared" si="75"/>
        <v>9.578544061302742E-3</v>
      </c>
      <c r="B460">
        <f t="shared" si="67"/>
        <v>104.39999999999934</v>
      </c>
      <c r="C460">
        <f t="shared" si="76"/>
        <v>28.576184810390107</v>
      </c>
      <c r="D460" s="4">
        <f t="shared" si="68"/>
        <v>28.783666568205785</v>
      </c>
      <c r="E460" s="1">
        <f t="shared" si="69"/>
        <v>28.282531958281371</v>
      </c>
      <c r="F460" s="1">
        <f t="shared" si="70"/>
        <v>28.929492363171029</v>
      </c>
      <c r="G460" s="1">
        <f t="shared" si="71"/>
        <v>27.870007974146169</v>
      </c>
      <c r="H460" s="5">
        <f t="shared" si="72"/>
        <v>1.4229400499826952</v>
      </c>
      <c r="I460" s="3">
        <f t="shared" si="73"/>
        <v>5.7215169176032532E-2</v>
      </c>
      <c r="J460">
        <f t="shared" si="77"/>
        <v>0.97475313907445083</v>
      </c>
      <c r="K460">
        <f t="shared" si="74"/>
        <v>0.44818691090824436</v>
      </c>
    </row>
    <row r="461" spans="1:11" x14ac:dyDescent="0.25">
      <c r="A461">
        <f t="shared" si="75"/>
        <v>9.5510983763133373E-3</v>
      </c>
      <c r="B461">
        <f t="shared" si="67"/>
        <v>104.69999999999933</v>
      </c>
      <c r="C461">
        <f t="shared" si="76"/>
        <v>28.577922538587494</v>
      </c>
      <c r="D461" s="4">
        <f t="shared" si="68"/>
        <v>28.784890551561524</v>
      </c>
      <c r="E461" s="1">
        <f t="shared" si="69"/>
        <v>28.284983861380674</v>
      </c>
      <c r="F461" s="1">
        <f t="shared" si="70"/>
        <v>28.930350738433457</v>
      </c>
      <c r="G461" s="1">
        <f t="shared" si="71"/>
        <v>27.873437537571718</v>
      </c>
      <c r="H461" s="5">
        <f t="shared" si="72"/>
        <v>1.4194534494831927</v>
      </c>
      <c r="I461" s="3">
        <f t="shared" si="73"/>
        <v>5.7099820500038589E-2</v>
      </c>
      <c r="J461">
        <f t="shared" si="77"/>
        <v>0.9727879874261659</v>
      </c>
      <c r="K461">
        <f t="shared" si="74"/>
        <v>0.44666546205702684</v>
      </c>
    </row>
    <row r="462" spans="1:11" x14ac:dyDescent="0.25">
      <c r="A462">
        <f t="shared" si="75"/>
        <v>9.5238095238095836E-3</v>
      </c>
      <c r="B462">
        <f t="shared" si="67"/>
        <v>104.99999999999933</v>
      </c>
      <c r="C462">
        <f t="shared" si="76"/>
        <v>28.579651041691928</v>
      </c>
      <c r="D462" s="4">
        <f t="shared" si="68"/>
        <v>28.786107992739801</v>
      </c>
      <c r="E462" s="1">
        <f t="shared" si="69"/>
        <v>28.287422873951517</v>
      </c>
      <c r="F462" s="1">
        <f t="shared" si="70"/>
        <v>28.931204503803407</v>
      </c>
      <c r="G462" s="1">
        <f t="shared" si="71"/>
        <v>27.876849317999117</v>
      </c>
      <c r="H462" s="5">
        <f t="shared" si="72"/>
        <v>1.4159848747250894</v>
      </c>
      <c r="I462" s="3">
        <f t="shared" si="73"/>
        <v>5.6984948227722043E-2</v>
      </c>
      <c r="J462">
        <f t="shared" si="77"/>
        <v>0.97083095208666237</v>
      </c>
      <c r="K462">
        <f t="shared" si="74"/>
        <v>0.44515392263842701</v>
      </c>
    </row>
    <row r="463" spans="1:11" x14ac:dyDescent="0.25">
      <c r="A463">
        <f t="shared" si="75"/>
        <v>9.4966761633428903E-3</v>
      </c>
      <c r="B463">
        <f t="shared" si="67"/>
        <v>105.29999999999933</v>
      </c>
      <c r="C463">
        <f t="shared" si="76"/>
        <v>28.581370394302581</v>
      </c>
      <c r="D463" s="4">
        <f t="shared" si="68"/>
        <v>28.78731894499197</v>
      </c>
      <c r="E463" s="1">
        <f t="shared" si="69"/>
        <v>28.289849099264497</v>
      </c>
      <c r="F463" s="1">
        <f t="shared" si="70"/>
        <v>28.932053696976116</v>
      </c>
      <c r="G463" s="1">
        <f t="shared" si="71"/>
        <v>27.880243456016412</v>
      </c>
      <c r="H463" s="5">
        <f t="shared" si="72"/>
        <v>1.4125341836819094</v>
      </c>
      <c r="I463" s="3">
        <f t="shared" si="73"/>
        <v>5.6870549504758117E-2</v>
      </c>
      <c r="J463">
        <f t="shared" si="77"/>
        <v>0.96888198442789142</v>
      </c>
      <c r="K463">
        <f t="shared" si="74"/>
        <v>0.443652199254018</v>
      </c>
    </row>
    <row r="464" spans="1:11" x14ac:dyDescent="0.25">
      <c r="A464">
        <f t="shared" si="75"/>
        <v>9.4696969696970307E-3</v>
      </c>
      <c r="B464">
        <f t="shared" si="67"/>
        <v>105.59999999999933</v>
      </c>
      <c r="C464">
        <f t="shared" si="76"/>
        <v>28.583080670209199</v>
      </c>
      <c r="D464" s="4">
        <f t="shared" si="68"/>
        <v>28.788523460987857</v>
      </c>
      <c r="E464" s="1">
        <f t="shared" si="69"/>
        <v>28.292262639479851</v>
      </c>
      <c r="F464" s="1">
        <f t="shared" si="70"/>
        <v>28.932898355233345</v>
      </c>
      <c r="G464" s="1">
        <f t="shared" si="71"/>
        <v>27.883620090719194</v>
      </c>
      <c r="H464" s="5">
        <f t="shared" si="72"/>
        <v>1.4091012358287613</v>
      </c>
      <c r="I464" s="3">
        <f t="shared" si="73"/>
        <v>5.6756621498138315E-2</v>
      </c>
      <c r="J464">
        <f t="shared" si="77"/>
        <v>0.96694103618496174</v>
      </c>
      <c r="K464">
        <f t="shared" si="74"/>
        <v>0.4421601996437996</v>
      </c>
    </row>
    <row r="465" spans="1:11" x14ac:dyDescent="0.25">
      <c r="A465">
        <f t="shared" si="75"/>
        <v>9.4428706326723927E-3</v>
      </c>
      <c r="B465">
        <f t="shared" si="67"/>
        <v>105.89999999999932</v>
      </c>
      <c r="C465">
        <f t="shared" si="76"/>
        <v>28.584781942403009</v>
      </c>
      <c r="D465" s="4">
        <f t="shared" si="68"/>
        <v>28.789721592823643</v>
      </c>
      <c r="E465" s="1">
        <f t="shared" si="69"/>
        <v>28.294663595662218</v>
      </c>
      <c r="F465" s="1">
        <f t="shared" si="70"/>
        <v>28.933738515449097</v>
      </c>
      <c r="G465" s="1">
        <f t="shared" si="71"/>
        <v>27.88697935973055</v>
      </c>
      <c r="H465" s="5">
        <f t="shared" si="72"/>
        <v>1.4056858921227997</v>
      </c>
      <c r="I465" s="3">
        <f t="shared" si="73"/>
        <v>5.6643161395697916E-2</v>
      </c>
      <c r="J465">
        <f t="shared" si="77"/>
        <v>0.96500805944808943</v>
      </c>
      <c r="K465">
        <f t="shared" si="74"/>
        <v>0.44067783267471028</v>
      </c>
    </row>
    <row r="466" spans="1:11" x14ac:dyDescent="0.25">
      <c r="A466">
        <f t="shared" si="75"/>
        <v>9.4161958568738831E-3</v>
      </c>
      <c r="B466">
        <f t="shared" si="67"/>
        <v>106.19999999999932</v>
      </c>
      <c r="C466">
        <f t="shared" si="76"/>
        <v>28.586474283087671</v>
      </c>
      <c r="D466" s="4">
        <f t="shared" si="68"/>
        <v>28.790913392029783</v>
      </c>
      <c r="E466" s="1">
        <f t="shared" si="69"/>
        <v>28.297052067795487</v>
      </c>
      <c r="F466" s="1">
        <f t="shared" si="70"/>
        <v>28.934574214095282</v>
      </c>
      <c r="G466" s="1">
        <f t="shared" si="71"/>
        <v>27.890321399220444</v>
      </c>
      <c r="H466" s="5">
        <f t="shared" si="72"/>
        <v>1.4022880149835633</v>
      </c>
      <c r="I466" s="3">
        <f t="shared" si="73"/>
        <v>5.6530166406247417E-2</v>
      </c>
      <c r="J466">
        <f t="shared" si="77"/>
        <v>0.96308300666483737</v>
      </c>
      <c r="K466">
        <f t="shared" si="74"/>
        <v>0.43920500831872589</v>
      </c>
    </row>
    <row r="467" spans="1:11" x14ac:dyDescent="0.25">
      <c r="A467">
        <f t="shared" si="75"/>
        <v>9.3896713615024083E-3</v>
      </c>
      <c r="B467">
        <f t="shared" si="67"/>
        <v>106.49999999999932</v>
      </c>
      <c r="C467">
        <f t="shared" si="76"/>
        <v>28.588157763689782</v>
      </c>
      <c r="D467" s="4">
        <f t="shared" si="68"/>
        <v>28.792098909578765</v>
      </c>
      <c r="E467" s="1">
        <f t="shared" si="69"/>
        <v>28.299428154797283</v>
      </c>
      <c r="F467" s="1">
        <f t="shared" si="70"/>
        <v>28.935405487246967</v>
      </c>
      <c r="G467" s="1">
        <f t="shared" si="71"/>
        <v>27.893646343925109</v>
      </c>
      <c r="H467" s="5">
        <f t="shared" si="72"/>
        <v>1.3989074682738691</v>
      </c>
      <c r="I467" s="3">
        <f t="shared" si="73"/>
        <v>5.641763375889397E-2</v>
      </c>
      <c r="J467">
        <f t="shared" si="77"/>
        <v>0.96116583062855498</v>
      </c>
      <c r="K467">
        <f t="shared" si="74"/>
        <v>0.43774163764531415</v>
      </c>
    </row>
    <row r="468" spans="1:11" x14ac:dyDescent="0.25">
      <c r="A468">
        <f t="shared" si="75"/>
        <v>9.363295880149872E-3</v>
      </c>
      <c r="B468">
        <f t="shared" si="67"/>
        <v>106.79999999999932</v>
      </c>
      <c r="C468">
        <f t="shared" si="76"/>
        <v>28.589832454869534</v>
      </c>
      <c r="D468" s="4">
        <f t="shared" si="68"/>
        <v>28.793278195892654</v>
      </c>
      <c r="E468" s="1">
        <f t="shared" si="69"/>
        <v>28.301791954533094</v>
      </c>
      <c r="F468" s="1">
        <f t="shared" si="70"/>
        <v>28.936232370588009</v>
      </c>
      <c r="G468" s="1">
        <f t="shared" si="71"/>
        <v>27.896954327165957</v>
      </c>
      <c r="H468" s="5">
        <f t="shared" si="72"/>
        <v>1.3955441172811103</v>
      </c>
      <c r="I468" s="3">
        <f t="shared" si="73"/>
        <v>5.6305560702931245E-2</v>
      </c>
      <c r="J468">
        <f t="shared" si="77"/>
        <v>0.95925648447650169</v>
      </c>
      <c r="K468">
        <f t="shared" si="74"/>
        <v>0.43628763280460858</v>
      </c>
    </row>
    <row r="469" spans="1:11" x14ac:dyDescent="0.25">
      <c r="A469">
        <f t="shared" si="75"/>
        <v>9.3370681605976329E-3</v>
      </c>
      <c r="B469">
        <f t="shared" si="67"/>
        <v>107.09999999999931</v>
      </c>
      <c r="C469">
        <f t="shared" si="76"/>
        <v>28.591498426530819</v>
      </c>
      <c r="D469" s="4">
        <f t="shared" si="68"/>
        <v>28.794451300850426</v>
      </c>
      <c r="E469" s="1">
        <f t="shared" si="69"/>
        <v>28.304143563830564</v>
      </c>
      <c r="F469" s="1">
        <f t="shared" si="70"/>
        <v>28.937054899416225</v>
      </c>
      <c r="G469" s="1">
        <f t="shared" si="71"/>
        <v>27.900245480868126</v>
      </c>
      <c r="H469" s="5">
        <f t="shared" si="72"/>
        <v>1.3921978286975136</v>
      </c>
      <c r="I469" s="3">
        <f t="shared" si="73"/>
        <v>5.6193944508375893E-2</v>
      </c>
      <c r="J469">
        <f t="shared" si="77"/>
        <v>0.95735492169898662</v>
      </c>
      <c r="K469">
        <f t="shared" si="74"/>
        <v>0.43484290699852701</v>
      </c>
    </row>
    <row r="470" spans="1:11" x14ac:dyDescent="0.25">
      <c r="A470">
        <f t="shared" si="75"/>
        <v>9.3109869646183091E-3</v>
      </c>
      <c r="B470">
        <f t="shared" si="67"/>
        <v>107.39999999999931</v>
      </c>
      <c r="C470">
        <f t="shared" si="76"/>
        <v>28.593155747831666</v>
      </c>
      <c r="D470" s="4">
        <f t="shared" si="68"/>
        <v>28.795618273795501</v>
      </c>
      <c r="E470" s="1">
        <f t="shared" si="69"/>
        <v>28.306483078493073</v>
      </c>
      <c r="F470" s="1">
        <f t="shared" si="70"/>
        <v>28.93787310864866</v>
      </c>
      <c r="G470" s="1">
        <f t="shared" si="71"/>
        <v>27.903519935578935</v>
      </c>
      <c r="H470" s="5">
        <f t="shared" si="72"/>
        <v>1.388868470602961</v>
      </c>
      <c r="I470" s="3">
        <f t="shared" si="73"/>
        <v>5.6082782464869751E-2</v>
      </c>
      <c r="J470">
        <f t="shared" si="77"/>
        <v>0.95546109612066543</v>
      </c>
      <c r="K470">
        <f t="shared" si="74"/>
        <v>0.4334073744822956</v>
      </c>
    </row>
    <row r="471" spans="1:11" x14ac:dyDescent="0.25">
      <c r="A471">
        <f t="shared" si="75"/>
        <v>9.2850510677809327E-3</v>
      </c>
      <c r="B471">
        <f t="shared" si="67"/>
        <v>107.69999999999931</v>
      </c>
      <c r="C471">
        <f t="shared" si="76"/>
        <v>28.594804487193805</v>
      </c>
      <c r="D471" s="4">
        <f t="shared" si="68"/>
        <v>28.796779163542723</v>
      </c>
      <c r="E471" s="1">
        <f t="shared" si="69"/>
        <v>28.308810593313293</v>
      </c>
      <c r="F471" s="1">
        <f t="shared" si="70"/>
        <v>28.938687032826973</v>
      </c>
      <c r="G471" s="1">
        <f t="shared" si="71"/>
        <v>27.906777820485839</v>
      </c>
      <c r="H471" s="5">
        <f t="shared" si="72"/>
        <v>1.3855559124463168</v>
      </c>
      <c r="I471" s="3">
        <f t="shared" si="73"/>
        <v>5.5972071882273156E-2</v>
      </c>
      <c r="J471">
        <f t="shared" si="77"/>
        <v>0.95357496191064905</v>
      </c>
      <c r="K471">
        <f t="shared" si="74"/>
        <v>0.43198095053566776</v>
      </c>
    </row>
    <row r="472" spans="1:11" x14ac:dyDescent="0.25">
      <c r="A472">
        <f t="shared" si="75"/>
        <v>9.2592592592593195E-3</v>
      </c>
      <c r="B472">
        <f t="shared" si="67"/>
        <v>107.9999999999993</v>
      </c>
      <c r="C472">
        <f t="shared" si="76"/>
        <v>28.596444712312937</v>
      </c>
      <c r="D472" s="4">
        <f t="shared" si="68"/>
        <v>28.797934018385526</v>
      </c>
      <c r="E472" s="1">
        <f t="shared" si="69"/>
        <v>28.311126202086818</v>
      </c>
      <c r="F472" s="1">
        <f t="shared" si="70"/>
        <v>28.939496706122039</v>
      </c>
      <c r="G472" s="1">
        <f t="shared" si="71"/>
        <v>27.910019263434229</v>
      </c>
      <c r="H472" s="5">
        <f t="shared" si="72"/>
        <v>1.3822600250270674</v>
      </c>
      <c r="I472" s="3">
        <f t="shared" si="73"/>
        <v>5.5861810090394926E-2</v>
      </c>
      <c r="J472">
        <f t="shared" si="77"/>
        <v>0.95169647357790277</v>
      </c>
      <c r="K472">
        <f t="shared" si="74"/>
        <v>0.43056355144916458</v>
      </c>
    </row>
    <row r="473" spans="1:11" x14ac:dyDescent="0.25">
      <c r="A473">
        <f t="shared" si="75"/>
        <v>9.2336103416436419E-3</v>
      </c>
      <c r="B473">
        <f t="shared" ref="B473:B536" si="78">B472+0.3</f>
        <v>108.2999999999993</v>
      </c>
      <c r="C473">
        <f t="shared" si="76"/>
        <v>28.598076490168086</v>
      </c>
      <c r="D473" s="4">
        <f t="shared" ref="D473:D536" si="79">(($C$27*($F$27*B473)^$C$28)/(1+($C$27*($F$27*B473))^$C$28))*$C$26</f>
        <v>28.799082886103179</v>
      </c>
      <c r="E473" s="1">
        <f t="shared" ref="E473:E536" si="80">(($C$27*(B473/$F$27)^$C$28)/(1+($C$27*(B473/$F$27))^$C$28))*$C$26</f>
        <v>28.313429997625008</v>
      </c>
      <c r="F473" s="1">
        <f t="shared" ref="F473:F536" si="81">(($C$27*(B473*$F$27^2)^$C$28)/(1+($C$27*(B473*$F$27^2))^$C$28))*$C$26</f>
        <v>28.940302162339346</v>
      </c>
      <c r="G473" s="1">
        <f t="shared" ref="G473:G536" si="82">(($C$27*(B473/$F$27^2)^$C$28)/(1+($C$27*(B473/$F$27^2))^$C$28))*$C$26</f>
        <v>27.913244390944957</v>
      </c>
      <c r="H473" s="5">
        <f t="shared" ref="H473:H536" si="83">(D473-E473)/(2*LOG($F$27))</f>
        <v>1.3789806804794447</v>
      </c>
      <c r="I473" s="3">
        <f t="shared" ref="I473:I536" si="84">(F473-G473)-(2*(D473-E473))</f>
        <v>5.5751994438047348E-2</v>
      </c>
      <c r="J473">
        <f t="shared" si="77"/>
        <v>0.9498255859551471</v>
      </c>
      <c r="K473">
        <f t="shared" ref="K473:K536" si="85">H473-J473</f>
        <v>0.42915509452429756</v>
      </c>
    </row>
    <row r="474" spans="1:11" x14ac:dyDescent="0.25">
      <c r="A474">
        <f t="shared" si="75"/>
        <v>9.2081031307551242E-3</v>
      </c>
      <c r="B474">
        <f t="shared" si="78"/>
        <v>108.5999999999993</v>
      </c>
      <c r="C474">
        <f t="shared" si="76"/>
        <v>28.599699887031214</v>
      </c>
      <c r="D474" s="4">
        <f t="shared" si="79"/>
        <v>28.800225813967248</v>
      </c>
      <c r="E474" s="1">
        <f t="shared" si="80"/>
        <v>28.31572207176816</v>
      </c>
      <c r="F474" s="1">
        <f t="shared" si="81"/>
        <v>28.941103434923626</v>
      </c>
      <c r="G474" s="1">
        <f t="shared" si="82"/>
        <v>27.916453328231484</v>
      </c>
      <c r="H474" s="5">
        <f t="shared" si="83"/>
        <v>1.3757177522533495</v>
      </c>
      <c r="I474" s="3">
        <f t="shared" si="84"/>
        <v>5.5642622293966326E-2</v>
      </c>
      <c r="J474">
        <f t="shared" si="77"/>
        <v>0.94796225421453351</v>
      </c>
      <c r="K474">
        <f t="shared" si="85"/>
        <v>0.42775549803881596</v>
      </c>
    </row>
    <row r="475" spans="1:11" x14ac:dyDescent="0.25">
      <c r="A475">
        <f t="shared" si="75"/>
        <v>9.1827364554637868E-3</v>
      </c>
      <c r="B475">
        <f t="shared" si="78"/>
        <v>108.8999999999993</v>
      </c>
      <c r="C475">
        <f t="shared" si="76"/>
        <v>28.601314968476593</v>
      </c>
      <c r="D475" s="4">
        <f t="shared" si="79"/>
        <v>28.801362848748518</v>
      </c>
      <c r="E475" s="1">
        <f t="shared" si="80"/>
        <v>28.318002515398128</v>
      </c>
      <c r="F475" s="1">
        <f t="shared" si="81"/>
        <v>28.94190055696383</v>
      </c>
      <c r="G475" s="1">
        <f t="shared" si="82"/>
        <v>27.919646199216892</v>
      </c>
      <c r="H475" s="5">
        <f t="shared" si="83"/>
        <v>1.3724711150981901</v>
      </c>
      <c r="I475" s="3">
        <f t="shared" si="84"/>
        <v>5.5533691046157685E-2</v>
      </c>
      <c r="J475">
        <f t="shared" si="77"/>
        <v>0.94610643385650772</v>
      </c>
      <c r="K475">
        <f t="shared" si="85"/>
        <v>0.42636468124168236</v>
      </c>
    </row>
    <row r="476" spans="1:11" x14ac:dyDescent="0.25">
      <c r="A476">
        <f t="shared" si="75"/>
        <v>9.1575091575092169E-3</v>
      </c>
      <c r="B476">
        <f t="shared" si="78"/>
        <v>109.19999999999929</v>
      </c>
      <c r="C476">
        <f t="shared" si="76"/>
        <v>28.602921799389971</v>
      </c>
      <c r="D476" s="4">
        <f t="shared" si="79"/>
        <v>28.802494036723807</v>
      </c>
      <c r="E476" s="1">
        <f t="shared" si="80"/>
        <v>28.320271418450929</v>
      </c>
      <c r="F476" s="1">
        <f t="shared" si="81"/>
        <v>28.942693561197853</v>
      </c>
      <c r="G476" s="1">
        <f t="shared" si="82"/>
        <v>27.922823126550465</v>
      </c>
      <c r="H476" s="5">
        <f t="shared" si="83"/>
        <v>1.3692406450464312</v>
      </c>
      <c r="I476" s="3">
        <f t="shared" si="84"/>
        <v>5.5425198101630713E-2</v>
      </c>
      <c r="J476">
        <f t="shared" si="77"/>
        <v>0.9442580807052704</v>
      </c>
      <c r="K476">
        <f t="shared" si="85"/>
        <v>0.42498256434116077</v>
      </c>
    </row>
    <row r="477" spans="1:11" x14ac:dyDescent="0.25">
      <c r="A477">
        <f t="shared" si="75"/>
        <v>9.1324200913242594E-3</v>
      </c>
      <c r="B477">
        <f t="shared" si="78"/>
        <v>109.49999999999929</v>
      </c>
      <c r="C477">
        <f t="shared" si="76"/>
        <v>28.604520443977599</v>
      </c>
      <c r="D477" s="4">
        <f t="shared" si="79"/>
        <v>28.803619423682203</v>
      </c>
      <c r="E477" s="1">
        <f t="shared" si="80"/>
        <v>28.322528869928973</v>
      </c>
      <c r="F477" s="1">
        <f t="shared" si="81"/>
        <v>28.943482480017195</v>
      </c>
      <c r="G477" s="1">
        <f t="shared" si="82"/>
        <v>27.925984231624238</v>
      </c>
      <c r="H477" s="5">
        <f t="shared" si="83"/>
        <v>1.366026219396574</v>
      </c>
      <c r="I477" s="3">
        <f t="shared" si="84"/>
        <v>5.531714088649764E-2</v>
      </c>
      <c r="J477">
        <f t="shared" si="77"/>
        <v>0.94241715091047173</v>
      </c>
      <c r="K477">
        <f t="shared" si="85"/>
        <v>0.42360906848610225</v>
      </c>
    </row>
    <row r="478" spans="1:11" x14ac:dyDescent="0.25">
      <c r="A478">
        <f t="shared" si="75"/>
        <v>9.1074681238616263E-3</v>
      </c>
      <c r="B478">
        <f t="shared" si="78"/>
        <v>109.79999999999929</v>
      </c>
      <c r="C478">
        <f t="shared" si="76"/>
        <v>28.606110965775308</v>
      </c>
      <c r="D478" s="4">
        <f t="shared" si="79"/>
        <v>28.804739054931744</v>
      </c>
      <c r="E478" s="1">
        <f t="shared" si="80"/>
        <v>28.324774957913391</v>
      </c>
      <c r="F478" s="1">
        <f t="shared" si="81"/>
        <v>28.944267345471399</v>
      </c>
      <c r="G478" s="1">
        <f t="shared" si="82"/>
        <v>27.929129634589049</v>
      </c>
      <c r="H478" s="5">
        <f t="shared" si="83"/>
        <v>1.3628277166971283</v>
      </c>
      <c r="I478" s="3">
        <f t="shared" si="84"/>
        <v>5.5209516845643236E-2</v>
      </c>
      <c r="J478">
        <f t="shared" si="77"/>
        <v>0.94058360094158255</v>
      </c>
      <c r="K478">
        <f t="shared" si="85"/>
        <v>0.42224411575554577</v>
      </c>
    </row>
    <row r="479" spans="1:11" x14ac:dyDescent="0.25">
      <c r="A479">
        <f t="shared" si="75"/>
        <v>9.0826521344233111E-3</v>
      </c>
      <c r="B479">
        <f t="shared" si="78"/>
        <v>110.09999999999928</v>
      </c>
      <c r="C479">
        <f t="shared" si="76"/>
        <v>28.607693427657132</v>
      </c>
      <c r="D479" s="4">
        <f t="shared" si="79"/>
        <v>28.805852975305655</v>
      </c>
      <c r="E479" s="1">
        <f t="shared" si="80"/>
        <v>28.327009769575898</v>
      </c>
      <c r="F479" s="1">
        <f t="shared" si="81"/>
        <v>28.945048189272889</v>
      </c>
      <c r="G479" s="1">
        <f t="shared" si="82"/>
        <v>27.932259454370527</v>
      </c>
      <c r="H479" s="5">
        <f t="shared" si="83"/>
        <v>1.3596450167306227</v>
      </c>
      <c r="I479" s="3">
        <f t="shared" si="84"/>
        <v>5.5102323442849155E-2</v>
      </c>
      <c r="J479">
        <f t="shared" si="77"/>
        <v>0.93875738759001259</v>
      </c>
      <c r="K479">
        <f t="shared" si="85"/>
        <v>0.42088762914061006</v>
      </c>
    </row>
    <row r="480" spans="1:11" x14ac:dyDescent="0.25">
      <c r="A480">
        <f t="shared" si="75"/>
        <v>9.0579710144928129E-3</v>
      </c>
      <c r="B480">
        <f t="shared" si="78"/>
        <v>110.39999999999928</v>
      </c>
      <c r="C480">
        <f t="shared" si="76"/>
        <v>28.609267891844009</v>
      </c>
      <c r="D480" s="4">
        <f t="shared" si="79"/>
        <v>28.806961229168596</v>
      </c>
      <c r="E480" s="1">
        <f t="shared" si="80"/>
        <v>28.329233391190506</v>
      </c>
      <c r="F480" s="1">
        <f t="shared" si="81"/>
        <v>28.945825042801072</v>
      </c>
      <c r="G480" s="1">
        <f t="shared" si="82"/>
        <v>27.935373808684737</v>
      </c>
      <c r="H480" s="5">
        <f t="shared" si="83"/>
        <v>1.3564780004981096</v>
      </c>
      <c r="I480" s="3">
        <f t="shared" si="84"/>
        <v>5.4995558160154445E-2</v>
      </c>
      <c r="J480">
        <f t="shared" si="77"/>
        <v>0.93693846795821611</v>
      </c>
      <c r="K480">
        <f t="shared" si="85"/>
        <v>0.41953953253989351</v>
      </c>
    </row>
    <row r="481" spans="1:11" x14ac:dyDescent="0.25">
      <c r="A481">
        <f t="shared" si="75"/>
        <v>9.0334236675700674E-3</v>
      </c>
      <c r="B481">
        <f t="shared" si="78"/>
        <v>110.69999999999928</v>
      </c>
      <c r="C481">
        <f t="shared" si="76"/>
        <v>28.610834419912269</v>
      </c>
      <c r="D481" s="4">
        <f t="shared" si="79"/>
        <v>28.808063860422809</v>
      </c>
      <c r="E481" s="1">
        <f t="shared" si="80"/>
        <v>28.331445908145195</v>
      </c>
      <c r="F481" s="1">
        <f t="shared" si="81"/>
        <v>28.946597937106986</v>
      </c>
      <c r="G481" s="1">
        <f t="shared" si="82"/>
        <v>27.938472814053569</v>
      </c>
      <c r="H481" s="5">
        <f t="shared" si="83"/>
        <v>1.3533265502034497</v>
      </c>
      <c r="I481" s="3">
        <f t="shared" si="84"/>
        <v>5.4889218498189507E-2</v>
      </c>
      <c r="J481">
        <f t="shared" si="77"/>
        <v>0.93512679946538124</v>
      </c>
      <c r="K481">
        <f t="shared" si="85"/>
        <v>0.41819975073806848</v>
      </c>
    </row>
    <row r="482" spans="1:11" x14ac:dyDescent="0.25">
      <c r="A482">
        <f t="shared" si="75"/>
        <v>9.0090090090090679E-3</v>
      </c>
      <c r="B482">
        <f t="shared" si="78"/>
        <v>110.99999999999928</v>
      </c>
      <c r="C482">
        <f t="shared" si="76"/>
        <v>28.612393072801989</v>
      </c>
      <c r="D482" s="4">
        <f t="shared" si="79"/>
        <v>28.809160912514148</v>
      </c>
      <c r="E482" s="1">
        <f t="shared" si="80"/>
        <v>28.333647404953325</v>
      </c>
      <c r="F482" s="1">
        <f t="shared" si="81"/>
        <v>28.947366902917448</v>
      </c>
      <c r="G482" s="1">
        <f t="shared" si="82"/>
        <v>27.941556585820059</v>
      </c>
      <c r="H482" s="5">
        <f t="shared" si="83"/>
        <v>1.3501905492380586</v>
      </c>
      <c r="I482" s="3">
        <f t="shared" si="84"/>
        <v>5.478330197574266E-2</v>
      </c>
      <c r="J482">
        <f t="shared" si="77"/>
        <v>0.93332233984004531</v>
      </c>
      <c r="K482">
        <f t="shared" si="85"/>
        <v>0.41686820939801328</v>
      </c>
    </row>
    <row r="483" spans="1:11" x14ac:dyDescent="0.25">
      <c r="A483">
        <f t="shared" ref="A483:A546" si="86">1/B483</f>
        <v>8.9847259658581008E-3</v>
      </c>
      <c r="B483">
        <f t="shared" si="78"/>
        <v>111.29999999999927</v>
      </c>
      <c r="C483">
        <f t="shared" ref="C483:C546" si="87">(($C$27*B483^$C$28)/(1+($C$27*B483)^$C$28))*$C$26</f>
        <v>28.613943910825316</v>
      </c>
      <c r="D483" s="4">
        <f t="shared" si="79"/>
        <v>28.810252428438041</v>
      </c>
      <c r="E483" s="1">
        <f t="shared" si="80"/>
        <v>28.335837965264886</v>
      </c>
      <c r="F483" s="1">
        <f t="shared" si="81"/>
        <v>28.948131970639462</v>
      </c>
      <c r="G483" s="1">
        <f t="shared" si="82"/>
        <v>27.944625238163177</v>
      </c>
      <c r="H483" s="5">
        <f t="shared" si="83"/>
        <v>1.3470698821658755</v>
      </c>
      <c r="I483" s="3">
        <f t="shared" si="84"/>
        <v>5.4677806129976858E-2</v>
      </c>
      <c r="J483">
        <f t="shared" ref="J483:J546" si="88">$F$26*I483/(2*LOG($F$27))</f>
        <v>0.9315250471237877</v>
      </c>
      <c r="K483">
        <f t="shared" si="85"/>
        <v>0.41554483504208783</v>
      </c>
    </row>
    <row r="484" spans="1:11" x14ac:dyDescent="0.25">
      <c r="A484">
        <f t="shared" si="86"/>
        <v>8.9605734767025675E-3</v>
      </c>
      <c r="B484">
        <f t="shared" si="78"/>
        <v>111.59999999999927</v>
      </c>
      <c r="C484">
        <f t="shared" si="87"/>
        <v>28.615486993674459</v>
      </c>
      <c r="D484" s="4">
        <f t="shared" si="79"/>
        <v>28.811338450745307</v>
      </c>
      <c r="E484" s="1">
        <f t="shared" si="80"/>
        <v>28.338017671877424</v>
      </c>
      <c r="F484" s="1">
        <f t="shared" si="81"/>
        <v>28.948893170364101</v>
      </c>
      <c r="G484" s="1">
        <f t="shared" si="82"/>
        <v>27.947678884112733</v>
      </c>
      <c r="H484" s="5">
        <f t="shared" si="83"/>
        <v>1.3439644347088688</v>
      </c>
      <c r="I484" s="3">
        <f t="shared" si="84"/>
        <v>5.4572728515601909E-2</v>
      </c>
      <c r="J484">
        <f t="shared" si="88"/>
        <v>0.92973487965712676</v>
      </c>
      <c r="K484">
        <f t="shared" si="85"/>
        <v>0.41422955505174208</v>
      </c>
    </row>
    <row r="485" spans="1:11" x14ac:dyDescent="0.25">
      <c r="A485">
        <f t="shared" si="86"/>
        <v>8.9365504915103356E-3</v>
      </c>
      <c r="B485">
        <f t="shared" si="78"/>
        <v>111.89999999999927</v>
      </c>
      <c r="C485">
        <f t="shared" si="87"/>
        <v>28.617022380429777</v>
      </c>
      <c r="D485" s="4">
        <f t="shared" si="79"/>
        <v>28.812419021547996</v>
      </c>
      <c r="E485" s="1">
        <f t="shared" si="80"/>
        <v>28.340186606747125</v>
      </c>
      <c r="F485" s="1">
        <f t="shared" si="81"/>
        <v>28.949650531870994</v>
      </c>
      <c r="G485" s="1">
        <f t="shared" si="82"/>
        <v>27.950717635563723</v>
      </c>
      <c r="H485" s="5">
        <f t="shared" si="83"/>
        <v>1.3408740937321253</v>
      </c>
      <c r="I485" s="3">
        <f t="shared" si="84"/>
        <v>5.4468066705528173E-2</v>
      </c>
      <c r="J485">
        <f t="shared" si="88"/>
        <v>0.9279517960906567</v>
      </c>
      <c r="K485">
        <f t="shared" si="85"/>
        <v>0.41292229764146859</v>
      </c>
    </row>
    <row r="486" spans="1:11" x14ac:dyDescent="0.25">
      <c r="A486">
        <f t="shared" si="86"/>
        <v>8.9126559714795602E-3</v>
      </c>
      <c r="B486">
        <f t="shared" si="78"/>
        <v>112.19999999999926</v>
      </c>
      <c r="C486">
        <f t="shared" si="87"/>
        <v>28.618550129567598</v>
      </c>
      <c r="D486" s="4">
        <f t="shared" si="79"/>
        <v>28.813494182524959</v>
      </c>
      <c r="E486" s="1">
        <f t="shared" si="80"/>
        <v>28.342344850999382</v>
      </c>
      <c r="F486" s="1">
        <f t="shared" si="81"/>
        <v>28.950404084632023</v>
      </c>
      <c r="G486" s="1">
        <f t="shared" si="82"/>
        <v>27.953741603290769</v>
      </c>
      <c r="H486" s="5">
        <f t="shared" si="83"/>
        <v>1.3377987472296871</v>
      </c>
      <c r="I486" s="3">
        <f t="shared" si="84"/>
        <v>5.4363818290099175E-2</v>
      </c>
      <c r="J486">
        <f t="shared" si="88"/>
        <v>0.92617575537197394</v>
      </c>
      <c r="K486">
        <f t="shared" si="85"/>
        <v>0.41162299185771312</v>
      </c>
    </row>
    <row r="487" spans="1:11" x14ac:dyDescent="0.25">
      <c r="A487">
        <f t="shared" si="86"/>
        <v>8.8888888888889479E-3</v>
      </c>
      <c r="B487">
        <f t="shared" si="78"/>
        <v>112.49999999999926</v>
      </c>
      <c r="C487">
        <f t="shared" si="87"/>
        <v>28.620070298967949</v>
      </c>
      <c r="D487" s="4">
        <f t="shared" si="79"/>
        <v>28.81456397492753</v>
      </c>
      <c r="E487" s="1">
        <f t="shared" si="80"/>
        <v>28.34449248493943</v>
      </c>
      <c r="F487" s="1">
        <f t="shared" si="81"/>
        <v>28.95115385781553</v>
      </c>
      <c r="G487" s="1">
        <f t="shared" si="82"/>
        <v>27.956750896962085</v>
      </c>
      <c r="H487" s="5">
        <f t="shared" si="83"/>
        <v>1.3347382843104691</v>
      </c>
      <c r="I487" s="3">
        <f t="shared" si="84"/>
        <v>5.4259980877244374E-2</v>
      </c>
      <c r="J487">
        <f t="shared" si="88"/>
        <v>0.92440671674828001</v>
      </c>
      <c r="K487">
        <f t="shared" si="85"/>
        <v>0.41033156756218914</v>
      </c>
    </row>
    <row r="488" spans="1:11" x14ac:dyDescent="0.25">
      <c r="A488">
        <f t="shared" si="86"/>
        <v>8.8652482269504125E-3</v>
      </c>
      <c r="B488">
        <f t="shared" si="78"/>
        <v>112.79999999999926</v>
      </c>
      <c r="C488">
        <f t="shared" si="87"/>
        <v>28.621582945922246</v>
      </c>
      <c r="D488" s="4">
        <f t="shared" si="79"/>
        <v>28.815628439584927</v>
      </c>
      <c r="E488" s="1">
        <f t="shared" si="80"/>
        <v>28.346629588062726</v>
      </c>
      <c r="F488" s="1">
        <f t="shared" si="81"/>
        <v>28.95189988029016</v>
      </c>
      <c r="G488" s="1">
        <f t="shared" si="82"/>
        <v>27.959745625153353</v>
      </c>
      <c r="H488" s="5">
        <f t="shared" si="83"/>
        <v>1.3316925951841274</v>
      </c>
      <c r="I488" s="3">
        <f t="shared" si="84"/>
        <v>5.4156552092404553E-2</v>
      </c>
      <c r="J488">
        <f t="shared" si="88"/>
        <v>0.92264463976510991</v>
      </c>
      <c r="K488">
        <f t="shared" si="85"/>
        <v>0.40904795541901751</v>
      </c>
    </row>
    <row r="489" spans="1:11" x14ac:dyDescent="0.25">
      <c r="A489">
        <f t="shared" si="86"/>
        <v>8.8417329796640718E-3</v>
      </c>
      <c r="B489">
        <f t="shared" si="78"/>
        <v>113.09999999999926</v>
      </c>
      <c r="C489">
        <f t="shared" si="87"/>
        <v>28.623088127140651</v>
      </c>
      <c r="D489" s="4">
        <f t="shared" si="79"/>
        <v>28.816687616909768</v>
      </c>
      <c r="E489" s="1">
        <f t="shared" si="80"/>
        <v>28.348756239065207</v>
      </c>
      <c r="F489" s="1">
        <f t="shared" si="81"/>
        <v>28.952642180628779</v>
      </c>
      <c r="G489" s="1">
        <f t="shared" si="82"/>
        <v>27.962725895361437</v>
      </c>
      <c r="H489" s="5">
        <f t="shared" si="83"/>
        <v>1.3286615711476004</v>
      </c>
      <c r="I489" s="3">
        <f t="shared" si="84"/>
        <v>5.4053529578219184E-2</v>
      </c>
      <c r="J489">
        <f t="shared" si="88"/>
        <v>0.92088948426100636</v>
      </c>
      <c r="K489">
        <f t="shared" si="85"/>
        <v>0.40777208688659405</v>
      </c>
    </row>
    <row r="490" spans="1:11" x14ac:dyDescent="0.25">
      <c r="A490">
        <f t="shared" si="86"/>
        <v>8.8183421516755435E-3</v>
      </c>
      <c r="B490">
        <f t="shared" si="78"/>
        <v>113.39999999999925</v>
      </c>
      <c r="C490">
        <f t="shared" si="87"/>
        <v>28.624585898759683</v>
      </c>
      <c r="D490" s="4">
        <f t="shared" si="79"/>
        <v>28.817741546903285</v>
      </c>
      <c r="E490" s="1">
        <f t="shared" si="80"/>
        <v>28.350872515853307</v>
      </c>
      <c r="F490" s="1">
        <f t="shared" si="81"/>
        <v>28.953380787112117</v>
      </c>
      <c r="G490" s="1">
        <f t="shared" si="82"/>
        <v>27.965691814017749</v>
      </c>
      <c r="H490" s="5">
        <f t="shared" si="83"/>
        <v>1.3256451045714612</v>
      </c>
      <c r="I490" s="3">
        <f t="shared" si="84"/>
        <v>5.3950910994412737E-2</v>
      </c>
      <c r="J490">
        <f t="shared" si="88"/>
        <v>0.91914121036558261</v>
      </c>
      <c r="K490">
        <f t="shared" si="85"/>
        <v>0.40650389420587862</v>
      </c>
    </row>
    <row r="491" spans="1:11" x14ac:dyDescent="0.25">
      <c r="A491">
        <f t="shared" si="86"/>
        <v>8.7950747581355022E-3</v>
      </c>
      <c r="B491">
        <f t="shared" si="78"/>
        <v>113.69999999999925</v>
      </c>
      <c r="C491">
        <f t="shared" si="87"/>
        <v>28.626076316349305</v>
      </c>
      <c r="D491" s="4">
        <f t="shared" si="79"/>
        <v>28.818790269160768</v>
      </c>
      <c r="E491" s="1">
        <f t="shared" si="80"/>
        <v>28.352978495554044</v>
      </c>
      <c r="F491" s="1">
        <f t="shared" si="81"/>
        <v>28.954115727732621</v>
      </c>
      <c r="G491" s="1">
        <f t="shared" si="82"/>
        <v>27.968643486501591</v>
      </c>
      <c r="H491" s="5">
        <f t="shared" si="83"/>
        <v>1.3226430888867435</v>
      </c>
      <c r="I491" s="3">
        <f t="shared" si="84"/>
        <v>5.3848694017581522E-2</v>
      </c>
      <c r="J491">
        <f t="shared" si="88"/>
        <v>0.91739977849589127</v>
      </c>
      <c r="K491">
        <f t="shared" si="85"/>
        <v>0.40524331039085226</v>
      </c>
    </row>
    <row r="492" spans="1:11" x14ac:dyDescent="0.25">
      <c r="A492">
        <f t="shared" si="86"/>
        <v>8.771929824561462E-3</v>
      </c>
      <c r="B492">
        <f t="shared" si="78"/>
        <v>113.99999999999925</v>
      </c>
      <c r="C492">
        <f t="shared" si="87"/>
        <v>28.627559434920116</v>
      </c>
      <c r="D492" s="4">
        <f t="shared" si="79"/>
        <v>28.819833822876426</v>
      </c>
      <c r="E492" s="1">
        <f t="shared" si="80"/>
        <v>28.355074254524524</v>
      </c>
      <c r="F492" s="1">
        <f t="shared" si="81"/>
        <v>28.954847030198216</v>
      </c>
      <c r="G492" s="1">
        <f t="shared" si="82"/>
        <v>27.97158101715306</v>
      </c>
      <c r="H492" s="5">
        <f t="shared" si="83"/>
        <v>1.3196554185717457</v>
      </c>
      <c r="I492" s="3">
        <f t="shared" si="84"/>
        <v>5.3746876341353556E-2</v>
      </c>
      <c r="J492">
        <f t="shared" si="88"/>
        <v>0.91566514935914733</v>
      </c>
      <c r="K492">
        <f t="shared" si="85"/>
        <v>0.4039902692125984</v>
      </c>
    </row>
    <row r="493" spans="1:11" x14ac:dyDescent="0.25">
      <c r="A493">
        <f t="shared" si="86"/>
        <v>8.74890638670172E-3</v>
      </c>
      <c r="B493">
        <f t="shared" si="78"/>
        <v>114.29999999999924</v>
      </c>
      <c r="C493">
        <f t="shared" si="87"/>
        <v>28.629035308930547</v>
      </c>
      <c r="D493" s="4">
        <f t="shared" si="79"/>
        <v>28.820872246848751</v>
      </c>
      <c r="E493" s="1">
        <f t="shared" si="80"/>
        <v>28.357159868361904</v>
      </c>
      <c r="F493" s="1">
        <f t="shared" si="81"/>
        <v>28.955574721935854</v>
      </c>
      <c r="G493" s="1">
        <f t="shared" si="82"/>
        <v>27.974504509286032</v>
      </c>
      <c r="H493" s="5">
        <f t="shared" si="83"/>
        <v>1.316681989138988</v>
      </c>
      <c r="I493" s="3">
        <f t="shared" si="84"/>
        <v>5.3645455676129217E-2</v>
      </c>
      <c r="J493">
        <f t="shared" si="88"/>
        <v>0.91393728394831053</v>
      </c>
      <c r="K493">
        <f t="shared" si="85"/>
        <v>0.40274470519067751</v>
      </c>
    </row>
    <row r="494" spans="1:11" x14ac:dyDescent="0.25">
      <c r="A494">
        <f t="shared" si="86"/>
        <v>8.7260034904014534E-3</v>
      </c>
      <c r="B494">
        <f t="shared" si="78"/>
        <v>114.59999999999924</v>
      </c>
      <c r="C494">
        <f t="shared" si="87"/>
        <v>28.630503992293658</v>
      </c>
      <c r="D494" s="4">
        <f t="shared" si="79"/>
        <v>28.821905579485421</v>
      </c>
      <c r="E494" s="1">
        <f t="shared" si="80"/>
        <v>28.359235411912632</v>
      </c>
      <c r="F494" s="1">
        <f t="shared" si="81"/>
        <v>28.956298830094955</v>
      </c>
      <c r="G494" s="1">
        <f t="shared" si="82"/>
        <v>27.977414065200801</v>
      </c>
      <c r="H494" s="5">
        <f t="shared" si="83"/>
        <v>1.3137226971228857</v>
      </c>
      <c r="I494" s="3">
        <f t="shared" si="84"/>
        <v>5.3544429748576761E-2</v>
      </c>
      <c r="J494">
        <f t="shared" si="88"/>
        <v>0.91221614353349001</v>
      </c>
      <c r="K494">
        <f t="shared" si="85"/>
        <v>0.40150655358939569</v>
      </c>
    </row>
    <row r="495" spans="1:11" x14ac:dyDescent="0.25">
      <c r="A495">
        <f t="shared" si="86"/>
        <v>8.7032201914709027E-3</v>
      </c>
      <c r="B495">
        <f t="shared" si="78"/>
        <v>114.89999999999924</v>
      </c>
      <c r="C495">
        <f t="shared" si="87"/>
        <v>28.631965538384083</v>
      </c>
      <c r="D495" s="4">
        <f t="shared" si="79"/>
        <v>28.822933858808256</v>
      </c>
      <c r="E495" s="1">
        <f t="shared" si="80"/>
        <v>28.361300959281888</v>
      </c>
      <c r="F495" s="1">
        <f t="shared" si="81"/>
        <v>28.957019381551117</v>
      </c>
      <c r="G495" s="1">
        <f t="shared" si="82"/>
        <v>27.980309786196464</v>
      </c>
      <c r="H495" s="5">
        <f t="shared" si="83"/>
        <v>1.310777440067018</v>
      </c>
      <c r="I495" s="3">
        <f t="shared" si="84"/>
        <v>5.3443796301916535E-2</v>
      </c>
      <c r="J495">
        <f t="shared" si="88"/>
        <v>0.91050168966678657</v>
      </c>
      <c r="K495">
        <f t="shared" si="85"/>
        <v>0.40027575040023144</v>
      </c>
    </row>
    <row r="496" spans="1:11" x14ac:dyDescent="0.25">
      <c r="A496">
        <f t="shared" si="86"/>
        <v>8.6805555555556132E-3</v>
      </c>
      <c r="B496">
        <f t="shared" si="78"/>
        <v>115.19999999999924</v>
      </c>
      <c r="C496">
        <f t="shared" si="87"/>
        <v>28.633420000044694</v>
      </c>
      <c r="D496" s="4">
        <f t="shared" si="79"/>
        <v>28.823957122457944</v>
      </c>
      <c r="E496" s="1">
        <f t="shared" si="80"/>
        <v>28.363356583842851</v>
      </c>
      <c r="F496" s="1">
        <f t="shared" si="81"/>
        <v>28.957736402909553</v>
      </c>
      <c r="G496" s="1">
        <f t="shared" si="82"/>
        <v>27.983191772583307</v>
      </c>
      <c r="H496" s="5">
        <f t="shared" si="83"/>
        <v>1.3078461165112356</v>
      </c>
      <c r="I496" s="3">
        <f t="shared" si="84"/>
        <v>5.3343553096059537E-2</v>
      </c>
      <c r="J496">
        <f t="shared" si="88"/>
        <v>0.90879388418465357</v>
      </c>
      <c r="K496">
        <f t="shared" si="85"/>
        <v>0.39905223232658205</v>
      </c>
    </row>
    <row r="497" spans="1:11" x14ac:dyDescent="0.25">
      <c r="A497">
        <f t="shared" si="86"/>
        <v>8.6580086580087152E-3</v>
      </c>
      <c r="B497">
        <f t="shared" si="78"/>
        <v>115.49999999999923</v>
      </c>
      <c r="C497">
        <f t="shared" si="87"/>
        <v>28.63486742959326</v>
      </c>
      <c r="D497" s="4">
        <f t="shared" si="79"/>
        <v>28.824975407699124</v>
      </c>
      <c r="E497" s="1">
        <f t="shared" si="80"/>
        <v>28.365402358245557</v>
      </c>
      <c r="F497" s="1">
        <f t="shared" si="81"/>
        <v>28.958449920508432</v>
      </c>
      <c r="G497" s="1">
        <f t="shared" si="82"/>
        <v>27.986060123694894</v>
      </c>
      <c r="H497" s="5">
        <f t="shared" si="83"/>
        <v>1.3049286259809385</v>
      </c>
      <c r="I497" s="3">
        <f t="shared" si="84"/>
        <v>5.3243697906403042E-2</v>
      </c>
      <c r="J497">
        <f t="shared" si="88"/>
        <v>0.90709268918737807</v>
      </c>
      <c r="K497">
        <f t="shared" si="85"/>
        <v>0.39783593679356044</v>
      </c>
    </row>
    <row r="498" spans="1:11" x14ac:dyDescent="0.25">
      <c r="A498">
        <f t="shared" si="86"/>
        <v>8.6355785837651695E-3</v>
      </c>
      <c r="B498">
        <f t="shared" si="78"/>
        <v>115.79999999999923</v>
      </c>
      <c r="C498">
        <f t="shared" si="87"/>
        <v>28.636307878829125</v>
      </c>
      <c r="D498" s="4">
        <f t="shared" si="79"/>
        <v>28.825988751424781</v>
      </c>
      <c r="E498" s="1">
        <f t="shared" si="80"/>
        <v>28.367438354426149</v>
      </c>
      <c r="F498" s="1">
        <f t="shared" si="81"/>
        <v>28.959159960422202</v>
      </c>
      <c r="G498" s="1">
        <f t="shared" si="82"/>
        <v>27.988914937899953</v>
      </c>
      <c r="H498" s="5">
        <f t="shared" si="83"/>
        <v>1.3020248689732954</v>
      </c>
      <c r="I498" s="3">
        <f t="shared" si="84"/>
        <v>5.3144228524985238E-2</v>
      </c>
      <c r="J498">
        <f t="shared" si="88"/>
        <v>0.90539806705875181</v>
      </c>
      <c r="K498">
        <f t="shared" si="85"/>
        <v>0.39662680191454358</v>
      </c>
    </row>
    <row r="499" spans="1:11" x14ac:dyDescent="0.25">
      <c r="A499">
        <f t="shared" si="86"/>
        <v>8.6132644272179735E-3</v>
      </c>
      <c r="B499">
        <f t="shared" si="78"/>
        <v>116.09999999999923</v>
      </c>
      <c r="C499">
        <f t="shared" si="87"/>
        <v>28.637741399039399</v>
      </c>
      <c r="D499" s="4">
        <f t="shared" si="79"/>
        <v>28.826997190161133</v>
      </c>
      <c r="E499" s="1">
        <f t="shared" si="80"/>
        <v>28.369464643615366</v>
      </c>
      <c r="F499" s="1">
        <f t="shared" si="81"/>
        <v>28.959866548464969</v>
      </c>
      <c r="G499" s="1">
        <f t="shared" si="82"/>
        <v>27.991756312614179</v>
      </c>
      <c r="H499" s="5">
        <f t="shared" si="83"/>
        <v>1.2991347469470149</v>
      </c>
      <c r="I499" s="3">
        <f t="shared" si="84"/>
        <v>5.3045142759255981E-2</v>
      </c>
      <c r="J499">
        <f t="shared" si="88"/>
        <v>0.90370998044512962</v>
      </c>
      <c r="K499">
        <f t="shared" si="85"/>
        <v>0.39542476650188529</v>
      </c>
    </row>
    <row r="500" spans="1:11" x14ac:dyDescent="0.25">
      <c r="A500">
        <f t="shared" si="86"/>
        <v>8.5910652920962779E-3</v>
      </c>
      <c r="B500">
        <f t="shared" si="78"/>
        <v>116.39999999999922</v>
      </c>
      <c r="C500">
        <f t="shared" si="87"/>
        <v>28.639168041005522</v>
      </c>
      <c r="D500" s="4">
        <f t="shared" si="79"/>
        <v>28.828000760072051</v>
      </c>
      <c r="E500" s="1">
        <f t="shared" si="80"/>
        <v>28.371481296347412</v>
      </c>
      <c r="F500" s="1">
        <f t="shared" si="81"/>
        <v>28.96056971019382</v>
      </c>
      <c r="G500" s="1">
        <f t="shared" si="82"/>
        <v>27.994584344311829</v>
      </c>
      <c r="H500" s="5">
        <f t="shared" si="83"/>
        <v>1.2962581623097054</v>
      </c>
      <c r="I500" s="3">
        <f t="shared" si="84"/>
        <v>5.2946438432712739E-2</v>
      </c>
      <c r="J500">
        <f t="shared" si="88"/>
        <v>0.9020283922662633</v>
      </c>
      <c r="K500">
        <f t="shared" si="85"/>
        <v>0.39422977004344206</v>
      </c>
    </row>
    <row r="501" spans="1:11" x14ac:dyDescent="0.25">
      <c r="A501">
        <f t="shared" si="86"/>
        <v>8.5689802913453874E-3</v>
      </c>
      <c r="B501">
        <f t="shared" si="78"/>
        <v>116.69999999999922</v>
      </c>
      <c r="C501">
        <f t="shared" si="87"/>
        <v>28.640587855009386</v>
      </c>
      <c r="D501" s="4">
        <f t="shared" si="79"/>
        <v>28.828999496963526</v>
      </c>
      <c r="E501" s="1">
        <f t="shared" si="80"/>
        <v>28.373488382468445</v>
      </c>
      <c r="F501" s="1">
        <f t="shared" si="81"/>
        <v>28.961269470911965</v>
      </c>
      <c r="G501" s="1">
        <f t="shared" si="82"/>
        <v>27.997399128537012</v>
      </c>
      <c r="H501" s="5">
        <f t="shared" si="83"/>
        <v>1.2933950184064666</v>
      </c>
      <c r="I501" s="3">
        <f t="shared" si="84"/>
        <v>5.2848113384790452E-2</v>
      </c>
      <c r="J501">
        <f t="shared" si="88"/>
        <v>0.90035326571342522</v>
      </c>
      <c r="K501">
        <f t="shared" si="85"/>
        <v>0.39304175269304142</v>
      </c>
    </row>
    <row r="502" spans="1:11" x14ac:dyDescent="0.25">
      <c r="A502">
        <f t="shared" si="86"/>
        <v>8.5470085470086034E-3</v>
      </c>
      <c r="B502">
        <f t="shared" si="78"/>
        <v>116.99999999999922</v>
      </c>
      <c r="C502">
        <f t="shared" si="87"/>
        <v>28.642000890839583</v>
      </c>
      <c r="D502" s="4">
        <f t="shared" si="79"/>
        <v>28.829993436288394</v>
      </c>
      <c r="E502" s="1">
        <f t="shared" si="80"/>
        <v>28.375485971144954</v>
      </c>
      <c r="F502" s="1">
        <f t="shared" si="81"/>
        <v>28.961965855671835</v>
      </c>
      <c r="G502" s="1">
        <f t="shared" si="82"/>
        <v>28.000200759915113</v>
      </c>
      <c r="H502" s="5">
        <f t="shared" si="83"/>
        <v>1.2905452195095086</v>
      </c>
      <c r="I502" s="3">
        <f t="shared" si="84"/>
        <v>5.2750165469841903E-2</v>
      </c>
      <c r="J502">
        <f t="shared" si="88"/>
        <v>0.89868456423203746</v>
      </c>
      <c r="K502">
        <f t="shared" si="85"/>
        <v>0.39186065527747116</v>
      </c>
    </row>
    <row r="503" spans="1:11" x14ac:dyDescent="0.25">
      <c r="A503">
        <f t="shared" si="86"/>
        <v>8.5251491901108846E-3</v>
      </c>
      <c r="B503">
        <f t="shared" si="78"/>
        <v>117.29999999999922</v>
      </c>
      <c r="C503">
        <f t="shared" si="87"/>
        <v>28.643407197797423</v>
      </c>
      <c r="D503" s="4">
        <f t="shared" si="79"/>
        <v>28.830982613150326</v>
      </c>
      <c r="E503" s="1">
        <f t="shared" si="80"/>
        <v>28.377474130872141</v>
      </c>
      <c r="F503" s="1">
        <f t="shared" si="81"/>
        <v>28.96265888927821</v>
      </c>
      <c r="G503" s="1">
        <f t="shared" si="82"/>
        <v>28.002989332163761</v>
      </c>
      <c r="H503" s="5">
        <f t="shared" si="83"/>
        <v>1.2877086708056937</v>
      </c>
      <c r="I503" s="3">
        <f t="shared" si="84"/>
        <v>5.2652592558079192E-2</v>
      </c>
      <c r="J503">
        <f t="shared" si="88"/>
        <v>0.89702225153771131</v>
      </c>
      <c r="K503">
        <f t="shared" si="85"/>
        <v>0.39068641926798242</v>
      </c>
    </row>
    <row r="504" spans="1:11" x14ac:dyDescent="0.25">
      <c r="A504">
        <f t="shared" si="86"/>
        <v>8.503401360544274E-3</v>
      </c>
      <c r="B504">
        <f t="shared" si="78"/>
        <v>117.59999999999921</v>
      </c>
      <c r="C504">
        <f t="shared" si="87"/>
        <v>28.644806824703004</v>
      </c>
      <c r="D504" s="4">
        <f t="shared" si="79"/>
        <v>28.83196706230839</v>
      </c>
      <c r="E504" s="1">
        <f t="shared" si="80"/>
        <v>28.379452929481936</v>
      </c>
      <c r="F504" s="1">
        <f t="shared" si="81"/>
        <v>28.963348596291404</v>
      </c>
      <c r="G504" s="1">
        <f t="shared" si="82"/>
        <v>28.005764938103781</v>
      </c>
      <c r="H504" s="5">
        <f t="shared" si="83"/>
        <v>1.2848852783867215</v>
      </c>
      <c r="I504" s="3">
        <f t="shared" si="84"/>
        <v>5.2555392534713974E-2</v>
      </c>
      <c r="J504">
        <f t="shared" si="88"/>
        <v>0.89536629160159975</v>
      </c>
      <c r="K504">
        <f t="shared" si="85"/>
        <v>0.38951898678512176</v>
      </c>
    </row>
    <row r="505" spans="1:11" x14ac:dyDescent="0.25">
      <c r="A505">
        <f t="shared" si="86"/>
        <v>8.4817642069551034E-3</v>
      </c>
      <c r="B505">
        <f t="shared" si="78"/>
        <v>117.89999999999921</v>
      </c>
      <c r="C505">
        <f t="shared" si="87"/>
        <v>28.646199819900783</v>
      </c>
      <c r="D505" s="4">
        <f t="shared" si="79"/>
        <v>28.832946818181199</v>
      </c>
      <c r="E505" s="1">
        <f t="shared" si="80"/>
        <v>28.381422434151268</v>
      </c>
      <c r="F505" s="1">
        <f t="shared" si="81"/>
        <v>28.964035001030261</v>
      </c>
      <c r="G505" s="1">
        <f t="shared" si="82"/>
        <v>28.008527669670002</v>
      </c>
      <c r="H505" s="5">
        <f t="shared" si="83"/>
        <v>1.2820749492374164</v>
      </c>
      <c r="I505" s="3">
        <f t="shared" si="84"/>
        <v>5.2458563300397998E-2</v>
      </c>
      <c r="J505">
        <f t="shared" si="88"/>
        <v>0.89371664865790268</v>
      </c>
      <c r="K505">
        <f t="shared" si="85"/>
        <v>0.3883583005795137</v>
      </c>
    </row>
    <row r="506" spans="1:11" x14ac:dyDescent="0.25">
      <c r="A506">
        <f t="shared" si="86"/>
        <v>8.4602368866328829E-3</v>
      </c>
      <c r="B506">
        <f t="shared" si="78"/>
        <v>118.19999999999921</v>
      </c>
      <c r="C506">
        <f t="shared" si="87"/>
        <v>28.647586231265951</v>
      </c>
      <c r="D506" s="4">
        <f t="shared" si="79"/>
        <v>28.833921914851178</v>
      </c>
      <c r="E506" s="1">
        <f t="shared" si="80"/>
        <v>28.383382711409794</v>
      </c>
      <c r="F506" s="1">
        <f t="shared" si="81"/>
        <v>28.964718127574919</v>
      </c>
      <c r="G506" s="1">
        <f t="shared" si="82"/>
        <v>28.011277617921735</v>
      </c>
      <c r="H506" s="5">
        <f t="shared" si="83"/>
        <v>1.2792775912259229</v>
      </c>
      <c r="I506" s="3">
        <f t="shared" si="84"/>
        <v>5.2362102770416641E-2</v>
      </c>
      <c r="J506">
        <f t="shared" si="88"/>
        <v>0.89207328719012779</v>
      </c>
      <c r="K506">
        <f t="shared" si="85"/>
        <v>0.38720430403579509</v>
      </c>
    </row>
    <row r="507" spans="1:11" x14ac:dyDescent="0.25">
      <c r="A507">
        <f t="shared" si="86"/>
        <v>8.4388185654009004E-3</v>
      </c>
      <c r="B507">
        <f t="shared" si="78"/>
        <v>118.4999999999992</v>
      </c>
      <c r="C507">
        <f t="shared" si="87"/>
        <v>28.648966106209578</v>
      </c>
      <c r="D507" s="4">
        <f t="shared" si="79"/>
        <v>28.834892386068528</v>
      </c>
      <c r="E507" s="1">
        <f t="shared" si="80"/>
        <v>28.385333827147853</v>
      </c>
      <c r="F507" s="1">
        <f t="shared" si="81"/>
        <v>28.965397999770133</v>
      </c>
      <c r="G507" s="1">
        <f t="shared" si="82"/>
        <v>28.014014873053412</v>
      </c>
      <c r="H507" s="5">
        <f t="shared" si="83"/>
        <v>1.2764931130923465</v>
      </c>
      <c r="I507" s="3">
        <f t="shared" si="84"/>
        <v>5.2266008875371028E-2</v>
      </c>
      <c r="J507">
        <f t="shared" si="88"/>
        <v>0.89043617194271119</v>
      </c>
      <c r="K507">
        <f t="shared" si="85"/>
        <v>0.38605694114963529</v>
      </c>
    </row>
    <row r="508" spans="1:11" x14ac:dyDescent="0.25">
      <c r="A508">
        <f t="shared" si="86"/>
        <v>8.4175084175084746E-3</v>
      </c>
      <c r="B508">
        <f t="shared" si="78"/>
        <v>118.7999999999992</v>
      </c>
      <c r="C508">
        <f t="shared" si="87"/>
        <v>28.650339491684612</v>
      </c>
      <c r="D508" s="4">
        <f t="shared" si="79"/>
        <v>28.835858265255442</v>
      </c>
      <c r="E508" s="1">
        <f t="shared" si="80"/>
        <v>28.387275846624107</v>
      </c>
      <c r="F508" s="1">
        <f t="shared" si="81"/>
        <v>28.966074641227639</v>
      </c>
      <c r="G508" s="1">
        <f t="shared" si="82"/>
        <v>28.016739524404748</v>
      </c>
      <c r="H508" s="5">
        <f t="shared" si="83"/>
        <v>1.2737214244390491</v>
      </c>
      <c r="I508" s="3">
        <f t="shared" si="84"/>
        <v>5.2170279560218802E-2</v>
      </c>
      <c r="J508">
        <f t="shared" si="88"/>
        <v>0.88880526790467562</v>
      </c>
      <c r="K508">
        <f t="shared" si="85"/>
        <v>0.3849161565343735</v>
      </c>
    </row>
    <row r="509" spans="1:11" x14ac:dyDescent="0.25">
      <c r="A509">
        <f t="shared" si="86"/>
        <v>8.3963056255248261E-3</v>
      </c>
      <c r="B509">
        <f t="shared" si="78"/>
        <v>119.0999999999992</v>
      </c>
      <c r="C509">
        <f t="shared" si="87"/>
        <v>28.651706434191254</v>
      </c>
      <c r="D509" s="4">
        <f t="shared" si="79"/>
        <v>28.836819585509943</v>
      </c>
      <c r="E509" s="1">
        <f t="shared" si="80"/>
        <v>28.389208834473138</v>
      </c>
      <c r="F509" s="1">
        <f t="shared" si="81"/>
        <v>28.966748075329626</v>
      </c>
      <c r="G509" s="1">
        <f t="shared" si="82"/>
        <v>28.019451660470995</v>
      </c>
      <c r="H509" s="5">
        <f t="shared" si="83"/>
        <v>1.2709624357199574</v>
      </c>
      <c r="I509" s="3">
        <f t="shared" si="84"/>
        <v>5.2074912785020189E-2</v>
      </c>
      <c r="J509">
        <f t="shared" si="88"/>
        <v>0.88718054032234084</v>
      </c>
      <c r="K509">
        <f t="shared" si="85"/>
        <v>0.38378189539761653</v>
      </c>
    </row>
    <row r="510" spans="1:11" x14ac:dyDescent="0.25">
      <c r="A510">
        <f t="shared" si="86"/>
        <v>8.3752093802345624E-3</v>
      </c>
      <c r="B510">
        <f t="shared" si="78"/>
        <v>119.3999999999992</v>
      </c>
      <c r="C510">
        <f t="shared" si="87"/>
        <v>28.65306697978253</v>
      </c>
      <c r="D510" s="4">
        <f t="shared" si="79"/>
        <v>28.837776379609995</v>
      </c>
      <c r="E510" s="1">
        <f t="shared" si="80"/>
        <v>28.391132854712993</v>
      </c>
      <c r="F510" s="1">
        <f t="shared" si="81"/>
        <v>28.967418325231023</v>
      </c>
      <c r="G510" s="1">
        <f t="shared" si="82"/>
        <v>28.022151368912876</v>
      </c>
      <c r="H510" s="5">
        <f t="shared" si="83"/>
        <v>1.2682160582308362</v>
      </c>
      <c r="I510" s="3">
        <f t="shared" si="84"/>
        <v>5.1979906524142194E-2</v>
      </c>
      <c r="J510">
        <f t="shared" si="88"/>
        <v>0.88556195468576548</v>
      </c>
      <c r="K510">
        <f t="shared" si="85"/>
        <v>0.38265410354507068</v>
      </c>
    </row>
    <row r="511" spans="1:11" x14ac:dyDescent="0.25">
      <c r="A511">
        <f t="shared" si="86"/>
        <v>8.3542188805347268E-3</v>
      </c>
      <c r="B511">
        <f t="shared" si="78"/>
        <v>119.69999999999919</v>
      </c>
      <c r="C511">
        <f t="shared" si="87"/>
        <v>28.654421174069618</v>
      </c>
      <c r="D511" s="4">
        <f t="shared" si="79"/>
        <v>28.838728680017294</v>
      </c>
      <c r="E511" s="1">
        <f t="shared" si="80"/>
        <v>28.393047970752445</v>
      </c>
      <c r="F511" s="1">
        <f t="shared" si="81"/>
        <v>28.968085413862486</v>
      </c>
      <c r="G511" s="1">
        <f t="shared" si="82"/>
        <v>28.02483873656648</v>
      </c>
      <c r="H511" s="5">
        <f t="shared" si="83"/>
        <v>1.2654822040994145</v>
      </c>
      <c r="I511" s="3">
        <f t="shared" si="84"/>
        <v>5.188525876630834E-2</v>
      </c>
      <c r="J511">
        <f t="shared" si="88"/>
        <v>0.88394947672959523</v>
      </c>
      <c r="K511">
        <f t="shared" si="85"/>
        <v>0.38153272736981925</v>
      </c>
    </row>
    <row r="512" spans="1:11" x14ac:dyDescent="0.25">
      <c r="A512">
        <f t="shared" si="86"/>
        <v>8.3333333333333887E-3</v>
      </c>
      <c r="B512">
        <f t="shared" si="78"/>
        <v>119.99999999999919</v>
      </c>
      <c r="C512">
        <f t="shared" si="87"/>
        <v>28.655769062227215</v>
      </c>
      <c r="D512" s="4">
        <f t="shared" si="79"/>
        <v>28.83967651888101</v>
      </c>
      <c r="E512" s="1">
        <f t="shared" si="80"/>
        <v>28.394954245398392</v>
      </c>
      <c r="F512" s="1">
        <f t="shared" si="81"/>
        <v>28.968749363933142</v>
      </c>
      <c r="G512" s="1">
        <f t="shared" si="82"/>
        <v>28.027513849453062</v>
      </c>
      <c r="H512" s="5">
        <f t="shared" si="83"/>
        <v>1.2627607862750139</v>
      </c>
      <c r="I512" s="3">
        <f t="shared" si="84"/>
        <v>5.17909675148438E-2</v>
      </c>
      <c r="J512">
        <f t="shared" si="88"/>
        <v>0.88234307243723809</v>
      </c>
      <c r="K512">
        <f t="shared" si="85"/>
        <v>0.38041771383777578</v>
      </c>
    </row>
    <row r="513" spans="1:11" x14ac:dyDescent="0.25">
      <c r="A513">
        <f t="shared" si="86"/>
        <v>8.3125519534497649E-3</v>
      </c>
      <c r="B513">
        <f t="shared" si="78"/>
        <v>120.29999999999919</v>
      </c>
      <c r="C513">
        <f t="shared" si="87"/>
        <v>28.657110688998692</v>
      </c>
      <c r="D513" s="4">
        <f t="shared" si="79"/>
        <v>28.8406199280418</v>
      </c>
      <c r="E513" s="1">
        <f t="shared" si="80"/>
        <v>28.396851740862893</v>
      </c>
      <c r="F513" s="1">
        <f t="shared" si="81"/>
        <v>28.969410197933112</v>
      </c>
      <c r="G513" s="1">
        <f t="shared" si="82"/>
        <v>28.030176792788563</v>
      </c>
      <c r="H513" s="5">
        <f t="shared" si="83"/>
        <v>1.2600517185199549</v>
      </c>
      <c r="I513" s="3">
        <f t="shared" si="84"/>
        <v>5.1697030786733933E-2</v>
      </c>
      <c r="J513">
        <f t="shared" si="88"/>
        <v>0.88074270802482568</v>
      </c>
      <c r="K513">
        <f t="shared" si="85"/>
        <v>0.37930901049512922</v>
      </c>
    </row>
    <row r="514" spans="1:11" x14ac:dyDescent="0.25">
      <c r="A514">
        <f t="shared" si="86"/>
        <v>8.2918739635158105E-3</v>
      </c>
      <c r="B514">
        <f t="shared" si="78"/>
        <v>120.59999999999918</v>
      </c>
      <c r="C514">
        <f t="shared" si="87"/>
        <v>28.658446098701379</v>
      </c>
      <c r="D514" s="4">
        <f t="shared" si="79"/>
        <v>28.841558939035238</v>
      </c>
      <c r="E514" s="1">
        <f t="shared" si="80"/>
        <v>28.398740518770396</v>
      </c>
      <c r="F514" s="1">
        <f t="shared" si="81"/>
        <v>28.970067938136474</v>
      </c>
      <c r="G514" s="1">
        <f t="shared" si="82"/>
        <v>28.032827650993056</v>
      </c>
      <c r="H514" s="5">
        <f t="shared" si="83"/>
        <v>1.2573549153987826</v>
      </c>
      <c r="I514" s="3">
        <f t="shared" si="84"/>
        <v>5.1603446613732729E-2</v>
      </c>
      <c r="J514">
        <f t="shared" si="88"/>
        <v>0.87914834996009716</v>
      </c>
      <c r="K514">
        <f t="shared" si="85"/>
        <v>0.37820656543868547</v>
      </c>
    </row>
    <row r="515" spans="1:11" x14ac:dyDescent="0.25">
      <c r="A515">
        <f t="shared" si="86"/>
        <v>8.2712985938792945E-3</v>
      </c>
      <c r="B515">
        <f t="shared" si="78"/>
        <v>120.89999999999918</v>
      </c>
      <c r="C515">
        <f t="shared" si="87"/>
        <v>28.659775335231583</v>
      </c>
      <c r="D515" s="4">
        <f t="shared" si="79"/>
        <v>28.842493583095735</v>
      </c>
      <c r="E515" s="1">
        <f t="shared" si="80"/>
        <v>28.400620640164547</v>
      </c>
      <c r="F515" s="1">
        <f t="shared" si="81"/>
        <v>28.970722606603374</v>
      </c>
      <c r="G515" s="1">
        <f t="shared" si="82"/>
        <v>28.035466507700157</v>
      </c>
      <c r="H515" s="5">
        <f t="shared" si="83"/>
        <v>1.2546702922700559</v>
      </c>
      <c r="I515" s="3">
        <f t="shared" si="84"/>
        <v>5.1510213040842245E-2</v>
      </c>
      <c r="J515">
        <f t="shared" si="88"/>
        <v>0.87755996493649413</v>
      </c>
      <c r="K515">
        <f t="shared" si="85"/>
        <v>0.37711032733356176</v>
      </c>
    </row>
    <row r="516" spans="1:11" x14ac:dyDescent="0.25">
      <c r="A516">
        <f t="shared" si="86"/>
        <v>8.2508250825083073E-3</v>
      </c>
      <c r="B516">
        <f t="shared" si="78"/>
        <v>121.19999999999918</v>
      </c>
      <c r="C516">
        <f t="shared" si="87"/>
        <v>28.661098442069562</v>
      </c>
      <c r="D516" s="4">
        <f t="shared" si="79"/>
        <v>28.843423891159922</v>
      </c>
      <c r="E516" s="1">
        <f t="shared" si="80"/>
        <v>28.402492165515081</v>
      </c>
      <c r="F516" s="1">
        <f t="shared" si="81"/>
        <v>28.971374225183119</v>
      </c>
      <c r="G516" s="1">
        <f t="shared" si="82"/>
        <v>28.03809344576608</v>
      </c>
      <c r="H516" s="5">
        <f t="shared" si="83"/>
        <v>1.2519977652763998</v>
      </c>
      <c r="I516" s="3">
        <f t="shared" si="84"/>
        <v>5.1417328127357109E-2</v>
      </c>
      <c r="J516">
        <f t="shared" si="88"/>
        <v>0.87597751989095507</v>
      </c>
      <c r="K516">
        <f t="shared" si="85"/>
        <v>0.37602024538544476</v>
      </c>
    </row>
    <row r="517" spans="1:11" x14ac:dyDescent="0.25">
      <c r="A517">
        <f t="shared" si="86"/>
        <v>8.2304526748971756E-3</v>
      </c>
      <c r="B517">
        <f t="shared" si="78"/>
        <v>121.49999999999918</v>
      </c>
      <c r="C517">
        <f t="shared" si="87"/>
        <v>28.662415462284528</v>
      </c>
      <c r="D517" s="4">
        <f t="shared" si="79"/>
        <v>28.844349893870287</v>
      </c>
      <c r="E517" s="1">
        <f t="shared" si="80"/>
        <v>28.404355154724684</v>
      </c>
      <c r="F517" s="1">
        <f t="shared" si="81"/>
        <v>28.972022815516429</v>
      </c>
      <c r="G517" s="1">
        <f t="shared" si="82"/>
        <v>28.040708547278829</v>
      </c>
      <c r="H517" s="5">
        <f t="shared" si="83"/>
        <v>1.2493372513353276</v>
      </c>
      <c r="I517" s="3">
        <f t="shared" si="84"/>
        <v>5.1324789946392002E-2</v>
      </c>
      <c r="J517">
        <f t="shared" si="88"/>
        <v>0.87440098199586547</v>
      </c>
      <c r="K517">
        <f t="shared" si="85"/>
        <v>0.37493626933946211</v>
      </c>
    </row>
    <row r="518" spans="1:11" x14ac:dyDescent="0.25">
      <c r="A518">
        <f t="shared" si="86"/>
        <v>8.2101806239737833E-3</v>
      </c>
      <c r="B518">
        <f t="shared" si="78"/>
        <v>121.79999999999917</v>
      </c>
      <c r="C518">
        <f t="shared" si="87"/>
        <v>28.663726438539488</v>
      </c>
      <c r="D518" s="4">
        <f t="shared" si="79"/>
        <v>28.845271621578814</v>
      </c>
      <c r="E518" s="1">
        <f t="shared" si="80"/>
        <v>28.406209667135577</v>
      </c>
      <c r="F518" s="1">
        <f t="shared" si="81"/>
        <v>28.972668399037943</v>
      </c>
      <c r="G518" s="1">
        <f t="shared" si="82"/>
        <v>28.043311893567115</v>
      </c>
      <c r="H518" s="5">
        <f t="shared" si="83"/>
        <v>1.246688668130886</v>
      </c>
      <c r="I518" s="3">
        <f t="shared" si="84"/>
        <v>5.1232596584355861E-2</v>
      </c>
      <c r="J518">
        <f t="shared" si="88"/>
        <v>0.87283031865010008</v>
      </c>
      <c r="K518">
        <f t="shared" si="85"/>
        <v>0.37385834948078589</v>
      </c>
    </row>
    <row r="519" spans="1:11" x14ac:dyDescent="0.25">
      <c r="A519">
        <f t="shared" si="86"/>
        <v>8.1900081900082456E-3</v>
      </c>
      <c r="B519">
        <f t="shared" si="78"/>
        <v>122.09999999999917</v>
      </c>
      <c r="C519">
        <f t="shared" si="87"/>
        <v>28.665031413096148</v>
      </c>
      <c r="D519" s="4">
        <f t="shared" si="79"/>
        <v>28.846189104350255</v>
      </c>
      <c r="E519" s="1">
        <f t="shared" si="80"/>
        <v>28.408055761536051</v>
      </c>
      <c r="F519" s="1">
        <f t="shared" si="81"/>
        <v>28.97331099697864</v>
      </c>
      <c r="G519" s="1">
        <f t="shared" si="82"/>
        <v>28.045903565209056</v>
      </c>
      <c r="H519" s="5">
        <f t="shared" si="83"/>
        <v>1.2440519341044167</v>
      </c>
      <c r="I519" s="3">
        <f t="shared" si="84"/>
        <v>5.1140746141175697E-2</v>
      </c>
      <c r="J519">
        <f t="shared" si="88"/>
        <v>0.8712654974828361</v>
      </c>
      <c r="K519">
        <f t="shared" si="85"/>
        <v>0.37278643662158062</v>
      </c>
    </row>
    <row r="520" spans="1:11" x14ac:dyDescent="0.25">
      <c r="A520">
        <f t="shared" si="86"/>
        <v>8.1699346405229318E-3</v>
      </c>
      <c r="B520">
        <f t="shared" si="78"/>
        <v>122.39999999999917</v>
      </c>
      <c r="C520">
        <f t="shared" si="87"/>
        <v>28.666330427819425</v>
      </c>
      <c r="D520" s="4">
        <f t="shared" si="79"/>
        <v>28.847102371965633</v>
      </c>
      <c r="E520" s="1">
        <f t="shared" si="80"/>
        <v>28.40989349616714</v>
      </c>
      <c r="F520" s="1">
        <f t="shared" si="81"/>
        <v>28.973950630368499</v>
      </c>
      <c r="G520" s="1">
        <f t="shared" si="82"/>
        <v>28.048483642041017</v>
      </c>
      <c r="H520" s="5">
        <f t="shared" si="83"/>
        <v>1.2414269684455064</v>
      </c>
      <c r="I520" s="3">
        <f t="shared" si="84"/>
        <v>5.1049236730495551E-2</v>
      </c>
      <c r="J520">
        <f t="shared" si="88"/>
        <v>0.86970648635694248</v>
      </c>
      <c r="K520">
        <f t="shared" si="85"/>
        <v>0.3717204820885639</v>
      </c>
    </row>
    <row r="521" spans="1:11" x14ac:dyDescent="0.25">
      <c r="A521">
        <f t="shared" si="86"/>
        <v>8.1499592502038039E-3</v>
      </c>
      <c r="B521">
        <f t="shared" si="78"/>
        <v>122.69999999999916</v>
      </c>
      <c r="C521">
        <f t="shared" si="87"/>
        <v>28.667623524182442</v>
      </c>
      <c r="D521" s="4">
        <f t="shared" si="79"/>
        <v>28.848011453925558</v>
      </c>
      <c r="E521" s="1">
        <f t="shared" si="80"/>
        <v>28.411722928728775</v>
      </c>
      <c r="F521" s="1">
        <f t="shared" si="81"/>
        <v>28.974587320038541</v>
      </c>
      <c r="G521" s="1">
        <f t="shared" si="82"/>
        <v>28.051052203166062</v>
      </c>
      <c r="H521" s="5">
        <f t="shared" si="83"/>
        <v>1.2388136910839675</v>
      </c>
      <c r="I521" s="3">
        <f t="shared" si="84"/>
        <v>5.0958066478912656E-2</v>
      </c>
      <c r="J521">
        <f t="shared" si="88"/>
        <v>0.86815325335596649</v>
      </c>
      <c r="K521">
        <f t="shared" si="85"/>
        <v>0.37066043772800106</v>
      </c>
    </row>
    <row r="522" spans="1:11" x14ac:dyDescent="0.25">
      <c r="A522">
        <f t="shared" si="86"/>
        <v>8.1300813008130628E-3</v>
      </c>
      <c r="B522">
        <f t="shared" si="78"/>
        <v>122.99999999999916</v>
      </c>
      <c r="C522">
        <f t="shared" si="87"/>
        <v>28.668910743270672</v>
      </c>
      <c r="D522" s="4">
        <f t="shared" si="79"/>
        <v>28.848916379453492</v>
      </c>
      <c r="E522" s="1">
        <f t="shared" si="80"/>
        <v>28.413544116386227</v>
      </c>
      <c r="F522" s="1">
        <f t="shared" si="81"/>
        <v>28.975221086623559</v>
      </c>
      <c r="G522" s="1">
        <f t="shared" si="82"/>
        <v>28.053609326962462</v>
      </c>
      <c r="H522" s="5">
        <f t="shared" si="83"/>
        <v>1.2362120226808002</v>
      </c>
      <c r="I522" s="3">
        <f t="shared" si="84"/>
        <v>5.086723352656719E-2</v>
      </c>
      <c r="J522">
        <f t="shared" si="88"/>
        <v>0.86660576679418189</v>
      </c>
      <c r="K522">
        <f t="shared" si="85"/>
        <v>0.36960625588661833</v>
      </c>
    </row>
    <row r="523" spans="1:11" x14ac:dyDescent="0.25">
      <c r="A523">
        <f t="shared" si="86"/>
        <v>8.1103000811030557E-3</v>
      </c>
      <c r="B523">
        <f t="shared" si="78"/>
        <v>123.29999999999916</v>
      </c>
      <c r="C523">
        <f t="shared" si="87"/>
        <v>28.67019212578705</v>
      </c>
      <c r="D523" s="4">
        <f t="shared" si="79"/>
        <v>28.849817177499229</v>
      </c>
      <c r="E523" s="1">
        <f t="shared" si="80"/>
        <v>28.415357115776303</v>
      </c>
      <c r="F523" s="1">
        <f t="shared" si="81"/>
        <v>28.975851950564085</v>
      </c>
      <c r="G523" s="1">
        <f t="shared" si="82"/>
        <v>28.056155091092041</v>
      </c>
      <c r="H523" s="5">
        <f t="shared" si="83"/>
        <v>1.2336218846204843</v>
      </c>
      <c r="I523" s="3">
        <f t="shared" si="84"/>
        <v>5.077673602619015E-2</v>
      </c>
      <c r="J523">
        <f t="shared" si="88"/>
        <v>0.86506399520036714</v>
      </c>
      <c r="K523">
        <f t="shared" si="85"/>
        <v>0.36855788942011714</v>
      </c>
    </row>
    <row r="524" spans="1:11" x14ac:dyDescent="0.25">
      <c r="A524">
        <f t="shared" si="86"/>
        <v>8.0906148867314464E-3</v>
      </c>
      <c r="B524">
        <f t="shared" si="78"/>
        <v>123.59999999999916</v>
      </c>
      <c r="C524">
        <f t="shared" si="87"/>
        <v>28.671467712055914</v>
      </c>
      <c r="D524" s="4">
        <f t="shared" si="79"/>
        <v>28.850713876741811</v>
      </c>
      <c r="E524" s="1">
        <f t="shared" si="80"/>
        <v>28.41716198301345</v>
      </c>
      <c r="F524" s="1">
        <f t="shared" si="81"/>
        <v>28.976479932108887</v>
      </c>
      <c r="G524" s="1">
        <f t="shared" si="82"/>
        <v>28.058689572508328</v>
      </c>
      <c r="H524" s="5">
        <f t="shared" si="83"/>
        <v>1.2310431990019113</v>
      </c>
      <c r="I524" s="3">
        <f t="shared" si="84"/>
        <v>5.068657214383876E-2</v>
      </c>
      <c r="J524">
        <f t="shared" si="88"/>
        <v>0.8635279073303348</v>
      </c>
      <c r="K524">
        <f t="shared" si="85"/>
        <v>0.36751529167157648</v>
      </c>
    </row>
    <row r="525" spans="1:11" x14ac:dyDescent="0.25">
      <c r="A525">
        <f t="shared" si="86"/>
        <v>8.0710250201776173E-3</v>
      </c>
      <c r="B525">
        <f t="shared" si="78"/>
        <v>123.89999999999915</v>
      </c>
      <c r="C525">
        <f t="shared" si="87"/>
        <v>28.672737542027743</v>
      </c>
      <c r="D525" s="4">
        <f t="shared" si="79"/>
        <v>28.851606505592891</v>
      </c>
      <c r="E525" s="1">
        <f t="shared" si="80"/>
        <v>28.418958773695827</v>
      </c>
      <c r="F525" s="1">
        <f t="shared" si="81"/>
        <v>28.977105051317295</v>
      </c>
      <c r="G525" s="1">
        <f t="shared" si="82"/>
        <v>28.061212847464688</v>
      </c>
      <c r="H525" s="5">
        <f t="shared" si="83"/>
        <v>1.2284758886307272</v>
      </c>
      <c r="I525" s="3">
        <f t="shared" si="84"/>
        <v>5.0596740058480805E-2</v>
      </c>
      <c r="J525">
        <f t="shared" si="88"/>
        <v>0.86199747215984934</v>
      </c>
      <c r="K525">
        <f t="shared" si="85"/>
        <v>0.36647841647087787</v>
      </c>
    </row>
    <row r="526" spans="1:11" x14ac:dyDescent="0.25">
      <c r="A526">
        <f t="shared" si="86"/>
        <v>8.0515297906602803E-3</v>
      </c>
      <c r="B526">
        <f t="shared" si="78"/>
        <v>124.19999999999915</v>
      </c>
      <c r="C526">
        <f t="shared" si="87"/>
        <v>28.674001655283359</v>
      </c>
      <c r="D526" s="4">
        <f t="shared" si="79"/>
        <v>28.852495092199884</v>
      </c>
      <c r="E526" s="1">
        <f t="shared" si="80"/>
        <v>28.420747542911229</v>
      </c>
      <c r="F526" s="1">
        <f t="shared" si="81"/>
        <v>28.977727328061132</v>
      </c>
      <c r="G526" s="1">
        <f t="shared" si="82"/>
        <v>28.063724991522381</v>
      </c>
      <c r="H526" s="5">
        <f t="shared" si="83"/>
        <v>1.2259198770114241</v>
      </c>
      <c r="I526" s="3">
        <f t="shared" si="84"/>
        <v>5.050723796144041E-2</v>
      </c>
      <c r="J526">
        <f t="shared" si="88"/>
        <v>0.86047265887518609</v>
      </c>
      <c r="K526">
        <f t="shared" si="85"/>
        <v>0.36544721813623804</v>
      </c>
    </row>
    <row r="527" spans="1:11" x14ac:dyDescent="0.25">
      <c r="A527">
        <f t="shared" si="86"/>
        <v>8.0321285140562797E-3</v>
      </c>
      <c r="B527">
        <f t="shared" si="78"/>
        <v>124.49999999999915</v>
      </c>
      <c r="C527">
        <f t="shared" si="87"/>
        <v>28.675260091038378</v>
      </c>
      <c r="D527" s="4">
        <f t="shared" si="79"/>
        <v>28.853379664448809</v>
      </c>
      <c r="E527" s="1">
        <f t="shared" si="80"/>
        <v>28.422528345242952</v>
      </c>
      <c r="F527" s="1">
        <f t="shared" si="81"/>
        <v>28.978346782027195</v>
      </c>
      <c r="G527" s="1">
        <f t="shared" si="82"/>
        <v>28.066226079558263</v>
      </c>
      <c r="H527" s="5">
        <f t="shared" si="83"/>
        <v>1.2233750883387655</v>
      </c>
      <c r="I527" s="3">
        <f t="shared" si="84"/>
        <v>5.0418064057218714E-2</v>
      </c>
      <c r="J527">
        <f t="shared" si="88"/>
        <v>0.85895343688711179</v>
      </c>
      <c r="K527">
        <f t="shared" si="85"/>
        <v>0.36442165145165373</v>
      </c>
    </row>
    <row r="528" spans="1:11" x14ac:dyDescent="0.25">
      <c r="A528">
        <f t="shared" si="86"/>
        <v>8.0128205128205676E-3</v>
      </c>
      <c r="B528">
        <f t="shared" si="78"/>
        <v>124.79999999999914</v>
      </c>
      <c r="C528">
        <f t="shared" si="87"/>
        <v>28.676512888147098</v>
      </c>
      <c r="D528" s="4">
        <f t="shared" si="79"/>
        <v>28.85426024996768</v>
      </c>
      <c r="E528" s="1">
        <f t="shared" si="80"/>
        <v>28.424301234775633</v>
      </c>
      <c r="F528" s="1">
        <f t="shared" si="81"/>
        <v>28.978963432719294</v>
      </c>
      <c r="G528" s="1">
        <f t="shared" si="82"/>
        <v>28.068716185772825</v>
      </c>
      <c r="H528" s="5">
        <f t="shared" si="83"/>
        <v>1.2208414474908462</v>
      </c>
      <c r="I528" s="3">
        <f t="shared" si="84"/>
        <v>5.0329216562374768E-2</v>
      </c>
      <c r="J528">
        <f t="shared" si="88"/>
        <v>0.85743977581181918</v>
      </c>
      <c r="K528">
        <f t="shared" si="85"/>
        <v>0.36340167167902704</v>
      </c>
    </row>
    <row r="529" spans="1:11" x14ac:dyDescent="0.25">
      <c r="A529">
        <f t="shared" si="86"/>
        <v>7.9936051159073297E-3</v>
      </c>
      <c r="B529">
        <f t="shared" si="78"/>
        <v>125.09999999999914</v>
      </c>
      <c r="C529">
        <f t="shared" si="87"/>
        <v>28.677760085107092</v>
      </c>
      <c r="D529" s="4">
        <f t="shared" si="79"/>
        <v>28.855136876129237</v>
      </c>
      <c r="E529" s="1">
        <f t="shared" si="80"/>
        <v>28.426066265100964</v>
      </c>
      <c r="F529" s="1">
        <f t="shared" si="81"/>
        <v>28.979577299460377</v>
      </c>
      <c r="G529" s="1">
        <f t="shared" si="82"/>
        <v>28.071195383697617</v>
      </c>
      <c r="H529" s="5">
        <f t="shared" si="83"/>
        <v>1.2183188800206082</v>
      </c>
      <c r="I529" s="3">
        <f t="shared" si="84"/>
        <v>5.0240693706214756E-2</v>
      </c>
      <c r="J529">
        <f t="shared" si="88"/>
        <v>0.85593164548266953</v>
      </c>
      <c r="K529">
        <f t="shared" si="85"/>
        <v>0.36238723453793864</v>
      </c>
    </row>
    <row r="530" spans="1:11" x14ac:dyDescent="0.25">
      <c r="A530">
        <f t="shared" si="86"/>
        <v>7.9744816586922399E-3</v>
      </c>
      <c r="B530">
        <f t="shared" si="78"/>
        <v>125.39999999999914</v>
      </c>
      <c r="C530">
        <f t="shared" si="87"/>
        <v>28.679001720063066</v>
      </c>
      <c r="D530" s="4">
        <f t="shared" si="79"/>
        <v>28.856009570053942</v>
      </c>
      <c r="E530" s="1">
        <f t="shared" si="80"/>
        <v>28.427823489323284</v>
      </c>
      <c r="F530" s="1">
        <f t="shared" si="81"/>
        <v>28.98018840139471</v>
      </c>
      <c r="G530" s="1">
        <f t="shared" si="82"/>
        <v>28.073663746202946</v>
      </c>
      <c r="H530" s="5">
        <f t="shared" si="83"/>
        <v>1.2158073121484769</v>
      </c>
      <c r="I530" s="3">
        <f t="shared" si="84"/>
        <v>5.0152493730447389E-2</v>
      </c>
      <c r="J530">
        <f t="shared" si="88"/>
        <v>0.85442901594432064</v>
      </c>
      <c r="K530">
        <f t="shared" si="85"/>
        <v>0.36137829620415629</v>
      </c>
    </row>
    <row r="531" spans="1:11" x14ac:dyDescent="0.25">
      <c r="A531">
        <f t="shared" si="86"/>
        <v>7.9554494828958378E-3</v>
      </c>
      <c r="B531">
        <f t="shared" si="78"/>
        <v>125.69999999999914</v>
      </c>
      <c r="C531">
        <f t="shared" si="87"/>
        <v>28.68023783081091</v>
      </c>
      <c r="D531" s="4">
        <f t="shared" si="79"/>
        <v>28.856878358612974</v>
      </c>
      <c r="E531" s="1">
        <f t="shared" si="80"/>
        <v>28.429572960065176</v>
      </c>
      <c r="F531" s="1">
        <f t="shared" si="81"/>
        <v>28.980796757489742</v>
      </c>
      <c r="G531" s="1">
        <f t="shared" si="82"/>
        <v>28.076121345505307</v>
      </c>
      <c r="H531" s="5">
        <f t="shared" si="83"/>
        <v>1.2133066707549667</v>
      </c>
      <c r="I531" s="3">
        <f t="shared" si="84"/>
        <v>5.0064614888839287E-2</v>
      </c>
      <c r="J531">
        <f t="shared" si="88"/>
        <v>0.85293185744685696</v>
      </c>
      <c r="K531">
        <f t="shared" si="85"/>
        <v>0.36037481330810972</v>
      </c>
    </row>
    <row r="532" spans="1:11" x14ac:dyDescent="0.25">
      <c r="A532">
        <f t="shared" si="86"/>
        <v>7.9365079365079916E-3</v>
      </c>
      <c r="B532">
        <f t="shared" si="78"/>
        <v>125.99999999999913</v>
      </c>
      <c r="C532">
        <f t="shared" si="87"/>
        <v>28.681468454801806</v>
      </c>
      <c r="D532" s="4">
        <f t="shared" si="79"/>
        <v>28.857743268431165</v>
      </c>
      <c r="E532" s="1">
        <f t="shared" si="80"/>
        <v>28.431314729472856</v>
      </c>
      <c r="F532" s="1">
        <f t="shared" si="81"/>
        <v>28.981402386538505</v>
      </c>
      <c r="G532" s="1">
        <f t="shared" si="82"/>
        <v>28.078568253174716</v>
      </c>
      <c r="H532" s="5">
        <f t="shared" si="83"/>
        <v>1.2108168833737203</v>
      </c>
      <c r="I532" s="3">
        <f t="shared" si="84"/>
        <v>4.9977055447172347E-2</v>
      </c>
      <c r="J532">
        <f t="shared" si="88"/>
        <v>0.85144014044506211</v>
      </c>
      <c r="K532">
        <f t="shared" si="85"/>
        <v>0.35937674292865818</v>
      </c>
    </row>
    <row r="533" spans="1:11" x14ac:dyDescent="0.25">
      <c r="A533">
        <f t="shared" si="86"/>
        <v>7.9176563737134355E-3</v>
      </c>
      <c r="B533">
        <f t="shared" si="78"/>
        <v>126.29999999999913</v>
      </c>
      <c r="C533">
        <f t="shared" si="87"/>
        <v>28.682693629146097</v>
      </c>
      <c r="D533" s="4">
        <f t="shared" si="79"/>
        <v>28.858604325889527</v>
      </c>
      <c r="E533" s="1">
        <f t="shared" si="80"/>
        <v>28.433048849221795</v>
      </c>
      <c r="F533" s="1">
        <f t="shared" si="81"/>
        <v>28.982005307161298</v>
      </c>
      <c r="G533" s="1">
        <f t="shared" si="82"/>
        <v>28.081004540142011</v>
      </c>
      <c r="H533" s="5">
        <f t="shared" si="83"/>
        <v>1.2083378781827228</v>
      </c>
      <c r="I533" s="3">
        <f t="shared" si="84"/>
        <v>4.9889813683822837E-2</v>
      </c>
      <c r="J533">
        <f t="shared" si="88"/>
        <v>0.84995383560828552</v>
      </c>
      <c r="K533">
        <f t="shared" si="85"/>
        <v>0.35838404257443723</v>
      </c>
    </row>
    <row r="534" spans="1:11" x14ac:dyDescent="0.25">
      <c r="A534">
        <f t="shared" si="86"/>
        <v>7.8988941548183804E-3</v>
      </c>
      <c r="B534">
        <f t="shared" si="78"/>
        <v>126.59999999999913</v>
      </c>
      <c r="C534">
        <f t="shared" si="87"/>
        <v>28.683913390617199</v>
      </c>
      <c r="D534" s="4">
        <f t="shared" si="79"/>
        <v>28.859461557128476</v>
      </c>
      <c r="E534" s="1">
        <f t="shared" si="80"/>
        <v>28.43477537052177</v>
      </c>
      <c r="F534" s="1">
        <f t="shared" si="81"/>
        <v>28.982605537807824</v>
      </c>
      <c r="G534" s="1">
        <f t="shared" si="82"/>
        <v>28.083430276705979</v>
      </c>
      <c r="H534" s="5">
        <f t="shared" si="83"/>
        <v>1.2058695839991065</v>
      </c>
      <c r="I534" s="3">
        <f t="shared" si="84"/>
        <v>4.9802887888432679E-2</v>
      </c>
      <c r="J534">
        <f t="shared" si="88"/>
        <v>0.84847291379780532</v>
      </c>
      <c r="K534">
        <f t="shared" si="85"/>
        <v>0.35739667020130117</v>
      </c>
    </row>
    <row r="535" spans="1:11" x14ac:dyDescent="0.25">
      <c r="A535">
        <f t="shared" si="86"/>
        <v>7.8802206461781477E-3</v>
      </c>
      <c r="B535">
        <f t="shared" si="78"/>
        <v>126.89999999999912</v>
      </c>
      <c r="C535">
        <f t="shared" si="87"/>
        <v>28.685127775655467</v>
      </c>
      <c r="D535" s="4">
        <f t="shared" si="79"/>
        <v>28.860314988050202</v>
      </c>
      <c r="E535" s="1">
        <f t="shared" si="80"/>
        <v>28.436494344122366</v>
      </c>
      <c r="F535" s="1">
        <f t="shared" si="81"/>
        <v>28.983203096759137</v>
      </c>
      <c r="G535" s="1">
        <f t="shared" si="82"/>
        <v>28.085845532540475</v>
      </c>
      <c r="H535" s="5">
        <f t="shared" si="83"/>
        <v>1.2034119302702626</v>
      </c>
      <c r="I535" s="3">
        <f t="shared" si="84"/>
        <v>4.9716276362989476E-2</v>
      </c>
      <c r="J535">
        <f t="shared" si="88"/>
        <v>0.84699734608522825</v>
      </c>
      <c r="K535">
        <f t="shared" si="85"/>
        <v>0.35641458418503436</v>
      </c>
    </row>
    <row r="536" spans="1:11" x14ac:dyDescent="0.25">
      <c r="A536">
        <f t="shared" si="86"/>
        <v>7.8616352201258399E-3</v>
      </c>
      <c r="B536">
        <f t="shared" si="78"/>
        <v>127.19999999999912</v>
      </c>
      <c r="C536">
        <f t="shared" si="87"/>
        <v>28.686336820371853</v>
      </c>
      <c r="D536" s="4">
        <f t="shared" si="79"/>
        <v>28.861164644321601</v>
      </c>
      <c r="E536" s="1">
        <f t="shared" si="80"/>
        <v>28.438205820318011</v>
      </c>
      <c r="F536" s="1">
        <f t="shared" si="81"/>
        <v>28.983798002129564</v>
      </c>
      <c r="G536" s="1">
        <f t="shared" si="82"/>
        <v>28.088250376701282</v>
      </c>
      <c r="H536" s="5">
        <f t="shared" si="83"/>
        <v>1.2009648470678711</v>
      </c>
      <c r="I536" s="3">
        <f t="shared" si="84"/>
        <v>4.9629977421101756E-2</v>
      </c>
      <c r="J536">
        <f t="shared" si="88"/>
        <v>0.84552710374014239</v>
      </c>
      <c r="K536">
        <f t="shared" si="85"/>
        <v>0.35543774332772871</v>
      </c>
    </row>
    <row r="537" spans="1:11" x14ac:dyDescent="0.25">
      <c r="A537">
        <f t="shared" si="86"/>
        <v>7.8431372549020145E-3</v>
      </c>
      <c r="B537">
        <f t="shared" ref="B537:B600" si="89">B536+0.3</f>
        <v>127.49999999999912</v>
      </c>
      <c r="C537">
        <f t="shared" si="87"/>
        <v>28.687540560551845</v>
      </c>
      <c r="D537" s="4">
        <f t="shared" ref="D537:D600" si="90">(($C$27*($F$27*B537)^$C$28)/(1+($C$27*($F$27*B537))^$C$28))*$C$26</f>
        <v>28.862010551376933</v>
      </c>
      <c r="E537" s="1">
        <f t="shared" ref="E537:E600" si="91">(($C$27*(B537/$F$27)^$C$28)/(1+($C$27*(B537/$F$27))^$C$28))*$C$26</f>
        <v>28.439909848953167</v>
      </c>
      <c r="F537" s="1">
        <f t="shared" ref="F537:F600" si="92">(($C$27*(B537*$F$27^2)^$C$28)/(1+($C$27*(B537*$F$27^2))^$C$28))*$C$26</f>
        <v>28.984390271868598</v>
      </c>
      <c r="G537" s="1">
        <f t="shared" ref="G537:G600" si="93">(($C$27*(B537/$F$27^2)^$C$28)/(1+($C$27*(B537/$F$27^2))^$C$28))*$C$26</f>
        <v>28.090644877633107</v>
      </c>
      <c r="H537" s="5">
        <f t="shared" ref="H537:H600" si="94">(D537-E537)/(2*LOG($F$27))</f>
        <v>1.1985282650807065</v>
      </c>
      <c r="I537" s="3">
        <f t="shared" ref="I537:I600" si="95">(F537-G537)-(2*(D537-E537))</f>
        <v>4.9543989387959897E-2</v>
      </c>
      <c r="J537">
        <f t="shared" si="88"/>
        <v>0.84406215822945119</v>
      </c>
      <c r="K537">
        <f t="shared" ref="K537:K600" si="96">H537-J537</f>
        <v>0.35446610685125535</v>
      </c>
    </row>
    <row r="538" spans="1:11" x14ac:dyDescent="0.25">
      <c r="A538">
        <f t="shared" si="86"/>
        <v>7.8247261345853435E-3</v>
      </c>
      <c r="B538">
        <f t="shared" si="89"/>
        <v>127.79999999999912</v>
      </c>
      <c r="C538">
        <f t="shared" si="87"/>
        <v>28.688739031658983</v>
      </c>
      <c r="D538" s="4">
        <f t="shared" si="90"/>
        <v>28.862852734420418</v>
      </c>
      <c r="E538" s="1">
        <f t="shared" si="91"/>
        <v>28.441606479427403</v>
      </c>
      <c r="F538" s="1">
        <f t="shared" si="92"/>
        <v>28.984979923762808</v>
      </c>
      <c r="G538" s="1">
        <f t="shared" si="93"/>
        <v>28.093029103176338</v>
      </c>
      <c r="H538" s="5">
        <f t="shared" si="94"/>
        <v>1.1961021156076073</v>
      </c>
      <c r="I538" s="3">
        <f t="shared" si="95"/>
        <v>4.9458310600439148E-2</v>
      </c>
      <c r="J538">
        <f t="shared" si="88"/>
        <v>0.84260248121912906</v>
      </c>
      <c r="K538">
        <f t="shared" si="96"/>
        <v>0.3534996343884782</v>
      </c>
    </row>
    <row r="539" spans="1:11" x14ac:dyDescent="0.25">
      <c r="A539">
        <f t="shared" si="86"/>
        <v>7.8064012490242536E-3</v>
      </c>
      <c r="B539">
        <f t="shared" si="89"/>
        <v>128.09999999999911</v>
      </c>
      <c r="C539">
        <f t="shared" si="87"/>
        <v>28.689932268838518</v>
      </c>
      <c r="D539" s="4">
        <f t="shared" si="90"/>
        <v>28.863691218428876</v>
      </c>
      <c r="E539" s="1">
        <f t="shared" si="91"/>
        <v>28.443295760700227</v>
      </c>
      <c r="F539" s="1">
        <f t="shared" si="92"/>
        <v>28.985566975437671</v>
      </c>
      <c r="G539" s="1">
        <f t="shared" si="93"/>
        <v>28.095403120573671</v>
      </c>
      <c r="H539" s="5">
        <f t="shared" si="94"/>
        <v>1.1936863305512426</v>
      </c>
      <c r="I539" s="3">
        <f t="shared" si="95"/>
        <v>4.9372939406701732E-2</v>
      </c>
      <c r="J539">
        <f t="shared" si="88"/>
        <v>0.8411480445674423</v>
      </c>
      <c r="K539">
        <f t="shared" si="96"/>
        <v>0.35253828598380033</v>
      </c>
    </row>
    <row r="540" spans="1:11" x14ac:dyDescent="0.25">
      <c r="A540">
        <f t="shared" si="86"/>
        <v>7.7881619937695233E-3</v>
      </c>
      <c r="B540">
        <f t="shared" si="89"/>
        <v>128.39999999999912</v>
      </c>
      <c r="C540">
        <f t="shared" si="87"/>
        <v>28.691120306921043</v>
      </c>
      <c r="D540" s="4">
        <f t="shared" si="90"/>
        <v>28.864526028154263</v>
      </c>
      <c r="E540" s="1">
        <f t="shared" si="91"/>
        <v>28.444977741296221</v>
      </c>
      <c r="F540" s="1">
        <f t="shared" si="92"/>
        <v>28.986151444359386</v>
      </c>
      <c r="G540" s="1">
        <f t="shared" si="93"/>
        <v>28.097766996476796</v>
      </c>
      <c r="H540" s="5">
        <f t="shared" si="94"/>
        <v>1.1912808424107468</v>
      </c>
      <c r="I540" s="3">
        <f t="shared" si="95"/>
        <v>4.9287874166505929E-2</v>
      </c>
      <c r="J540">
        <f t="shared" si="88"/>
        <v>0.83969882033021481</v>
      </c>
      <c r="K540">
        <f t="shared" si="96"/>
        <v>0.35158202208053202</v>
      </c>
    </row>
    <row r="541" spans="1:11" x14ac:dyDescent="0.25">
      <c r="A541">
        <f t="shared" si="86"/>
        <v>7.770007770007822E-3</v>
      </c>
      <c r="B541">
        <f t="shared" si="89"/>
        <v>128.69999999999914</v>
      </c>
      <c r="C541">
        <f t="shared" si="87"/>
        <v>28.692303180426009</v>
      </c>
      <c r="D541" s="4">
        <f t="shared" si="90"/>
        <v>28.865357188126232</v>
      </c>
      <c r="E541" s="1">
        <f t="shared" si="91"/>
        <v>28.446652469309733</v>
      </c>
      <c r="F541" s="1">
        <f t="shared" si="92"/>
        <v>28.986733347836807</v>
      </c>
      <c r="G541" s="1">
        <f t="shared" si="93"/>
        <v>28.100120796952893</v>
      </c>
      <c r="H541" s="5">
        <f t="shared" si="94"/>
        <v>1.1888855842756578</v>
      </c>
      <c r="I541" s="3">
        <f t="shared" si="95"/>
        <v>4.9203113250914754E-2</v>
      </c>
      <c r="J541">
        <f t="shared" si="88"/>
        <v>0.83825478075586479</v>
      </c>
      <c r="K541">
        <f t="shared" si="96"/>
        <v>0.35063080351979303</v>
      </c>
    </row>
    <row r="542" spans="1:11" x14ac:dyDescent="0.25">
      <c r="A542">
        <f t="shared" si="86"/>
        <v>7.7519379844961751E-3</v>
      </c>
      <c r="B542">
        <f t="shared" si="89"/>
        <v>128.99999999999915</v>
      </c>
      <c r="C542">
        <f t="shared" si="87"/>
        <v>28.693480923565215</v>
      </c>
      <c r="D542" s="4">
        <f t="shared" si="90"/>
        <v>28.866184722654751</v>
      </c>
      <c r="E542" s="1">
        <f t="shared" si="91"/>
        <v>28.448319992409651</v>
      </c>
      <c r="F542" s="1">
        <f t="shared" si="92"/>
        <v>28.98731270302294</v>
      </c>
      <c r="G542" s="1">
        <f t="shared" si="93"/>
        <v>28.102464587490953</v>
      </c>
      <c r="H542" s="5">
        <f t="shared" si="94"/>
        <v>1.1865004898197931</v>
      </c>
      <c r="I542" s="3">
        <f t="shared" si="95"/>
        <v>4.9118655041787918E-2</v>
      </c>
      <c r="J542">
        <f t="shared" si="88"/>
        <v>0.83681589827674985</v>
      </c>
      <c r="K542">
        <f t="shared" si="96"/>
        <v>0.34968459154304321</v>
      </c>
    </row>
    <row r="543" spans="1:11" x14ac:dyDescent="0.25">
      <c r="A543">
        <f t="shared" si="86"/>
        <v>7.7339520494973434E-3</v>
      </c>
      <c r="B543">
        <f t="shared" si="89"/>
        <v>129.29999999999916</v>
      </c>
      <c r="C543">
        <f t="shared" si="87"/>
        <v>28.694653570246167</v>
      </c>
      <c r="D543" s="4">
        <f t="shared" si="90"/>
        <v>28.867008655832301</v>
      </c>
      <c r="E543" s="1">
        <f t="shared" si="91"/>
        <v>28.449980357844286</v>
      </c>
      <c r="F543" s="1">
        <f t="shared" si="92"/>
        <v>28.987889526917005</v>
      </c>
      <c r="G543" s="1">
        <f t="shared" si="93"/>
        <v>28.104798433008373</v>
      </c>
      <c r="H543" s="5">
        <f t="shared" si="94"/>
        <v>1.1841254932936442</v>
      </c>
      <c r="I543" s="3">
        <f t="shared" si="95"/>
        <v>4.9034497932602505E-2</v>
      </c>
      <c r="J543">
        <f t="shared" si="88"/>
        <v>0.83538214552314838</v>
      </c>
      <c r="K543">
        <f t="shared" si="96"/>
        <v>0.34874334777049587</v>
      </c>
    </row>
    <row r="544" spans="1:11" x14ac:dyDescent="0.25">
      <c r="A544">
        <f t="shared" si="86"/>
        <v>7.7160493827160984E-3</v>
      </c>
      <c r="B544">
        <f t="shared" si="89"/>
        <v>129.59999999999917</v>
      </c>
      <c r="C544">
        <f t="shared" si="87"/>
        <v>28.695821154075585</v>
      </c>
      <c r="D544" s="4">
        <f t="shared" si="90"/>
        <v>28.867829011536514</v>
      </c>
      <c r="E544" s="1">
        <f t="shared" si="91"/>
        <v>28.451633612445857</v>
      </c>
      <c r="F544" s="1">
        <f t="shared" si="92"/>
        <v>28.988463836366016</v>
      </c>
      <c r="G544" s="1">
        <f t="shared" si="93"/>
        <v>28.107122397856994</v>
      </c>
      <c r="H544" s="5">
        <f t="shared" si="94"/>
        <v>1.1817605295191107</v>
      </c>
      <c r="I544" s="3">
        <f t="shared" si="95"/>
        <v>4.8950640327706907E-2</v>
      </c>
      <c r="J544">
        <f t="shared" si="88"/>
        <v>0.83395349531054896</v>
      </c>
      <c r="K544">
        <f t="shared" si="96"/>
        <v>0.34780703420856174</v>
      </c>
    </row>
    <row r="545" spans="1:11" x14ac:dyDescent="0.25">
      <c r="A545">
        <f t="shared" si="86"/>
        <v>7.6982294072363844E-3</v>
      </c>
      <c r="B545">
        <f t="shared" si="89"/>
        <v>129.89999999999918</v>
      </c>
      <c r="C545">
        <f t="shared" si="87"/>
        <v>28.696983708362733</v>
      </c>
      <c r="D545" s="4">
        <f t="shared" si="90"/>
        <v>28.868645813432636</v>
      </c>
      <c r="E545" s="1">
        <f t="shared" si="91"/>
        <v>28.453279802635116</v>
      </c>
      <c r="F545" s="1">
        <f t="shared" si="92"/>
        <v>28.989035648066391</v>
      </c>
      <c r="G545" s="1">
        <f t="shared" si="93"/>
        <v>28.109436545829332</v>
      </c>
      <c r="H545" s="5">
        <f t="shared" si="94"/>
        <v>1.1794055338833667</v>
      </c>
      <c r="I545" s="3">
        <f t="shared" si="95"/>
        <v>4.8867080642018834E-2</v>
      </c>
      <c r="J545">
        <f t="shared" si="88"/>
        <v>0.83252992063450582</v>
      </c>
      <c r="K545">
        <f t="shared" si="96"/>
        <v>0.34687561324886085</v>
      </c>
    </row>
    <row r="546" spans="1:11" x14ac:dyDescent="0.25">
      <c r="A546">
        <f t="shared" si="86"/>
        <v>7.6804915514593411E-3</v>
      </c>
      <c r="B546">
        <f t="shared" si="89"/>
        <v>130.19999999999919</v>
      </c>
      <c r="C546">
        <f t="shared" si="87"/>
        <v>28.698141266122619</v>
      </c>
      <c r="D546" s="4">
        <f t="shared" si="90"/>
        <v>28.869459084975617</v>
      </c>
      <c r="E546" s="1">
        <f t="shared" si="91"/>
        <v>28.454918974425993</v>
      </c>
      <c r="F546" s="1">
        <f t="shared" si="92"/>
        <v>28.989604978566014</v>
      </c>
      <c r="G546" s="1">
        <f t="shared" si="93"/>
        <v>28.111740940164719</v>
      </c>
      <c r="H546" s="5">
        <f t="shared" si="94"/>
        <v>1.177060442331618</v>
      </c>
      <c r="I546" s="3">
        <f t="shared" si="95"/>
        <v>4.8783817302048504E-2</v>
      </c>
      <c r="J546">
        <f t="shared" si="88"/>
        <v>0.83111139468807027</v>
      </c>
      <c r="K546">
        <f t="shared" si="96"/>
        <v>0.34594904764354772</v>
      </c>
    </row>
    <row r="547" spans="1:11" x14ac:dyDescent="0.25">
      <c r="A547">
        <f t="shared" ref="A547:A610" si="97">1/B547</f>
        <v>7.662835249042192E-3</v>
      </c>
      <c r="B547">
        <f t="shared" si="89"/>
        <v>130.4999999999992</v>
      </c>
      <c r="C547">
        <f t="shared" ref="C547:C610" si="98">(($C$27*B547^$C$28)/(1+($C$27*B547)^$C$28))*$C$26</f>
        <v>28.699293860079337</v>
      </c>
      <c r="D547" s="4">
        <f t="shared" si="90"/>
        <v>28.870268849412877</v>
      </c>
      <c r="E547" s="1">
        <f t="shared" si="91"/>
        <v>28.456551173429851</v>
      </c>
      <c r="F547" s="1">
        <f t="shared" si="92"/>
        <v>28.990171844265348</v>
      </c>
      <c r="G547" s="1">
        <f t="shared" si="93"/>
        <v>28.114035643555301</v>
      </c>
      <c r="H547" s="5">
        <f t="shared" si="94"/>
        <v>1.1747251913628654</v>
      </c>
      <c r="I547" s="3">
        <f t="shared" si="95"/>
        <v>4.8700848743994385E-2</v>
      </c>
      <c r="J547">
        <f t="shared" ref="J547:J610" si="99">$F$26*I547/(2*LOG($F$27))</f>
        <v>0.82969789082934864</v>
      </c>
      <c r="K547">
        <f t="shared" si="96"/>
        <v>0.34502730053351671</v>
      </c>
    </row>
    <row r="548" spans="1:11" x14ac:dyDescent="0.25">
      <c r="A548">
        <f t="shared" si="97"/>
        <v>7.6452599388379663E-3</v>
      </c>
      <c r="B548">
        <f t="shared" si="89"/>
        <v>130.79999999999922</v>
      </c>
      <c r="C548">
        <f t="shared" si="98"/>
        <v>28.70044152266933</v>
      </c>
      <c r="D548" s="4">
        <f t="shared" si="90"/>
        <v>28.871075129786096</v>
      </c>
      <c r="E548" s="1">
        <f t="shared" si="91"/>
        <v>28.45817644486025</v>
      </c>
      <c r="F548" s="1">
        <f t="shared" si="92"/>
        <v>28.990736261419592</v>
      </c>
      <c r="G548" s="1">
        <f t="shared" si="93"/>
        <v>28.116320718152039</v>
      </c>
      <c r="H548" s="5">
        <f t="shared" si="94"/>
        <v>1.1723997180214514</v>
      </c>
      <c r="I548" s="3">
        <f t="shared" si="95"/>
        <v>4.861817341586061E-2</v>
      </c>
      <c r="J548">
        <f t="shared" si="99"/>
        <v>0.8282893826175759</v>
      </c>
      <c r="K548">
        <f t="shared" si="96"/>
        <v>0.34411033540387548</v>
      </c>
    </row>
    <row r="549" spans="1:11" x14ac:dyDescent="0.25">
      <c r="A549">
        <f t="shared" si="97"/>
        <v>7.6277650648360479E-3</v>
      </c>
      <c r="B549">
        <f t="shared" si="89"/>
        <v>131.09999999999923</v>
      </c>
      <c r="C549">
        <f t="shared" si="98"/>
        <v>28.70158428604444</v>
      </c>
      <c r="D549" s="4">
        <f t="shared" si="90"/>
        <v>28.871877948933964</v>
      </c>
      <c r="E549" s="1">
        <f t="shared" si="91"/>
        <v>28.459794833536922</v>
      </c>
      <c r="F549" s="1">
        <f t="shared" si="92"/>
        <v>28.99129824613992</v>
      </c>
      <c r="G549" s="1">
        <f t="shared" si="93"/>
        <v>28.118596225570418</v>
      </c>
      <c r="H549" s="5">
        <f t="shared" si="94"/>
        <v>1.1700839598935988</v>
      </c>
      <c r="I549" s="3">
        <f t="shared" si="95"/>
        <v>4.8535789775417726E-2</v>
      </c>
      <c r="J549">
        <f t="shared" si="99"/>
        <v>0.82688584377837371</v>
      </c>
      <c r="K549">
        <f t="shared" si="96"/>
        <v>0.3431981161152251</v>
      </c>
    </row>
    <row r="550" spans="1:11" x14ac:dyDescent="0.25">
      <c r="A550">
        <f t="shared" si="97"/>
        <v>7.6103500761035446E-3</v>
      </c>
      <c r="B550">
        <f t="shared" si="89"/>
        <v>131.39999999999924</v>
      </c>
      <c r="C550">
        <f t="shared" si="98"/>
        <v>28.702722182075156</v>
      </c>
      <c r="D550" s="4">
        <f t="shared" si="90"/>
        <v>28.872677329494152</v>
      </c>
      <c r="E550" s="1">
        <f t="shared" si="91"/>
        <v>28.461406383890239</v>
      </c>
      <c r="F550" s="1">
        <f t="shared" si="92"/>
        <v>28.991857814395313</v>
      </c>
      <c r="G550" s="1">
        <f t="shared" si="93"/>
        <v>28.120862226896392</v>
      </c>
      <c r="H550" s="5">
        <f t="shared" si="94"/>
        <v>1.1677778551003113</v>
      </c>
      <c r="I550" s="3">
        <f t="shared" si="95"/>
        <v>4.8453696291094417E-2</v>
      </c>
      <c r="J550">
        <f t="shared" si="99"/>
        <v>0.82548724821894259</v>
      </c>
      <c r="K550">
        <f t="shared" si="96"/>
        <v>0.3422906068813687</v>
      </c>
    </row>
    <row r="551" spans="1:11" x14ac:dyDescent="0.25">
      <c r="A551">
        <f t="shared" si="97"/>
        <v>7.5930144267274541E-3</v>
      </c>
      <c r="B551">
        <f t="shared" si="89"/>
        <v>131.69999999999925</v>
      </c>
      <c r="C551">
        <f t="shared" si="98"/>
        <v>28.703855242353573</v>
      </c>
      <c r="D551" s="4">
        <f t="shared" si="90"/>
        <v>28.873473293905541</v>
      </c>
      <c r="E551" s="1">
        <f t="shared" si="91"/>
        <v>28.463011139965577</v>
      </c>
      <c r="F551" s="1">
        <f t="shared" si="92"/>
        <v>28.992414982013997</v>
      </c>
      <c r="G551" s="1">
        <f t="shared" si="93"/>
        <v>28.123118782691972</v>
      </c>
      <c r="H551" s="5">
        <f t="shared" si="94"/>
        <v>1.1654813422913084</v>
      </c>
      <c r="I551" s="3">
        <f t="shared" si="95"/>
        <v>4.8371891442098303E-2</v>
      </c>
      <c r="J551">
        <f t="shared" si="99"/>
        <v>0.82409357003011918</v>
      </c>
      <c r="K551">
        <f t="shared" si="96"/>
        <v>0.34138777226118922</v>
      </c>
    </row>
    <row r="552" spans="1:11" x14ac:dyDescent="0.25">
      <c r="A552">
        <f t="shared" si="97"/>
        <v>7.5757575757576185E-3</v>
      </c>
      <c r="B552">
        <f t="shared" si="89"/>
        <v>131.99999999999926</v>
      </c>
      <c r="C552">
        <f t="shared" si="98"/>
        <v>28.704983498196565</v>
      </c>
      <c r="D552" s="4">
        <f t="shared" si="90"/>
        <v>28.874265864410578</v>
      </c>
      <c r="E552" s="1">
        <f t="shared" si="91"/>
        <v>28.464609145427254</v>
      </c>
      <c r="F552" s="1">
        <f t="shared" si="92"/>
        <v>28.992969764685174</v>
      </c>
      <c r="G552" s="1">
        <f t="shared" si="93"/>
        <v>28.12536595300098</v>
      </c>
      <c r="H552" s="5">
        <f t="shared" si="94"/>
        <v>1.1631943606405479</v>
      </c>
      <c r="I552" s="3">
        <f t="shared" si="95"/>
        <v>4.8290373717545521E-2</v>
      </c>
      <c r="J552">
        <f t="shared" si="99"/>
        <v>0.82270478347154841</v>
      </c>
      <c r="K552">
        <f t="shared" si="96"/>
        <v>0.34048957716899952</v>
      </c>
    </row>
    <row r="553" spans="1:11" x14ac:dyDescent="0.25">
      <c r="A553">
        <f t="shared" si="97"/>
        <v>7.5585789871504576E-3</v>
      </c>
      <c r="B553">
        <f t="shared" si="89"/>
        <v>132.29999999999927</v>
      </c>
      <c r="C553">
        <f t="shared" si="98"/>
        <v>28.706106980648748</v>
      </c>
      <c r="D553" s="4">
        <f t="shared" si="90"/>
        <v>28.875055063057228</v>
      </c>
      <c r="E553" s="1">
        <f t="shared" si="91"/>
        <v>28.466200443562933</v>
      </c>
      <c r="F553" s="1">
        <f t="shared" si="92"/>
        <v>28.993522177960259</v>
      </c>
      <c r="G553" s="1">
        <f t="shared" si="93"/>
        <v>28.127603797354553</v>
      </c>
      <c r="H553" s="5">
        <f t="shared" si="94"/>
        <v>1.1609168498392448</v>
      </c>
      <c r="I553" s="3">
        <f t="shared" si="95"/>
        <v>4.8209141617114426E-2</v>
      </c>
      <c r="J553">
        <f t="shared" si="99"/>
        <v>0.82132086298281914</v>
      </c>
      <c r="K553">
        <f t="shared" si="96"/>
        <v>0.33959598685642567</v>
      </c>
    </row>
    <row r="554" spans="1:11" x14ac:dyDescent="0.25">
      <c r="A554">
        <f t="shared" si="97"/>
        <v>7.5414781297134647E-3</v>
      </c>
      <c r="B554">
        <f t="shared" si="89"/>
        <v>132.59999999999928</v>
      </c>
      <c r="C554">
        <f t="shared" si="98"/>
        <v>28.707225720485361</v>
      </c>
      <c r="D554" s="4">
        <f t="shared" si="90"/>
        <v>28.875840911701335</v>
      </c>
      <c r="E554" s="1">
        <f t="shared" si="91"/>
        <v>28.46778507728737</v>
      </c>
      <c r="F554" s="1">
        <f t="shared" si="92"/>
        <v>28.994072237254688</v>
      </c>
      <c r="G554" s="1">
        <f t="shared" si="93"/>
        <v>28.129832374776605</v>
      </c>
      <c r="H554" s="5">
        <f t="shared" si="94"/>
        <v>1.1586487500919471</v>
      </c>
      <c r="I554" s="3">
        <f t="shared" si="95"/>
        <v>4.8128193650153861E-2</v>
      </c>
      <c r="J554">
        <f t="shared" si="99"/>
        <v>0.81994178316827304</v>
      </c>
      <c r="K554">
        <f t="shared" si="96"/>
        <v>0.33870696692367408</v>
      </c>
    </row>
    <row r="555" spans="1:11" x14ac:dyDescent="0.25">
      <c r="A555">
        <f t="shared" si="97"/>
        <v>7.5244544770504537E-3</v>
      </c>
      <c r="B555">
        <f t="shared" si="89"/>
        <v>132.8999999999993</v>
      </c>
      <c r="C555">
        <f t="shared" si="98"/>
        <v>28.708339748215398</v>
      </c>
      <c r="D555" s="4">
        <f t="shared" si="90"/>
        <v>28.876623432008479</v>
      </c>
      <c r="E555" s="1">
        <f t="shared" si="91"/>
        <v>28.469363089146796</v>
      </c>
      <c r="F555" s="1">
        <f t="shared" si="92"/>
        <v>28.994619957849263</v>
      </c>
      <c r="G555" s="1">
        <f t="shared" si="93"/>
        <v>28.132051743789251</v>
      </c>
      <c r="H555" s="5">
        <f t="shared" si="94"/>
        <v>1.1563900021093738</v>
      </c>
      <c r="I555" s="3">
        <f t="shared" si="95"/>
        <v>4.8047528336645939E-2</v>
      </c>
      <c r="J555">
        <f t="shared" si="99"/>
        <v>0.81856751881340661</v>
      </c>
      <c r="K555">
        <f t="shared" si="96"/>
        <v>0.3378224832959672</v>
      </c>
    </row>
    <row r="556" spans="1:11" x14ac:dyDescent="0.25">
      <c r="A556">
        <f t="shared" si="97"/>
        <v>7.5075075075075465E-3</v>
      </c>
      <c r="B556">
        <f t="shared" si="89"/>
        <v>133.19999999999931</v>
      </c>
      <c r="C556">
        <f t="shared" si="98"/>
        <v>28.709449094084309</v>
      </c>
      <c r="D556" s="4">
        <f t="shared" si="90"/>
        <v>28.877402645456097</v>
      </c>
      <c r="E556" s="1">
        <f t="shared" si="91"/>
        <v>28.470934521322665</v>
      </c>
      <c r="F556" s="1">
        <f t="shared" si="92"/>
        <v>28.995165354891672</v>
      </c>
      <c r="G556" s="1">
        <f t="shared" si="93"/>
        <v>28.134261962418293</v>
      </c>
      <c r="H556" s="5">
        <f t="shared" si="94"/>
        <v>1.154140547103774</v>
      </c>
      <c r="I556" s="3">
        <f t="shared" si="95"/>
        <v>4.7967144206513268E-2</v>
      </c>
      <c r="J556">
        <f t="shared" si="99"/>
        <v>0.81719804487306891</v>
      </c>
      <c r="K556">
        <f t="shared" si="96"/>
        <v>0.3369425022307051</v>
      </c>
    </row>
    <row r="557" spans="1:11" x14ac:dyDescent="0.25">
      <c r="A557">
        <f t="shared" si="97"/>
        <v>7.4906367041198884E-3</v>
      </c>
      <c r="B557">
        <f t="shared" si="89"/>
        <v>133.49999999999932</v>
      </c>
      <c r="C557">
        <f t="shared" si="98"/>
        <v>28.710553788076915</v>
      </c>
      <c r="D557" s="4">
        <f t="shared" si="90"/>
        <v>28.87817857333583</v>
      </c>
      <c r="E557" s="1">
        <f t="shared" si="91"/>
        <v>28.472499415635578</v>
      </c>
      <c r="F557" s="1">
        <f t="shared" si="92"/>
        <v>28.995708443397827</v>
      </c>
      <c r="G557" s="1">
        <f t="shared" si="93"/>
        <v>28.136463088198269</v>
      </c>
      <c r="H557" s="5">
        <f t="shared" si="94"/>
        <v>1.151900326784459</v>
      </c>
      <c r="I557" s="3">
        <f t="shared" si="95"/>
        <v>4.7887039799054065E-2</v>
      </c>
      <c r="J557">
        <f t="shared" si="99"/>
        <v>0.81583333646183753</v>
      </c>
      <c r="K557">
        <f t="shared" si="96"/>
        <v>0.33606699032262144</v>
      </c>
    </row>
    <row r="558" spans="1:11" x14ac:dyDescent="0.25">
      <c r="A558">
        <f t="shared" si="97"/>
        <v>7.4738415545590811E-3</v>
      </c>
      <c r="B558">
        <f t="shared" si="89"/>
        <v>133.79999999999933</v>
      </c>
      <c r="C558">
        <f t="shared" si="98"/>
        <v>28.711653859920272</v>
      </c>
      <c r="D558" s="4">
        <f t="shared" si="90"/>
        <v>28.87895123675516</v>
      </c>
      <c r="E558" s="1">
        <f t="shared" si="91"/>
        <v>28.47405781354928</v>
      </c>
      <c r="F558" s="1">
        <f t="shared" si="92"/>
        <v>28.99624923825354</v>
      </c>
      <c r="G558" s="1">
        <f t="shared" si="93"/>
        <v>28.138655178177864</v>
      </c>
      <c r="H558" s="5">
        <f t="shared" si="94"/>
        <v>1.1496692833511131</v>
      </c>
      <c r="I558" s="3">
        <f t="shared" si="95"/>
        <v>4.7807213663915604E-2</v>
      </c>
      <c r="J558">
        <f t="shared" si="99"/>
        <v>0.81447336887060318</v>
      </c>
      <c r="K558">
        <f t="shared" si="96"/>
        <v>0.33519591448050989</v>
      </c>
    </row>
    <row r="559" spans="1:11" x14ac:dyDescent="0.25">
      <c r="A559">
        <f t="shared" si="97"/>
        <v>7.4571215510813192E-3</v>
      </c>
      <c r="B559">
        <f t="shared" si="89"/>
        <v>134.09999999999934</v>
      </c>
      <c r="C559">
        <f t="shared" si="98"/>
        <v>28.712749339086336</v>
      </c>
      <c r="D559" s="4">
        <f t="shared" si="90"/>
        <v>28.87972065663951</v>
      </c>
      <c r="E559" s="1">
        <f t="shared" si="91"/>
        <v>28.475609756174411</v>
      </c>
      <c r="F559" s="1">
        <f t="shared" si="92"/>
        <v>28.996787754215802</v>
      </c>
      <c r="G559" s="1">
        <f t="shared" si="93"/>
        <v>28.140838288925028</v>
      </c>
      <c r="H559" s="5">
        <f t="shared" si="94"/>
        <v>1.1474473594890833</v>
      </c>
      <c r="I559" s="3">
        <f t="shared" si="95"/>
        <v>4.7727664360575517E-2</v>
      </c>
      <c r="J559">
        <f t="shared" si="99"/>
        <v>0.81311811755773256</v>
      </c>
      <c r="K559">
        <f t="shared" si="96"/>
        <v>0.33432924193135072</v>
      </c>
    </row>
    <row r="560" spans="1:11" x14ac:dyDescent="0.25">
      <c r="A560">
        <f t="shared" si="97"/>
        <v>7.4404761904762265E-3</v>
      </c>
      <c r="B560">
        <f t="shared" si="89"/>
        <v>134.39999999999935</v>
      </c>
      <c r="C560">
        <f t="shared" si="98"/>
        <v>28.713840254794906</v>
      </c>
      <c r="D560" s="4">
        <f t="shared" si="90"/>
        <v>28.880486853734311</v>
      </c>
      <c r="E560" s="1">
        <f t="shared" si="91"/>
        <v>28.477155284272165</v>
      </c>
      <c r="F560" s="1">
        <f t="shared" si="92"/>
        <v>28.997324005913935</v>
      </c>
      <c r="G560" s="1">
        <f t="shared" si="93"/>
        <v>28.14301247653194</v>
      </c>
      <c r="H560" s="5">
        <f t="shared" si="94"/>
        <v>1.1452344983648799</v>
      </c>
      <c r="I560" s="3">
        <f t="shared" si="95"/>
        <v>4.7648390457702305E-2</v>
      </c>
      <c r="J560">
        <f t="shared" si="99"/>
        <v>0.81176755813817369</v>
      </c>
      <c r="K560">
        <f t="shared" si="96"/>
        <v>0.3334669402267062</v>
      </c>
    </row>
    <row r="561" spans="1:11" x14ac:dyDescent="0.25">
      <c r="A561">
        <f t="shared" si="97"/>
        <v>7.4239049740163678E-3</v>
      </c>
      <c r="B561">
        <f t="shared" si="89"/>
        <v>134.69999999999936</v>
      </c>
      <c r="C561">
        <f t="shared" si="98"/>
        <v>28.71492663601601</v>
      </c>
      <c r="D561" s="4">
        <f t="shared" si="90"/>
        <v>28.881249848606988</v>
      </c>
      <c r="E561" s="1">
        <f t="shared" si="91"/>
        <v>28.478694438258291</v>
      </c>
      <c r="F561" s="1">
        <f t="shared" si="92"/>
        <v>28.997858007851558</v>
      </c>
      <c r="G561" s="1">
        <f t="shared" si="93"/>
        <v>28.145177796620199</v>
      </c>
      <c r="H561" s="5">
        <f t="shared" si="94"/>
        <v>1.1430306436204367</v>
      </c>
      <c r="I561" s="3">
        <f t="shared" si="95"/>
        <v>4.7569390533965361E-2</v>
      </c>
      <c r="J561">
        <f t="shared" si="99"/>
        <v>0.81042166639725599</v>
      </c>
      <c r="K561">
        <f t="shared" si="96"/>
        <v>0.33260897722318072</v>
      </c>
    </row>
    <row r="562" spans="1:11" x14ac:dyDescent="0.25">
      <c r="A562">
        <f t="shared" si="97"/>
        <v>7.4074074074074415E-3</v>
      </c>
      <c r="B562">
        <f t="shared" si="89"/>
        <v>134.99999999999937</v>
      </c>
      <c r="C562">
        <f t="shared" si="98"/>
        <v>28.716008511473063</v>
      </c>
      <c r="D562" s="4">
        <f t="shared" si="90"/>
        <v>28.88200966164861</v>
      </c>
      <c r="E562" s="1">
        <f t="shared" si="91"/>
        <v>28.480227258206487</v>
      </c>
      <c r="F562" s="1">
        <f t="shared" si="92"/>
        <v>28.998389774407315</v>
      </c>
      <c r="G562" s="1">
        <f t="shared" si="93"/>
        <v>28.147334304345598</v>
      </c>
      <c r="H562" s="5">
        <f t="shared" si="94"/>
        <v>1.1408357393681785</v>
      </c>
      <c r="I562" s="3">
        <f t="shared" si="95"/>
        <v>4.7490663177470083E-2</v>
      </c>
      <c r="J562">
        <f t="shared" si="99"/>
        <v>0.80908041828106669</v>
      </c>
      <c r="K562">
        <f t="shared" si="96"/>
        <v>0.33175532108711181</v>
      </c>
    </row>
    <row r="563" spans="1:11" x14ac:dyDescent="0.25">
      <c r="A563">
        <f t="shared" si="97"/>
        <v>7.3909830007391321E-3</v>
      </c>
      <c r="B563">
        <f t="shared" si="89"/>
        <v>135.29999999999939</v>
      </c>
      <c r="C563">
        <f t="shared" si="98"/>
        <v>28.717085909644894</v>
      </c>
      <c r="D563" s="4">
        <f t="shared" si="90"/>
        <v>28.88276631307604</v>
      </c>
      <c r="E563" s="1">
        <f t="shared" si="91"/>
        <v>28.481753783852163</v>
      </c>
      <c r="F563" s="1">
        <f t="shared" si="92"/>
        <v>28.998919319836691</v>
      </c>
      <c r="G563" s="1">
        <f t="shared" si="93"/>
        <v>28.149482054403208</v>
      </c>
      <c r="H563" s="5">
        <f t="shared" si="94"/>
        <v>1.13864973018642</v>
      </c>
      <c r="I563" s="3">
        <f t="shared" si="95"/>
        <v>4.7412206985729455E-2</v>
      </c>
      <c r="J563">
        <f t="shared" si="99"/>
        <v>0.80774378989596629</v>
      </c>
      <c r="K563">
        <f t="shared" si="96"/>
        <v>0.33090594029045373</v>
      </c>
    </row>
    <row r="564" spans="1:11" x14ac:dyDescent="0.25">
      <c r="A564">
        <f t="shared" si="97"/>
        <v>7.374631268436611E-3</v>
      </c>
      <c r="B564">
        <f t="shared" si="89"/>
        <v>135.5999999999994</v>
      </c>
      <c r="C564">
        <f t="shared" si="98"/>
        <v>28.718158858768913</v>
      </c>
      <c r="D564" s="4">
        <f t="shared" si="90"/>
        <v>28.883519822933707</v>
      </c>
      <c r="E564" s="1">
        <f t="shared" si="91"/>
        <v>28.483274054596027</v>
      </c>
      <c r="F564" s="1">
        <f t="shared" si="92"/>
        <v>28.999446658273108</v>
      </c>
      <c r="G564" s="1">
        <f t="shared" si="93"/>
        <v>28.15162110103201</v>
      </c>
      <c r="H564" s="5">
        <f t="shared" si="94"/>
        <v>1.1364725611142323</v>
      </c>
      <c r="I564" s="3">
        <f t="shared" si="95"/>
        <v>4.7334020565738655E-2</v>
      </c>
      <c r="J564">
        <f t="shared" si="99"/>
        <v>0.80641175750986005</v>
      </c>
      <c r="K564">
        <f t="shared" si="96"/>
        <v>0.33006080360437229</v>
      </c>
    </row>
    <row r="565" spans="1:11" x14ac:dyDescent="0.25">
      <c r="A565">
        <f t="shared" si="97"/>
        <v>7.3583517292126885E-3</v>
      </c>
      <c r="B565">
        <f t="shared" si="89"/>
        <v>135.89999999999941</v>
      </c>
      <c r="C565">
        <f t="shared" si="98"/>
        <v>28.719227386843379</v>
      </c>
      <c r="D565" s="4">
        <f t="shared" si="90"/>
        <v>28.884270211095505</v>
      </c>
      <c r="E565" s="1">
        <f t="shared" si="91"/>
        <v>28.484788109507551</v>
      </c>
      <c r="F565" s="1">
        <f t="shared" si="92"/>
        <v>28.999971803729167</v>
      </c>
      <c r="G565" s="1">
        <f t="shared" si="93"/>
        <v>28.153751498019826</v>
      </c>
      <c r="H565" s="5">
        <f t="shared" si="94"/>
        <v>1.134304177646984</v>
      </c>
      <c r="I565" s="3">
        <f t="shared" si="95"/>
        <v>4.725610253343504E-2</v>
      </c>
      <c r="J565">
        <f t="shared" si="99"/>
        <v>0.80508429754299748</v>
      </c>
      <c r="K565">
        <f t="shared" si="96"/>
        <v>0.32921988010398651</v>
      </c>
    </row>
    <row r="566" spans="1:11" x14ac:dyDescent="0.25">
      <c r="A566">
        <f t="shared" si="97"/>
        <v>7.342143906020589E-3</v>
      </c>
      <c r="B566">
        <f t="shared" si="89"/>
        <v>136.19999999999942</v>
      </c>
      <c r="C566">
        <f t="shared" si="98"/>
        <v>28.720291521629981</v>
      </c>
      <c r="D566" s="4">
        <f t="shared" si="90"/>
        <v>28.885017497266443</v>
      </c>
      <c r="E566" s="1">
        <f t="shared" si="91"/>
        <v>28.486295987328582</v>
      </c>
      <c r="F566" s="1">
        <f t="shared" si="92"/>
        <v>29.000494770098246</v>
      </c>
      <c r="G566" s="1">
        <f t="shared" si="93"/>
        <v>28.155873298707956</v>
      </c>
      <c r="H566" s="5">
        <f t="shared" si="94"/>
        <v>1.1321445257307818</v>
      </c>
      <c r="I566" s="3">
        <f t="shared" si="95"/>
        <v>4.7178451514568565E-2</v>
      </c>
      <c r="J566">
        <f t="shared" si="99"/>
        <v>0.80376138658280172</v>
      </c>
      <c r="K566">
        <f t="shared" si="96"/>
        <v>0.32838313914798012</v>
      </c>
    </row>
    <row r="567" spans="1:11" x14ac:dyDescent="0.25">
      <c r="A567">
        <f t="shared" si="97"/>
        <v>7.3260073260073564E-3</v>
      </c>
      <c r="B567">
        <f t="shared" si="89"/>
        <v>136.49999999999943</v>
      </c>
      <c r="C567">
        <f t="shared" si="98"/>
        <v>28.721351290656308</v>
      </c>
      <c r="D567" s="4">
        <f t="shared" si="90"/>
        <v>28.88576170098473</v>
      </c>
      <c r="E567" s="1">
        <f t="shared" si="91"/>
        <v>28.487797726476735</v>
      </c>
      <c r="F567" s="1">
        <f t="shared" si="92"/>
        <v>29.001015571155484</v>
      </c>
      <c r="G567" s="1">
        <f t="shared" si="93"/>
        <v>28.157986555995855</v>
      </c>
      <c r="H567" s="5">
        <f t="shared" si="94"/>
        <v>1.1299935517587394</v>
      </c>
      <c r="I567" s="3">
        <f t="shared" si="95"/>
        <v>4.7101066143639514E-2</v>
      </c>
      <c r="J567">
        <f t="shared" si="99"/>
        <v>0.80244300136577207</v>
      </c>
      <c r="K567">
        <f t="shared" si="96"/>
        <v>0.32755055039296732</v>
      </c>
    </row>
    <row r="568" spans="1:11" x14ac:dyDescent="0.25">
      <c r="A568">
        <f t="shared" si="97"/>
        <v>7.3099415204678662E-3</v>
      </c>
      <c r="B568">
        <f t="shared" si="89"/>
        <v>136.79999999999944</v>
      </c>
      <c r="C568">
        <f t="shared" si="98"/>
        <v>28.722406721218562</v>
      </c>
      <c r="D568" s="4">
        <f t="shared" si="90"/>
        <v>28.886502841623223</v>
      </c>
      <c r="E568" s="1">
        <f t="shared" si="91"/>
        <v>28.489293365048592</v>
      </c>
      <c r="F568" s="1">
        <f t="shared" si="92"/>
        <v>29.001534220559076</v>
      </c>
      <c r="G568" s="1">
        <f t="shared" si="93"/>
        <v>28.160091322345632</v>
      </c>
      <c r="H568" s="5">
        <f t="shared" si="94"/>
        <v>1.1278512025660237</v>
      </c>
      <c r="I568" s="3">
        <f t="shared" si="95"/>
        <v>4.7023945064182726E-2</v>
      </c>
      <c r="J568">
        <f t="shared" si="99"/>
        <v>0.80112911878232596</v>
      </c>
      <c r="K568">
        <f t="shared" si="96"/>
        <v>0.32672208378369771</v>
      </c>
    </row>
    <row r="569" spans="1:11" x14ac:dyDescent="0.25">
      <c r="A569">
        <f t="shared" si="97"/>
        <v>7.2939460247994454E-3</v>
      </c>
      <c r="B569">
        <f t="shared" si="89"/>
        <v>137.09999999999945</v>
      </c>
      <c r="C569">
        <f t="shared" si="98"/>
        <v>28.723457840383663</v>
      </c>
      <c r="D569" s="4">
        <f t="shared" si="90"/>
        <v>28.887240938391439</v>
      </c>
      <c r="E569" s="1">
        <f t="shared" si="91"/>
        <v>28.490782940823536</v>
      </c>
      <c r="F569" s="1">
        <f t="shared" si="92"/>
        <v>29.002050731851764</v>
      </c>
      <c r="G569" s="1">
        <f t="shared" si="93"/>
        <v>28.162187649786809</v>
      </c>
      <c r="H569" s="5">
        <f t="shared" si="94"/>
        <v>1.12571742542468</v>
      </c>
      <c r="I569" s="3">
        <f t="shared" si="95"/>
        <v>4.694708692914773E-2</v>
      </c>
      <c r="J569">
        <f t="shared" si="99"/>
        <v>0.79981971588327527</v>
      </c>
      <c r="K569">
        <f t="shared" si="96"/>
        <v>0.32589770954140473</v>
      </c>
    </row>
    <row r="570" spans="1:11" x14ac:dyDescent="0.25">
      <c r="A570">
        <f t="shared" si="97"/>
        <v>7.2780203784570882E-3</v>
      </c>
      <c r="B570">
        <f t="shared" si="89"/>
        <v>137.39999999999947</v>
      </c>
      <c r="C570">
        <f t="shared" si="98"/>
        <v>28.724504674991881</v>
      </c>
      <c r="D570" s="4">
        <f t="shared" si="90"/>
        <v>28.887976010337152</v>
      </c>
      <c r="E570" s="1">
        <f t="shared" si="91"/>
        <v>28.49226649126653</v>
      </c>
      <c r="F570" s="1">
        <f t="shared" si="92"/>
        <v>29.002565118461693</v>
      </c>
      <c r="G570" s="1">
        <f t="shared" si="93"/>
        <v>28.164275589920539</v>
      </c>
      <c r="H570" s="5">
        <f t="shared" si="94"/>
        <v>1.1235921680402525</v>
      </c>
      <c r="I570" s="3">
        <f t="shared" si="95"/>
        <v>4.6870490399911091E-2</v>
      </c>
      <c r="J570">
        <f t="shared" si="99"/>
        <v>0.7985147698630003</v>
      </c>
      <c r="K570">
        <f t="shared" si="96"/>
        <v>0.32507739817725223</v>
      </c>
    </row>
    <row r="571" spans="1:11" x14ac:dyDescent="0.25">
      <c r="A571">
        <f t="shared" si="97"/>
        <v>7.2621641249092502E-3</v>
      </c>
      <c r="B571">
        <f t="shared" si="89"/>
        <v>137.69999999999948</v>
      </c>
      <c r="C571">
        <f t="shared" si="98"/>
        <v>28.725547251659158</v>
      </c>
      <c r="D571" s="4">
        <f t="shared" si="90"/>
        <v>28.888708076348163</v>
      </c>
      <c r="E571" s="1">
        <f t="shared" si="91"/>
        <v>28.49374405353181</v>
      </c>
      <c r="F571" s="1">
        <f t="shared" si="92"/>
        <v>29.003077393703904</v>
      </c>
      <c r="G571" s="1">
        <f t="shared" si="93"/>
        <v>28.166355193924112</v>
      </c>
      <c r="H571" s="5">
        <f t="shared" si="94"/>
        <v>1.1214753785463674</v>
      </c>
      <c r="I571" s="3">
        <f t="shared" si="95"/>
        <v>4.6794154147086431E-2</v>
      </c>
      <c r="J571">
        <f t="shared" si="99"/>
        <v>0.79721425807324953</v>
      </c>
      <c r="K571">
        <f t="shared" si="96"/>
        <v>0.32426112047311784</v>
      </c>
    </row>
    <row r="572" spans="1:11" x14ac:dyDescent="0.25">
      <c r="A572">
        <f t="shared" si="97"/>
        <v>7.2463768115942299E-3</v>
      </c>
      <c r="B572">
        <f t="shared" si="89"/>
        <v>137.99999999999949</v>
      </c>
      <c r="C572">
        <f t="shared" si="98"/>
        <v>28.726585596779429</v>
      </c>
      <c r="D572" s="4">
        <f t="shared" si="90"/>
        <v>28.889437155153917</v>
      </c>
      <c r="E572" s="1">
        <f t="shared" si="91"/>
        <v>28.49521566446592</v>
      </c>
      <c r="F572" s="1">
        <f t="shared" si="92"/>
        <v>29.003587570781498</v>
      </c>
      <c r="G572" s="1">
        <f t="shared" si="93"/>
        <v>28.16842651255547</v>
      </c>
      <c r="H572" s="5">
        <f t="shared" si="94"/>
        <v>1.1193670055006573</v>
      </c>
      <c r="I572" s="3">
        <f t="shared" si="95"/>
        <v>4.6718076850034151E-2</v>
      </c>
      <c r="J572">
        <f t="shared" si="99"/>
        <v>0.79591815801478683</v>
      </c>
      <c r="K572">
        <f t="shared" si="96"/>
        <v>0.32344884748587044</v>
      </c>
    </row>
    <row r="573" spans="1:11" x14ac:dyDescent="0.25">
      <c r="A573">
        <f t="shared" si="97"/>
        <v>7.2306579898771053E-3</v>
      </c>
      <c r="B573">
        <f t="shared" si="89"/>
        <v>138.2999999999995</v>
      </c>
      <c r="C573">
        <f t="shared" si="98"/>
        <v>28.727619736527053</v>
      </c>
      <c r="D573" s="4">
        <f t="shared" si="90"/>
        <v>28.890163265327203</v>
      </c>
      <c r="E573" s="1">
        <f t="shared" si="91"/>
        <v>28.496681360610872</v>
      </c>
      <c r="F573" s="1">
        <f t="shared" si="92"/>
        <v>29.004095662786629</v>
      </c>
      <c r="G573" s="1">
        <f t="shared" si="93"/>
        <v>28.170489596157324</v>
      </c>
      <c r="H573" s="5">
        <f t="shared" si="94"/>
        <v>1.1172669978806558</v>
      </c>
      <c r="I573" s="3">
        <f t="shared" si="95"/>
        <v>4.6642257196641168E-2</v>
      </c>
      <c r="J573">
        <f t="shared" si="99"/>
        <v>0.79462644733363919</v>
      </c>
      <c r="K573">
        <f t="shared" si="96"/>
        <v>0.32264055054701657</v>
      </c>
    </row>
    <row r="574" spans="1:11" x14ac:dyDescent="0.25">
      <c r="A574">
        <f t="shared" si="97"/>
        <v>7.2150072150072402E-3</v>
      </c>
      <c r="B574">
        <f t="shared" si="89"/>
        <v>138.59999999999951</v>
      </c>
      <c r="C574">
        <f t="shared" si="98"/>
        <v>28.728649696858895</v>
      </c>
      <c r="D574" s="4">
        <f t="shared" si="90"/>
        <v>28.890886425285903</v>
      </c>
      <c r="E574" s="1">
        <f t="shared" si="91"/>
        <v>28.498141178207479</v>
      </c>
      <c r="F574" s="1">
        <f t="shared" si="92"/>
        <v>29.004601682701885</v>
      </c>
      <c r="G574" s="1">
        <f t="shared" si="93"/>
        <v>28.172544494661569</v>
      </c>
      <c r="H574" s="5">
        <f t="shared" si="94"/>
        <v>1.1151753050792672</v>
      </c>
      <c r="I574" s="3">
        <f t="shared" si="95"/>
        <v>4.6566693883470123E-2</v>
      </c>
      <c r="J574">
        <f t="shared" si="99"/>
        <v>0.79333910382363881</v>
      </c>
      <c r="K574">
        <f t="shared" si="96"/>
        <v>0.3218362012556284</v>
      </c>
    </row>
    <row r="575" spans="1:11" x14ac:dyDescent="0.25">
      <c r="A575">
        <f t="shared" si="97"/>
        <v>7.1994240460763383E-3</v>
      </c>
      <c r="B575">
        <f t="shared" si="89"/>
        <v>138.89999999999952</v>
      </c>
      <c r="C575">
        <f t="shared" si="98"/>
        <v>28.729675503516845</v>
      </c>
      <c r="D575" s="4">
        <f t="shared" si="90"/>
        <v>28.89160665329436</v>
      </c>
      <c r="E575" s="1">
        <f t="shared" si="91"/>
        <v>28.499595153198349</v>
      </c>
      <c r="F575" s="1">
        <f t="shared" si="92"/>
        <v>29.005105643401333</v>
      </c>
      <c r="G575" s="1">
        <f t="shared" si="93"/>
        <v>28.174591257593306</v>
      </c>
      <c r="H575" s="5">
        <f t="shared" si="94"/>
        <v>1.1130918769001881</v>
      </c>
      <c r="I575" s="3">
        <f t="shared" si="95"/>
        <v>4.6491385616004521E-2</v>
      </c>
      <c r="J575">
        <f t="shared" si="99"/>
        <v>0.7920561054305989</v>
      </c>
      <c r="K575">
        <f t="shared" si="96"/>
        <v>0.32103577146958917</v>
      </c>
    </row>
    <row r="576" spans="1:11" x14ac:dyDescent="0.25">
      <c r="A576">
        <f t="shared" si="97"/>
        <v>7.1839080459770357E-3</v>
      </c>
      <c r="B576">
        <f t="shared" si="89"/>
        <v>139.19999999999953</v>
      </c>
      <c r="C576">
        <f t="shared" si="98"/>
        <v>28.730697182029846</v>
      </c>
      <c r="D576" s="4">
        <f t="shared" si="90"/>
        <v>28.89232396746517</v>
      </c>
      <c r="E576" s="1">
        <f t="shared" si="91"/>
        <v>28.501043321230949</v>
      </c>
      <c r="F576" s="1">
        <f t="shared" si="92"/>
        <v>29.005607557651707</v>
      </c>
      <c r="G576" s="1">
        <f t="shared" si="93"/>
        <v>28.176629934075187</v>
      </c>
      <c r="H576" s="5">
        <f t="shared" si="94"/>
        <v>1.1110166635542547</v>
      </c>
      <c r="I576" s="3">
        <f t="shared" si="95"/>
        <v>4.6416331108076747E-2</v>
      </c>
      <c r="J576">
        <f t="shared" si="99"/>
        <v>0.79077743024256975</v>
      </c>
      <c r="K576">
        <f t="shared" si="96"/>
        <v>0.32023923331168491</v>
      </c>
    </row>
    <row r="577" spans="1:11" x14ac:dyDescent="0.25">
      <c r="A577">
        <f t="shared" si="97"/>
        <v>7.1684587813620306E-3</v>
      </c>
      <c r="B577">
        <f t="shared" si="89"/>
        <v>139.49999999999955</v>
      </c>
      <c r="C577">
        <f t="shared" si="98"/>
        <v>28.73171475771629</v>
      </c>
      <c r="D577" s="4">
        <f t="shared" si="90"/>
        <v>28.893038385760814</v>
      </c>
      <c r="E577" s="1">
        <f t="shared" si="91"/>
        <v>28.502485717660697</v>
      </c>
      <c r="F577" s="1">
        <f t="shared" si="92"/>
        <v>29.006107438113389</v>
      </c>
      <c r="G577" s="1">
        <f t="shared" si="93"/>
        <v>28.178660572831429</v>
      </c>
      <c r="H577" s="5">
        <f t="shared" si="94"/>
        <v>1.1089496156553167</v>
      </c>
      <c r="I577" s="3">
        <f t="shared" si="95"/>
        <v>4.6341529081725952E-2</v>
      </c>
      <c r="J577">
        <f t="shared" si="99"/>
        <v>0.78950305648741681</v>
      </c>
      <c r="K577">
        <f t="shared" si="96"/>
        <v>0.31944655916789988</v>
      </c>
    </row>
    <row r="578" spans="1:11" x14ac:dyDescent="0.25">
      <c r="A578">
        <f t="shared" si="97"/>
        <v>7.1530758226037421E-3</v>
      </c>
      <c r="B578">
        <f t="shared" si="89"/>
        <v>139.79999999999956</v>
      </c>
      <c r="C578">
        <f t="shared" si="98"/>
        <v>28.73272825568597</v>
      </c>
      <c r="D578" s="4">
        <f t="shared" si="90"/>
        <v>28.893749925995067</v>
      </c>
      <c r="E578" s="1">
        <f t="shared" si="91"/>
        <v>28.503922377553948</v>
      </c>
      <c r="F578" s="1">
        <f t="shared" si="92"/>
        <v>29.006605297341768</v>
      </c>
      <c r="G578" s="1">
        <f t="shared" si="93"/>
        <v>28.180683222191917</v>
      </c>
      <c r="H578" s="5">
        <f t="shared" si="94"/>
        <v>1.1068906842157695</v>
      </c>
      <c r="I578" s="3">
        <f t="shared" si="95"/>
        <v>4.6266978267613723E-2</v>
      </c>
      <c r="J578">
        <f t="shared" si="99"/>
        <v>0.78823296253990316</v>
      </c>
      <c r="K578">
        <f t="shared" si="96"/>
        <v>0.31865772167586637</v>
      </c>
    </row>
    <row r="579" spans="1:11" x14ac:dyDescent="0.25">
      <c r="A579">
        <f t="shared" si="97"/>
        <v>7.1377587437544835E-3</v>
      </c>
      <c r="B579">
        <f t="shared" si="89"/>
        <v>140.09999999999957</v>
      </c>
      <c r="C579">
        <f t="shared" si="98"/>
        <v>28.733737700842351</v>
      </c>
      <c r="D579" s="4">
        <f t="shared" si="90"/>
        <v>28.89445860583459</v>
      </c>
      <c r="E579" s="1">
        <f t="shared" si="91"/>
        <v>28.505353335690952</v>
      </c>
      <c r="F579" s="1">
        <f t="shared" si="92"/>
        <v>29.007101147788223</v>
      </c>
      <c r="G579" s="1">
        <f t="shared" si="93"/>
        <v>28.182697930096122</v>
      </c>
      <c r="H579" s="5">
        <f t="shared" si="94"/>
        <v>1.1048398206426595</v>
      </c>
      <c r="I579" s="3">
        <f t="shared" si="95"/>
        <v>4.6192677404825133E-2</v>
      </c>
      <c r="J579">
        <f t="shared" si="99"/>
        <v>0.78696712691829918</v>
      </c>
      <c r="K579">
        <f t="shared" si="96"/>
        <v>0.31787269372436033</v>
      </c>
    </row>
    <row r="580" spans="1:11" x14ac:dyDescent="0.25">
      <c r="A580">
        <f t="shared" si="97"/>
        <v>7.1225071225071435E-3</v>
      </c>
      <c r="B580">
        <f t="shared" si="89"/>
        <v>140.39999999999958</v>
      </c>
      <c r="C580">
        <f t="shared" si="98"/>
        <v>28.734743117884879</v>
      </c>
      <c r="D580" s="4">
        <f t="shared" si="90"/>
        <v>28.895164442800496</v>
      </c>
      <c r="E580" s="1">
        <f t="shared" si="91"/>
        <v>28.506778626568792</v>
      </c>
      <c r="F580" s="1">
        <f t="shared" si="92"/>
        <v>29.007595001800969</v>
      </c>
      <c r="G580" s="1">
        <f t="shared" si="93"/>
        <v>28.184704744097107</v>
      </c>
      <c r="H580" s="5">
        <f t="shared" si="94"/>
        <v>1.1027969767337906</v>
      </c>
      <c r="I580" s="3">
        <f t="shared" si="95"/>
        <v>4.6118625240453071E-2</v>
      </c>
      <c r="J580">
        <f t="shared" si="99"/>
        <v>0.78570552827730167</v>
      </c>
      <c r="K580">
        <f t="shared" si="96"/>
        <v>0.31709144845648896</v>
      </c>
    </row>
    <row r="581" spans="1:11" x14ac:dyDescent="0.25">
      <c r="A581">
        <f t="shared" si="97"/>
        <v>7.1073205401563817E-3</v>
      </c>
      <c r="B581">
        <f t="shared" si="89"/>
        <v>140.69999999999959</v>
      </c>
      <c r="C581">
        <f t="shared" si="98"/>
        <v>28.735744531310733</v>
      </c>
      <c r="D581" s="4">
        <f t="shared" si="90"/>
        <v>28.895867454269819</v>
      </c>
      <c r="E581" s="1">
        <f t="shared" si="91"/>
        <v>28.508198284404244</v>
      </c>
      <c r="F581" s="1">
        <f t="shared" si="92"/>
        <v>29.00808687162645</v>
      </c>
      <c r="G581" s="1">
        <f t="shared" si="93"/>
        <v>28.186703711365464</v>
      </c>
      <c r="H581" s="5">
        <f t="shared" si="94"/>
        <v>1.1007621046737792</v>
      </c>
      <c r="I581" s="3">
        <f t="shared" si="95"/>
        <v>4.6044820529836272E-2</v>
      </c>
      <c r="J581">
        <f t="shared" si="99"/>
        <v>0.78444814541208874</v>
      </c>
      <c r="K581">
        <f t="shared" si="96"/>
        <v>0.31631395926169048</v>
      </c>
    </row>
    <row r="582" spans="1:11" x14ac:dyDescent="0.25">
      <c r="A582">
        <f t="shared" si="97"/>
        <v>7.0921985815603035E-3</v>
      </c>
      <c r="B582">
        <f t="shared" si="89"/>
        <v>140.9999999999996</v>
      </c>
      <c r="C582">
        <f t="shared" si="98"/>
        <v>28.736741965417124</v>
      </c>
      <c r="D582" s="4">
        <f t="shared" si="90"/>
        <v>28.896567657476986</v>
      </c>
      <c r="E582" s="1">
        <f t="shared" si="91"/>
        <v>28.509612343136741</v>
      </c>
      <c r="F582" s="1">
        <f t="shared" si="92"/>
        <v>29.008576769410436</v>
      </c>
      <c r="G582" s="1">
        <f t="shared" si="93"/>
        <v>28.188694878693159</v>
      </c>
      <c r="H582" s="5">
        <f t="shared" si="94"/>
        <v>1.0987351570298189</v>
      </c>
      <c r="I582" s="3">
        <f t="shared" si="95"/>
        <v>4.5971262036786698E-2</v>
      </c>
      <c r="J582">
        <f t="shared" si="99"/>
        <v>0.78319495726219335</v>
      </c>
      <c r="K582">
        <f t="shared" si="96"/>
        <v>0.3155401997676256</v>
      </c>
    </row>
    <row r="583" spans="1:11" x14ac:dyDescent="0.25">
      <c r="A583">
        <f t="shared" si="97"/>
        <v>7.0771408351026381E-3</v>
      </c>
      <c r="B583">
        <f t="shared" si="89"/>
        <v>141.29999999999961</v>
      </c>
      <c r="C583">
        <f t="shared" si="98"/>
        <v>28.737735444303247</v>
      </c>
      <c r="D583" s="4">
        <f t="shared" si="90"/>
        <v>28.89726506951542</v>
      </c>
      <c r="E583" s="1">
        <f t="shared" si="91"/>
        <v>28.511020836430969</v>
      </c>
      <c r="F583" s="1">
        <f t="shared" si="92"/>
        <v>29.009064707198633</v>
      </c>
      <c r="G583" s="1">
        <f t="shared" si="93"/>
        <v>28.190678292497307</v>
      </c>
      <c r="H583" s="5">
        <f t="shared" si="94"/>
        <v>1.0967160867488541</v>
      </c>
      <c r="I583" s="3">
        <f t="shared" si="95"/>
        <v>4.5897948532424238E-2</v>
      </c>
      <c r="J583">
        <f t="shared" si="99"/>
        <v>0.78194594289165142</v>
      </c>
      <c r="K583">
        <f t="shared" si="96"/>
        <v>0.3147701438572027</v>
      </c>
    </row>
    <row r="584" spans="1:11" x14ac:dyDescent="0.25">
      <c r="A584">
        <f t="shared" si="97"/>
        <v>7.0621468926553863E-3</v>
      </c>
      <c r="B584">
        <f t="shared" si="89"/>
        <v>141.59999999999962</v>
      </c>
      <c r="C584">
        <f t="shared" si="98"/>
        <v>28.73872499187247</v>
      </c>
      <c r="D584" s="4">
        <f t="shared" si="90"/>
        <v>28.897959707338604</v>
      </c>
      <c r="E584" s="1">
        <f t="shared" si="91"/>
        <v>28.512423797679965</v>
      </c>
      <c r="F584" s="1">
        <f t="shared" si="92"/>
        <v>29.009550696938117</v>
      </c>
      <c r="G584" s="1">
        <f t="shared" si="93"/>
        <v>28.192653998823989</v>
      </c>
      <c r="H584" s="5">
        <f t="shared" si="94"/>
        <v>1.0947048471518113</v>
      </c>
      <c r="I584" s="3">
        <f t="shared" si="95"/>
        <v>4.5824878796850044E-2</v>
      </c>
      <c r="J584">
        <f t="shared" si="99"/>
        <v>0.78070108151750861</v>
      </c>
      <c r="K584">
        <f t="shared" si="96"/>
        <v>0.31400376563430266</v>
      </c>
    </row>
    <row r="585" spans="1:11" x14ac:dyDescent="0.25">
      <c r="A585">
        <f t="shared" si="97"/>
        <v>7.0472163495419486E-3</v>
      </c>
      <c r="B585">
        <f t="shared" si="89"/>
        <v>141.89999999999964</v>
      </c>
      <c r="C585">
        <f t="shared" si="98"/>
        <v>28.739710631834051</v>
      </c>
      <c r="D585" s="4">
        <f t="shared" si="90"/>
        <v>28.898651587762139</v>
      </c>
      <c r="E585" s="1">
        <f t="shared" si="91"/>
        <v>28.513821260007582</v>
      </c>
      <c r="F585" s="1">
        <f t="shared" si="92"/>
        <v>29.010034750478258</v>
      </c>
      <c r="G585" s="1">
        <f t="shared" si="93"/>
        <v>28.194622043351917</v>
      </c>
      <c r="H585" s="5">
        <f t="shared" si="94"/>
        <v>1.092701391932438</v>
      </c>
      <c r="I585" s="3">
        <f t="shared" si="95"/>
        <v>4.5752051617228062E-2</v>
      </c>
      <c r="J585">
        <f t="shared" si="99"/>
        <v>0.7794603524771373</v>
      </c>
      <c r="K585">
        <f t="shared" si="96"/>
        <v>0.31324103945530068</v>
      </c>
    </row>
    <row r="586" spans="1:11" x14ac:dyDescent="0.25">
      <c r="A586">
        <f t="shared" si="97"/>
        <v>7.0323488045007203E-3</v>
      </c>
      <c r="B586">
        <f t="shared" si="89"/>
        <v>142.19999999999965</v>
      </c>
      <c r="C586">
        <f t="shared" si="98"/>
        <v>28.740692387705398</v>
      </c>
      <c r="D586" s="4">
        <f t="shared" si="90"/>
        <v>28.899340727464487</v>
      </c>
      <c r="E586" s="1">
        <f t="shared" si="91"/>
        <v>28.515213256271355</v>
      </c>
      <c r="F586" s="1">
        <f t="shared" si="92"/>
        <v>29.010516879571608</v>
      </c>
      <c r="G586" s="1">
        <f t="shared" si="93"/>
        <v>28.196582471396159</v>
      </c>
      <c r="H586" s="5">
        <f t="shared" si="94"/>
        <v>1.0907056751512814</v>
      </c>
      <c r="I586" s="3">
        <f t="shared" si="95"/>
        <v>4.5679465789184803E-2</v>
      </c>
      <c r="J586">
        <f t="shared" si="99"/>
        <v>0.77822373525208288</v>
      </c>
      <c r="K586">
        <f t="shared" si="96"/>
        <v>0.31248193989919848</v>
      </c>
    </row>
    <row r="587" spans="1:11" x14ac:dyDescent="0.25">
      <c r="A587">
        <f t="shared" si="97"/>
        <v>7.0175438596491394E-3</v>
      </c>
      <c r="B587">
        <f t="shared" si="89"/>
        <v>142.49999999999966</v>
      </c>
      <c r="C587">
        <f t="shared" si="98"/>
        <v>28.741670282813754</v>
      </c>
      <c r="D587" s="4">
        <f t="shared" si="90"/>
        <v>28.900027142988897</v>
      </c>
      <c r="E587" s="1">
        <f t="shared" si="91"/>
        <v>28.516599819065217</v>
      </c>
      <c r="F587" s="1">
        <f t="shared" si="92"/>
        <v>29.010997095874977</v>
      </c>
      <c r="G587" s="1">
        <f t="shared" si="93"/>
        <v>28.198535327911834</v>
      </c>
      <c r="H587" s="5">
        <f t="shared" si="94"/>
        <v>1.0887176512334373</v>
      </c>
      <c r="I587" s="3">
        <f t="shared" si="95"/>
        <v>4.5607120115782607E-2</v>
      </c>
      <c r="J587">
        <f t="shared" si="99"/>
        <v>0.77699120945057243</v>
      </c>
      <c r="K587">
        <f t="shared" si="96"/>
        <v>0.3117264417828649</v>
      </c>
    </row>
    <row r="588" spans="1:11" x14ac:dyDescent="0.25">
      <c r="A588">
        <f t="shared" si="97"/>
        <v>7.0028011204481952E-3</v>
      </c>
      <c r="B588">
        <f t="shared" si="89"/>
        <v>142.79999999999967</v>
      </c>
      <c r="C588">
        <f t="shared" si="98"/>
        <v>28.742644340298401</v>
      </c>
      <c r="D588" s="4">
        <f t="shared" si="90"/>
        <v>28.900710850744485</v>
      </c>
      <c r="E588" s="1">
        <f t="shared" si="91"/>
        <v>28.517980980722044</v>
      </c>
      <c r="F588" s="1">
        <f t="shared" si="92"/>
        <v>29.011475410950343</v>
      </c>
      <c r="G588" s="1">
        <f t="shared" si="93"/>
        <v>28.200480657497465</v>
      </c>
      <c r="H588" s="5">
        <f t="shared" si="94"/>
        <v>1.086737274964396</v>
      </c>
      <c r="I588" s="3">
        <f t="shared" si="95"/>
        <v>4.5535013407995706E-2</v>
      </c>
      <c r="J588">
        <f t="shared" si="99"/>
        <v>0.77576275481562484</v>
      </c>
      <c r="K588">
        <f t="shared" si="96"/>
        <v>0.31097452014877114</v>
      </c>
    </row>
    <row r="589" spans="1:11" x14ac:dyDescent="0.25">
      <c r="A589">
        <f t="shared" si="97"/>
        <v>6.9881201956673812E-3</v>
      </c>
      <c r="B589">
        <f t="shared" si="89"/>
        <v>143.09999999999968</v>
      </c>
      <c r="C589">
        <f t="shared" si="98"/>
        <v>28.743614583112389</v>
      </c>
      <c r="D589" s="4">
        <f t="shared" si="90"/>
        <v>28.901391867007629</v>
      </c>
      <c r="E589" s="1">
        <f t="shared" si="91"/>
        <v>28.519356773316332</v>
      </c>
      <c r="F589" s="1">
        <f t="shared" si="92"/>
        <v>29.011951836265997</v>
      </c>
      <c r="G589" s="1">
        <f t="shared" si="93"/>
        <v>28.202418504398864</v>
      </c>
      <c r="H589" s="5">
        <f t="shared" si="94"/>
        <v>1.0847645014863985</v>
      </c>
      <c r="I589" s="3">
        <f t="shared" si="95"/>
        <v>4.5463144484539697E-2</v>
      </c>
      <c r="J589">
        <f t="shared" si="99"/>
        <v>0.77453835122214576</v>
      </c>
      <c r="K589">
        <f t="shared" si="96"/>
        <v>0.31022615026425271</v>
      </c>
    </row>
    <row r="590" spans="1:11" x14ac:dyDescent="0.25">
      <c r="A590">
        <f t="shared" si="97"/>
        <v>6.9735006973500845E-3</v>
      </c>
      <c r="B590">
        <f t="shared" si="89"/>
        <v>143.39999999999969</v>
      </c>
      <c r="C590">
        <f t="shared" si="98"/>
        <v>28.744581034024336</v>
      </c>
      <c r="D590" s="4">
        <f t="shared" si="90"/>
        <v>28.902070207923465</v>
      </c>
      <c r="E590" s="1">
        <f t="shared" si="91"/>
        <v>28.52072722866685</v>
      </c>
      <c r="F590" s="1">
        <f t="shared" si="92"/>
        <v>29.012426383197269</v>
      </c>
      <c r="G590" s="1">
        <f t="shared" si="93"/>
        <v>28.204348912512316</v>
      </c>
      <c r="H590" s="5">
        <f t="shared" si="94"/>
        <v>1.0827992862951596</v>
      </c>
      <c r="I590" s="3">
        <f t="shared" si="95"/>
        <v>4.5391512171722326E-2</v>
      </c>
      <c r="J590">
        <f t="shared" si="99"/>
        <v>0.77331797867438534</v>
      </c>
      <c r="K590">
        <f t="shared" si="96"/>
        <v>0.3094813076207743</v>
      </c>
    </row>
    <row r="591" spans="1:11" x14ac:dyDescent="0.25">
      <c r="A591">
        <f t="shared" si="97"/>
        <v>6.9589422407794156E-3</v>
      </c>
      <c r="B591">
        <f t="shared" si="89"/>
        <v>143.6999999999997</v>
      </c>
      <c r="C591">
        <f t="shared" si="98"/>
        <v>28.745543715620531</v>
      </c>
      <c r="D591" s="4">
        <f t="shared" si="90"/>
        <v>28.902745889506999</v>
      </c>
      <c r="E591" s="1">
        <f t="shared" si="91"/>
        <v>28.522092378339075</v>
      </c>
      <c r="F591" s="1">
        <f t="shared" si="92"/>
        <v>29.012899063027717</v>
      </c>
      <c r="G591" s="1">
        <f t="shared" si="93"/>
        <v>28.206271925388236</v>
      </c>
      <c r="H591" s="5">
        <f t="shared" si="94"/>
        <v>1.0808415852360944</v>
      </c>
      <c r="I591" s="3">
        <f t="shared" si="95"/>
        <v>4.5320115303631781E-2</v>
      </c>
      <c r="J591">
        <f t="shared" si="99"/>
        <v>0.77210161730914628</v>
      </c>
      <c r="K591">
        <f t="shared" si="96"/>
        <v>0.30873996792694813</v>
      </c>
    </row>
    <row r="592" spans="1:11" x14ac:dyDescent="0.25">
      <c r="A592">
        <f t="shared" si="97"/>
        <v>6.9444444444444579E-3</v>
      </c>
      <c r="B592">
        <f t="shared" si="89"/>
        <v>143.99999999999972</v>
      </c>
      <c r="C592">
        <f t="shared" si="98"/>
        <v>28.746502650306592</v>
      </c>
      <c r="D592" s="4">
        <f t="shared" si="90"/>
        <v>28.903418927644651</v>
      </c>
      <c r="E592" s="1">
        <f t="shared" si="91"/>
        <v>28.523452253647765</v>
      </c>
      <c r="F592" s="1">
        <f t="shared" si="92"/>
        <v>29.013369886949665</v>
      </c>
      <c r="G592" s="1">
        <f t="shared" si="93"/>
        <v>28.208187586234576</v>
      </c>
      <c r="H592" s="5">
        <f t="shared" si="94"/>
        <v>1.0788913545014132</v>
      </c>
      <c r="I592" s="3">
        <f t="shared" si="95"/>
        <v>4.5248952721316016E-2</v>
      </c>
      <c r="J592">
        <f t="shared" si="99"/>
        <v>0.77088924738180209</v>
      </c>
      <c r="K592">
        <f t="shared" si="96"/>
        <v>0.30800210711961107</v>
      </c>
    </row>
    <row r="593" spans="1:11" x14ac:dyDescent="0.25">
      <c r="A593">
        <f t="shared" si="97"/>
        <v>6.9300069300069428E-3</v>
      </c>
      <c r="B593">
        <f t="shared" si="89"/>
        <v>144.29999999999973</v>
      </c>
      <c r="C593">
        <f t="shared" si="98"/>
        <v>28.747457860309243</v>
      </c>
      <c r="D593" s="4">
        <f t="shared" si="90"/>
        <v>28.904089338095449</v>
      </c>
      <c r="E593" s="1">
        <f t="shared" si="91"/>
        <v>28.524806885659522</v>
      </c>
      <c r="F593" s="1">
        <f t="shared" si="92"/>
        <v>29.013838866065612</v>
      </c>
      <c r="G593" s="1">
        <f t="shared" si="93"/>
        <v>28.210095937920112</v>
      </c>
      <c r="H593" s="5">
        <f t="shared" si="94"/>
        <v>1.0769485506262273</v>
      </c>
      <c r="I593" s="3">
        <f t="shared" si="95"/>
        <v>4.5178023273646062E-2</v>
      </c>
      <c r="J593">
        <f t="shared" si="99"/>
        <v>0.76968084928100489</v>
      </c>
      <c r="K593">
        <f t="shared" si="96"/>
        <v>0.30726770134522241</v>
      </c>
    </row>
    <row r="594" spans="1:11" x14ac:dyDescent="0.25">
      <c r="A594">
        <f t="shared" si="97"/>
        <v>6.9156293222683391E-3</v>
      </c>
      <c r="B594">
        <f t="shared" si="89"/>
        <v>144.59999999999974</v>
      </c>
      <c r="C594">
        <f t="shared" si="98"/>
        <v>28.748409367678263</v>
      </c>
      <c r="D594" s="4">
        <f t="shared" si="90"/>
        <v>28.904757136492165</v>
      </c>
      <c r="E594" s="1">
        <f t="shared" si="91"/>
        <v>28.526156305195194</v>
      </c>
      <c r="F594" s="1">
        <f t="shared" si="92"/>
        <v>29.014306011388804</v>
      </c>
      <c r="G594" s="1">
        <f t="shared" si="93"/>
        <v>28.211997022977851</v>
      </c>
      <c r="H594" s="5">
        <f t="shared" si="94"/>
        <v>1.0750131304849584</v>
      </c>
      <c r="I594" s="3">
        <f t="shared" si="95"/>
        <v>4.5107325817010491E-2</v>
      </c>
      <c r="J594">
        <f t="shared" si="99"/>
        <v>0.76847640352348068</v>
      </c>
      <c r="K594">
        <f t="shared" si="96"/>
        <v>0.30653672696147771</v>
      </c>
    </row>
    <row r="595" spans="1:11" x14ac:dyDescent="0.25">
      <c r="A595">
        <f t="shared" si="97"/>
        <v>6.9013112491373482E-3</v>
      </c>
      <c r="B595">
        <f t="shared" si="89"/>
        <v>144.89999999999975</v>
      </c>
      <c r="C595">
        <f t="shared" si="98"/>
        <v>28.74935719428813</v>
      </c>
      <c r="D595" s="4">
        <f t="shared" si="90"/>
        <v>28.905422338342795</v>
      </c>
      <c r="E595" s="1">
        <f t="shared" si="91"/>
        <v>28.527500542832328</v>
      </c>
      <c r="F595" s="1">
        <f t="shared" si="92"/>
        <v>29.014771333844234</v>
      </c>
      <c r="G595" s="1">
        <f t="shared" si="93"/>
        <v>28.21389088360829</v>
      </c>
      <c r="H595" s="5">
        <f t="shared" si="94"/>
        <v>1.0730850512885639</v>
      </c>
      <c r="I595" s="3">
        <f t="shared" si="95"/>
        <v>4.5036859215009883E-2</v>
      </c>
      <c r="J595">
        <f t="shared" si="99"/>
        <v>0.76727589074882352</v>
      </c>
      <c r="K595">
        <f t="shared" si="96"/>
        <v>0.30580916053974039</v>
      </c>
    </row>
    <row r="596" spans="1:11" x14ac:dyDescent="0.25">
      <c r="A596">
        <f t="shared" si="97"/>
        <v>6.8870523415978076E-3</v>
      </c>
      <c r="B596">
        <f t="shared" si="89"/>
        <v>145.19999999999976</v>
      </c>
      <c r="C596">
        <f t="shared" si="98"/>
        <v>28.75030136183992</v>
      </c>
      <c r="D596" s="4">
        <f t="shared" si="90"/>
        <v>28.906084959031784</v>
      </c>
      <c r="E596" s="1">
        <f t="shared" si="91"/>
        <v>28.528839628907605</v>
      </c>
      <c r="F596" s="1">
        <f t="shared" si="92"/>
        <v>29.015234844269543</v>
      </c>
      <c r="G596" s="1">
        <f t="shared" si="93"/>
        <v>28.215777561682767</v>
      </c>
      <c r="H596" s="5">
        <f t="shared" si="94"/>
        <v>1.071164270581118</v>
      </c>
      <c r="I596" s="3">
        <f t="shared" si="95"/>
        <v>4.496662233841775E-2</v>
      </c>
      <c r="J596">
        <f t="shared" si="99"/>
        <v>0.76607929171882971</v>
      </c>
      <c r="K596">
        <f t="shared" si="96"/>
        <v>0.30508497886228825</v>
      </c>
    </row>
    <row r="597" spans="1:11" x14ac:dyDescent="0.25">
      <c r="A597">
        <f t="shared" si="97"/>
        <v>6.8728522336769871E-3</v>
      </c>
      <c r="B597">
        <f t="shared" si="89"/>
        <v>145.49999999999977</v>
      </c>
      <c r="C597">
        <f t="shared" si="98"/>
        <v>28.751241891862676</v>
      </c>
      <c r="D597" s="4">
        <f t="shared" si="90"/>
        <v>28.906745013821151</v>
      </c>
      <c r="E597" s="1">
        <f t="shared" si="91"/>
        <v>28.530173593519098</v>
      </c>
      <c r="F597" s="1">
        <f t="shared" si="92"/>
        <v>29.015696553415864</v>
      </c>
      <c r="G597" s="1">
        <f t="shared" si="93"/>
        <v>28.217657098746546</v>
      </c>
      <c r="H597" s="5">
        <f t="shared" si="94"/>
        <v>1.0692507462365821</v>
      </c>
      <c r="I597" s="3">
        <f t="shared" si="95"/>
        <v>4.4896614065212503E-2</v>
      </c>
      <c r="J597">
        <f t="shared" si="99"/>
        <v>0.76488658731804327</v>
      </c>
      <c r="K597">
        <f t="shared" si="96"/>
        <v>0.30436415891853885</v>
      </c>
    </row>
    <row r="598" spans="1:11" x14ac:dyDescent="0.25">
      <c r="A598">
        <f t="shared" si="97"/>
        <v>6.8587105624142762E-3</v>
      </c>
      <c r="B598">
        <f t="shared" si="89"/>
        <v>145.79999999999978</v>
      </c>
      <c r="C598">
        <f t="shared" si="98"/>
        <v>28.75217880571558</v>
      </c>
      <c r="D598" s="4">
        <f t="shared" si="90"/>
        <v>28.907402517851722</v>
      </c>
      <c r="E598" s="1">
        <f t="shared" si="91"/>
        <v>28.531502466528881</v>
      </c>
      <c r="F598" s="1">
        <f t="shared" si="92"/>
        <v>29.016156471948719</v>
      </c>
      <c r="G598" s="1">
        <f t="shared" si="93"/>
        <v>28.219529536022126</v>
      </c>
      <c r="H598" s="5">
        <f t="shared" si="94"/>
        <v>1.0673444364549027</v>
      </c>
      <c r="I598" s="3">
        <f t="shared" si="95"/>
        <v>4.4826833280911416E-2</v>
      </c>
      <c r="J598">
        <f t="shared" si="99"/>
        <v>0.76369775855944455</v>
      </c>
      <c r="K598">
        <f t="shared" si="96"/>
        <v>0.30364667789545818</v>
      </c>
    </row>
    <row r="599" spans="1:11" x14ac:dyDescent="0.25">
      <c r="A599">
        <f t="shared" si="97"/>
        <v>6.8446269678302625E-3</v>
      </c>
      <c r="B599">
        <f t="shared" si="89"/>
        <v>146.0999999999998</v>
      </c>
      <c r="C599">
        <f t="shared" si="98"/>
        <v>28.753112124589407</v>
      </c>
      <c r="D599" s="4">
        <f t="shared" si="90"/>
        <v>28.908057486144454</v>
      </c>
      <c r="E599" s="1">
        <f t="shared" si="91"/>
        <v>28.532826277565061</v>
      </c>
      <c r="F599" s="1">
        <f t="shared" si="92"/>
        <v>29.016614610448819</v>
      </c>
      <c r="G599" s="1">
        <f t="shared" si="93"/>
        <v>28.221394914412322</v>
      </c>
      <c r="H599" s="5">
        <f t="shared" si="94"/>
        <v>1.0654452997600028</v>
      </c>
      <c r="I599" s="3">
        <f t="shared" si="95"/>
        <v>4.475727887771086E-2</v>
      </c>
      <c r="J599">
        <f t="shared" si="99"/>
        <v>0.76251278656980315</v>
      </c>
      <c r="K599">
        <f t="shared" si="96"/>
        <v>0.30293251319019965</v>
      </c>
    </row>
    <row r="600" spans="1:11" x14ac:dyDescent="0.25">
      <c r="A600">
        <f t="shared" si="97"/>
        <v>6.8306010928961842E-3</v>
      </c>
      <c r="B600">
        <f t="shared" si="89"/>
        <v>146.39999999999981</v>
      </c>
      <c r="C600">
        <f t="shared" si="98"/>
        <v>28.754041869508065</v>
      </c>
      <c r="D600" s="4">
        <f t="shared" si="90"/>
        <v>28.908709933601521</v>
      </c>
      <c r="E600" s="1">
        <f t="shared" si="91"/>
        <v>28.534145056024311</v>
      </c>
      <c r="F600" s="1">
        <f t="shared" si="92"/>
        <v>29.017070979413049</v>
      </c>
      <c r="G600" s="1">
        <f t="shared" si="93"/>
        <v>28.223253274503382</v>
      </c>
      <c r="H600" s="5">
        <f t="shared" si="94"/>
        <v>1.0635532949956659</v>
      </c>
      <c r="I600" s="3">
        <f t="shared" si="95"/>
        <v>4.4687949755246592E-2</v>
      </c>
      <c r="J600">
        <f t="shared" si="99"/>
        <v>0.7613316526026308</v>
      </c>
      <c r="K600">
        <f t="shared" si="96"/>
        <v>0.30222164239303506</v>
      </c>
    </row>
    <row r="601" spans="1:11" x14ac:dyDescent="0.25">
      <c r="A601">
        <f t="shared" si="97"/>
        <v>6.8166325835037579E-3</v>
      </c>
      <c r="B601">
        <f t="shared" ref="B601:B664" si="100">B600+0.3</f>
        <v>146.69999999999982</v>
      </c>
      <c r="C601">
        <f t="shared" si="98"/>
        <v>28.754968061330477</v>
      </c>
      <c r="D601" s="4">
        <f t="shared" ref="D601:D664" si="101">(($C$27*($F$27*B601)^$C$28)/(1+($C$27*($F$27*B601))^$C$28))*$C$26</f>
        <v>28.909359875007524</v>
      </c>
      <c r="E601" s="1">
        <f t="shared" ref="E601:E664" si="102">(($C$27*(B601/$F$27)^$C$28)/(1+($C$27*(B601/$F$27))^$C$28))*$C$26</f>
        <v>28.535458831073949</v>
      </c>
      <c r="F601" s="1">
        <f t="shared" ref="F601:F664" si="103">(($C$27*(B601*$F$27^2)^$C$28)/(1+($C$27*(B601*$F$27^2))^$C$28))*$C$26</f>
        <v>29.017525589255101</v>
      </c>
      <c r="G601" s="1">
        <f t="shared" ref="G601:G664" si="104">(($C$27*(B601/$F$27^2)^$C$28)/(1+($C$27*(B601/$F$27^2))^$C$28))*$C$26</f>
        <v>28.225104656568124</v>
      </c>
      <c r="H601" s="5">
        <f t="shared" ref="H601:H664" si="105">(D601-E601)/(2*LOG($F$27))</f>
        <v>1.0616683813230758</v>
      </c>
      <c r="I601" s="3">
        <f t="shared" ref="I601:I664" si="106">(F601-G601)-(2*(D601-E601))</f>
        <v>4.4618844819826364E-2</v>
      </c>
      <c r="J601">
        <f t="shared" si="99"/>
        <v>0.76015433802510757</v>
      </c>
      <c r="K601">
        <f t="shared" ref="K601:K664" si="107">H601-J601</f>
        <v>0.30151404329796827</v>
      </c>
    </row>
    <row r="602" spans="1:11" x14ac:dyDescent="0.25">
      <c r="A602">
        <f t="shared" si="97"/>
        <v>6.8027210884353817E-3</v>
      </c>
      <c r="B602">
        <f t="shared" si="100"/>
        <v>146.99999999999983</v>
      </c>
      <c r="C602">
        <f t="shared" si="98"/>
        <v>28.755890720752085</v>
      </c>
      <c r="D602" s="4">
        <f t="shared" si="101"/>
        <v>28.910007325030708</v>
      </c>
      <c r="E602" s="1">
        <f t="shared" si="102"/>
        <v>28.536767631654346</v>
      </c>
      <c r="F602" s="1">
        <f t="shared" si="103"/>
        <v>29.017978450306359</v>
      </c>
      <c r="G602" s="1">
        <f t="shared" si="104"/>
        <v>28.226949100568842</v>
      </c>
      <c r="H602" s="5">
        <f t="shared" si="105"/>
        <v>1.0597905182174361</v>
      </c>
      <c r="I602" s="3">
        <f t="shared" si="106"/>
        <v>4.4549962984792302E-2</v>
      </c>
      <c r="J602">
        <f t="shared" si="99"/>
        <v>0.75898082432425518</v>
      </c>
      <c r="K602">
        <f t="shared" si="107"/>
        <v>0.30080969389318091</v>
      </c>
    </row>
    <row r="603" spans="1:11" x14ac:dyDescent="0.25">
      <c r="A603">
        <f t="shared" si="97"/>
        <v>6.7888662593346989E-3</v>
      </c>
      <c r="B603">
        <f t="shared" si="100"/>
        <v>147.29999999999984</v>
      </c>
      <c r="C603">
        <f t="shared" si="98"/>
        <v>28.756809868306444</v>
      </c>
      <c r="D603" s="4">
        <f t="shared" si="101"/>
        <v>28.910652298223955</v>
      </c>
      <c r="E603" s="1">
        <f t="shared" si="102"/>
        <v>28.538071486481009</v>
      </c>
      <c r="F603" s="1">
        <f t="shared" si="103"/>
        <v>29.018429572816913</v>
      </c>
      <c r="G603" s="1">
        <f t="shared" si="104"/>
        <v>28.228786646160412</v>
      </c>
      <c r="H603" s="5">
        <f t="shared" si="105"/>
        <v>1.0579196654648637</v>
      </c>
      <c r="I603" s="3">
        <f t="shared" si="106"/>
        <v>4.4481303170609721E-2</v>
      </c>
      <c r="J603">
        <f t="shared" si="99"/>
        <v>0.75781109310845063</v>
      </c>
      <c r="K603">
        <f t="shared" si="107"/>
        <v>0.30010857235641308</v>
      </c>
    </row>
    <row r="604" spans="1:11" x14ac:dyDescent="0.25">
      <c r="A604">
        <f t="shared" si="97"/>
        <v>6.7750677506775133E-3</v>
      </c>
      <c r="B604">
        <f t="shared" si="100"/>
        <v>147.59999999999985</v>
      </c>
      <c r="C604">
        <f t="shared" si="98"/>
        <v>28.757725524366975</v>
      </c>
      <c r="D604" s="4">
        <f t="shared" si="101"/>
        <v>28.911294809026071</v>
      </c>
      <c r="E604" s="1">
        <f t="shared" si="102"/>
        <v>28.539370424046879</v>
      </c>
      <c r="F604" s="1">
        <f t="shared" si="103"/>
        <v>29.01887896695612</v>
      </c>
      <c r="G604" s="1">
        <f t="shared" si="104"/>
        <v>28.23061733269331</v>
      </c>
      <c r="H604" s="5">
        <f t="shared" si="105"/>
        <v>1.0560557831595336</v>
      </c>
      <c r="I604" s="3">
        <f t="shared" si="106"/>
        <v>4.4412864304426591E-2</v>
      </c>
      <c r="J604">
        <f t="shared" si="99"/>
        <v>0.75664512609992096</v>
      </c>
      <c r="K604">
        <f t="shared" si="107"/>
        <v>0.29941065705961267</v>
      </c>
    </row>
    <row r="605" spans="1:11" x14ac:dyDescent="0.25">
      <c r="A605">
        <f t="shared" si="97"/>
        <v>6.7613252197430756E-3</v>
      </c>
      <c r="B605">
        <f t="shared" si="100"/>
        <v>147.89999999999986</v>
      </c>
      <c r="C605">
        <f t="shared" si="98"/>
        <v>28.758637709148211</v>
      </c>
      <c r="D605" s="4">
        <f t="shared" si="101"/>
        <v>28.911934871762931</v>
      </c>
      <c r="E605" s="1">
        <f t="shared" si="102"/>
        <v>28.540664472624393</v>
      </c>
      <c r="F605" s="1">
        <f t="shared" si="103"/>
        <v>29.019326642813414</v>
      </c>
      <c r="G605" s="1">
        <f t="shared" si="104"/>
        <v>28.232441199216371</v>
      </c>
      <c r="H605" s="5">
        <f t="shared" si="105"/>
        <v>1.0541988317010671</v>
      </c>
      <c r="I605" s="3">
        <f t="shared" si="106"/>
        <v>4.4344645319966958E-2</v>
      </c>
      <c r="J605">
        <f t="shared" si="99"/>
        <v>0.75548290513292682</v>
      </c>
      <c r="K605">
        <f t="shared" si="107"/>
        <v>0.29871592656814028</v>
      </c>
    </row>
    <row r="606" spans="1:11" x14ac:dyDescent="0.25">
      <c r="A606">
        <f t="shared" si="97"/>
        <v>6.7476383265857006E-3</v>
      </c>
      <c r="B606">
        <f t="shared" si="100"/>
        <v>148.19999999999987</v>
      </c>
      <c r="C606">
        <f t="shared" si="98"/>
        <v>28.759546442707684</v>
      </c>
      <c r="D606" s="4">
        <f t="shared" si="101"/>
        <v>28.912572500648359</v>
      </c>
      <c r="E606" s="1">
        <f t="shared" si="102"/>
        <v>28.541953660267723</v>
      </c>
      <c r="F606" s="1">
        <f t="shared" si="103"/>
        <v>29.019772610399279</v>
      </c>
      <c r="G606" s="1">
        <f t="shared" si="104"/>
        <v>28.234258284479814</v>
      </c>
      <c r="H606" s="5">
        <f t="shared" si="105"/>
        <v>1.0523487717906668</v>
      </c>
      <c r="I606" s="3">
        <f t="shared" si="106"/>
        <v>4.4276645158191741E-2</v>
      </c>
      <c r="J606">
        <f t="shared" si="99"/>
        <v>0.75432441216502122</v>
      </c>
      <c r="K606">
        <f t="shared" si="107"/>
        <v>0.29802435962564555</v>
      </c>
    </row>
    <row r="607" spans="1:11" x14ac:dyDescent="0.25">
      <c r="A607">
        <f t="shared" si="97"/>
        <v>6.7340067340067389E-3</v>
      </c>
      <c r="B607">
        <f t="shared" si="100"/>
        <v>148.49999999999989</v>
      </c>
      <c r="C607">
        <f t="shared" si="98"/>
        <v>28.760451744947193</v>
      </c>
      <c r="D607" s="4">
        <f t="shared" si="101"/>
        <v>28.91320770978556</v>
      </c>
      <c r="E607" s="1">
        <f t="shared" si="102"/>
        <v>28.543238014814879</v>
      </c>
      <c r="F607" s="1">
        <f t="shared" si="103"/>
        <v>29.020216879645922</v>
      </c>
      <c r="G607" s="1">
        <f t="shared" si="104"/>
        <v>28.236068626938145</v>
      </c>
      <c r="H607" s="5">
        <f t="shared" si="105"/>
        <v>1.0505055644292212</v>
      </c>
      <c r="I607" s="3">
        <f t="shared" si="106"/>
        <v>4.4208862766414114E-2</v>
      </c>
      <c r="J607">
        <f t="shared" si="99"/>
        <v>0.75316962926197784</v>
      </c>
      <c r="K607">
        <f t="shared" si="107"/>
        <v>0.29733593516724333</v>
      </c>
    </row>
    <row r="608" spans="1:11" x14ac:dyDescent="0.25">
      <c r="A608">
        <f t="shared" si="97"/>
        <v>6.7204301075268862E-3</v>
      </c>
      <c r="B608">
        <f t="shared" si="100"/>
        <v>148.7999999999999</v>
      </c>
      <c r="C608">
        <f t="shared" si="98"/>
        <v>28.761353635614615</v>
      </c>
      <c r="D608" s="4">
        <f t="shared" si="101"/>
        <v>28.913840513167901</v>
      </c>
      <c r="E608" s="1">
        <f t="shared" si="102"/>
        <v>28.544517563889638</v>
      </c>
      <c r="F608" s="1">
        <f t="shared" si="103"/>
        <v>29.020659460407874</v>
      </c>
      <c r="G608" s="1">
        <f t="shared" si="104"/>
        <v>28.237872264752856</v>
      </c>
      <c r="H608" s="5">
        <f t="shared" si="105"/>
        <v>1.0486691709140461</v>
      </c>
      <c r="I608" s="3">
        <f t="shared" si="106"/>
        <v>4.414129709849135E-2</v>
      </c>
      <c r="J608">
        <f t="shared" si="99"/>
        <v>0.75201853860105983</v>
      </c>
      <c r="K608">
        <f t="shared" si="107"/>
        <v>0.29665063231298627</v>
      </c>
    </row>
    <row r="609" spans="1:11" x14ac:dyDescent="0.25">
      <c r="A609">
        <f t="shared" si="97"/>
        <v>6.7069081153588233E-3</v>
      </c>
      <c r="B609">
        <f t="shared" si="100"/>
        <v>149.09999999999991</v>
      </c>
      <c r="C609">
        <f t="shared" si="98"/>
        <v>28.762252134305001</v>
      </c>
      <c r="D609" s="4">
        <f t="shared" si="101"/>
        <v>28.914470924680181</v>
      </c>
      <c r="E609" s="1">
        <f t="shared" si="102"/>
        <v>28.54579233490389</v>
      </c>
      <c r="F609" s="1">
        <f t="shared" si="103"/>
        <v>29.021100362463088</v>
      </c>
      <c r="G609" s="1">
        <f t="shared" si="104"/>
        <v>28.239669235795329</v>
      </c>
      <c r="H609" s="5">
        <f t="shared" si="105"/>
        <v>1.0468395528358176</v>
      </c>
      <c r="I609" s="3">
        <f t="shared" si="106"/>
        <v>4.4073947115176537E-2</v>
      </c>
      <c r="J609">
        <f t="shared" si="99"/>
        <v>0.7508711224770116</v>
      </c>
      <c r="K609">
        <f t="shared" si="107"/>
        <v>0.29596843035880604</v>
      </c>
    </row>
    <row r="610" spans="1:11" x14ac:dyDescent="0.25">
      <c r="A610">
        <f t="shared" si="97"/>
        <v>6.6934404283801908E-3</v>
      </c>
      <c r="B610">
        <f t="shared" si="100"/>
        <v>149.39999999999992</v>
      </c>
      <c r="C610">
        <f t="shared" si="98"/>
        <v>28.763147260462482</v>
      </c>
      <c r="D610" s="4">
        <f t="shared" si="101"/>
        <v>28.915098958099517</v>
      </c>
      <c r="E610" s="1">
        <f t="shared" si="102"/>
        <v>28.547062355059431</v>
      </c>
      <c r="F610" s="1">
        <f t="shared" si="103"/>
        <v>29.021539595513392</v>
      </c>
      <c r="G610" s="1">
        <f t="shared" si="104"/>
        <v>28.241459577649582</v>
      </c>
      <c r="H610" s="5">
        <f t="shared" si="105"/>
        <v>1.045016672076011</v>
      </c>
      <c r="I610" s="3">
        <f t="shared" si="106"/>
        <v>4.4006811783638966E-2</v>
      </c>
      <c r="J610">
        <f t="shared" si="99"/>
        <v>0.74972736329388812</v>
      </c>
      <c r="K610">
        <f t="shared" si="107"/>
        <v>0.29528930878212289</v>
      </c>
    </row>
    <row r="611" spans="1:11" x14ac:dyDescent="0.25">
      <c r="A611">
        <f t="shared" ref="A611:A674" si="108">1/B611</f>
        <v>6.6800267201068833E-3</v>
      </c>
      <c r="B611">
        <f t="shared" si="100"/>
        <v>149.69999999999993</v>
      </c>
      <c r="C611">
        <f t="shared" ref="C611:C674" si="109">(($C$27*B611^$C$28)/(1+($C$27*B611)^$C$28))*$C$26</f>
        <v>28.764039033381394</v>
      </c>
      <c r="D611" s="4">
        <f t="shared" si="101"/>
        <v>28.91572462709658</v>
      </c>
      <c r="E611" s="1">
        <f t="shared" si="102"/>
        <v>28.5483276513501</v>
      </c>
      <c r="F611" s="1">
        <f t="shared" si="103"/>
        <v>29.02197716918544</v>
      </c>
      <c r="G611" s="1">
        <f t="shared" si="104"/>
        <v>28.243243327614959</v>
      </c>
      <c r="H611" s="5">
        <f t="shared" si="105"/>
        <v>1.0432004908043362</v>
      </c>
      <c r="I611" s="3">
        <f t="shared" si="106"/>
        <v>4.3939890077520971E-2</v>
      </c>
      <c r="J611">
        <f t="shared" ref="J611:J674" si="110">$F$26*I611/(2*LOG($F$27))</f>
        <v>0.74858724356602302</v>
      </c>
      <c r="K611">
        <f t="shared" si="107"/>
        <v>0.29461324723831317</v>
      </c>
    </row>
    <row r="612" spans="1:11" x14ac:dyDescent="0.25">
      <c r="A612">
        <f t="shared" si="108"/>
        <v>6.6666666666666688E-3</v>
      </c>
      <c r="B612">
        <f t="shared" si="100"/>
        <v>149.99999999999994</v>
      </c>
      <c r="C612">
        <f t="shared" si="109"/>
        <v>28.764927472207948</v>
      </c>
      <c r="D612" s="4">
        <f t="shared" si="101"/>
        <v>28.91634794523652</v>
      </c>
      <c r="E612" s="1">
        <f t="shared" si="102"/>
        <v>28.549588250563747</v>
      </c>
      <c r="F612" s="1">
        <f t="shared" si="103"/>
        <v>29.022413093031151</v>
      </c>
      <c r="G612" s="1">
        <f t="shared" si="104"/>
        <v>28.245020522708884</v>
      </c>
      <c r="H612" s="5">
        <f t="shared" si="105"/>
        <v>1.0413909714757643</v>
      </c>
      <c r="I612" s="3">
        <f t="shared" si="106"/>
        <v>4.3873180976721216E-2</v>
      </c>
      <c r="J612">
        <f t="shared" si="110"/>
        <v>0.7474507459143368</v>
      </c>
      <c r="K612">
        <f t="shared" si="107"/>
        <v>0.29394022556142752</v>
      </c>
    </row>
    <row r="613" spans="1:11" x14ac:dyDescent="0.25">
      <c r="A613">
        <f t="shared" si="108"/>
        <v>6.6533599467731228E-3</v>
      </c>
      <c r="B613">
        <f t="shared" si="100"/>
        <v>150.29999999999995</v>
      </c>
      <c r="C613">
        <f t="shared" si="109"/>
        <v>28.765812595941519</v>
      </c>
      <c r="D613" s="4">
        <f t="shared" si="101"/>
        <v>28.916968925979912</v>
      </c>
      <c r="E613" s="1">
        <f t="shared" si="102"/>
        <v>28.550844179284251</v>
      </c>
      <c r="F613" s="1">
        <f t="shared" si="103"/>
        <v>29.022847376528865</v>
      </c>
      <c r="G613" s="1">
        <f t="shared" si="104"/>
        <v>28.246791199669563</v>
      </c>
      <c r="H613" s="5">
        <f t="shared" si="105"/>
        <v>1.0395880768275099</v>
      </c>
      <c r="I613" s="3">
        <f t="shared" si="106"/>
        <v>4.3806683467980889E-2</v>
      </c>
      <c r="J613">
        <f t="shared" si="110"/>
        <v>0.74631785307632315</v>
      </c>
      <c r="K613">
        <f t="shared" si="107"/>
        <v>0.29327022375118672</v>
      </c>
    </row>
    <row r="614" spans="1:11" x14ac:dyDescent="0.25">
      <c r="A614">
        <f t="shared" si="108"/>
        <v>6.6401062416998691E-3</v>
      </c>
      <c r="B614">
        <f t="shared" si="100"/>
        <v>150.59999999999997</v>
      </c>
      <c r="C614">
        <f t="shared" si="109"/>
        <v>28.766694423436075</v>
      </c>
      <c r="D614" s="4">
        <f t="shared" si="101"/>
        <v>28.917587582683996</v>
      </c>
      <c r="E614" s="1">
        <f t="shared" si="102"/>
        <v>28.552095463893345</v>
      </c>
      <c r="F614" s="1">
        <f t="shared" si="103"/>
        <v>29.023280029083676</v>
      </c>
      <c r="G614" s="1">
        <f t="shared" si="104"/>
        <v>28.248555394958558</v>
      </c>
      <c r="H614" s="5">
        <f t="shared" si="105"/>
        <v>1.0377917698773471</v>
      </c>
      <c r="I614" s="3">
        <f t="shared" si="106"/>
        <v>4.3740396543814342E-2</v>
      </c>
      <c r="J614">
        <f t="shared" si="110"/>
        <v>0.74518854788783129</v>
      </c>
      <c r="K614">
        <f t="shared" si="107"/>
        <v>0.29260322198951583</v>
      </c>
    </row>
    <row r="615" spans="1:11" x14ac:dyDescent="0.25">
      <c r="A615">
        <f t="shared" si="108"/>
        <v>6.6269052352551372E-3</v>
      </c>
      <c r="B615">
        <f t="shared" si="100"/>
        <v>150.89999999999998</v>
      </c>
      <c r="C615">
        <f t="shared" si="109"/>
        <v>28.767572973401673</v>
      </c>
      <c r="D615" s="4">
        <f t="shared" si="101"/>
        <v>28.918203928603447</v>
      </c>
      <c r="E615" s="1">
        <f t="shared" si="102"/>
        <v>28.553342130572734</v>
      </c>
      <c r="F615" s="1">
        <f t="shared" si="103"/>
        <v>29.023711060028379</v>
      </c>
      <c r="G615" s="1">
        <f t="shared" si="104"/>
        <v>28.250313144763378</v>
      </c>
      <c r="H615" s="5">
        <f t="shared" si="105"/>
        <v>1.0360020139197859</v>
      </c>
      <c r="I615" s="3">
        <f t="shared" si="106"/>
        <v>4.3674319203574896E-2</v>
      </c>
      <c r="J615">
        <f t="shared" si="110"/>
        <v>0.74406281330122326</v>
      </c>
      <c r="K615">
        <f t="shared" si="107"/>
        <v>0.2919392006185626</v>
      </c>
    </row>
    <row r="616" spans="1:11" x14ac:dyDescent="0.25">
      <c r="A616">
        <f t="shared" si="108"/>
        <v>6.6137566137566143E-3</v>
      </c>
      <c r="B616">
        <f t="shared" si="100"/>
        <v>151.19999999999999</v>
      </c>
      <c r="C616">
        <f t="shared" si="109"/>
        <v>28.768448264405688</v>
      </c>
      <c r="D616" s="4">
        <f t="shared" si="101"/>
        <v>28.91881797689144</v>
      </c>
      <c r="E616" s="1">
        <f t="shared" si="102"/>
        <v>28.554584205305812</v>
      </c>
      <c r="F616" s="1">
        <f t="shared" si="103"/>
        <v>29.02414047862403</v>
      </c>
      <c r="G616" s="1">
        <f t="shared" si="104"/>
        <v>28.252064485000226</v>
      </c>
      <c r="H616" s="5">
        <f t="shared" si="105"/>
        <v>1.0342187725242362</v>
      </c>
      <c r="I616" s="3">
        <f t="shared" si="106"/>
        <v>4.3608450452548908E-2</v>
      </c>
      <c r="J616">
        <f t="shared" si="110"/>
        <v>0.7429406323699399</v>
      </c>
      <c r="K616">
        <f t="shared" si="107"/>
        <v>0.29127814015429632</v>
      </c>
    </row>
    <row r="617" spans="1:11" x14ac:dyDescent="0.25">
      <c r="A617">
        <f t="shared" si="108"/>
        <v>6.6006600660066007E-3</v>
      </c>
      <c r="B617">
        <f t="shared" si="100"/>
        <v>151.5</v>
      </c>
      <c r="C617">
        <f t="shared" si="109"/>
        <v>28.769320314874307</v>
      </c>
      <c r="D617" s="4">
        <f t="shared" si="101"/>
        <v>28.919429740600695</v>
      </c>
      <c r="E617" s="1">
        <f t="shared" si="102"/>
        <v>28.555821713879631</v>
      </c>
      <c r="F617" s="1">
        <f t="shared" si="103"/>
        <v>29.024568294060614</v>
      </c>
      <c r="G617" s="1">
        <f t="shared" si="104"/>
        <v>28.25380945131635</v>
      </c>
      <c r="H617" s="5">
        <f t="shared" si="105"/>
        <v>1.0324420095323654</v>
      </c>
      <c r="I617" s="3">
        <f t="shared" si="106"/>
        <v>4.3542789302136953E-2</v>
      </c>
      <c r="J617">
        <f t="shared" si="110"/>
        <v>0.74182198825158774</v>
      </c>
      <c r="K617">
        <f t="shared" si="107"/>
        <v>0.29062002128077769</v>
      </c>
    </row>
    <row r="618" spans="1:11" x14ac:dyDescent="0.25">
      <c r="A618">
        <f t="shared" si="108"/>
        <v>6.587615283267457E-3</v>
      </c>
      <c r="B618">
        <f t="shared" si="100"/>
        <v>151.80000000000001</v>
      </c>
      <c r="C618">
        <f t="shared" si="109"/>
        <v>28.770189143093891</v>
      </c>
      <c r="D618" s="4">
        <f t="shared" si="101"/>
        <v>28.920039232684378</v>
      </c>
      <c r="E618" s="1">
        <f t="shared" si="102"/>
        <v>28.557054681886775</v>
      </c>
      <c r="F618" s="1">
        <f t="shared" si="103"/>
        <v>29.024994515457934</v>
      </c>
      <c r="G618" s="1">
        <f t="shared" si="104"/>
        <v>28.255548079092698</v>
      </c>
      <c r="H618" s="5">
        <f t="shared" si="105"/>
        <v>1.0306716890553438</v>
      </c>
      <c r="I618" s="3">
        <f t="shared" si="106"/>
        <v>4.3477334770031462E-2</v>
      </c>
      <c r="J618">
        <f t="shared" si="110"/>
        <v>0.74070686421096521</v>
      </c>
      <c r="K618">
        <f t="shared" si="107"/>
        <v>0.28996482484437858</v>
      </c>
    </row>
    <row r="619" spans="1:11" x14ac:dyDescent="0.25">
      <c r="A619">
        <f t="shared" si="108"/>
        <v>6.5746219592373424E-3</v>
      </c>
      <c r="B619">
        <f t="shared" si="100"/>
        <v>152.10000000000002</v>
      </c>
      <c r="C619">
        <f t="shared" si="109"/>
        <v>28.771054767212068</v>
      </c>
      <c r="D619" s="4">
        <f t="shared" si="101"/>
        <v>28.920646465996885</v>
      </c>
      <c r="E619" s="1">
        <f t="shared" si="102"/>
        <v>28.558283134727208</v>
      </c>
      <c r="F619" s="1">
        <f t="shared" si="103"/>
        <v>29.025419151866085</v>
      </c>
      <c r="G619" s="1">
        <f t="shared" si="104"/>
        <v>28.257280403446373</v>
      </c>
      <c r="H619" s="5">
        <f t="shared" si="105"/>
        <v>1.0289077754708287</v>
      </c>
      <c r="I619" s="3">
        <f t="shared" si="106"/>
        <v>4.3412085880358831E-2</v>
      </c>
      <c r="J619">
        <f t="shared" si="110"/>
        <v>0.73959524362248397</v>
      </c>
      <c r="K619">
        <f t="shared" si="107"/>
        <v>0.28931253184834471</v>
      </c>
    </row>
    <row r="620" spans="1:11" x14ac:dyDescent="0.25">
      <c r="A620">
        <f t="shared" si="108"/>
        <v>6.5616797900262449E-3</v>
      </c>
      <c r="B620">
        <f t="shared" si="100"/>
        <v>152.40000000000003</v>
      </c>
      <c r="C620">
        <f t="shared" si="109"/>
        <v>28.771917205239408</v>
      </c>
      <c r="D620" s="4">
        <f t="shared" si="101"/>
        <v>28.921251453295184</v>
      </c>
      <c r="E620" s="1">
        <f t="shared" si="102"/>
        <v>28.559507097610002</v>
      </c>
      <c r="F620" s="1">
        <f t="shared" si="103"/>
        <v>29.02584221226612</v>
      </c>
      <c r="G620" s="1">
        <f t="shared" si="104"/>
        <v>28.259006459233124</v>
      </c>
      <c r="H620" s="5">
        <f t="shared" si="105"/>
        <v>1.0271502334218545</v>
      </c>
      <c r="I620" s="3">
        <f t="shared" si="106"/>
        <v>4.3347041662631369E-2</v>
      </c>
      <c r="J620">
        <f t="shared" si="110"/>
        <v>0.73848710995231304</v>
      </c>
      <c r="K620">
        <f t="shared" si="107"/>
        <v>0.28866312346954148</v>
      </c>
    </row>
    <row r="621" spans="1:11" x14ac:dyDescent="0.25">
      <c r="A621">
        <f t="shared" si="108"/>
        <v>6.5487884741322836E-3</v>
      </c>
      <c r="B621">
        <f t="shared" si="100"/>
        <v>152.70000000000005</v>
      </c>
      <c r="C621">
        <f t="shared" si="109"/>
        <v>28.772776475050435</v>
      </c>
      <c r="D621" s="4">
        <f t="shared" si="101"/>
        <v>28.921854207239392</v>
      </c>
      <c r="E621" s="1">
        <f t="shared" si="102"/>
        <v>28.56072659555528</v>
      </c>
      <c r="F621" s="1">
        <f t="shared" si="103"/>
        <v>29.026263705570837</v>
      </c>
      <c r="G621" s="1">
        <f t="shared" si="104"/>
        <v>28.260726281049699</v>
      </c>
      <c r="H621" s="5">
        <f t="shared" si="105"/>
        <v>1.0253990278129597</v>
      </c>
      <c r="I621" s="3">
        <f t="shared" si="106"/>
        <v>4.3282201152916144E-2</v>
      </c>
      <c r="J621">
        <f t="shared" si="110"/>
        <v>0.73738244677829279</v>
      </c>
      <c r="K621">
        <f t="shared" si="107"/>
        <v>0.28801658103466687</v>
      </c>
    </row>
    <row r="622" spans="1:11" x14ac:dyDescent="0.25">
      <c r="A622">
        <f t="shared" si="108"/>
        <v>6.5359477124182982E-3</v>
      </c>
      <c r="B622">
        <f t="shared" si="100"/>
        <v>153.00000000000006</v>
      </c>
      <c r="C622">
        <f t="shared" si="109"/>
        <v>28.773632594385045</v>
      </c>
      <c r="D622" s="4">
        <f t="shared" si="101"/>
        <v>28.922454740393825</v>
      </c>
      <c r="E622" s="1">
        <f t="shared" si="102"/>
        <v>28.561941653395799</v>
      </c>
      <c r="F622" s="1">
        <f t="shared" si="103"/>
        <v>29.026683640625414</v>
      </c>
      <c r="G622" s="1">
        <f t="shared" si="104"/>
        <v>28.26243990323643</v>
      </c>
      <c r="H622" s="5">
        <f t="shared" si="105"/>
        <v>1.0236541238086925</v>
      </c>
      <c r="I622" s="3">
        <f t="shared" si="106"/>
        <v>4.321756339293259E-2</v>
      </c>
      <c r="J622">
        <f t="shared" si="110"/>
        <v>0.73628123777456056</v>
      </c>
      <c r="K622">
        <f t="shared" si="107"/>
        <v>0.28737288603413191</v>
      </c>
    </row>
    <row r="623" spans="1:11" x14ac:dyDescent="0.25">
      <c r="A623">
        <f t="shared" si="108"/>
        <v>6.523157208088712E-3</v>
      </c>
      <c r="B623">
        <f t="shared" si="100"/>
        <v>153.30000000000007</v>
      </c>
      <c r="C623">
        <f t="shared" si="109"/>
        <v>28.774485580849738</v>
      </c>
      <c r="D623" s="4">
        <f t="shared" si="101"/>
        <v>28.923053065227901</v>
      </c>
      <c r="E623" s="1">
        <f t="shared" si="102"/>
        <v>28.563152295778988</v>
      </c>
      <c r="F623" s="1">
        <f t="shared" si="103"/>
        <v>29.027102026207956</v>
      </c>
      <c r="G623" s="1">
        <f t="shared" si="104"/>
        <v>28.264147359879448</v>
      </c>
      <c r="H623" s="5">
        <f t="shared" si="105"/>
        <v>1.0219154868303546</v>
      </c>
      <c r="I623" s="3">
        <f t="shared" si="106"/>
        <v>4.3153127430681337E-2</v>
      </c>
      <c r="J623">
        <f t="shared" si="110"/>
        <v>0.73518346672226409</v>
      </c>
      <c r="K623">
        <f t="shared" si="107"/>
        <v>0.28673202010809051</v>
      </c>
    </row>
    <row r="624" spans="1:11" x14ac:dyDescent="0.25">
      <c r="A624">
        <f t="shared" si="108"/>
        <v>6.5104166666666635E-3</v>
      </c>
      <c r="B624">
        <f t="shared" si="100"/>
        <v>153.60000000000008</v>
      </c>
      <c r="C624">
        <f t="shared" si="109"/>
        <v>28.775335451918998</v>
      </c>
      <c r="D624" s="4">
        <f t="shared" si="101"/>
        <v>28.923649194117107</v>
      </c>
      <c r="E624" s="1">
        <f t="shared" si="102"/>
        <v>28.564358547168315</v>
      </c>
      <c r="F624" s="1">
        <f t="shared" si="103"/>
        <v>29.027518871030111</v>
      </c>
      <c r="G624" s="1">
        <f t="shared" si="104"/>
        <v>28.265848684813125</v>
      </c>
      <c r="H624" s="5">
        <f t="shared" si="105"/>
        <v>1.0201830825548892</v>
      </c>
      <c r="I624" s="3">
        <f t="shared" si="106"/>
        <v>4.3088892319399719E-2</v>
      </c>
      <c r="J624">
        <f t="shared" si="110"/>
        <v>0.73408911749176697</v>
      </c>
      <c r="K624">
        <f t="shared" si="107"/>
        <v>0.28609396506312224</v>
      </c>
    </row>
    <row r="625" spans="1:11" x14ac:dyDescent="0.25">
      <c r="A625">
        <f t="shared" si="108"/>
        <v>6.4977257959714062E-3</v>
      </c>
      <c r="B625">
        <f t="shared" si="100"/>
        <v>153.90000000000009</v>
      </c>
      <c r="C625">
        <f t="shared" si="109"/>
        <v>28.776182224936221</v>
      </c>
      <c r="D625" s="4">
        <f t="shared" si="101"/>
        <v>28.92424313934367</v>
      </c>
      <c r="E625" s="1">
        <f t="shared" si="102"/>
        <v>28.565560431845419</v>
      </c>
      <c r="F625" s="1">
        <f t="shared" si="103"/>
        <v>29.027934183737933</v>
      </c>
      <c r="G625" s="1">
        <f t="shared" si="104"/>
        <v>28.26754391162245</v>
      </c>
      <c r="H625" s="5">
        <f t="shared" si="105"/>
        <v>1.0184568769107167</v>
      </c>
      <c r="I625" s="3">
        <f t="shared" si="106"/>
        <v>4.3024857118982851E-2</v>
      </c>
      <c r="J625">
        <f t="shared" si="110"/>
        <v>0.73299817406685874</v>
      </c>
      <c r="K625">
        <f t="shared" si="107"/>
        <v>0.28545870284385799</v>
      </c>
    </row>
    <row r="626" spans="1:11" x14ac:dyDescent="0.25">
      <c r="A626">
        <f t="shared" si="108"/>
        <v>6.4850843060959753E-3</v>
      </c>
      <c r="B626">
        <f t="shared" si="100"/>
        <v>154.2000000000001</v>
      </c>
      <c r="C626">
        <f t="shared" si="109"/>
        <v>28.777025917115267</v>
      </c>
      <c r="D626" s="4">
        <f t="shared" si="101"/>
        <v>28.924834913097758</v>
      </c>
      <c r="E626" s="1">
        <f t="shared" si="102"/>
        <v>28.566757973911464</v>
      </c>
      <c r="F626" s="1">
        <f t="shared" si="103"/>
        <v>29.028347972912194</v>
      </c>
      <c r="G626" s="1">
        <f t="shared" si="104"/>
        <v>28.269233073645228</v>
      </c>
      <c r="H626" s="5">
        <f t="shared" si="105"/>
        <v>1.0167368360773301</v>
      </c>
      <c r="I626" s="3">
        <f t="shared" si="106"/>
        <v>4.296102089437781E-2</v>
      </c>
      <c r="J626">
        <f t="shared" si="110"/>
        <v>0.73191062051739741</v>
      </c>
      <c r="K626">
        <f t="shared" si="107"/>
        <v>0.28482621555993271</v>
      </c>
    </row>
    <row r="627" spans="1:11" x14ac:dyDescent="0.25">
      <c r="A627">
        <f t="shared" si="108"/>
        <v>6.4724919093851084E-3</v>
      </c>
      <c r="B627">
        <f t="shared" si="100"/>
        <v>154.50000000000011</v>
      </c>
      <c r="C627">
        <f t="shared" si="109"/>
        <v>28.777866545541698</v>
      </c>
      <c r="D627" s="4">
        <f t="shared" si="101"/>
        <v>28.925424527477986</v>
      </c>
      <c r="E627" s="1">
        <f t="shared" si="102"/>
        <v>28.567951197289034</v>
      </c>
      <c r="F627" s="1">
        <f t="shared" si="103"/>
        <v>29.028760247069187</v>
      </c>
      <c r="G627" s="1">
        <f t="shared" si="104"/>
        <v>28.270916203974412</v>
      </c>
      <c r="H627" s="5">
        <f t="shared" si="105"/>
        <v>1.0150229264813107</v>
      </c>
      <c r="I627" s="3">
        <f t="shared" si="106"/>
        <v>4.2897382716869714E-2</v>
      </c>
      <c r="J627">
        <f t="shared" si="110"/>
        <v>0.73082644102121974</v>
      </c>
      <c r="K627">
        <f t="shared" si="107"/>
        <v>0.28419648546009091</v>
      </c>
    </row>
    <row r="628" spans="1:11" x14ac:dyDescent="0.25">
      <c r="A628">
        <f t="shared" si="108"/>
        <v>6.4599483204134311E-3</v>
      </c>
      <c r="B628">
        <f t="shared" si="100"/>
        <v>154.80000000000013</v>
      </c>
      <c r="C628">
        <f t="shared" si="109"/>
        <v>28.778704127173654</v>
      </c>
      <c r="D628" s="4">
        <f t="shared" si="101"/>
        <v>28.926011994492672</v>
      </c>
      <c r="E628" s="1">
        <f t="shared" si="102"/>
        <v>28.569140125723656</v>
      </c>
      <c r="F628" s="1">
        <f t="shared" si="103"/>
        <v>29.029171014661401</v>
      </c>
      <c r="G628" s="1">
        <f t="shared" si="104"/>
        <v>28.272593335460396</v>
      </c>
      <c r="H628" s="5">
        <f t="shared" si="105"/>
        <v>1.0133151147955917</v>
      </c>
      <c r="I628" s="3">
        <f t="shared" si="106"/>
        <v>4.2833941662973274E-2</v>
      </c>
      <c r="J628">
        <f t="shared" si="110"/>
        <v>0.72974561984525699</v>
      </c>
      <c r="K628">
        <f t="shared" si="107"/>
        <v>0.28356949495033468</v>
      </c>
    </row>
    <row r="629" spans="1:11" x14ac:dyDescent="0.25">
      <c r="A629">
        <f t="shared" si="108"/>
        <v>6.4474532559638887E-3</v>
      </c>
      <c r="B629">
        <f t="shared" si="100"/>
        <v>155.10000000000014</v>
      </c>
      <c r="C629">
        <f t="shared" si="109"/>
        <v>28.779538678843195</v>
      </c>
      <c r="D629" s="4">
        <f t="shared" si="101"/>
        <v>28.926597326060307</v>
      </c>
      <c r="E629" s="1">
        <f t="shared" si="102"/>
        <v>28.570324782785551</v>
      </c>
      <c r="F629" s="1">
        <f t="shared" si="103"/>
        <v>29.029580284077852</v>
      </c>
      <c r="G629" s="1">
        <f t="shared" si="104"/>
        <v>28.274264500713187</v>
      </c>
      <c r="H629" s="5">
        <f t="shared" si="105"/>
        <v>1.0116133679358263</v>
      </c>
      <c r="I629" s="3">
        <f t="shared" si="106"/>
        <v>4.2770696815153997E-2</v>
      </c>
      <c r="J629">
        <f t="shared" si="110"/>
        <v>0.72866814135782199</v>
      </c>
      <c r="K629">
        <f t="shared" si="107"/>
        <v>0.28294522657800436</v>
      </c>
    </row>
    <row r="630" spans="1:11" x14ac:dyDescent="0.25">
      <c r="A630">
        <f t="shared" si="108"/>
        <v>6.4350064350064285E-3</v>
      </c>
      <c r="B630">
        <f t="shared" si="100"/>
        <v>155.40000000000015</v>
      </c>
      <c r="C630">
        <f t="shared" si="109"/>
        <v>28.780370217257783</v>
      </c>
      <c r="D630" s="4">
        <f t="shared" si="101"/>
        <v>28.927180534010585</v>
      </c>
      <c r="E630" s="1">
        <f t="shared" si="102"/>
        <v>28.571505191871235</v>
      </c>
      <c r="F630" s="1">
        <f t="shared" si="103"/>
        <v>29.029988063644929</v>
      </c>
      <c r="G630" s="1">
        <f t="shared" si="104"/>
        <v>28.2759297321047</v>
      </c>
      <c r="H630" s="5">
        <f t="shared" si="105"/>
        <v>1.0099176530587546</v>
      </c>
      <c r="I630" s="3">
        <f t="shared" si="106"/>
        <v>4.2707647261529758E-2</v>
      </c>
      <c r="J630">
        <f t="shared" si="110"/>
        <v>0.72759399002352487</v>
      </c>
      <c r="K630">
        <f t="shared" si="107"/>
        <v>0.28232366303522971</v>
      </c>
    </row>
    <row r="631" spans="1:11" x14ac:dyDescent="0.25">
      <c r="A631">
        <f t="shared" si="108"/>
        <v>6.4226075786769365E-3</v>
      </c>
      <c r="B631">
        <f t="shared" si="100"/>
        <v>155.70000000000016</v>
      </c>
      <c r="C631">
        <f t="shared" si="109"/>
        <v>28.781198759000866</v>
      </c>
      <c r="D631" s="4">
        <f t="shared" si="101"/>
        <v>28.927761630085303</v>
      </c>
      <c r="E631" s="1">
        <f t="shared" si="102"/>
        <v>28.572681376205022</v>
      </c>
      <c r="F631" s="1">
        <f t="shared" si="103"/>
        <v>29.030394361626961</v>
      </c>
      <c r="G631" s="1">
        <f t="shared" si="104"/>
        <v>28.277589061770808</v>
      </c>
      <c r="H631" s="5">
        <f t="shared" si="105"/>
        <v>1.0082279375604968</v>
      </c>
      <c r="I631" s="3">
        <f t="shared" si="106"/>
        <v>4.2644792095590134E-2</v>
      </c>
      <c r="J631">
        <f t="shared" si="110"/>
        <v>0.72652315039849136</v>
      </c>
      <c r="K631">
        <f t="shared" si="107"/>
        <v>0.28170478716200542</v>
      </c>
    </row>
    <row r="632" spans="1:11" x14ac:dyDescent="0.25">
      <c r="A632">
        <f t="shared" si="108"/>
        <v>6.4102564102564031E-3</v>
      </c>
      <c r="B632">
        <f t="shared" si="100"/>
        <v>156.00000000000017</v>
      </c>
      <c r="C632">
        <f t="shared" si="109"/>
        <v>28.782024320533548</v>
      </c>
      <c r="D632" s="4">
        <f t="shared" si="101"/>
        <v>28.928340625939065</v>
      </c>
      <c r="E632" s="1">
        <f t="shared" si="102"/>
        <v>28.573853358840729</v>
      </c>
      <c r="F632" s="1">
        <f t="shared" si="103"/>
        <v>29.030799186226606</v>
      </c>
      <c r="G632" s="1">
        <f t="shared" si="104"/>
        <v>28.279242521613604</v>
      </c>
      <c r="H632" s="5">
        <f t="shared" si="105"/>
        <v>1.0065441890737006</v>
      </c>
      <c r="I632" s="3">
        <f t="shared" si="106"/>
        <v>4.258213041633141E-2</v>
      </c>
      <c r="J632">
        <f t="shared" si="110"/>
        <v>0.72545560713266277</v>
      </c>
      <c r="K632">
        <f t="shared" si="107"/>
        <v>0.28108858194103781</v>
      </c>
    </row>
    <row r="633" spans="1:11" x14ac:dyDescent="0.25">
      <c r="A633">
        <f t="shared" si="108"/>
        <v>6.3979526551503447E-3</v>
      </c>
      <c r="B633">
        <f t="shared" si="100"/>
        <v>156.30000000000018</v>
      </c>
      <c r="C633">
        <f t="shared" si="109"/>
        <v>28.782846918195442</v>
      </c>
      <c r="D633" s="4">
        <f t="shared" si="101"/>
        <v>28.928917533140101</v>
      </c>
      <c r="E633" s="1">
        <f t="shared" si="102"/>
        <v>28.575021162663244</v>
      </c>
      <c r="F633" s="1">
        <f t="shared" si="103"/>
        <v>29.03120254558554</v>
      </c>
      <c r="G633" s="1">
        <f t="shared" si="104"/>
        <v>28.280890143303516</v>
      </c>
      <c r="H633" s="5">
        <f t="shared" si="105"/>
        <v>1.0048663754654414</v>
      </c>
      <c r="I633" s="3">
        <f t="shared" si="106"/>
        <v>4.2519661328309866E-2</v>
      </c>
      <c r="J633">
        <f t="shared" si="110"/>
        <v>0.72439134497070401</v>
      </c>
      <c r="K633">
        <f t="shared" si="107"/>
        <v>0.28047503049473743</v>
      </c>
    </row>
    <row r="634" spans="1:11" x14ac:dyDescent="0.25">
      <c r="A634">
        <f t="shared" si="108"/>
        <v>6.3856960408684464E-3</v>
      </c>
      <c r="B634">
        <f t="shared" si="100"/>
        <v>156.60000000000019</v>
      </c>
      <c r="C634">
        <f t="shared" si="109"/>
        <v>28.783666568205792</v>
      </c>
      <c r="D634" s="4">
        <f t="shared" si="101"/>
        <v>28.92949236317105</v>
      </c>
      <c r="E634" s="1">
        <f t="shared" si="102"/>
        <v>28.576184810390089</v>
      </c>
      <c r="F634" s="1">
        <f t="shared" si="103"/>
        <v>29.031604447785256</v>
      </c>
      <c r="G634" s="1">
        <f t="shared" si="104"/>
        <v>28.282531958281368</v>
      </c>
      <c r="H634" s="5">
        <f t="shared" si="105"/>
        <v>1.0031944648349731</v>
      </c>
      <c r="I634" s="3">
        <f t="shared" si="106"/>
        <v>4.2457383941965077E-2</v>
      </c>
      <c r="J634">
        <f t="shared" si="110"/>
        <v>0.72333034875751157</v>
      </c>
      <c r="K634">
        <f t="shared" si="107"/>
        <v>0.27986411607746153</v>
      </c>
    </row>
    <row r="635" spans="1:11" x14ac:dyDescent="0.25">
      <c r="A635">
        <f t="shared" si="108"/>
        <v>6.3734862970044534E-3</v>
      </c>
      <c r="B635">
        <f t="shared" si="100"/>
        <v>156.9000000000002</v>
      </c>
      <c r="C635">
        <f t="shared" si="109"/>
        <v>28.784483286664781</v>
      </c>
      <c r="D635" s="4">
        <f t="shared" si="101"/>
        <v>28.930065127429796</v>
      </c>
      <c r="E635" s="1">
        <f t="shared" si="102"/>
        <v>28.577344324572795</v>
      </c>
      <c r="F635" s="1">
        <f t="shared" si="103"/>
        <v>29.032004900847152</v>
      </c>
      <c r="G635" s="1">
        <f t="shared" si="104"/>
        <v>28.284167997760562</v>
      </c>
      <c r="H635" s="5">
        <f t="shared" si="105"/>
        <v>1.0015284255122154</v>
      </c>
      <c r="I635" s="3">
        <f t="shared" si="106"/>
        <v>4.2395297372589624E-2</v>
      </c>
      <c r="J635">
        <f t="shared" si="110"/>
        <v>0.72227260342066069</v>
      </c>
      <c r="K635">
        <f t="shared" si="107"/>
        <v>0.27925582209155475</v>
      </c>
    </row>
    <row r="636" spans="1:11" x14ac:dyDescent="0.25">
      <c r="A636">
        <f t="shared" si="108"/>
        <v>6.3613231552162759E-3</v>
      </c>
      <c r="B636">
        <f t="shared" si="100"/>
        <v>157.20000000000022</v>
      </c>
      <c r="C636">
        <f t="shared" si="109"/>
        <v>28.785297089554483</v>
      </c>
      <c r="D636" s="4">
        <f t="shared" si="101"/>
        <v>28.930635837230312</v>
      </c>
      <c r="E636" s="1">
        <f t="shared" si="102"/>
        <v>28.578499727598587</v>
      </c>
      <c r="F636" s="1">
        <f t="shared" si="103"/>
        <v>29.032403912733457</v>
      </c>
      <c r="G636" s="1">
        <f t="shared" si="104"/>
        <v>28.285798292729087</v>
      </c>
      <c r="H636" s="5">
        <f t="shared" si="105"/>
        <v>0.99986822605538273</v>
      </c>
      <c r="I636" s="3">
        <f t="shared" si="106"/>
        <v>4.2333400740918847E-2</v>
      </c>
      <c r="J636">
        <f t="shared" si="110"/>
        <v>0.72121809398045267</v>
      </c>
      <c r="K636">
        <f t="shared" si="107"/>
        <v>0.27865013207493006</v>
      </c>
    </row>
    <row r="637" spans="1:11" x14ac:dyDescent="0.25">
      <c r="A637">
        <f t="shared" si="108"/>
        <v>6.3492063492063397E-3</v>
      </c>
      <c r="B637">
        <f t="shared" si="100"/>
        <v>157.50000000000023</v>
      </c>
      <c r="C637">
        <f t="shared" si="109"/>
        <v>28.786107992739808</v>
      </c>
      <c r="D637" s="4">
        <f t="shared" si="101"/>
        <v>28.931204503803411</v>
      </c>
      <c r="E637" s="1">
        <f t="shared" si="102"/>
        <v>28.579651041691928</v>
      </c>
      <c r="F637" s="1">
        <f t="shared" si="103"/>
        <v>29.032801491347733</v>
      </c>
      <c r="G637" s="1">
        <f t="shared" si="104"/>
        <v>28.287422873951495</v>
      </c>
      <c r="H637" s="5">
        <f t="shared" si="105"/>
        <v>0.99821383524868446</v>
      </c>
      <c r="I637" s="3">
        <f t="shared" si="106"/>
        <v>4.2271693173272951E-2</v>
      </c>
      <c r="J637">
        <f t="shared" si="110"/>
        <v>0.72016680555233625</v>
      </c>
      <c r="K637">
        <f t="shared" si="107"/>
        <v>0.2780470296963482</v>
      </c>
    </row>
    <row r="638" spans="1:11" x14ac:dyDescent="0.25">
      <c r="A638">
        <f t="shared" si="108"/>
        <v>6.3371356147021449E-3</v>
      </c>
      <c r="B638">
        <f t="shared" si="100"/>
        <v>157.80000000000024</v>
      </c>
      <c r="C638">
        <f t="shared" si="109"/>
        <v>28.786916011969961</v>
      </c>
      <c r="D638" s="4">
        <f t="shared" si="101"/>
        <v>28.931771138297325</v>
      </c>
      <c r="E638" s="1">
        <f t="shared" si="102"/>
        <v>28.580798288915783</v>
      </c>
      <c r="F638" s="1">
        <f t="shared" si="103"/>
        <v>29.033197644535168</v>
      </c>
      <c r="G638" s="1">
        <f t="shared" si="104"/>
        <v>28.289041771971071</v>
      </c>
      <c r="H638" s="5">
        <f t="shared" si="105"/>
        <v>0.99656522210043841</v>
      </c>
      <c r="I638" s="3">
        <f t="shared" si="106"/>
        <v>4.221017380101344E-2</v>
      </c>
      <c r="J638">
        <f t="shared" si="110"/>
        <v>0.7191187233376467</v>
      </c>
      <c r="K638">
        <f t="shared" si="107"/>
        <v>0.2774464987627917</v>
      </c>
    </row>
    <row r="639" spans="1:11" x14ac:dyDescent="0.25">
      <c r="A639">
        <f t="shared" si="108"/>
        <v>6.3251106894370553E-3</v>
      </c>
      <c r="B639">
        <f t="shared" si="100"/>
        <v>158.10000000000025</v>
      </c>
      <c r="C639">
        <f t="shared" si="109"/>
        <v>28.787721162879162</v>
      </c>
      <c r="D639" s="4">
        <f t="shared" si="101"/>
        <v>28.932335751778716</v>
      </c>
      <c r="E639" s="1">
        <f t="shared" si="102"/>
        <v>28.581941491173328</v>
      </c>
      <c r="F639" s="1">
        <f t="shared" si="103"/>
        <v>29.033592380083526</v>
      </c>
      <c r="G639" s="1">
        <f t="shared" si="104"/>
        <v>28.290655017111664</v>
      </c>
      <c r="H639" s="5">
        <f t="shared" si="105"/>
        <v>0.99492235584104316</v>
      </c>
      <c r="I639" s="3">
        <f t="shared" si="106"/>
        <v>4.2148841761086686E-2</v>
      </c>
      <c r="J639">
        <f t="shared" si="110"/>
        <v>0.71807383263286695</v>
      </c>
      <c r="K639">
        <f t="shared" si="107"/>
        <v>0.27684852320817621</v>
      </c>
    </row>
    <row r="640" spans="1:11" x14ac:dyDescent="0.25">
      <c r="A640">
        <f t="shared" si="108"/>
        <v>6.3131313131313026E-3</v>
      </c>
      <c r="B640">
        <f t="shared" si="100"/>
        <v>158.40000000000026</v>
      </c>
      <c r="C640">
        <f t="shared" si="109"/>
        <v>28.788523460987836</v>
      </c>
      <c r="D640" s="4">
        <f t="shared" si="101"/>
        <v>28.932898355233348</v>
      </c>
      <c r="E640" s="1">
        <f t="shared" si="102"/>
        <v>28.583080670209206</v>
      </c>
      <c r="F640" s="1">
        <f t="shared" si="103"/>
        <v>29.033985705723243</v>
      </c>
      <c r="G640" s="1">
        <f t="shared" si="104"/>
        <v>28.292262639479848</v>
      </c>
      <c r="H640" s="5">
        <f t="shared" si="105"/>
        <v>0.99328520592134395</v>
      </c>
      <c r="I640" s="3">
        <f t="shared" si="106"/>
        <v>4.208769619511088E-2</v>
      </c>
      <c r="J640">
        <f t="shared" si="110"/>
        <v>0.71703211881407136</v>
      </c>
      <c r="K640">
        <f t="shared" si="107"/>
        <v>0.27625308710727259</v>
      </c>
    </row>
    <row r="641" spans="1:11" x14ac:dyDescent="0.25">
      <c r="A641">
        <f t="shared" si="108"/>
        <v>6.3011972274732092E-3</v>
      </c>
      <c r="B641">
        <f t="shared" si="100"/>
        <v>158.70000000000027</v>
      </c>
      <c r="C641">
        <f t="shared" si="109"/>
        <v>28.789322921703675</v>
      </c>
      <c r="D641" s="4">
        <f t="shared" si="101"/>
        <v>28.933458959566678</v>
      </c>
      <c r="E641" s="1">
        <f t="shared" si="102"/>
        <v>28.58421584761119</v>
      </c>
      <c r="F641" s="1">
        <f t="shared" si="103"/>
        <v>29.034377629128279</v>
      </c>
      <c r="G641" s="1">
        <f t="shared" si="104"/>
        <v>28.29386466896673</v>
      </c>
      <c r="H641" s="5">
        <f t="shared" si="105"/>
        <v>0.99165374200957623</v>
      </c>
      <c r="I641" s="3">
        <f t="shared" si="106"/>
        <v>4.2026736250573293E-2</v>
      </c>
      <c r="J641">
        <f t="shared" si="110"/>
        <v>0.71599356735732389</v>
      </c>
      <c r="K641">
        <f t="shared" si="107"/>
        <v>0.27566017465225234</v>
      </c>
    </row>
    <row r="642" spans="1:11" x14ac:dyDescent="0.25">
      <c r="A642">
        <f t="shared" si="108"/>
        <v>6.289308176100618E-3</v>
      </c>
      <c r="B642">
        <f t="shared" si="100"/>
        <v>159.00000000000028</v>
      </c>
      <c r="C642">
        <f t="shared" si="109"/>
        <v>28.790119560322612</v>
      </c>
      <c r="D642" s="4">
        <f t="shared" si="101"/>
        <v>28.934017575604877</v>
      </c>
      <c r="E642" s="1">
        <f t="shared" si="102"/>
        <v>28.585347044811353</v>
      </c>
      <c r="F642" s="1">
        <f t="shared" si="103"/>
        <v>29.034768157916446</v>
      </c>
      <c r="G642" s="1">
        <f t="shared" si="104"/>
        <v>28.295461135249951</v>
      </c>
      <c r="H642" s="5">
        <f t="shared" si="105"/>
        <v>0.99002793399095179</v>
      </c>
      <c r="I642" s="3">
        <f t="shared" si="106"/>
        <v>4.1965961079448277E-2</v>
      </c>
      <c r="J642">
        <f t="shared" si="110"/>
        <v>0.71495816381513333</v>
      </c>
      <c r="K642">
        <f t="shared" si="107"/>
        <v>0.27506977017581846</v>
      </c>
    </row>
    <row r="643" spans="1:11" x14ac:dyDescent="0.25">
      <c r="A643">
        <f t="shared" si="108"/>
        <v>6.277463904582537E-3</v>
      </c>
      <c r="B643">
        <f t="shared" si="100"/>
        <v>159.3000000000003</v>
      </c>
      <c r="C643">
        <f t="shared" si="109"/>
        <v>28.790913392029758</v>
      </c>
      <c r="D643" s="4">
        <f t="shared" si="101"/>
        <v>28.934574214095306</v>
      </c>
      <c r="E643" s="1">
        <f t="shared" si="102"/>
        <v>28.586474283087679</v>
      </c>
      <c r="F643" s="1">
        <f t="shared" si="103"/>
        <v>29.035157299650134</v>
      </c>
      <c r="G643" s="1">
        <f t="shared" si="104"/>
        <v>28.297052067795505</v>
      </c>
      <c r="H643" s="5">
        <f t="shared" si="105"/>
        <v>0.98840775196444097</v>
      </c>
      <c r="I643" s="3">
        <f t="shared" si="106"/>
        <v>4.1905369839373208E-2</v>
      </c>
      <c r="J643">
        <f t="shared" si="110"/>
        <v>0.71392589383648708</v>
      </c>
      <c r="K643">
        <f t="shared" si="107"/>
        <v>0.27448185812795389</v>
      </c>
    </row>
    <row r="644" spans="1:11" x14ac:dyDescent="0.25">
      <c r="A644">
        <f t="shared" si="108"/>
        <v>6.2656641604009909E-3</v>
      </c>
      <c r="B644">
        <f t="shared" si="100"/>
        <v>159.60000000000031</v>
      </c>
      <c r="C644">
        <f t="shared" si="109"/>
        <v>28.791704431900598</v>
      </c>
      <c r="D644" s="4">
        <f t="shared" si="101"/>
        <v>28.935128885707368</v>
      </c>
      <c r="E644" s="1">
        <f t="shared" si="102"/>
        <v>28.587597583565294</v>
      </c>
      <c r="F644" s="1">
        <f t="shared" si="103"/>
        <v>29.035545061836487</v>
      </c>
      <c r="G644" s="1">
        <f t="shared" si="104"/>
        <v>28.298637495859818</v>
      </c>
      <c r="H644" s="5">
        <f t="shared" si="105"/>
        <v>0.98679316624166291</v>
      </c>
      <c r="I644" s="3">
        <f t="shared" si="106"/>
        <v>4.1844961692522276E-2</v>
      </c>
      <c r="J644">
        <f t="shared" si="110"/>
        <v>0.71289674314766449</v>
      </c>
      <c r="K644">
        <f t="shared" si="107"/>
        <v>0.27389642309399842</v>
      </c>
    </row>
    <row r="645" spans="1:11" x14ac:dyDescent="0.25">
      <c r="A645">
        <f t="shared" si="108"/>
        <v>6.253908692933071E-3</v>
      </c>
      <c r="B645">
        <f t="shared" si="100"/>
        <v>159.90000000000032</v>
      </c>
      <c r="C645">
        <f t="shared" si="109"/>
        <v>28.792492694901924</v>
      </c>
      <c r="D645" s="4">
        <f t="shared" si="101"/>
        <v>28.935681601033053</v>
      </c>
      <c r="E645" s="1">
        <f t="shared" si="102"/>
        <v>28.588716967218044</v>
      </c>
      <c r="F645" s="1">
        <f t="shared" si="103"/>
        <v>29.03593145192821</v>
      </c>
      <c r="G645" s="1">
        <f t="shared" si="104"/>
        <v>28.300217448491502</v>
      </c>
      <c r="H645" s="5">
        <f t="shared" si="105"/>
        <v>0.98518414734401061</v>
      </c>
      <c r="I645" s="3">
        <f t="shared" si="106"/>
        <v>4.1784735806690065E-2</v>
      </c>
      <c r="J645">
        <f t="shared" si="110"/>
        <v>0.71187069757069743</v>
      </c>
      <c r="K645">
        <f t="shared" si="107"/>
        <v>0.27331344977331318</v>
      </c>
    </row>
    <row r="646" spans="1:11" x14ac:dyDescent="0.25">
      <c r="A646">
        <f t="shared" si="108"/>
        <v>6.242197253433196E-3</v>
      </c>
      <c r="B646">
        <f t="shared" si="100"/>
        <v>160.20000000000033</v>
      </c>
      <c r="C646">
        <f t="shared" si="109"/>
        <v>28.793278195892661</v>
      </c>
      <c r="D646" s="4">
        <f t="shared" si="101"/>
        <v>28.936232370588034</v>
      </c>
      <c r="E646" s="1">
        <f t="shared" si="102"/>
        <v>28.589832454869509</v>
      </c>
      <c r="F646" s="1">
        <f t="shared" si="103"/>
        <v>29.036316477323929</v>
      </c>
      <c r="G646" s="1">
        <f t="shared" si="104"/>
        <v>28.301791954533105</v>
      </c>
      <c r="H646" s="5">
        <f t="shared" si="105"/>
        <v>0.98358066600282223</v>
      </c>
      <c r="I646" s="3">
        <f t="shared" si="106"/>
        <v>4.1724691353774546E-2</v>
      </c>
      <c r="J646">
        <f t="shared" si="110"/>
        <v>0.71084774299752584</v>
      </c>
      <c r="K646">
        <f t="shared" si="107"/>
        <v>0.27273292300529639</v>
      </c>
    </row>
    <row r="647" spans="1:11" x14ac:dyDescent="0.25">
      <c r="A647">
        <f t="shared" si="108"/>
        <v>6.2305295950155631E-3</v>
      </c>
      <c r="B647">
        <f t="shared" si="100"/>
        <v>160.50000000000034</v>
      </c>
      <c r="C647">
        <f t="shared" si="109"/>
        <v>28.794060949625038</v>
      </c>
      <c r="D647" s="4">
        <f t="shared" si="101"/>
        <v>28.936781204811737</v>
      </c>
      <c r="E647" s="1">
        <f t="shared" si="102"/>
        <v>28.590944067194851</v>
      </c>
      <c r="F647" s="1">
        <f t="shared" si="103"/>
        <v>29.036700145368748</v>
      </c>
      <c r="G647" s="1">
        <f t="shared" si="104"/>
        <v>28.303361042623198</v>
      </c>
      <c r="H647" s="5">
        <f t="shared" si="105"/>
        <v>0.98198269315437814</v>
      </c>
      <c r="I647" s="3">
        <f t="shared" si="106"/>
        <v>4.1664827511777247E-2</v>
      </c>
      <c r="J647">
        <f t="shared" si="110"/>
        <v>0.70982786542407339</v>
      </c>
      <c r="K647">
        <f t="shared" si="107"/>
        <v>0.27215482773030475</v>
      </c>
    </row>
    <row r="648" spans="1:11" x14ac:dyDescent="0.25">
      <c r="A648">
        <f t="shared" si="108"/>
        <v>6.2189054726368024E-3</v>
      </c>
      <c r="B648">
        <f t="shared" si="100"/>
        <v>160.80000000000035</v>
      </c>
      <c r="C648">
        <f t="shared" si="109"/>
        <v>28.794840970745472</v>
      </c>
      <c r="D648" s="4">
        <f t="shared" si="101"/>
        <v>28.937328114068681</v>
      </c>
      <c r="E648" s="1">
        <f t="shared" si="102"/>
        <v>28.592051824721704</v>
      </c>
      <c r="F648" s="1">
        <f t="shared" si="103"/>
        <v>29.03708246335464</v>
      </c>
      <c r="G648" s="1">
        <f t="shared" si="104"/>
        <v>28.30492474119794</v>
      </c>
      <c r="H648" s="5">
        <f t="shared" si="105"/>
        <v>0.98039019994115117</v>
      </c>
      <c r="I648" s="3">
        <f t="shared" si="106"/>
        <v>4.1605143462746241E-2</v>
      </c>
      <c r="J648">
        <f t="shared" si="110"/>
        <v>0.70881105091520324</v>
      </c>
      <c r="K648">
        <f t="shared" si="107"/>
        <v>0.27157914902594793</v>
      </c>
    </row>
    <row r="649" spans="1:11" x14ac:dyDescent="0.25">
      <c r="A649">
        <f t="shared" si="108"/>
        <v>6.2073246430788187E-3</v>
      </c>
      <c r="B649">
        <f t="shared" si="100"/>
        <v>161.10000000000036</v>
      </c>
      <c r="C649">
        <f t="shared" si="109"/>
        <v>28.795618273795505</v>
      </c>
      <c r="D649" s="4">
        <f t="shared" si="101"/>
        <v>28.93787310864866</v>
      </c>
      <c r="E649" s="1">
        <f t="shared" si="102"/>
        <v>28.593155747831645</v>
      </c>
      <c r="F649" s="1">
        <f t="shared" si="103"/>
        <v>29.037463438521048</v>
      </c>
      <c r="G649" s="1">
        <f t="shared" si="104"/>
        <v>28.306483078493077</v>
      </c>
      <c r="H649" s="5">
        <f t="shared" si="105"/>
        <v>0.97880315770816517</v>
      </c>
      <c r="I649" s="3">
        <f t="shared" si="106"/>
        <v>4.1545638393941431E-2</v>
      </c>
      <c r="J649">
        <f t="shared" si="110"/>
        <v>0.70779728562457078</v>
      </c>
      <c r="K649">
        <f t="shared" si="107"/>
        <v>0.27100587208359439</v>
      </c>
    </row>
    <row r="650" spans="1:11" x14ac:dyDescent="0.25">
      <c r="A650">
        <f t="shared" si="108"/>
        <v>6.1957868649318319E-3</v>
      </c>
      <c r="B650">
        <f t="shared" si="100"/>
        <v>161.40000000000038</v>
      </c>
      <c r="C650">
        <f t="shared" si="109"/>
        <v>28.796392873212749</v>
      </c>
      <c r="D650" s="4">
        <f t="shared" si="101"/>
        <v>28.938416198767786</v>
      </c>
      <c r="E650" s="1">
        <f t="shared" si="102"/>
        <v>28.594255856761595</v>
      </c>
      <c r="F650" s="1">
        <f t="shared" si="103"/>
        <v>29.037843078055126</v>
      </c>
      <c r="G650" s="1">
        <f t="shared" si="104"/>
        <v>28.308036082545478</v>
      </c>
      <c r="H650" s="5">
        <f t="shared" si="105"/>
        <v>0.97722153800196621</v>
      </c>
      <c r="I650" s="3">
        <f t="shared" si="106"/>
        <v>4.1486311497266115E-2</v>
      </c>
      <c r="J650">
        <f t="shared" si="110"/>
        <v>0.70678655578493876</v>
      </c>
      <c r="K650">
        <f t="shared" si="107"/>
        <v>0.27043498221702744</v>
      </c>
    </row>
    <row r="651" spans="1:11" x14ac:dyDescent="0.25">
      <c r="A651">
        <f t="shared" si="108"/>
        <v>6.1842918985775984E-3</v>
      </c>
      <c r="B651">
        <f t="shared" si="100"/>
        <v>161.70000000000039</v>
      </c>
      <c r="C651">
        <f t="shared" si="109"/>
        <v>28.797164783331905</v>
      </c>
      <c r="D651" s="4">
        <f t="shared" si="101"/>
        <v>28.938957394568781</v>
      </c>
      <c r="E651" s="1">
        <f t="shared" si="102"/>
        <v>28.59535217160494</v>
      </c>
      <c r="F651" s="1">
        <f t="shared" si="103"/>
        <v>29.038221389092641</v>
      </c>
      <c r="G651" s="1">
        <f t="shared" si="104"/>
        <v>28.309583781195162</v>
      </c>
      <c r="H651" s="5">
        <f t="shared" si="105"/>
        <v>0.97564531256827192</v>
      </c>
      <c r="I651" s="3">
        <f t="shared" si="106"/>
        <v>4.1427161969796344E-2</v>
      </c>
      <c r="J651">
        <f t="shared" si="110"/>
        <v>0.70577884771719646</v>
      </c>
      <c r="K651">
        <f t="shared" si="107"/>
        <v>0.26986646485107546</v>
      </c>
    </row>
    <row r="652" spans="1:11" x14ac:dyDescent="0.25">
      <c r="A652">
        <f t="shared" si="108"/>
        <v>6.1728395061728244E-3</v>
      </c>
      <c r="B652">
        <f t="shared" si="100"/>
        <v>162.0000000000004</v>
      </c>
      <c r="C652">
        <f t="shared" si="109"/>
        <v>28.797934018385529</v>
      </c>
      <c r="D652" s="4">
        <f t="shared" si="101"/>
        <v>28.939496706122039</v>
      </c>
      <c r="E652" s="1">
        <f t="shared" si="102"/>
        <v>28.596444712312966</v>
      </c>
      <c r="F652" s="1">
        <f t="shared" si="103"/>
        <v>29.038598378717925</v>
      </c>
      <c r="G652" s="1">
        <f t="shared" si="104"/>
        <v>28.311126202086825</v>
      </c>
      <c r="H652" s="5">
        <f t="shared" si="105"/>
        <v>0.97407445335091247</v>
      </c>
      <c r="I652" s="3">
        <f t="shared" si="106"/>
        <v>4.1368189012953138E-2</v>
      </c>
      <c r="J652">
        <f t="shared" si="110"/>
        <v>0.70477414781625658</v>
      </c>
      <c r="K652">
        <f t="shared" si="107"/>
        <v>0.26930030553465589</v>
      </c>
    </row>
    <row r="653" spans="1:11" x14ac:dyDescent="0.25">
      <c r="A653">
        <f t="shared" si="108"/>
        <v>6.1614294516327637E-3</v>
      </c>
      <c r="B653">
        <f t="shared" si="100"/>
        <v>162.30000000000041</v>
      </c>
      <c r="C653">
        <f t="shared" si="109"/>
        <v>28.798700592505089</v>
      </c>
      <c r="D653" s="4">
        <f t="shared" si="101"/>
        <v>28.940034143425901</v>
      </c>
      <c r="E653" s="1">
        <f t="shared" si="102"/>
        <v>28.597533498695952</v>
      </c>
      <c r="F653" s="1">
        <f t="shared" si="103"/>
        <v>29.038974053964751</v>
      </c>
      <c r="G653" s="1">
        <f t="shared" si="104"/>
        <v>28.312663372671679</v>
      </c>
      <c r="H653" s="5">
        <f t="shared" si="105"/>
        <v>0.97250893248951042</v>
      </c>
      <c r="I653" s="3">
        <f t="shared" si="106"/>
        <v>4.1309391833173947E-2</v>
      </c>
      <c r="J653">
        <f t="shared" si="110"/>
        <v>0.70377244256249494</v>
      </c>
      <c r="K653">
        <f t="shared" si="107"/>
        <v>0.26873648992701549</v>
      </c>
    </row>
    <row r="654" spans="1:11" x14ac:dyDescent="0.25">
      <c r="A654">
        <f t="shared" si="108"/>
        <v>6.1500615006149905E-3</v>
      </c>
      <c r="B654">
        <f t="shared" si="100"/>
        <v>162.60000000000042</v>
      </c>
      <c r="C654">
        <f t="shared" si="109"/>
        <v>28.799464519721734</v>
      </c>
      <c r="D654" s="4">
        <f t="shared" si="101"/>
        <v>28.940569716407563</v>
      </c>
      <c r="E654" s="1">
        <f t="shared" si="102"/>
        <v>28.598618550424636</v>
      </c>
      <c r="F654" s="1">
        <f t="shared" si="103"/>
        <v>29.039348421816616</v>
      </c>
      <c r="G654" s="1">
        <f t="shared" si="104"/>
        <v>28.314195320209048</v>
      </c>
      <c r="H654" s="5">
        <f t="shared" si="105"/>
        <v>0.97094872231789653</v>
      </c>
      <c r="I654" s="3">
        <f t="shared" si="106"/>
        <v>4.1250769641713703E-2</v>
      </c>
      <c r="J654">
        <f t="shared" si="110"/>
        <v>0.70277371851836101</v>
      </c>
      <c r="K654">
        <f t="shared" si="107"/>
        <v>0.26817500379953552</v>
      </c>
    </row>
    <row r="655" spans="1:11" x14ac:dyDescent="0.25">
      <c r="A655">
        <f t="shared" si="108"/>
        <v>6.1387354205033598E-3</v>
      </c>
      <c r="B655">
        <f t="shared" si="100"/>
        <v>162.90000000000043</v>
      </c>
      <c r="C655">
        <f t="shared" si="109"/>
        <v>28.800225813967252</v>
      </c>
      <c r="D655" s="4">
        <f t="shared" si="101"/>
        <v>28.941103434923605</v>
      </c>
      <c r="E655" s="1">
        <f t="shared" si="102"/>
        <v>28.599699887031218</v>
      </c>
      <c r="F655" s="1">
        <f t="shared" si="103"/>
        <v>29.03972148920716</v>
      </c>
      <c r="G655" s="1">
        <f t="shared" si="104"/>
        <v>28.315722071768196</v>
      </c>
      <c r="H655" s="5">
        <f t="shared" si="105"/>
        <v>0.9693937953627586</v>
      </c>
      <c r="I655" s="3">
        <f t="shared" si="106"/>
        <v>4.1192321654190067E-2</v>
      </c>
      <c r="J655">
        <f t="shared" si="110"/>
        <v>0.70177796232063017</v>
      </c>
      <c r="K655">
        <f t="shared" si="107"/>
        <v>0.26761583304212844</v>
      </c>
    </row>
    <row r="656" spans="1:11" x14ac:dyDescent="0.25">
      <c r="A656">
        <f t="shared" si="108"/>
        <v>6.1274509803921403E-3</v>
      </c>
      <c r="B656">
        <f t="shared" si="100"/>
        <v>163.20000000000044</v>
      </c>
      <c r="C656">
        <f t="shared" si="109"/>
        <v>28.800984489075073</v>
      </c>
      <c r="D656" s="4">
        <f t="shared" si="101"/>
        <v>28.941635308760596</v>
      </c>
      <c r="E656" s="1">
        <f t="shared" si="102"/>
        <v>28.600777527910779</v>
      </c>
      <c r="F656" s="1">
        <f t="shared" si="103"/>
        <v>29.040093263020591</v>
      </c>
      <c r="G656" s="1">
        <f t="shared" si="104"/>
        <v>28.31724365422982</v>
      </c>
      <c r="H656" s="5">
        <f t="shared" si="105"/>
        <v>0.96784412434133094</v>
      </c>
      <c r="I656" s="3">
        <f t="shared" si="106"/>
        <v>4.113404709113766E-2</v>
      </c>
      <c r="J656">
        <f t="shared" si="110"/>
        <v>0.70078516068984664</v>
      </c>
      <c r="K656">
        <f t="shared" si="107"/>
        <v>0.26705896365148429</v>
      </c>
    </row>
    <row r="657" spans="1:11" x14ac:dyDescent="0.25">
      <c r="A657">
        <f t="shared" si="108"/>
        <v>6.1162079510703191E-3</v>
      </c>
      <c r="B657">
        <f t="shared" si="100"/>
        <v>163.50000000000045</v>
      </c>
      <c r="C657">
        <f t="shared" si="109"/>
        <v>28.801740558780921</v>
      </c>
      <c r="D657" s="4">
        <f t="shared" si="101"/>
        <v>28.942165347635875</v>
      </c>
      <c r="E657" s="1">
        <f t="shared" si="102"/>
        <v>28.601851492322226</v>
      </c>
      <c r="F657" s="1">
        <f t="shared" si="103"/>
        <v>29.040463750092297</v>
      </c>
      <c r="G657" s="1">
        <f t="shared" si="104"/>
        <v>28.318760094287821</v>
      </c>
      <c r="H657" s="5">
        <f t="shared" si="105"/>
        <v>0.96629968216094075</v>
      </c>
      <c r="I657" s="3">
        <f t="shared" si="106"/>
        <v>4.107594517717672E-2</v>
      </c>
      <c r="J657">
        <f t="shared" si="110"/>
        <v>0.69979530041615923</v>
      </c>
      <c r="K657">
        <f t="shared" si="107"/>
        <v>0.26650438174478153</v>
      </c>
    </row>
    <row r="658" spans="1:11" x14ac:dyDescent="0.25">
      <c r="A658">
        <f t="shared" si="108"/>
        <v>6.1050061050060877E-3</v>
      </c>
      <c r="B658">
        <f t="shared" si="100"/>
        <v>163.80000000000047</v>
      </c>
      <c r="C658">
        <f t="shared" si="109"/>
        <v>28.802494036723818</v>
      </c>
      <c r="D658" s="4">
        <f t="shared" si="101"/>
        <v>28.942693561197878</v>
      </c>
      <c r="E658" s="1">
        <f t="shared" si="102"/>
        <v>28.60292179938995</v>
      </c>
      <c r="F658" s="1">
        <f t="shared" si="103"/>
        <v>29.040832957209091</v>
      </c>
      <c r="G658" s="1">
        <f t="shared" si="104"/>
        <v>28.320271418450925</v>
      </c>
      <c r="H658" s="5">
        <f t="shared" si="105"/>
        <v>0.96476044191520482</v>
      </c>
      <c r="I658" s="3">
        <f t="shared" si="106"/>
        <v>4.1018015142309849E-2</v>
      </c>
      <c r="J658">
        <f t="shared" si="110"/>
        <v>0.69880836838141425</v>
      </c>
      <c r="K658">
        <f t="shared" si="107"/>
        <v>0.26595207353379058</v>
      </c>
    </row>
    <row r="659" spans="1:11" x14ac:dyDescent="0.25">
      <c r="A659">
        <f t="shared" si="108"/>
        <v>6.0938452163314871E-3</v>
      </c>
      <c r="B659">
        <f t="shared" si="100"/>
        <v>164.10000000000048</v>
      </c>
      <c r="C659">
        <f t="shared" si="109"/>
        <v>28.803244936446863</v>
      </c>
      <c r="D659" s="4">
        <f t="shared" si="101"/>
        <v>28.943219959027015</v>
      </c>
      <c r="E659" s="1">
        <f t="shared" si="102"/>
        <v>28.603988468104486</v>
      </c>
      <c r="F659" s="1">
        <f t="shared" si="103"/>
        <v>29.041200891109813</v>
      </c>
      <c r="G659" s="1">
        <f t="shared" si="104"/>
        <v>28.321777653044229</v>
      </c>
      <c r="H659" s="5">
        <f t="shared" si="105"/>
        <v>0.96322637688467505</v>
      </c>
      <c r="I659" s="3">
        <f t="shared" si="106"/>
        <v>4.0960256220525793E-2</v>
      </c>
      <c r="J659">
        <f t="shared" si="110"/>
        <v>0.6978243515353687</v>
      </c>
      <c r="K659">
        <f t="shared" si="107"/>
        <v>0.26540202534930635</v>
      </c>
    </row>
    <row r="660" spans="1:11" x14ac:dyDescent="0.25">
      <c r="A660">
        <f t="shared" si="108"/>
        <v>6.0827250608272328E-3</v>
      </c>
      <c r="B660">
        <f t="shared" si="100"/>
        <v>164.40000000000049</v>
      </c>
      <c r="C660">
        <f t="shared" si="109"/>
        <v>28.803993271398234</v>
      </c>
      <c r="D660" s="4">
        <f t="shared" si="101"/>
        <v>28.943744550636236</v>
      </c>
      <c r="E660" s="1">
        <f t="shared" si="102"/>
        <v>28.60505151732395</v>
      </c>
      <c r="F660" s="1">
        <f t="shared" si="103"/>
        <v>29.041567558485536</v>
      </c>
      <c r="G660" s="1">
        <f t="shared" si="104"/>
        <v>28.323278824210821</v>
      </c>
      <c r="H660" s="5">
        <f t="shared" si="105"/>
        <v>0.96169746053433725</v>
      </c>
      <c r="I660" s="3">
        <f t="shared" si="106"/>
        <v>4.0902667650144053E-2</v>
      </c>
      <c r="J660">
        <f t="shared" si="110"/>
        <v>0.69684323690156058</v>
      </c>
      <c r="K660">
        <f t="shared" si="107"/>
        <v>0.26485422363277666</v>
      </c>
    </row>
    <row r="661" spans="1:11" x14ac:dyDescent="0.25">
      <c r="A661">
        <f t="shared" si="108"/>
        <v>6.0716454159076925E-3</v>
      </c>
      <c r="B661">
        <f t="shared" si="100"/>
        <v>164.7000000000005</v>
      </c>
      <c r="C661">
        <f t="shared" si="109"/>
        <v>28.804739054931744</v>
      </c>
      <c r="D661" s="4">
        <f t="shared" si="101"/>
        <v>28.944267345471399</v>
      </c>
      <c r="E661" s="1">
        <f t="shared" si="102"/>
        <v>28.606110965775333</v>
      </c>
      <c r="F661" s="1">
        <f t="shared" si="103"/>
        <v>29.041932965980269</v>
      </c>
      <c r="G661" s="1">
        <f t="shared" si="104"/>
        <v>28.324774957913423</v>
      </c>
      <c r="H661" s="5">
        <f t="shared" si="105"/>
        <v>0.96017366651100766</v>
      </c>
      <c r="I661" s="3">
        <f t="shared" si="106"/>
        <v>4.084524867471373E-2</v>
      </c>
      <c r="J661">
        <f t="shared" si="110"/>
        <v>0.69586501159262293</v>
      </c>
      <c r="K661">
        <f t="shared" si="107"/>
        <v>0.26430865491838473</v>
      </c>
    </row>
    <row r="662" spans="1:11" x14ac:dyDescent="0.25">
      <c r="A662">
        <f t="shared" si="108"/>
        <v>6.0606060606060415E-3</v>
      </c>
      <c r="B662">
        <f t="shared" si="100"/>
        <v>165.00000000000051</v>
      </c>
      <c r="C662">
        <f t="shared" si="109"/>
        <v>28.805482300307958</v>
      </c>
      <c r="D662" s="4">
        <f t="shared" si="101"/>
        <v>28.944788352912262</v>
      </c>
      <c r="E662" s="1">
        <f t="shared" si="102"/>
        <v>28.607166832055249</v>
      </c>
      <c r="F662" s="1">
        <f t="shared" si="103"/>
        <v>29.042297120191101</v>
      </c>
      <c r="G662" s="1">
        <f t="shared" si="104"/>
        <v>28.32626607993582</v>
      </c>
      <c r="H662" s="5">
        <f t="shared" si="105"/>
        <v>0.95865496864399968</v>
      </c>
      <c r="I662" s="3">
        <f t="shared" si="106"/>
        <v>4.0787998541254922E-2</v>
      </c>
      <c r="J662">
        <f t="shared" si="110"/>
        <v>0.6948896627803226</v>
      </c>
      <c r="K662">
        <f t="shared" si="107"/>
        <v>0.26376530586367708</v>
      </c>
    </row>
    <row r="663" spans="1:11" x14ac:dyDescent="0.25">
      <c r="A663">
        <f t="shared" si="108"/>
        <v>6.0496067755595696E-3</v>
      </c>
      <c r="B663">
        <f t="shared" si="100"/>
        <v>165.30000000000052</v>
      </c>
      <c r="C663">
        <f t="shared" si="109"/>
        <v>28.806223020694834</v>
      </c>
      <c r="D663" s="4">
        <f t="shared" si="101"/>
        <v>28.945307582272527</v>
      </c>
      <c r="E663" s="1">
        <f t="shared" si="102"/>
        <v>28.608219134631547</v>
      </c>
      <c r="F663" s="1">
        <f t="shared" si="103"/>
        <v>29.04266002766887</v>
      </c>
      <c r="G663" s="1">
        <f t="shared" si="104"/>
        <v>28.32775221588463</v>
      </c>
      <c r="H663" s="5">
        <f t="shared" si="105"/>
        <v>0.95714134094069447</v>
      </c>
      <c r="I663" s="3">
        <f t="shared" si="106"/>
        <v>4.0730916502280223E-2</v>
      </c>
      <c r="J663">
        <f t="shared" si="110"/>
        <v>0.69391717773000028</v>
      </c>
      <c r="K663">
        <f t="shared" si="107"/>
        <v>0.2632241632106942</v>
      </c>
    </row>
    <row r="664" spans="1:11" x14ac:dyDescent="0.25">
      <c r="A664">
        <f t="shared" si="108"/>
        <v>6.0386473429951499E-3</v>
      </c>
      <c r="B664">
        <f t="shared" si="100"/>
        <v>165.60000000000053</v>
      </c>
      <c r="C664">
        <f t="shared" si="109"/>
        <v>28.8069612291686</v>
      </c>
      <c r="D664" s="4">
        <f t="shared" si="101"/>
        <v>28.945825042801072</v>
      </c>
      <c r="E664" s="1">
        <f t="shared" si="102"/>
        <v>28.60926789184402</v>
      </c>
      <c r="F664" s="1">
        <f t="shared" si="103"/>
        <v>29.043021694918295</v>
      </c>
      <c r="G664" s="1">
        <f t="shared" si="104"/>
        <v>28.329233391190506</v>
      </c>
      <c r="H664" s="5">
        <f t="shared" si="105"/>
        <v>0.95563275758801447</v>
      </c>
      <c r="I664" s="3">
        <f t="shared" si="106"/>
        <v>4.0674001813684413E-2</v>
      </c>
      <c r="J664">
        <f t="shared" si="110"/>
        <v>0.69294754376461731</v>
      </c>
      <c r="K664">
        <f t="shared" si="107"/>
        <v>0.26268521382339716</v>
      </c>
    </row>
    <row r="665" spans="1:11" x14ac:dyDescent="0.25">
      <c r="A665">
        <f t="shared" si="108"/>
        <v>6.0277275467148688E-3</v>
      </c>
      <c r="B665">
        <f t="shared" ref="B665:B728" si="111">B664+0.3</f>
        <v>165.90000000000055</v>
      </c>
      <c r="C665">
        <f t="shared" si="109"/>
        <v>28.807696938714546</v>
      </c>
      <c r="D665" s="4">
        <f t="shared" ref="D665:D728" si="112">(($C$27*($F$27*B665)^$C$28)/(1+($C$27*($F$27*B665))^$C$28))*$C$26</f>
        <v>28.946340743681933</v>
      </c>
      <c r="E665" s="1">
        <f t="shared" ref="E665:E728" si="113">(($C$27*(B665/$F$27)^$C$28)/(1+($C$27*(B665/$F$27))^$C$28))*$C$26</f>
        <v>28.610313121905747</v>
      </c>
      <c r="F665" s="1">
        <f t="shared" ref="F665:F728" si="114">(($C$27*(B665*$F$27^2)^$C$28)/(1+($C$27*(B665*$F$27^2))^$C$28))*$C$26</f>
        <v>29.043382128398591</v>
      </c>
      <c r="G665" s="1">
        <f t="shared" ref="G665:G728" si="115">(($C$27*(B665/$F$27^2)^$C$28)/(1+($C$27*(B665/$F$27^2))^$C$28))*$C$26</f>
        <v>28.33070963111</v>
      </c>
      <c r="H665" s="5">
        <f t="shared" ref="H665:H728" si="116">(D665-E665)/(2*LOG($F$27))</f>
        <v>0.95412919294855947</v>
      </c>
      <c r="I665" s="3">
        <f t="shared" ref="I665:I728" si="117">(F665-G665)-(2*(D665-E665))</f>
        <v>4.0617253736218828E-2</v>
      </c>
      <c r="J665">
        <f t="shared" si="110"/>
        <v>0.69198074828987477</v>
      </c>
      <c r="K665">
        <f t="shared" ref="K665:K728" si="118">H665-J665</f>
        <v>0.2621484446586847</v>
      </c>
    </row>
    <row r="666" spans="1:11" x14ac:dyDescent="0.25">
      <c r="A666">
        <f t="shared" si="108"/>
        <v>6.0168471720818094E-3</v>
      </c>
      <c r="B666">
        <f t="shared" si="111"/>
        <v>166.20000000000056</v>
      </c>
      <c r="C666">
        <f t="shared" si="109"/>
        <v>28.808430162227801</v>
      </c>
      <c r="D666" s="4">
        <f t="shared" si="112"/>
        <v>28.946854694035167</v>
      </c>
      <c r="E666" s="1">
        <f t="shared" si="113"/>
        <v>28.611354842904156</v>
      </c>
      <c r="F666" s="1">
        <f t="shared" si="114"/>
        <v>29.043741334523894</v>
      </c>
      <c r="G666" s="1">
        <f t="shared" si="115"/>
        <v>28.332180960726777</v>
      </c>
      <c r="H666" s="5">
        <f t="shared" si="116"/>
        <v>0.95263062156005185</v>
      </c>
      <c r="I666" s="3">
        <f t="shared" si="117"/>
        <v>4.0560671535093462E-2</v>
      </c>
      <c r="J666">
        <f t="shared" si="110"/>
        <v>0.69101677878743384</v>
      </c>
      <c r="K666">
        <f t="shared" si="118"/>
        <v>0.26161384277261801</v>
      </c>
    </row>
    <row r="667" spans="1:11" x14ac:dyDescent="0.25">
      <c r="A667">
        <f t="shared" si="108"/>
        <v>6.0060060060059851E-3</v>
      </c>
      <c r="B667">
        <f t="shared" si="111"/>
        <v>166.50000000000057</v>
      </c>
      <c r="C667">
        <f t="shared" si="109"/>
        <v>28.809160912514152</v>
      </c>
      <c r="D667" s="4">
        <f t="shared" si="112"/>
        <v>28.947366902917476</v>
      </c>
      <c r="E667" s="1">
        <f t="shared" si="113"/>
        <v>28.612393072801993</v>
      </c>
      <c r="F667" s="1">
        <f t="shared" si="114"/>
        <v>29.04409931966341</v>
      </c>
      <c r="G667" s="1">
        <f t="shared" si="115"/>
        <v>28.333647404953346</v>
      </c>
      <c r="H667" s="5">
        <f t="shared" si="116"/>
        <v>0.9511370181343376</v>
      </c>
      <c r="I667" s="3">
        <f t="shared" si="117"/>
        <v>4.0504254479095891E-2</v>
      </c>
      <c r="J667">
        <f t="shared" si="110"/>
        <v>0.69005562279990584</v>
      </c>
      <c r="K667">
        <f t="shared" si="118"/>
        <v>0.26108139533443175</v>
      </c>
    </row>
    <row r="668" spans="1:11" x14ac:dyDescent="0.25">
      <c r="A668">
        <f t="shared" si="108"/>
        <v>5.9952038369304348E-3</v>
      </c>
      <c r="B668">
        <f t="shared" si="111"/>
        <v>166.80000000000058</v>
      </c>
      <c r="C668">
        <f t="shared" si="109"/>
        <v>28.80988920229078</v>
      </c>
      <c r="D668" s="4">
        <f t="shared" si="112"/>
        <v>28.947877379322481</v>
      </c>
      <c r="E668" s="1">
        <f t="shared" si="113"/>
        <v>28.613427829438653</v>
      </c>
      <c r="F668" s="1">
        <f t="shared" si="114"/>
        <v>29.04445609014207</v>
      </c>
      <c r="G668" s="1">
        <f t="shared" si="115"/>
        <v>28.335108988532287</v>
      </c>
      <c r="H668" s="5">
        <f t="shared" si="116"/>
        <v>0.94964835755440102</v>
      </c>
      <c r="I668" s="3">
        <f t="shared" si="117"/>
        <v>4.0448001842126047E-2</v>
      </c>
      <c r="J668">
        <f t="shared" si="110"/>
        <v>0.68909726795699922</v>
      </c>
      <c r="K668">
        <f t="shared" si="118"/>
        <v>0.26055108959740181</v>
      </c>
    </row>
    <row r="669" spans="1:11" x14ac:dyDescent="0.25">
      <c r="A669">
        <f t="shared" si="108"/>
        <v>5.9844404548174534E-3</v>
      </c>
      <c r="B669">
        <f t="shared" si="111"/>
        <v>167.10000000000059</v>
      </c>
      <c r="C669">
        <f t="shared" si="109"/>
        <v>28.810615044187092</v>
      </c>
      <c r="D669" s="4">
        <f t="shared" si="112"/>
        <v>28.948386132181504</v>
      </c>
      <c r="E669" s="1">
        <f t="shared" si="113"/>
        <v>28.614459130530982</v>
      </c>
      <c r="F669" s="1">
        <f t="shared" si="114"/>
        <v>29.044811652240778</v>
      </c>
      <c r="G669" s="1">
        <f t="shared" si="115"/>
        <v>28.336565736037876</v>
      </c>
      <c r="H669" s="5">
        <f t="shared" si="116"/>
        <v>0.9481646148743037</v>
      </c>
      <c r="I669" s="3">
        <f t="shared" si="117"/>
        <v>4.0391912901856841E-2</v>
      </c>
      <c r="J669">
        <f t="shared" si="110"/>
        <v>0.68814170195270141</v>
      </c>
      <c r="K669">
        <f t="shared" si="118"/>
        <v>0.26002291292160229</v>
      </c>
    </row>
    <row r="670" spans="1:11" x14ac:dyDescent="0.25">
      <c r="A670">
        <f t="shared" si="108"/>
        <v>5.9737156511349846E-3</v>
      </c>
      <c r="B670">
        <f t="shared" si="111"/>
        <v>167.4000000000006</v>
      </c>
      <c r="C670">
        <f t="shared" si="109"/>
        <v>28.811338450745314</v>
      </c>
      <c r="D670" s="4">
        <f t="shared" si="112"/>
        <v>28.948893170364094</v>
      </c>
      <c r="E670" s="1">
        <f t="shared" si="113"/>
        <v>28.615486993674459</v>
      </c>
      <c r="F670" s="1">
        <f t="shared" si="114"/>
        <v>29.045166012196873</v>
      </c>
      <c r="G670" s="1">
        <f t="shared" si="115"/>
        <v>28.338017671877449</v>
      </c>
      <c r="H670" s="5">
        <f t="shared" si="116"/>
        <v>0.94668576531731818</v>
      </c>
      <c r="I670" s="3">
        <f t="shared" si="117"/>
        <v>4.033598694015339E-2</v>
      </c>
      <c r="J670">
        <f t="shared" si="110"/>
        <v>0.68718891255242054</v>
      </c>
      <c r="K670">
        <f t="shared" si="118"/>
        <v>0.25949685276489765</v>
      </c>
    </row>
    <row r="671" spans="1:11" x14ac:dyDescent="0.25">
      <c r="A671">
        <f t="shared" si="108"/>
        <v>5.9630292188431501E-3</v>
      </c>
      <c r="B671">
        <f t="shared" si="111"/>
        <v>167.70000000000061</v>
      </c>
      <c r="C671">
        <f t="shared" si="109"/>
        <v>28.812059434421549</v>
      </c>
      <c r="D671" s="4">
        <f t="shared" si="112"/>
        <v>28.949398502678445</v>
      </c>
      <c r="E671" s="1">
        <f t="shared" si="113"/>
        <v>28.616511436344215</v>
      </c>
      <c r="F671" s="1">
        <f t="shared" si="114"/>
        <v>29.045519176204387</v>
      </c>
      <c r="G671" s="1">
        <f t="shared" si="115"/>
        <v>28.339464820292829</v>
      </c>
      <c r="H671" s="5">
        <f t="shared" si="116"/>
        <v>0.9452117842742237</v>
      </c>
      <c r="I671" s="3">
        <f t="shared" si="117"/>
        <v>4.0280223243097879E-2</v>
      </c>
      <c r="J671">
        <f t="shared" si="110"/>
        <v>0.68623888759340979</v>
      </c>
      <c r="K671">
        <f t="shared" si="118"/>
        <v>0.25897289668081391</v>
      </c>
    </row>
    <row r="672" spans="1:11" x14ac:dyDescent="0.25">
      <c r="A672">
        <f t="shared" si="108"/>
        <v>5.9523809523809304E-3</v>
      </c>
      <c r="B672">
        <f t="shared" si="111"/>
        <v>168.00000000000063</v>
      </c>
      <c r="C672">
        <f t="shared" si="109"/>
        <v>28.812778007586225</v>
      </c>
      <c r="D672" s="4">
        <f t="shared" si="112"/>
        <v>28.949902137872026</v>
      </c>
      <c r="E672" s="1">
        <f t="shared" si="113"/>
        <v>28.617532475896088</v>
      </c>
      <c r="F672" s="1">
        <f t="shared" si="114"/>
        <v>29.045871150414513</v>
      </c>
      <c r="G672" s="1">
        <f t="shared" si="115"/>
        <v>28.340907205361813</v>
      </c>
      <c r="H672" s="5">
        <f t="shared" si="116"/>
        <v>0.94374264730210533</v>
      </c>
      <c r="I672" s="3">
        <f t="shared" si="117"/>
        <v>4.0224621100822588E-2</v>
      </c>
      <c r="J672">
        <f t="shared" si="110"/>
        <v>0.68529161498192182</v>
      </c>
      <c r="K672">
        <f t="shared" si="118"/>
        <v>0.25845103232018352</v>
      </c>
    </row>
    <row r="673" spans="1:11" x14ac:dyDescent="0.25">
      <c r="A673">
        <f t="shared" si="108"/>
        <v>5.941770647652978E-3</v>
      </c>
      <c r="B673">
        <f t="shared" si="111"/>
        <v>168.30000000000064</v>
      </c>
      <c r="C673">
        <f t="shared" si="109"/>
        <v>28.813494182524995</v>
      </c>
      <c r="D673" s="4">
        <f t="shared" si="112"/>
        <v>28.950404084631998</v>
      </c>
      <c r="E673" s="1">
        <f t="shared" si="113"/>
        <v>28.618550129567573</v>
      </c>
      <c r="F673" s="1">
        <f t="shared" si="114"/>
        <v>29.046221940936093</v>
      </c>
      <c r="G673" s="1">
        <f t="shared" si="115"/>
        <v>28.342344850999382</v>
      </c>
      <c r="H673" s="5">
        <f t="shared" si="116"/>
        <v>0.94227833012282047</v>
      </c>
      <c r="I673" s="3">
        <f t="shared" si="117"/>
        <v>4.016917980786161E-2</v>
      </c>
      <c r="J673">
        <f t="shared" si="110"/>
        <v>0.68434708269920164</v>
      </c>
      <c r="K673">
        <f t="shared" si="118"/>
        <v>0.25793124742361884</v>
      </c>
    </row>
    <row r="674" spans="1:11" x14ac:dyDescent="0.25">
      <c r="A674">
        <f t="shared" si="108"/>
        <v>5.9311981020165848E-3</v>
      </c>
      <c r="B674">
        <f t="shared" si="111"/>
        <v>168.60000000000065</v>
      </c>
      <c r="C674">
        <f t="shared" si="109"/>
        <v>28.814207971439327</v>
      </c>
      <c r="D674" s="4">
        <f t="shared" si="112"/>
        <v>28.950904351585947</v>
      </c>
      <c r="E674" s="1">
        <f t="shared" si="113"/>
        <v>28.619564414479044</v>
      </c>
      <c r="F674" s="1">
        <f t="shared" si="114"/>
        <v>29.046571553835744</v>
      </c>
      <c r="G674" s="1">
        <f t="shared" si="115"/>
        <v>28.343777780959307</v>
      </c>
      <c r="H674" s="5">
        <f t="shared" si="116"/>
        <v>0.94081880862164768</v>
      </c>
      <c r="I674" s="3">
        <f t="shared" si="117"/>
        <v>4.01138986626286E-2</v>
      </c>
      <c r="J674">
        <f t="shared" si="110"/>
        <v>0.68340527879258872</v>
      </c>
      <c r="K674">
        <f t="shared" si="118"/>
        <v>0.25741352982905896</v>
      </c>
    </row>
    <row r="675" spans="1:11" x14ac:dyDescent="0.25">
      <c r="A675">
        <f t="shared" ref="A675:A738" si="119">1/B675</f>
        <v>5.9206631142687746E-3</v>
      </c>
      <c r="B675">
        <f t="shared" si="111"/>
        <v>168.90000000000066</v>
      </c>
      <c r="C675">
        <f t="shared" ref="C675:C738" si="120">(($C$27*B675^$C$28)/(1+($C$27*B675)^$C$28))*$C$26</f>
        <v>28.814919386447478</v>
      </c>
      <c r="D675" s="4">
        <f t="shared" si="112"/>
        <v>28.951402947302128</v>
      </c>
      <c r="E675" s="1">
        <f t="shared" si="113"/>
        <v>28.620575347634333</v>
      </c>
      <c r="F675" s="1">
        <f t="shared" si="114"/>
        <v>29.046919995138264</v>
      </c>
      <c r="G675" s="1">
        <f t="shared" si="115"/>
        <v>28.345206018835391</v>
      </c>
      <c r="H675" s="5">
        <f t="shared" si="116"/>
        <v>0.93936405884628749</v>
      </c>
      <c r="I675" s="3">
        <f t="shared" si="117"/>
        <v>4.0058776967281773E-2</v>
      </c>
      <c r="J675">
        <f t="shared" ref="J675:J738" si="121">$F$26*I675/(2*LOG($F$27))</f>
        <v>0.68246619137321718</v>
      </c>
      <c r="K675">
        <f t="shared" si="118"/>
        <v>0.25689786747307031</v>
      </c>
    </row>
    <row r="676" spans="1:11" x14ac:dyDescent="0.25">
      <c r="A676">
        <f t="shared" si="119"/>
        <v>5.9101654846335462E-3</v>
      </c>
      <c r="B676">
        <f t="shared" si="111"/>
        <v>169.20000000000067</v>
      </c>
      <c r="C676">
        <f t="shared" si="120"/>
        <v>28.81562843958493</v>
      </c>
      <c r="D676" s="4">
        <f t="shared" si="112"/>
        <v>28.951899880290188</v>
      </c>
      <c r="E676" s="1">
        <f t="shared" si="113"/>
        <v>28.621582945922224</v>
      </c>
      <c r="F676" s="1">
        <f t="shared" si="114"/>
        <v>29.047267270827273</v>
      </c>
      <c r="G676" s="1">
        <f t="shared" si="115"/>
        <v>28.346629588062733</v>
      </c>
      <c r="H676" s="5">
        <f t="shared" si="116"/>
        <v>0.93791405700471409</v>
      </c>
      <c r="I676" s="3">
        <f t="shared" si="117"/>
        <v>4.0003814028612084E-2</v>
      </c>
      <c r="J676">
        <f t="shared" si="121"/>
        <v>0.68152980863114754</v>
      </c>
      <c r="K676">
        <f t="shared" si="118"/>
        <v>0.25638424837356655</v>
      </c>
    </row>
    <row r="677" spans="1:11" x14ac:dyDescent="0.25">
      <c r="A677">
        <f t="shared" si="119"/>
        <v>5.899705014749239E-3</v>
      </c>
      <c r="B677">
        <f t="shared" si="111"/>
        <v>169.50000000000068</v>
      </c>
      <c r="C677">
        <f t="shared" si="120"/>
        <v>28.816335142805269</v>
      </c>
      <c r="D677" s="4">
        <f t="shared" si="112"/>
        <v>28.952395159001558</v>
      </c>
      <c r="E677" s="1">
        <f t="shared" si="113"/>
        <v>28.622587226117137</v>
      </c>
      <c r="F677" s="1">
        <f t="shared" si="114"/>
        <v>29.04761338684515</v>
      </c>
      <c r="G677" s="1">
        <f t="shared" si="115"/>
        <v>28.348048511919313</v>
      </c>
      <c r="H677" s="5">
        <f t="shared" si="116"/>
        <v>0.93646877946432738</v>
      </c>
      <c r="I677" s="3">
        <f t="shared" si="117"/>
        <v>3.9949009156995174E-2</v>
      </c>
      <c r="J677">
        <f t="shared" si="121"/>
        <v>0.68059611881751092</v>
      </c>
      <c r="K677">
        <f t="shared" si="118"/>
        <v>0.25587266064681646</v>
      </c>
    </row>
    <row r="678" spans="1:11" x14ac:dyDescent="0.25">
      <c r="A678">
        <f t="shared" si="119"/>
        <v>5.8892815076560419E-3</v>
      </c>
      <c r="B678">
        <f t="shared" si="111"/>
        <v>169.80000000000069</v>
      </c>
      <c r="C678">
        <f t="shared" si="120"/>
        <v>28.817039507980802</v>
      </c>
      <c r="D678" s="4">
        <f t="shared" si="112"/>
        <v>28.952888791829981</v>
      </c>
      <c r="E678" s="1">
        <f t="shared" si="113"/>
        <v>28.62358820488009</v>
      </c>
      <c r="F678" s="1">
        <f t="shared" si="114"/>
        <v>29.047958349093694</v>
      </c>
      <c r="G678" s="1">
        <f t="shared" si="115"/>
        <v>28.349462813527055</v>
      </c>
      <c r="H678" s="5">
        <f t="shared" si="116"/>
        <v>0.93502820275072318</v>
      </c>
      <c r="I678" s="3">
        <f t="shared" si="117"/>
        <v>3.9894361666856781E-2</v>
      </c>
      <c r="J678">
        <f t="shared" si="121"/>
        <v>0.67966511025243881</v>
      </c>
      <c r="K678">
        <f t="shared" si="118"/>
        <v>0.25536309249828437</v>
      </c>
    </row>
    <row r="679" spans="1:11" x14ac:dyDescent="0.25">
      <c r="A679">
        <f t="shared" si="119"/>
        <v>5.8788947677836326E-3</v>
      </c>
      <c r="B679">
        <f t="shared" si="111"/>
        <v>170.1000000000007</v>
      </c>
      <c r="C679">
        <f t="shared" si="120"/>
        <v>28.817741546903314</v>
      </c>
      <c r="D679" s="4">
        <f t="shared" si="112"/>
        <v>28.953380787112099</v>
      </c>
      <c r="E679" s="1">
        <f t="shared" si="113"/>
        <v>28.624585898759694</v>
      </c>
      <c r="F679" s="1">
        <f t="shared" si="114"/>
        <v>29.048302163434425</v>
      </c>
      <c r="G679" s="1">
        <f t="shared" si="115"/>
        <v>28.350872515853318</v>
      </c>
      <c r="H679" s="5">
        <f t="shared" si="116"/>
        <v>0.93359230354653233</v>
      </c>
      <c r="I679" s="3">
        <f t="shared" si="117"/>
        <v>3.9839870876296146E-2</v>
      </c>
      <c r="J679">
        <f t="shared" si="121"/>
        <v>0.6787367713186464</v>
      </c>
      <c r="K679">
        <f t="shared" si="118"/>
        <v>0.25485553222788593</v>
      </c>
    </row>
    <row r="680" spans="1:11" x14ac:dyDescent="0.25">
      <c r="A680">
        <f t="shared" si="119"/>
        <v>5.8685446009389425E-3</v>
      </c>
      <c r="B680">
        <f t="shared" si="111"/>
        <v>170.40000000000072</v>
      </c>
      <c r="C680">
        <f t="shared" si="120"/>
        <v>28.818441271284705</v>
      </c>
      <c r="D680" s="4">
        <f t="shared" si="112"/>
        <v>28.95387115312769</v>
      </c>
      <c r="E680" s="1">
        <f t="shared" si="113"/>
        <v>28.625580324193347</v>
      </c>
      <c r="F680" s="1">
        <f t="shared" si="114"/>
        <v>29.048644835688687</v>
      </c>
      <c r="G680" s="1">
        <f t="shared" si="115"/>
        <v>28.352277641712153</v>
      </c>
      <c r="H680" s="5">
        <f t="shared" si="116"/>
        <v>0.93216105868870724</v>
      </c>
      <c r="I680" s="3">
        <f t="shared" si="117"/>
        <v>3.978553610784985E-2</v>
      </c>
      <c r="J680">
        <f t="shared" si="121"/>
        <v>0.67781109047444654</v>
      </c>
      <c r="K680">
        <f t="shared" si="118"/>
        <v>0.2543499682142607</v>
      </c>
    </row>
    <row r="681" spans="1:11" x14ac:dyDescent="0.25">
      <c r="A681">
        <f t="shared" si="119"/>
        <v>5.8582308142940583E-3</v>
      </c>
      <c r="B681">
        <f t="shared" si="111"/>
        <v>170.70000000000073</v>
      </c>
      <c r="C681">
        <f t="shared" si="120"/>
        <v>28.819138692757701</v>
      </c>
      <c r="D681" s="4">
        <f t="shared" si="112"/>
        <v>28.954359898100435</v>
      </c>
      <c r="E681" s="1">
        <f t="shared" si="113"/>
        <v>28.626571497507726</v>
      </c>
      <c r="F681" s="1">
        <f t="shared" si="114"/>
        <v>29.048986371638488</v>
      </c>
      <c r="G681" s="1">
        <f t="shared" si="115"/>
        <v>28.353678213765487</v>
      </c>
      <c r="H681" s="5">
        <f t="shared" si="116"/>
        <v>0.93073444516930937</v>
      </c>
      <c r="I681" s="3">
        <f t="shared" si="117"/>
        <v>3.973135668758232E-2</v>
      </c>
      <c r="J681">
        <f t="shared" si="121"/>
        <v>0.67688805623825421</v>
      </c>
      <c r="K681">
        <f t="shared" si="118"/>
        <v>0.25384638893105516</v>
      </c>
    </row>
    <row r="682" spans="1:11" x14ac:dyDescent="0.25">
      <c r="A682">
        <f t="shared" si="119"/>
        <v>5.8479532163742435E-3</v>
      </c>
      <c r="B682">
        <f t="shared" si="111"/>
        <v>171.00000000000074</v>
      </c>
      <c r="C682">
        <f t="shared" si="120"/>
        <v>28.819833822876433</v>
      </c>
      <c r="D682" s="4">
        <f t="shared" si="112"/>
        <v>28.954847030198245</v>
      </c>
      <c r="E682" s="1">
        <f t="shared" si="113"/>
        <v>28.627559434920123</v>
      </c>
      <c r="F682" s="1">
        <f t="shared" si="114"/>
        <v>29.049326777026227</v>
      </c>
      <c r="G682" s="1">
        <f t="shared" si="115"/>
        <v>28.355074254524531</v>
      </c>
      <c r="H682" s="5">
        <f t="shared" si="116"/>
        <v>0.92931244013262315</v>
      </c>
      <c r="I682" s="3">
        <f t="shared" si="117"/>
        <v>3.9677331945451755E-2</v>
      </c>
      <c r="J682">
        <f t="shared" si="121"/>
        <v>0.67596765719482166</v>
      </c>
      <c r="K682">
        <f t="shared" si="118"/>
        <v>0.25334478293780149</v>
      </c>
    </row>
    <row r="683" spans="1:11" x14ac:dyDescent="0.25">
      <c r="A683">
        <f t="shared" si="119"/>
        <v>5.8377116170460919E-3</v>
      </c>
      <c r="B683">
        <f t="shared" si="111"/>
        <v>171.30000000000075</v>
      </c>
      <c r="C683">
        <f t="shared" si="120"/>
        <v>28.8205266731173</v>
      </c>
      <c r="D683" s="4">
        <f t="shared" si="112"/>
        <v>28.955332557533758</v>
      </c>
      <c r="E683" s="1">
        <f t="shared" si="113"/>
        <v>28.628544152539131</v>
      </c>
      <c r="F683" s="1">
        <f t="shared" si="114"/>
        <v>29.04966605755558</v>
      </c>
      <c r="G683" s="1">
        <f t="shared" si="115"/>
        <v>28.356465786350959</v>
      </c>
      <c r="H683" s="5">
        <f t="shared" si="116"/>
        <v>0.92789502087464237</v>
      </c>
      <c r="I683" s="3">
        <f t="shared" si="117"/>
        <v>3.9623461215366973E-2</v>
      </c>
      <c r="J683">
        <f t="shared" si="121"/>
        <v>0.67504988199620575</v>
      </c>
      <c r="K683">
        <f t="shared" si="118"/>
        <v>0.25284513887843663</v>
      </c>
    </row>
    <row r="684" spans="1:11" x14ac:dyDescent="0.25">
      <c r="A684">
        <f t="shared" si="119"/>
        <v>5.8275058275058019E-3</v>
      </c>
      <c r="B684">
        <f t="shared" si="111"/>
        <v>171.60000000000076</v>
      </c>
      <c r="C684">
        <f t="shared" si="120"/>
        <v>28.821217254879404</v>
      </c>
      <c r="D684" s="4">
        <f t="shared" si="112"/>
        <v>28.955816488164849</v>
      </c>
      <c r="E684" s="1">
        <f t="shared" si="113"/>
        <v>28.629525666365595</v>
      </c>
      <c r="F684" s="1">
        <f t="shared" si="114"/>
        <v>29.050004218891388</v>
      </c>
      <c r="G684" s="1">
        <f t="shared" si="115"/>
        <v>28.357852831458214</v>
      </c>
      <c r="H684" s="5">
        <f t="shared" si="116"/>
        <v>0.92648216484180868</v>
      </c>
      <c r="I684" s="3">
        <f t="shared" si="117"/>
        <v>3.9569743834665161E-2</v>
      </c>
      <c r="J684">
        <f t="shared" si="121"/>
        <v>0.67413471935287161</v>
      </c>
      <c r="K684">
        <f t="shared" si="118"/>
        <v>0.25234744548893706</v>
      </c>
    </row>
    <row r="685" spans="1:11" x14ac:dyDescent="0.25">
      <c r="A685">
        <f t="shared" si="119"/>
        <v>5.8173356602675714E-3</v>
      </c>
      <c r="B685">
        <f t="shared" si="111"/>
        <v>171.90000000000077</v>
      </c>
      <c r="C685">
        <f t="shared" si="120"/>
        <v>28.821905579485431</v>
      </c>
      <c r="D685" s="4">
        <f t="shared" si="112"/>
        <v>28.956298830094962</v>
      </c>
      <c r="E685" s="1">
        <f t="shared" si="113"/>
        <v>28.630503992293661</v>
      </c>
      <c r="F685" s="1">
        <f t="shared" si="114"/>
        <v>29.050341266660315</v>
      </c>
      <c r="G685" s="1">
        <f t="shared" si="115"/>
        <v>28.359235411912621</v>
      </c>
      <c r="H685" s="5">
        <f t="shared" si="116"/>
        <v>0.92507384962896411</v>
      </c>
      <c r="I685" s="3">
        <f t="shared" si="117"/>
        <v>3.9516179145092423E-2</v>
      </c>
      <c r="J685">
        <f t="shared" si="121"/>
        <v>0.6732221580503972</v>
      </c>
      <c r="K685">
        <f t="shared" si="118"/>
        <v>0.25185169157856691</v>
      </c>
    </row>
    <row r="686" spans="1:11" x14ac:dyDescent="0.25">
      <c r="A686">
        <f t="shared" si="119"/>
        <v>5.8072009291521226E-3</v>
      </c>
      <c r="B686">
        <f t="shared" si="111"/>
        <v>172.20000000000078</v>
      </c>
      <c r="C686">
        <f t="shared" si="120"/>
        <v>28.822591658182017</v>
      </c>
      <c r="D686" s="4">
        <f t="shared" si="112"/>
        <v>28.956779591273811</v>
      </c>
      <c r="E686" s="1">
        <f t="shared" si="113"/>
        <v>28.631479146111467</v>
      </c>
      <c r="F686" s="1">
        <f t="shared" si="114"/>
        <v>29.05067720645097</v>
      </c>
      <c r="G686" s="1">
        <f t="shared" si="115"/>
        <v>28.360613549634802</v>
      </c>
      <c r="H686" s="5">
        <f t="shared" si="116"/>
        <v>0.9236700529794114</v>
      </c>
      <c r="I686" s="3">
        <f t="shared" si="117"/>
        <v>3.9462766491478618E-2</v>
      </c>
      <c r="J686">
        <f t="shared" si="121"/>
        <v>0.67231218692689731</v>
      </c>
      <c r="K686">
        <f t="shared" si="118"/>
        <v>0.25135786605251409</v>
      </c>
    </row>
    <row r="687" spans="1:11" x14ac:dyDescent="0.25">
      <c r="A687">
        <f t="shared" si="119"/>
        <v>5.7971014492753355E-3</v>
      </c>
      <c r="B687">
        <f t="shared" si="111"/>
        <v>172.5000000000008</v>
      </c>
      <c r="C687">
        <f t="shared" si="120"/>
        <v>28.82327550214054</v>
      </c>
      <c r="D687" s="4">
        <f t="shared" si="112"/>
        <v>28.957258779597616</v>
      </c>
      <c r="E687" s="1">
        <f t="shared" si="113"/>
        <v>28.632451143502152</v>
      </c>
      <c r="F687" s="1">
        <f t="shared" si="114"/>
        <v>29.051012043814421</v>
      </c>
      <c r="G687" s="1">
        <f t="shared" si="115"/>
        <v>28.361987266400689</v>
      </c>
      <c r="H687" s="5">
        <f t="shared" si="116"/>
        <v>0.92227075278267445</v>
      </c>
      <c r="I687" s="3">
        <f t="shared" si="117"/>
        <v>3.9409505222803176E-2</v>
      </c>
      <c r="J687">
        <f t="shared" si="121"/>
        <v>0.67140479489118132</v>
      </c>
      <c r="K687">
        <f t="shared" si="118"/>
        <v>0.25086595789149313</v>
      </c>
    </row>
    <row r="688" spans="1:11" x14ac:dyDescent="0.25">
      <c r="A688">
        <f t="shared" si="119"/>
        <v>5.7870370370370098E-3</v>
      </c>
      <c r="B688">
        <f t="shared" si="111"/>
        <v>172.80000000000081</v>
      </c>
      <c r="C688">
        <f t="shared" si="120"/>
        <v>28.823957122457955</v>
      </c>
      <c r="D688" s="4">
        <f t="shared" si="112"/>
        <v>28.957736402909561</v>
      </c>
      <c r="E688" s="1">
        <f t="shared" si="113"/>
        <v>28.633420000044669</v>
      </c>
      <c r="F688" s="1">
        <f t="shared" si="114"/>
        <v>29.051345784264193</v>
      </c>
      <c r="G688" s="1">
        <f t="shared" si="115"/>
        <v>28.363356583842833</v>
      </c>
      <c r="H688" s="5">
        <f t="shared" si="116"/>
        <v>0.92087592707353028</v>
      </c>
      <c r="I688" s="3">
        <f t="shared" si="117"/>
        <v>3.9356394691576924E-2</v>
      </c>
      <c r="J688">
        <f t="shared" si="121"/>
        <v>0.67049997091222169</v>
      </c>
      <c r="K688">
        <f t="shared" si="118"/>
        <v>0.25037595616130859</v>
      </c>
    </row>
    <row r="689" spans="1:11" x14ac:dyDescent="0.25">
      <c r="A689">
        <f t="shared" si="119"/>
        <v>5.7770075101097355E-3</v>
      </c>
      <c r="B689">
        <f t="shared" si="111"/>
        <v>173.10000000000082</v>
      </c>
      <c r="C689">
        <f t="shared" si="120"/>
        <v>28.824636530156937</v>
      </c>
      <c r="D689" s="4">
        <f t="shared" si="112"/>
        <v>28.958212469000539</v>
      </c>
      <c r="E689" s="1">
        <f t="shared" si="113"/>
        <v>28.634385731214781</v>
      </c>
      <c r="F689" s="1">
        <f t="shared" si="114"/>
        <v>29.051678433277004</v>
      </c>
      <c r="G689" s="1">
        <f t="shared" si="115"/>
        <v>28.364721523451585</v>
      </c>
      <c r="H689" s="5">
        <f t="shared" si="116"/>
        <v>0.91948555403128218</v>
      </c>
      <c r="I689" s="3">
        <f t="shared" si="117"/>
        <v>3.9303434253902481E-2</v>
      </c>
      <c r="J689">
        <f t="shared" si="121"/>
        <v>0.66959770402018315</v>
      </c>
      <c r="K689">
        <f t="shared" si="118"/>
        <v>0.24988785001109903</v>
      </c>
    </row>
    <row r="690" spans="1:11" x14ac:dyDescent="0.25">
      <c r="A690">
        <f t="shared" si="119"/>
        <v>5.7670126874278848E-3</v>
      </c>
      <c r="B690">
        <f t="shared" si="111"/>
        <v>173.40000000000083</v>
      </c>
      <c r="C690">
        <f t="shared" si="120"/>
        <v>28.825313736187013</v>
      </c>
      <c r="D690" s="4">
        <f t="shared" si="112"/>
        <v>28.958686985609038</v>
      </c>
      <c r="E690" s="1">
        <f t="shared" si="113"/>
        <v>28.635348352385694</v>
      </c>
      <c r="F690" s="1">
        <f t="shared" si="114"/>
        <v>29.052009996292647</v>
      </c>
      <c r="G690" s="1">
        <f t="shared" si="115"/>
        <v>28.36608210657624</v>
      </c>
      <c r="H690" s="5">
        <f t="shared" si="116"/>
        <v>0.9180996119776218</v>
      </c>
      <c r="I690" s="3">
        <f t="shared" si="117"/>
        <v>3.9250623269719398E-2</v>
      </c>
      <c r="J690">
        <f t="shared" si="121"/>
        <v>0.66869798331059838</v>
      </c>
      <c r="K690">
        <f t="shared" si="118"/>
        <v>0.24940162866702342</v>
      </c>
    </row>
    <row r="691" spans="1:11" x14ac:dyDescent="0.25">
      <c r="A691">
        <f t="shared" si="119"/>
        <v>5.7570523891767138E-3</v>
      </c>
      <c r="B691">
        <f t="shared" si="111"/>
        <v>173.70000000000084</v>
      </c>
      <c r="C691">
        <f t="shared" si="120"/>
        <v>28.825988751424788</v>
      </c>
      <c r="D691" s="4">
        <f t="shared" si="112"/>
        <v>28.959159960422181</v>
      </c>
      <c r="E691" s="1">
        <f t="shared" si="113"/>
        <v>28.636307878829143</v>
      </c>
      <c r="F691" s="1">
        <f t="shared" si="114"/>
        <v>29.052340478714726</v>
      </c>
      <c r="G691" s="1">
        <f t="shared" si="115"/>
        <v>28.367438354426149</v>
      </c>
      <c r="H691" s="5">
        <f t="shared" si="116"/>
        <v>0.91671807937652761</v>
      </c>
      <c r="I691" s="3">
        <f t="shared" si="117"/>
        <v>3.9197961102502177E-2</v>
      </c>
      <c r="J691">
        <f t="shared" si="121"/>
        <v>0.66780079793922398</v>
      </c>
      <c r="K691">
        <f t="shared" si="118"/>
        <v>0.24891728143730363</v>
      </c>
    </row>
    <row r="692" spans="1:11" x14ac:dyDescent="0.25">
      <c r="A692">
        <f t="shared" si="119"/>
        <v>5.7471264367815814E-3</v>
      </c>
      <c r="B692">
        <f t="shared" si="111"/>
        <v>174.00000000000085</v>
      </c>
      <c r="C692">
        <f t="shared" si="120"/>
        <v>28.82666158667476</v>
      </c>
      <c r="D692" s="4">
        <f t="shared" si="112"/>
        <v>28.959631401075743</v>
      </c>
      <c r="E692" s="1">
        <f t="shared" si="113"/>
        <v>28.637264325716082</v>
      </c>
      <c r="F692" s="1">
        <f t="shared" si="114"/>
        <v>29.052669885910532</v>
      </c>
      <c r="G692" s="1">
        <f t="shared" si="115"/>
        <v>28.368790288072031</v>
      </c>
      <c r="H692" s="5">
        <f t="shared" si="116"/>
        <v>0.91534093483233836</v>
      </c>
      <c r="I692" s="3">
        <f t="shared" si="117"/>
        <v>3.9145447119178556E-2</v>
      </c>
      <c r="J692">
        <f t="shared" si="121"/>
        <v>0.66690613712064784</v>
      </c>
      <c r="K692">
        <f t="shared" si="118"/>
        <v>0.24843479771169052</v>
      </c>
    </row>
    <row r="693" spans="1:11" x14ac:dyDescent="0.25">
      <c r="A693">
        <f t="shared" si="119"/>
        <v>5.7372346528972752E-3</v>
      </c>
      <c r="B693">
        <f t="shared" si="111"/>
        <v>174.30000000000086</v>
      </c>
      <c r="C693">
        <f t="shared" si="120"/>
        <v>28.827332252669851</v>
      </c>
      <c r="D693" s="4">
        <f t="shared" si="112"/>
        <v>28.960101315154773</v>
      </c>
      <c r="E693" s="1">
        <f t="shared" si="113"/>
        <v>28.638217708117516</v>
      </c>
      <c r="F693" s="1">
        <f t="shared" si="114"/>
        <v>29.052998223211702</v>
      </c>
      <c r="G693" s="1">
        <f t="shared" si="115"/>
        <v>28.370137928446912</v>
      </c>
      <c r="H693" s="5">
        <f t="shared" si="116"/>
        <v>0.91396815708914814</v>
      </c>
      <c r="I693" s="3">
        <f t="shared" si="117"/>
        <v>3.9093080690275173E-2</v>
      </c>
      <c r="J693">
        <f t="shared" si="121"/>
        <v>0.66601399013077101</v>
      </c>
      <c r="K693">
        <f t="shared" si="118"/>
        <v>0.24795416695837713</v>
      </c>
    </row>
    <row r="694" spans="1:11" x14ac:dyDescent="0.25">
      <c r="A694">
        <f t="shared" si="119"/>
        <v>5.7273768613974509E-3</v>
      </c>
      <c r="B694">
        <f t="shared" si="111"/>
        <v>174.60000000000088</v>
      </c>
      <c r="C694">
        <f t="shared" si="120"/>
        <v>28.828000760072047</v>
      </c>
      <c r="D694" s="4">
        <f t="shared" si="112"/>
        <v>28.960569710193848</v>
      </c>
      <c r="E694" s="1">
        <f t="shared" si="113"/>
        <v>28.639168041005515</v>
      </c>
      <c r="F694" s="1">
        <f t="shared" si="114"/>
        <v>29.053325495914311</v>
      </c>
      <c r="G694" s="1">
        <f t="shared" si="115"/>
        <v>28.37148129634744</v>
      </c>
      <c r="H694" s="5">
        <f t="shared" si="116"/>
        <v>0.91259972502866726</v>
      </c>
      <c r="I694" s="3">
        <f t="shared" si="117"/>
        <v>3.9040861190205334E-2</v>
      </c>
      <c r="J694">
        <f t="shared" si="121"/>
        <v>0.66512434631171025</v>
      </c>
      <c r="K694">
        <f t="shared" si="118"/>
        <v>0.24747537871695702</v>
      </c>
    </row>
    <row r="695" spans="1:11" x14ac:dyDescent="0.25">
      <c r="A695">
        <f t="shared" si="119"/>
        <v>5.7175528873641794E-3</v>
      </c>
      <c r="B695">
        <f t="shared" si="111"/>
        <v>174.90000000000089</v>
      </c>
      <c r="C695">
        <f t="shared" si="120"/>
        <v>28.828667119472879</v>
      </c>
      <c r="D695" s="4">
        <f t="shared" si="112"/>
        <v>28.961036593677793</v>
      </c>
      <c r="E695" s="1">
        <f t="shared" si="113"/>
        <v>28.640115339253786</v>
      </c>
      <c r="F695" s="1">
        <f t="shared" si="114"/>
        <v>29.053651709279269</v>
      </c>
      <c r="G695" s="1">
        <f t="shared" si="115"/>
        <v>28.372820412434784</v>
      </c>
      <c r="H695" s="5">
        <f t="shared" si="116"/>
        <v>0.91123561767063632</v>
      </c>
      <c r="I695" s="3">
        <f t="shared" si="117"/>
        <v>3.8988787996469654E-2</v>
      </c>
      <c r="J695">
        <f t="shared" si="121"/>
        <v>0.66423719505817957</v>
      </c>
      <c r="K695">
        <f t="shared" si="118"/>
        <v>0.24699842261245675</v>
      </c>
    </row>
    <row r="696" spans="1:11" x14ac:dyDescent="0.25">
      <c r="A696">
        <f t="shared" si="119"/>
        <v>5.7077625570775966E-3</v>
      </c>
      <c r="B696">
        <f t="shared" si="111"/>
        <v>175.2000000000009</v>
      </c>
      <c r="C696">
        <f t="shared" si="120"/>
        <v>28.829331341394173</v>
      </c>
      <c r="D696" s="4">
        <f t="shared" si="112"/>
        <v>28.961501973041727</v>
      </c>
      <c r="E696" s="1">
        <f t="shared" si="113"/>
        <v>28.6410596176386</v>
      </c>
      <c r="F696" s="1">
        <f t="shared" si="114"/>
        <v>29.053976868532544</v>
      </c>
      <c r="G696" s="1">
        <f t="shared" si="115"/>
        <v>28.37415529723603</v>
      </c>
      <c r="H696" s="5">
        <f t="shared" si="116"/>
        <v>0.90987581417031393</v>
      </c>
      <c r="I696" s="3">
        <f t="shared" si="117"/>
        <v>3.8936860490260017E-2</v>
      </c>
      <c r="J696">
        <f t="shared" si="121"/>
        <v>0.66335252582777982</v>
      </c>
      <c r="K696">
        <f t="shared" si="118"/>
        <v>0.24652328834253412</v>
      </c>
    </row>
    <row r="697" spans="1:11" x14ac:dyDescent="0.25">
      <c r="A697">
        <f t="shared" si="119"/>
        <v>5.6980056980056688E-3</v>
      </c>
      <c r="B697">
        <f t="shared" si="111"/>
        <v>175.50000000000091</v>
      </c>
      <c r="C697">
        <f t="shared" si="120"/>
        <v>28.829993436288376</v>
      </c>
      <c r="D697" s="4">
        <f t="shared" si="112"/>
        <v>28.961965855671831</v>
      </c>
      <c r="E697" s="1">
        <f t="shared" si="113"/>
        <v>28.642000890839615</v>
      </c>
      <c r="F697" s="1">
        <f t="shared" si="114"/>
        <v>29.054300978865506</v>
      </c>
      <c r="G697" s="1">
        <f t="shared" si="115"/>
        <v>28.375485971144975</v>
      </c>
      <c r="H697" s="5">
        <f t="shared" si="116"/>
        <v>0.90852029381833599</v>
      </c>
      <c r="I697" s="3">
        <f t="shared" si="117"/>
        <v>3.88850780560972E-2</v>
      </c>
      <c r="J697">
        <f t="shared" si="121"/>
        <v>0.66247032813482487</v>
      </c>
      <c r="K697">
        <f t="shared" si="118"/>
        <v>0.24604996568351112</v>
      </c>
    </row>
    <row r="698" spans="1:11" x14ac:dyDescent="0.25">
      <c r="A698">
        <f t="shared" si="119"/>
        <v>5.6882821387940546E-3</v>
      </c>
      <c r="B698">
        <f t="shared" si="111"/>
        <v>175.80000000000092</v>
      </c>
      <c r="C698">
        <f t="shared" si="120"/>
        <v>28.830653414539569</v>
      </c>
      <c r="D698" s="4">
        <f t="shared" si="112"/>
        <v>28.962428248905379</v>
      </c>
      <c r="E698" s="1">
        <f t="shared" si="113"/>
        <v>28.642939173440592</v>
      </c>
      <c r="F698" s="1">
        <f t="shared" si="114"/>
        <v>29.054624045435176</v>
      </c>
      <c r="G698" s="1">
        <f t="shared" si="115"/>
        <v>28.376812454423412</v>
      </c>
      <c r="H698" s="5">
        <f t="shared" si="116"/>
        <v>0.90716903603875831</v>
      </c>
      <c r="I698" s="3">
        <f t="shared" si="117"/>
        <v>3.8833440082189696E-2</v>
      </c>
      <c r="J698">
        <f t="shared" si="121"/>
        <v>0.66159059155645483</v>
      </c>
      <c r="K698">
        <f t="shared" si="118"/>
        <v>0.24557844448230348</v>
      </c>
    </row>
    <row r="699" spans="1:11" x14ac:dyDescent="0.25">
      <c r="A699">
        <f t="shared" si="119"/>
        <v>5.6785917092560742E-3</v>
      </c>
      <c r="B699">
        <f t="shared" si="111"/>
        <v>176.10000000000093</v>
      </c>
      <c r="C699">
        <f t="shared" si="120"/>
        <v>28.83131128646346</v>
      </c>
      <c r="D699" s="4">
        <f t="shared" si="112"/>
        <v>28.962889160031523</v>
      </c>
      <c r="E699" s="1">
        <f t="shared" si="113"/>
        <v>28.643874479930247</v>
      </c>
      <c r="F699" s="1">
        <f t="shared" si="114"/>
        <v>29.054946073364558</v>
      </c>
      <c r="G699" s="1">
        <f t="shared" si="115"/>
        <v>28.37813476720213</v>
      </c>
      <c r="H699" s="5">
        <f t="shared" si="116"/>
        <v>0.90582202038887483</v>
      </c>
      <c r="I699" s="3">
        <f t="shared" si="117"/>
        <v>3.8781945959875941E-2</v>
      </c>
      <c r="J699">
        <f t="shared" si="121"/>
        <v>0.66071330572313358</v>
      </c>
      <c r="K699">
        <f t="shared" si="118"/>
        <v>0.24510871466574125</v>
      </c>
    </row>
    <row r="700" spans="1:11" x14ac:dyDescent="0.25">
      <c r="A700">
        <f t="shared" si="119"/>
        <v>5.6689342403627814E-3</v>
      </c>
      <c r="B700">
        <f t="shared" si="111"/>
        <v>176.40000000000094</v>
      </c>
      <c r="C700">
        <f t="shared" si="120"/>
        <v>28.831967062308394</v>
      </c>
      <c r="D700" s="4">
        <f t="shared" si="112"/>
        <v>28.963348596291453</v>
      </c>
      <c r="E700" s="1">
        <f t="shared" si="113"/>
        <v>28.644806824702965</v>
      </c>
      <c r="F700" s="1">
        <f t="shared" si="114"/>
        <v>29.055267067742861</v>
      </c>
      <c r="G700" s="1">
        <f t="shared" si="115"/>
        <v>28.379452929481964</v>
      </c>
      <c r="H700" s="5">
        <f t="shared" si="116"/>
        <v>0.90447922655764479</v>
      </c>
      <c r="I700" s="3">
        <f t="shared" si="117"/>
        <v>3.8730595083919184E-2</v>
      </c>
      <c r="J700">
        <f t="shared" si="121"/>
        <v>0.65983846032367188</v>
      </c>
      <c r="K700">
        <f t="shared" si="118"/>
        <v>0.24464076623397291</v>
      </c>
    </row>
    <row r="701" spans="1:11" x14ac:dyDescent="0.25">
      <c r="A701">
        <f t="shared" si="119"/>
        <v>5.6593095642331328E-3</v>
      </c>
      <c r="B701">
        <f t="shared" si="111"/>
        <v>176.70000000000095</v>
      </c>
      <c r="C701">
        <f t="shared" si="120"/>
        <v>28.832620752255668</v>
      </c>
      <c r="D701" s="4">
        <f t="shared" si="112"/>
        <v>28.96380656487872</v>
      </c>
      <c r="E701" s="1">
        <f t="shared" si="113"/>
        <v>28.645736222059746</v>
      </c>
      <c r="F701" s="1">
        <f t="shared" si="114"/>
        <v>29.05558703362583</v>
      </c>
      <c r="G701" s="1">
        <f t="shared" si="115"/>
        <v>28.380766961134881</v>
      </c>
      <c r="H701" s="5">
        <f t="shared" si="116"/>
        <v>0.90314063436390601</v>
      </c>
      <c r="I701" s="3">
        <f t="shared" si="117"/>
        <v>3.8679386853001319E-2</v>
      </c>
      <c r="J701">
        <f t="shared" si="121"/>
        <v>0.65896604511364143</v>
      </c>
      <c r="K701">
        <f t="shared" si="118"/>
        <v>0.24417458925026458</v>
      </c>
    </row>
    <row r="702" spans="1:11" x14ac:dyDescent="0.25">
      <c r="A702">
        <f t="shared" si="119"/>
        <v>5.6497175141242625E-3</v>
      </c>
      <c r="B702">
        <f t="shared" si="111"/>
        <v>177.00000000000097</v>
      </c>
      <c r="C702">
        <f t="shared" si="120"/>
        <v>28.83327236642031</v>
      </c>
      <c r="D702" s="4">
        <f t="shared" si="112"/>
        <v>28.964263072939932</v>
      </c>
      <c r="E702" s="1">
        <f t="shared" si="113"/>
        <v>28.646662686208703</v>
      </c>
      <c r="F702" s="1">
        <f t="shared" si="114"/>
        <v>29.055905976035969</v>
      </c>
      <c r="G702" s="1">
        <f t="shared" si="115"/>
        <v>28.382076881905046</v>
      </c>
      <c r="H702" s="5">
        <f t="shared" si="116"/>
        <v>0.90180622375697128</v>
      </c>
      <c r="I702" s="3">
        <f t="shared" si="117"/>
        <v>3.8628320668465221E-2</v>
      </c>
      <c r="J702">
        <f t="shared" si="121"/>
        <v>0.65809604989394765</v>
      </c>
      <c r="K702">
        <f t="shared" si="118"/>
        <v>0.24371017386302363</v>
      </c>
    </row>
    <row r="703" spans="1:11" x14ac:dyDescent="0.25">
      <c r="A703">
        <f t="shared" si="119"/>
        <v>5.6401579244218531E-3</v>
      </c>
      <c r="B703">
        <f t="shared" si="111"/>
        <v>177.30000000000098</v>
      </c>
      <c r="C703">
        <f t="shared" si="120"/>
        <v>28.833921914851231</v>
      </c>
      <c r="D703" s="4">
        <f t="shared" si="112"/>
        <v>28.964718127574944</v>
      </c>
      <c r="E703" s="1">
        <f t="shared" si="113"/>
        <v>28.647586231265933</v>
      </c>
      <c r="F703" s="1">
        <f t="shared" si="114"/>
        <v>29.056223899962919</v>
      </c>
      <c r="G703" s="1">
        <f t="shared" si="115"/>
        <v>28.383382711409794</v>
      </c>
      <c r="H703" s="5">
        <f t="shared" si="116"/>
        <v>0.90047597481466024</v>
      </c>
      <c r="I703" s="3">
        <f t="shared" si="117"/>
        <v>3.8577395935103453E-2</v>
      </c>
      <c r="J703">
        <f t="shared" si="121"/>
        <v>0.65722846452426731</v>
      </c>
      <c r="K703">
        <f t="shared" si="118"/>
        <v>0.24324751029039293</v>
      </c>
    </row>
    <row r="704" spans="1:11" x14ac:dyDescent="0.25">
      <c r="A704">
        <f t="shared" si="119"/>
        <v>5.6306306306305991E-3</v>
      </c>
      <c r="B704">
        <f t="shared" si="111"/>
        <v>177.60000000000099</v>
      </c>
      <c r="C704">
        <f t="shared" si="120"/>
        <v>28.834569407532154</v>
      </c>
      <c r="D704" s="4">
        <f t="shared" si="112"/>
        <v>28.965171735837163</v>
      </c>
      <c r="E704" s="1">
        <f t="shared" si="113"/>
        <v>28.648506871256419</v>
      </c>
      <c r="F704" s="1">
        <f t="shared" si="114"/>
        <v>29.056540810363604</v>
      </c>
      <c r="G704" s="1">
        <f t="shared" si="115"/>
        <v>28.384684469140687</v>
      </c>
      <c r="H704" s="5">
        <f t="shared" si="116"/>
        <v>0.89914986774162542</v>
      </c>
      <c r="I704" s="3">
        <f t="shared" si="117"/>
        <v>3.8526612061428267E-2</v>
      </c>
      <c r="J704">
        <f t="shared" si="121"/>
        <v>0.6563632789276479</v>
      </c>
      <c r="K704">
        <f t="shared" si="118"/>
        <v>0.24278658881397752</v>
      </c>
    </row>
    <row r="705" spans="1:11" x14ac:dyDescent="0.25">
      <c r="A705">
        <f t="shared" si="119"/>
        <v>5.6211354693647799E-3</v>
      </c>
      <c r="B705">
        <f t="shared" si="111"/>
        <v>177.900000000001</v>
      </c>
      <c r="C705">
        <f t="shared" si="120"/>
        <v>28.835214854382023</v>
      </c>
      <c r="D705" s="4">
        <f t="shared" si="112"/>
        <v>28.96562390473413</v>
      </c>
      <c r="E705" s="1">
        <f t="shared" si="113"/>
        <v>28.64942462011442</v>
      </c>
      <c r="F705" s="1">
        <f t="shared" si="114"/>
        <v>29.056856712162539</v>
      </c>
      <c r="G705" s="1">
        <f t="shared" si="115"/>
        <v>28.38598217446442</v>
      </c>
      <c r="H705" s="5">
        <f t="shared" si="116"/>
        <v>0.8978278828698868</v>
      </c>
      <c r="I705" s="3">
        <f t="shared" si="117"/>
        <v>3.8475968458698162E-2</v>
      </c>
      <c r="J705">
        <f t="shared" si="121"/>
        <v>0.65550048307392361</v>
      </c>
      <c r="K705">
        <f t="shared" si="118"/>
        <v>0.24232739979596318</v>
      </c>
    </row>
    <row r="706" spans="1:11" x14ac:dyDescent="0.25">
      <c r="A706">
        <f t="shared" si="119"/>
        <v>5.6116722783389134E-3</v>
      </c>
      <c r="B706">
        <f t="shared" si="111"/>
        <v>178.20000000000101</v>
      </c>
      <c r="C706">
        <f t="shared" si="120"/>
        <v>28.83585826525545</v>
      </c>
      <c r="D706" s="4">
        <f t="shared" si="112"/>
        <v>28.966074641227671</v>
      </c>
      <c r="E706" s="1">
        <f t="shared" si="113"/>
        <v>28.650339491684605</v>
      </c>
      <c r="F706" s="1">
        <f t="shared" si="114"/>
        <v>29.057171610252148</v>
      </c>
      <c r="G706" s="1">
        <f t="shared" si="115"/>
        <v>28.3872758466241</v>
      </c>
      <c r="H706" s="5">
        <f t="shared" si="116"/>
        <v>0.89651000065604747</v>
      </c>
      <c r="I706" s="3">
        <f t="shared" si="117"/>
        <v>3.8425464541916199E-2</v>
      </c>
      <c r="J706">
        <f t="shared" si="121"/>
        <v>0.65464006699672372</v>
      </c>
      <c r="K706">
        <f t="shared" si="118"/>
        <v>0.24186993365932374</v>
      </c>
    </row>
    <row r="707" spans="1:11" x14ac:dyDescent="0.25">
      <c r="A707">
        <f t="shared" si="119"/>
        <v>5.6022408963585114E-3</v>
      </c>
      <c r="B707">
        <f t="shared" si="111"/>
        <v>178.50000000000102</v>
      </c>
      <c r="C707">
        <f t="shared" si="120"/>
        <v>28.836499649943256</v>
      </c>
      <c r="D707" s="4">
        <f t="shared" si="112"/>
        <v>28.966523952234546</v>
      </c>
      <c r="E707" s="1">
        <f t="shared" si="113"/>
        <v>28.651251499722502</v>
      </c>
      <c r="F707" s="1">
        <f t="shared" si="114"/>
        <v>29.057485509492984</v>
      </c>
      <c r="G707" s="1">
        <f t="shared" si="115"/>
        <v>28.38856550473993</v>
      </c>
      <c r="H707" s="5">
        <f t="shared" si="116"/>
        <v>0.89519620168185854</v>
      </c>
      <c r="I707" s="3">
        <f t="shared" si="117"/>
        <v>3.8375099728966688E-2</v>
      </c>
      <c r="J707">
        <f t="shared" si="121"/>
        <v>0.65378202077876379</v>
      </c>
      <c r="K707">
        <f t="shared" si="118"/>
        <v>0.24141418090309474</v>
      </c>
    </row>
    <row r="708" spans="1:11" x14ac:dyDescent="0.25">
      <c r="A708">
        <f t="shared" si="119"/>
        <v>5.5928411633109293E-3</v>
      </c>
      <c r="B708">
        <f t="shared" si="111"/>
        <v>178.80000000000103</v>
      </c>
      <c r="C708">
        <f t="shared" si="120"/>
        <v>28.837139018173136</v>
      </c>
      <c r="D708" s="4">
        <f t="shared" si="112"/>
        <v>28.966971844626578</v>
      </c>
      <c r="E708" s="1">
        <f t="shared" si="113"/>
        <v>28.652160657895269</v>
      </c>
      <c r="F708" s="1">
        <f t="shared" si="114"/>
        <v>29.057798414713936</v>
      </c>
      <c r="G708" s="1">
        <f t="shared" si="115"/>
        <v>28.389851167810367</v>
      </c>
      <c r="H708" s="5">
        <f t="shared" si="116"/>
        <v>0.89388646665239346</v>
      </c>
      <c r="I708" s="3">
        <f t="shared" si="117"/>
        <v>3.83248734409527E-2</v>
      </c>
      <c r="J708">
        <f t="shared" si="121"/>
        <v>0.65292633455759641</v>
      </c>
      <c r="K708">
        <f t="shared" si="118"/>
        <v>0.24096013209479705</v>
      </c>
    </row>
    <row r="709" spans="1:11" x14ac:dyDescent="0.25">
      <c r="A709">
        <f t="shared" si="119"/>
        <v>5.5834729201563044E-3</v>
      </c>
      <c r="B709">
        <f t="shared" si="111"/>
        <v>179.10000000000105</v>
      </c>
      <c r="C709">
        <f t="shared" si="120"/>
        <v>28.837776379609974</v>
      </c>
      <c r="D709" s="4">
        <f t="shared" si="112"/>
        <v>28.967418325231048</v>
      </c>
      <c r="E709" s="1">
        <f t="shared" si="113"/>
        <v>28.653066979782547</v>
      </c>
      <c r="F709" s="1">
        <f t="shared" si="114"/>
        <v>29.058110330712609</v>
      </c>
      <c r="G709" s="1">
        <f t="shared" si="115"/>
        <v>28.391132854712996</v>
      </c>
      <c r="H709" s="5">
        <f t="shared" si="116"/>
        <v>0.89258077639475641</v>
      </c>
      <c r="I709" s="3">
        <f t="shared" si="117"/>
        <v>3.827478510261173E-2</v>
      </c>
      <c r="J709">
        <f t="shared" si="121"/>
        <v>0.6520729985326924</v>
      </c>
      <c r="K709">
        <f t="shared" si="118"/>
        <v>0.24050777786206401</v>
      </c>
    </row>
    <row r="710" spans="1:11" x14ac:dyDescent="0.25">
      <c r="A710">
        <f t="shared" si="119"/>
        <v>5.574136008918585E-3</v>
      </c>
      <c r="B710">
        <f t="shared" si="111"/>
        <v>179.40000000000106</v>
      </c>
      <c r="C710">
        <f t="shared" si="120"/>
        <v>28.838411743856472</v>
      </c>
      <c r="D710" s="4">
        <f t="shared" si="112"/>
        <v>28.967863400831224</v>
      </c>
      <c r="E710" s="1">
        <f t="shared" si="113"/>
        <v>28.653970478876907</v>
      </c>
      <c r="F710" s="1">
        <f t="shared" si="114"/>
        <v>29.058421262255496</v>
      </c>
      <c r="G710" s="1">
        <f t="shared" si="115"/>
        <v>28.39241058420561</v>
      </c>
      <c r="H710" s="5">
        <f t="shared" si="116"/>
        <v>0.89127911185830488</v>
      </c>
      <c r="I710" s="3">
        <f t="shared" si="117"/>
        <v>3.8224834141253439E-2</v>
      </c>
      <c r="J710">
        <f t="shared" si="121"/>
        <v>0.65122200294734378</v>
      </c>
      <c r="K710">
        <f t="shared" si="118"/>
        <v>0.2400571089109611</v>
      </c>
    </row>
    <row r="711" spans="1:11" x14ac:dyDescent="0.25">
      <c r="A711">
        <f t="shared" si="119"/>
        <v>5.5648302726766501E-3</v>
      </c>
      <c r="B711">
        <f t="shared" si="111"/>
        <v>179.70000000000107</v>
      </c>
      <c r="C711">
        <f t="shared" si="120"/>
        <v>28.839045120453559</v>
      </c>
      <c r="D711" s="4">
        <f t="shared" si="112"/>
        <v>28.9683070781666</v>
      </c>
      <c r="E711" s="1">
        <f t="shared" si="113"/>
        <v>28.654871168584819</v>
      </c>
      <c r="F711" s="1">
        <f t="shared" si="114"/>
        <v>29.058731214078257</v>
      </c>
      <c r="G711" s="1">
        <f t="shared" si="115"/>
        <v>28.393684374927108</v>
      </c>
      <c r="H711" s="5">
        <f t="shared" si="116"/>
        <v>0.88998145411258078</v>
      </c>
      <c r="I711" s="3">
        <f t="shared" si="117"/>
        <v>3.8175019987587433E-2</v>
      </c>
      <c r="J711">
        <f t="shared" si="121"/>
        <v>0.65037333810276587</v>
      </c>
      <c r="K711">
        <f t="shared" si="118"/>
        <v>0.23960811600981491</v>
      </c>
    </row>
    <row r="712" spans="1:11" x14ac:dyDescent="0.25">
      <c r="A712">
        <f t="shared" si="119"/>
        <v>5.5555555555555219E-3</v>
      </c>
      <c r="B712">
        <f t="shared" si="111"/>
        <v>180.00000000000108</v>
      </c>
      <c r="C712">
        <f t="shared" si="120"/>
        <v>28.839676518881014</v>
      </c>
      <c r="D712" s="4">
        <f t="shared" si="112"/>
        <v>28.968749363933117</v>
      </c>
      <c r="E712" s="1">
        <f t="shared" si="113"/>
        <v>28.655769062227208</v>
      </c>
      <c r="F712" s="1">
        <f t="shared" si="114"/>
        <v>29.059040190885941</v>
      </c>
      <c r="G712" s="1">
        <f t="shared" si="115"/>
        <v>28.394954245398381</v>
      </c>
      <c r="H712" s="5">
        <f t="shared" si="116"/>
        <v>0.88868778434636309</v>
      </c>
      <c r="I712" s="3">
        <f t="shared" si="117"/>
        <v>3.8125342075741031E-2</v>
      </c>
      <c r="J712">
        <f t="shared" si="121"/>
        <v>0.64952699435840044</v>
      </c>
      <c r="K712">
        <f t="shared" si="118"/>
        <v>0.23916078998796264</v>
      </c>
    </row>
    <row r="713" spans="1:11" x14ac:dyDescent="0.25">
      <c r="A713">
        <f t="shared" si="119"/>
        <v>5.5463117027176592E-3</v>
      </c>
      <c r="B713">
        <f t="shared" si="111"/>
        <v>180.30000000000109</v>
      </c>
      <c r="C713">
        <f t="shared" si="120"/>
        <v>28.84030594855788</v>
      </c>
      <c r="D713" s="4">
        <f t="shared" si="112"/>
        <v>28.969190264783858</v>
      </c>
      <c r="E713" s="1">
        <f t="shared" si="113"/>
        <v>28.656664173040078</v>
      </c>
      <c r="F713" s="1">
        <f t="shared" si="114"/>
        <v>29.059348197353273</v>
      </c>
      <c r="G713" s="1">
        <f t="shared" si="115"/>
        <v>28.396220214023337</v>
      </c>
      <c r="H713" s="5">
        <f t="shared" si="116"/>
        <v>0.88739808386785912</v>
      </c>
      <c r="I713" s="3">
        <f t="shared" si="117"/>
        <v>3.8075799842374636E-2</v>
      </c>
      <c r="J713">
        <f t="shared" si="121"/>
        <v>0.6486829621168444</v>
      </c>
      <c r="K713">
        <f t="shared" si="118"/>
        <v>0.23871512175101472</v>
      </c>
    </row>
    <row r="714" spans="1:11" x14ac:dyDescent="0.25">
      <c r="A714">
        <f t="shared" si="119"/>
        <v>5.5370985603543409E-3</v>
      </c>
      <c r="B714">
        <f t="shared" si="111"/>
        <v>180.6000000000011</v>
      </c>
      <c r="C714">
        <f t="shared" si="120"/>
        <v>28.840933418842951</v>
      </c>
      <c r="D714" s="4">
        <f t="shared" si="112"/>
        <v>28.969629787328994</v>
      </c>
      <c r="E714" s="1">
        <f t="shared" si="113"/>
        <v>28.657556514175344</v>
      </c>
      <c r="F714" s="1">
        <f t="shared" si="114"/>
        <v>29.059655238124844</v>
      </c>
      <c r="G714" s="1">
        <f t="shared" si="115"/>
        <v>28.397482299089813</v>
      </c>
      <c r="H714" s="5">
        <f t="shared" si="116"/>
        <v>0.88611233410220258</v>
      </c>
      <c r="I714" s="3">
        <f t="shared" si="117"/>
        <v>3.8026392727729785E-2</v>
      </c>
      <c r="J714">
        <f t="shared" si="121"/>
        <v>0.64784123184170517</v>
      </c>
      <c r="K714">
        <f t="shared" si="118"/>
        <v>0.23827110226049741</v>
      </c>
    </row>
    <row r="715" spans="1:11" x14ac:dyDescent="0.25">
      <c r="A715">
        <f t="shared" si="119"/>
        <v>5.5279159756771359E-3</v>
      </c>
      <c r="B715">
        <f t="shared" si="111"/>
        <v>180.90000000000111</v>
      </c>
      <c r="C715">
        <f t="shared" si="120"/>
        <v>28.841558939035291</v>
      </c>
      <c r="D715" s="4">
        <f t="shared" si="112"/>
        <v>28.97006793813642</v>
      </c>
      <c r="E715" s="1">
        <f t="shared" si="113"/>
        <v>28.658446098701408</v>
      </c>
      <c r="F715" s="1">
        <f t="shared" si="114"/>
        <v>29.059961317815489</v>
      </c>
      <c r="G715" s="1">
        <f t="shared" si="115"/>
        <v>28.398740518770417</v>
      </c>
      <c r="H715" s="5">
        <f t="shared" si="116"/>
        <v>0.88483051659161527</v>
      </c>
      <c r="I715" s="3">
        <f t="shared" si="117"/>
        <v>3.7977120175046508E-2</v>
      </c>
      <c r="J715">
        <f t="shared" si="121"/>
        <v>0.64700179404767422</v>
      </c>
      <c r="K715">
        <f t="shared" si="118"/>
        <v>0.23782872254394105</v>
      </c>
    </row>
    <row r="716" spans="1:11" x14ac:dyDescent="0.25">
      <c r="A716">
        <f t="shared" si="119"/>
        <v>5.518763796909458E-3</v>
      </c>
      <c r="B716">
        <f t="shared" si="111"/>
        <v>181.20000000000113</v>
      </c>
      <c r="C716">
        <f t="shared" si="120"/>
        <v>28.842182518374628</v>
      </c>
      <c r="D716" s="4">
        <f t="shared" si="112"/>
        <v>28.970504723732056</v>
      </c>
      <c r="E716" s="1">
        <f t="shared" si="113"/>
        <v>28.659332939603786</v>
      </c>
      <c r="F716" s="1">
        <f t="shared" si="114"/>
        <v>29.060266441010327</v>
      </c>
      <c r="G716" s="1">
        <f t="shared" si="115"/>
        <v>28.399994891123562</v>
      </c>
      <c r="H716" s="5">
        <f t="shared" si="116"/>
        <v>0.88355261299447896</v>
      </c>
      <c r="I716" s="3">
        <f t="shared" si="117"/>
        <v>3.7927981630225815E-2</v>
      </c>
      <c r="J716">
        <f t="shared" si="121"/>
        <v>0.6461646392947773</v>
      </c>
      <c r="K716">
        <f t="shared" si="118"/>
        <v>0.23738797369970166</v>
      </c>
    </row>
    <row r="717" spans="1:11" x14ac:dyDescent="0.25">
      <c r="A717">
        <f t="shared" si="119"/>
        <v>5.5096418732782024E-3</v>
      </c>
      <c r="B717">
        <f t="shared" si="111"/>
        <v>181.50000000000114</v>
      </c>
      <c r="C717">
        <f t="shared" si="120"/>
        <v>28.842804166041962</v>
      </c>
      <c r="D717" s="4">
        <f t="shared" si="112"/>
        <v>28.970940150600015</v>
      </c>
      <c r="E717" s="1">
        <f t="shared" si="113"/>
        <v>28.660217049785913</v>
      </c>
      <c r="F717" s="1">
        <f t="shared" si="114"/>
        <v>29.060570612265117</v>
      </c>
      <c r="G717" s="1">
        <f t="shared" si="115"/>
        <v>28.401245434094275</v>
      </c>
      <c r="H717" s="5">
        <f t="shared" si="116"/>
        <v>0.88227860508353984</v>
      </c>
      <c r="I717" s="3">
        <f t="shared" si="117"/>
        <v>3.787897654263972E-2</v>
      </c>
      <c r="J717">
        <f t="shared" si="121"/>
        <v>0.64532975820217398</v>
      </c>
      <c r="K717">
        <f t="shared" si="118"/>
        <v>0.23694884688136586</v>
      </c>
    </row>
    <row r="718" spans="1:11" x14ac:dyDescent="0.25">
      <c r="A718">
        <f t="shared" si="119"/>
        <v>5.5005500550054662E-3</v>
      </c>
      <c r="B718">
        <f t="shared" si="111"/>
        <v>181.80000000000115</v>
      </c>
      <c r="C718">
        <f t="shared" si="120"/>
        <v>28.843423891159908</v>
      </c>
      <c r="D718" s="4">
        <f t="shared" si="112"/>
        <v>28.971374225183151</v>
      </c>
      <c r="E718" s="1">
        <f t="shared" si="113"/>
        <v>28.66109844206958</v>
      </c>
      <c r="F718" s="1">
        <f t="shared" si="114"/>
        <v>29.060873836106499</v>
      </c>
      <c r="G718" s="1">
        <f t="shared" si="115"/>
        <v>28.402492165515106</v>
      </c>
      <c r="H718" s="5">
        <f t="shared" si="116"/>
        <v>0.88100847474621069</v>
      </c>
      <c r="I718" s="3">
        <f t="shared" si="117"/>
        <v>3.7830104364250161E-2</v>
      </c>
      <c r="J718">
        <f t="shared" si="121"/>
        <v>0.64449714143314796</v>
      </c>
      <c r="K718">
        <f t="shared" si="118"/>
        <v>0.23651133331306273</v>
      </c>
    </row>
    <row r="719" spans="1:11" x14ac:dyDescent="0.25">
      <c r="A719">
        <f t="shared" si="119"/>
        <v>5.4914881933003498E-3</v>
      </c>
      <c r="B719">
        <f t="shared" si="111"/>
        <v>182.10000000000116</v>
      </c>
      <c r="C719">
        <f t="shared" si="120"/>
        <v>28.844041702793284</v>
      </c>
      <c r="D719" s="4">
        <f t="shared" si="112"/>
        <v>28.971806953883203</v>
      </c>
      <c r="E719" s="1">
        <f t="shared" si="113"/>
        <v>28.661977129195819</v>
      </c>
      <c r="F719" s="1">
        <f t="shared" si="114"/>
        <v>29.061176117032268</v>
      </c>
      <c r="G719" s="1">
        <f t="shared" si="115"/>
        <v>28.403735103107032</v>
      </c>
      <c r="H719" s="5">
        <f t="shared" si="116"/>
        <v>0.87974220398246339</v>
      </c>
      <c r="I719" s="3">
        <f t="shared" si="117"/>
        <v>3.7781364550468766E-2</v>
      </c>
      <c r="J719">
        <f t="shared" si="121"/>
        <v>0.64366677970975339</v>
      </c>
      <c r="K719">
        <f t="shared" si="118"/>
        <v>0.23607542427271</v>
      </c>
    </row>
    <row r="720" spans="1:11" x14ac:dyDescent="0.25">
      <c r="A720">
        <f t="shared" si="119"/>
        <v>5.4824561403508422E-3</v>
      </c>
      <c r="B720">
        <f t="shared" si="111"/>
        <v>182.40000000000117</v>
      </c>
      <c r="C720">
        <f t="shared" si="120"/>
        <v>28.844657609949426</v>
      </c>
      <c r="D720" s="4">
        <f t="shared" si="112"/>
        <v>28.972238343061218</v>
      </c>
      <c r="E720" s="1">
        <f t="shared" si="113"/>
        <v>28.662853123825418</v>
      </c>
      <c r="F720" s="1">
        <f t="shared" si="114"/>
        <v>29.06147745951143</v>
      </c>
      <c r="G720" s="1">
        <f t="shared" si="115"/>
        <v>28.404974264480369</v>
      </c>
      <c r="H720" s="5">
        <f t="shared" si="116"/>
        <v>0.87847977490458595</v>
      </c>
      <c r="I720" s="3">
        <f t="shared" si="117"/>
        <v>3.7732756559460512E-2</v>
      </c>
      <c r="J720">
        <f t="shared" si="121"/>
        <v>0.64283866380095267</v>
      </c>
      <c r="K720">
        <f t="shared" si="118"/>
        <v>0.23564111110363328</v>
      </c>
    </row>
    <row r="721" spans="1:11" x14ac:dyDescent="0.25">
      <c r="A721">
        <f t="shared" si="119"/>
        <v>5.4734537493157827E-3</v>
      </c>
      <c r="B721">
        <f t="shared" si="111"/>
        <v>182.70000000000118</v>
      </c>
      <c r="C721">
        <f t="shared" si="120"/>
        <v>28.845271621578817</v>
      </c>
      <c r="D721" s="4">
        <f t="shared" si="112"/>
        <v>28.972668399037925</v>
      </c>
      <c r="E721" s="1">
        <f t="shared" si="113"/>
        <v>28.663726438539513</v>
      </c>
      <c r="F721" s="1">
        <f t="shared" si="114"/>
        <v>29.061777867984649</v>
      </c>
      <c r="G721" s="1">
        <f t="shared" si="115"/>
        <v>28.406209667135585</v>
      </c>
      <c r="H721" s="5">
        <f t="shared" si="116"/>
        <v>0.87722116973654762</v>
      </c>
      <c r="I721" s="3">
        <f t="shared" si="117"/>
        <v>3.7684279852239655E-2</v>
      </c>
      <c r="J721">
        <f t="shared" si="121"/>
        <v>0.64201278452425004</v>
      </c>
      <c r="K721">
        <f t="shared" si="118"/>
        <v>0.23520838521229759</v>
      </c>
    </row>
    <row r="722" spans="1:11" x14ac:dyDescent="0.25">
      <c r="A722">
        <f t="shared" si="119"/>
        <v>5.4644808743169043E-3</v>
      </c>
      <c r="B722">
        <f t="shared" si="111"/>
        <v>183.00000000000119</v>
      </c>
      <c r="C722">
        <f t="shared" si="120"/>
        <v>28.845883746575321</v>
      </c>
      <c r="D722" s="4">
        <f t="shared" si="112"/>
        <v>28.973097128094011</v>
      </c>
      <c r="E722" s="1">
        <f t="shared" si="113"/>
        <v>28.664597085840274</v>
      </c>
      <c r="F722" s="1">
        <f t="shared" si="114"/>
        <v>29.062077346864235</v>
      </c>
      <c r="G722" s="1">
        <f t="shared" si="115"/>
        <v>28.407441328464067</v>
      </c>
      <c r="H722" s="5">
        <f t="shared" si="116"/>
        <v>0.87596637081283846</v>
      </c>
      <c r="I722" s="3">
        <f t="shared" si="117"/>
        <v>3.7635933892694595E-2</v>
      </c>
      <c r="J722">
        <f t="shared" si="121"/>
        <v>0.64118913274611533</v>
      </c>
      <c r="K722">
        <f t="shared" si="118"/>
        <v>0.23477723806672313</v>
      </c>
    </row>
    <row r="723" spans="1:11" x14ac:dyDescent="0.25">
      <c r="A723">
        <f t="shared" si="119"/>
        <v>5.4555373704309514E-3</v>
      </c>
      <c r="B723">
        <f t="shared" si="111"/>
        <v>183.30000000000121</v>
      </c>
      <c r="C723">
        <f t="shared" si="120"/>
        <v>28.846493993776836</v>
      </c>
      <c r="D723" s="4">
        <f t="shared" si="112"/>
        <v>28.973524536470386</v>
      </c>
      <c r="E723" s="1">
        <f t="shared" si="113"/>
        <v>28.665465078151552</v>
      </c>
      <c r="F723" s="1">
        <f t="shared" si="114"/>
        <v>29.0623759005347</v>
      </c>
      <c r="G723" s="1">
        <f t="shared" si="115"/>
        <v>28.40866926574925</v>
      </c>
      <c r="H723" s="5">
        <f t="shared" si="116"/>
        <v>0.87471536057739008</v>
      </c>
      <c r="I723" s="3">
        <f t="shared" si="117"/>
        <v>3.7587718147783278E-2</v>
      </c>
      <c r="J723">
        <f t="shared" si="121"/>
        <v>0.64036769938531346</v>
      </c>
      <c r="K723">
        <f t="shared" si="118"/>
        <v>0.23434766119207662</v>
      </c>
    </row>
    <row r="724" spans="1:11" x14ac:dyDescent="0.25">
      <c r="A724">
        <f t="shared" si="119"/>
        <v>5.4466230936818811E-3</v>
      </c>
      <c r="B724">
        <f t="shared" si="111"/>
        <v>183.60000000000122</v>
      </c>
      <c r="C724">
        <f t="shared" si="120"/>
        <v>28.847102371965605</v>
      </c>
      <c r="D724" s="4">
        <f t="shared" si="112"/>
        <v>28.973950630368503</v>
      </c>
      <c r="E724" s="1">
        <f t="shared" si="113"/>
        <v>28.666330427819467</v>
      </c>
      <c r="F724" s="1">
        <f t="shared" si="114"/>
        <v>29.062673533352644</v>
      </c>
      <c r="G724" s="1">
        <f t="shared" si="115"/>
        <v>28.40989349616715</v>
      </c>
      <c r="H724" s="5">
        <f t="shared" si="116"/>
        <v>0.87346812158280884</v>
      </c>
      <c r="I724" s="3">
        <f t="shared" si="117"/>
        <v>3.7539632087423058E-2</v>
      </c>
      <c r="J724">
        <f t="shared" si="121"/>
        <v>0.63954847541102722</v>
      </c>
      <c r="K724">
        <f t="shared" si="118"/>
        <v>0.23391964617178163</v>
      </c>
    </row>
    <row r="725" spans="1:11" x14ac:dyDescent="0.25">
      <c r="A725">
        <f t="shared" si="119"/>
        <v>5.4377379010331342E-3</v>
      </c>
      <c r="B725">
        <f t="shared" si="111"/>
        <v>183.90000000000123</v>
      </c>
      <c r="C725">
        <f t="shared" si="120"/>
        <v>28.847708889868784</v>
      </c>
      <c r="D725" s="4">
        <f t="shared" si="112"/>
        <v>28.97437541595076</v>
      </c>
      <c r="E725" s="1">
        <f t="shared" si="113"/>
        <v>28.667193147112943</v>
      </c>
      <c r="F725" s="1">
        <f t="shared" si="114"/>
        <v>29.062970249647197</v>
      </c>
      <c r="G725" s="1">
        <f t="shared" si="115"/>
        <v>28.41111403678741</v>
      </c>
      <c r="H725" s="5">
        <f t="shared" si="116"/>
        <v>0.87222463649000281</v>
      </c>
      <c r="I725" s="3">
        <f t="shared" si="117"/>
        <v>3.7491675184153195E-2</v>
      </c>
      <c r="J725">
        <f t="shared" si="121"/>
        <v>0.63873145183710811</v>
      </c>
      <c r="K725">
        <f t="shared" si="118"/>
        <v>0.2334931846528947</v>
      </c>
    </row>
    <row r="726" spans="1:11" x14ac:dyDescent="0.25">
      <c r="A726">
        <f t="shared" si="119"/>
        <v>5.4288816503799851E-3</v>
      </c>
      <c r="B726">
        <f t="shared" si="111"/>
        <v>184.20000000000124</v>
      </c>
      <c r="C726">
        <f t="shared" si="120"/>
        <v>28.848313556158743</v>
      </c>
      <c r="D726" s="4">
        <f t="shared" si="112"/>
        <v>28.974798899340755</v>
      </c>
      <c r="E726" s="1">
        <f t="shared" si="113"/>
        <v>28.668053248224517</v>
      </c>
      <c r="F726" s="1">
        <f t="shared" si="114"/>
        <v>29.063266053720042</v>
      </c>
      <c r="G726" s="1">
        <f t="shared" si="115"/>
        <v>28.412330904574024</v>
      </c>
      <c r="H726" s="5">
        <f t="shared" si="116"/>
        <v>0.87098488806659791</v>
      </c>
      <c r="I726" s="3">
        <f t="shared" si="117"/>
        <v>3.744384691354341E-2</v>
      </c>
      <c r="J726">
        <f t="shared" si="121"/>
        <v>0.63791661972903635</v>
      </c>
      <c r="K726">
        <f t="shared" si="118"/>
        <v>0.23306826833756156</v>
      </c>
    </row>
    <row r="727" spans="1:11" x14ac:dyDescent="0.25">
      <c r="A727">
        <f t="shared" si="119"/>
        <v>5.420054200541969E-3</v>
      </c>
      <c r="B727">
        <f t="shared" si="111"/>
        <v>184.50000000000125</v>
      </c>
      <c r="C727">
        <f t="shared" si="120"/>
        <v>28.848916379453499</v>
      </c>
      <c r="D727" s="4">
        <f t="shared" si="112"/>
        <v>28.975221086623566</v>
      </c>
      <c r="E727" s="1">
        <f t="shared" si="113"/>
        <v>28.668910743270693</v>
      </c>
      <c r="F727" s="1">
        <f t="shared" si="114"/>
        <v>29.06356094984589</v>
      </c>
      <c r="G727" s="1">
        <f t="shared" si="115"/>
        <v>28.41354411638623</v>
      </c>
      <c r="H727" s="5">
        <f t="shared" si="116"/>
        <v>0.86974885918674627</v>
      </c>
      <c r="I727" s="3">
        <f t="shared" si="117"/>
        <v>3.7396146753913229E-2</v>
      </c>
      <c r="J727">
        <f t="shared" si="121"/>
        <v>0.63710397019913945</v>
      </c>
      <c r="K727">
        <f t="shared" si="118"/>
        <v>0.23264488898760682</v>
      </c>
    </row>
    <row r="728" spans="1:11" x14ac:dyDescent="0.25">
      <c r="A728">
        <f t="shared" si="119"/>
        <v>5.4112554112553746E-3</v>
      </c>
      <c r="B728">
        <f t="shared" si="111"/>
        <v>184.80000000000126</v>
      </c>
      <c r="C728">
        <f t="shared" si="120"/>
        <v>28.849517368317279</v>
      </c>
      <c r="D728" s="4">
        <f t="shared" si="112"/>
        <v>28.975641983846117</v>
      </c>
      <c r="E728" s="1">
        <f t="shared" si="113"/>
        <v>28.669765644292696</v>
      </c>
      <c r="F728" s="1">
        <f t="shared" si="114"/>
        <v>29.063854942272513</v>
      </c>
      <c r="G728" s="1">
        <f t="shared" si="115"/>
        <v>28.414753688979228</v>
      </c>
      <c r="H728" s="5">
        <f t="shared" si="116"/>
        <v>0.86851653283000629</v>
      </c>
      <c r="I728" s="3">
        <f t="shared" si="117"/>
        <v>3.7348574186442107E-2</v>
      </c>
      <c r="J728">
        <f t="shared" si="121"/>
        <v>0.63629349440846872</v>
      </c>
      <c r="K728">
        <f t="shared" si="118"/>
        <v>0.23222303842153758</v>
      </c>
    </row>
    <row r="729" spans="1:11" x14ac:dyDescent="0.25">
      <c r="A729">
        <f t="shared" si="119"/>
        <v>5.4024851431658189E-3</v>
      </c>
      <c r="B729">
        <f t="shared" ref="B729:B792" si="122">B728+0.3</f>
        <v>185.10000000000127</v>
      </c>
      <c r="C729">
        <f t="shared" si="120"/>
        <v>28.850116531260795</v>
      </c>
      <c r="D729" s="4">
        <f t="shared" ref="D729:D792" si="123">(($C$27*($F$27*B729)^$C$28)/(1+($C$27*($F$27*B729))^$C$28))*$C$26</f>
        <v>28.976061597017406</v>
      </c>
      <c r="E729" s="1">
        <f t="shared" ref="E729:E792" si="124">(($C$27*(B729/$F$27)^$C$28)/(1+($C$27*(B729/$F$27))^$C$28))*$C$26</f>
        <v>28.670617963257019</v>
      </c>
      <c r="F729" s="1">
        <f t="shared" ref="F729:F792" si="125">(($C$27*(B729*$F$27^2)^$C$28)/(1+($C$27*(B729*$F$27^2))^$C$28))*$C$26</f>
        <v>29.064148035220899</v>
      </c>
      <c r="G729" s="1">
        <f t="shared" ref="G729:G792" si="126">(($C$27*(B729/$F$27^2)^$C$28)/(1+($C$27*(B729/$F$27^2))^$C$28))*$C$26</f>
        <v>28.415959639005091</v>
      </c>
      <c r="H729" s="5">
        <f t="shared" ref="H729:H792" si="127">(D729-E729)/(2*LOG($F$27))</f>
        <v>0.8672878920804451</v>
      </c>
      <c r="I729" s="3">
        <f t="shared" ref="I729:I792" si="128">(F729-G729)-(2*(D729-E729))</f>
        <v>3.7301128695034436E-2</v>
      </c>
      <c r="J729">
        <f t="shared" si="121"/>
        <v>0.63548518356449879</v>
      </c>
      <c r="K729">
        <f t="shared" ref="K729:K792" si="129">H729-J729</f>
        <v>0.23180270851594631</v>
      </c>
    </row>
    <row r="730" spans="1:11" x14ac:dyDescent="0.25">
      <c r="A730">
        <f t="shared" si="119"/>
        <v>5.39374325782089E-3</v>
      </c>
      <c r="B730">
        <f t="shared" si="122"/>
        <v>185.40000000000128</v>
      </c>
      <c r="C730">
        <f t="shared" si="120"/>
        <v>28.850713876741818</v>
      </c>
      <c r="D730" s="4">
        <f t="shared" si="123"/>
        <v>28.976479932108916</v>
      </c>
      <c r="E730" s="1">
        <f t="shared" si="124"/>
        <v>28.671467712055911</v>
      </c>
      <c r="F730" s="1">
        <f t="shared" si="125"/>
        <v>29.064440232885687</v>
      </c>
      <c r="G730" s="1">
        <f t="shared" si="126"/>
        <v>28.417161983013482</v>
      </c>
      <c r="H730" s="5">
        <f t="shared" si="127"/>
        <v>0.86606292012642672</v>
      </c>
      <c r="I730" s="3">
        <f t="shared" si="128"/>
        <v>3.7253809766195189E-2</v>
      </c>
      <c r="J730">
        <f t="shared" si="121"/>
        <v>0.63467902891900985</v>
      </c>
      <c r="K730">
        <f t="shared" si="129"/>
        <v>0.23138389120741687</v>
      </c>
    </row>
    <row r="731" spans="1:11" x14ac:dyDescent="0.25">
      <c r="A731">
        <f t="shared" si="119"/>
        <v>5.3850296176628596E-3</v>
      </c>
      <c r="B731">
        <f t="shared" si="122"/>
        <v>185.7000000000013</v>
      </c>
      <c r="C731">
        <f t="shared" si="120"/>
        <v>28.851309413165382</v>
      </c>
      <c r="D731" s="4">
        <f t="shared" si="123"/>
        <v>28.976896995054705</v>
      </c>
      <c r="E731" s="1">
        <f t="shared" si="124"/>
        <v>28.672314902508212</v>
      </c>
      <c r="F731" s="1">
        <f t="shared" si="125"/>
        <v>29.064731539435197</v>
      </c>
      <c r="G731" s="1">
        <f t="shared" si="126"/>
        <v>28.418360737452431</v>
      </c>
      <c r="H731" s="5">
        <f t="shared" si="127"/>
        <v>0.86484160025848344</v>
      </c>
      <c r="I731" s="3">
        <f t="shared" si="128"/>
        <v>3.7206616889779554E-2</v>
      </c>
      <c r="J731">
        <f t="shared" si="121"/>
        <v>0.63387502178085808</v>
      </c>
      <c r="K731">
        <f t="shared" si="129"/>
        <v>0.23096657847762536</v>
      </c>
    </row>
    <row r="732" spans="1:11" x14ac:dyDescent="0.25">
      <c r="A732">
        <f t="shared" si="119"/>
        <v>5.3763440860214676E-3</v>
      </c>
      <c r="B732">
        <f t="shared" si="122"/>
        <v>186.00000000000131</v>
      </c>
      <c r="C732">
        <f t="shared" si="120"/>
        <v>28.851903148884375</v>
      </c>
      <c r="D732" s="4">
        <f t="shared" si="123"/>
        <v>28.97731279175197</v>
      </c>
      <c r="E732" s="1">
        <f t="shared" si="124"/>
        <v>28.673159546359603</v>
      </c>
      <c r="F732" s="1">
        <f t="shared" si="125"/>
        <v>29.065021959011659</v>
      </c>
      <c r="G732" s="1">
        <f t="shared" si="126"/>
        <v>28.419555918669278</v>
      </c>
      <c r="H732" s="5">
        <f t="shared" si="127"/>
        <v>0.86362391587021337</v>
      </c>
      <c r="I732" s="3">
        <f t="shared" si="128"/>
        <v>3.7159549557646443E-2</v>
      </c>
      <c r="J732">
        <f t="shared" si="121"/>
        <v>0.63307315349303639</v>
      </c>
      <c r="K732">
        <f t="shared" si="129"/>
        <v>0.23055076237717698</v>
      </c>
    </row>
    <row r="733" spans="1:11" x14ac:dyDescent="0.25">
      <c r="A733">
        <f t="shared" si="119"/>
        <v>5.3676865271067792E-3</v>
      </c>
      <c r="B733">
        <f t="shared" si="122"/>
        <v>186.30000000000132</v>
      </c>
      <c r="C733">
        <f t="shared" si="120"/>
        <v>28.85249509219986</v>
      </c>
      <c r="D733" s="4">
        <f t="shared" si="123"/>
        <v>28.977727328061139</v>
      </c>
      <c r="E733" s="1">
        <f t="shared" si="124"/>
        <v>28.674001655283391</v>
      </c>
      <c r="F733" s="1">
        <f t="shared" si="125"/>
        <v>29.065311495731525</v>
      </c>
      <c r="G733" s="1">
        <f t="shared" si="126"/>
        <v>28.420747542911229</v>
      </c>
      <c r="H733" s="5">
        <f t="shared" si="127"/>
        <v>0.86240985045631402</v>
      </c>
      <c r="I733" s="3">
        <f t="shared" si="128"/>
        <v>3.7112607264798925E-2</v>
      </c>
      <c r="J733">
        <f t="shared" si="121"/>
        <v>0.6322734154521038</v>
      </c>
      <c r="K733">
        <f t="shared" si="129"/>
        <v>0.23013643500421022</v>
      </c>
    </row>
    <row r="734" spans="1:11" x14ac:dyDescent="0.25">
      <c r="A734">
        <f t="shared" si="119"/>
        <v>5.3590568060021054E-3</v>
      </c>
      <c r="B734">
        <f t="shared" si="122"/>
        <v>186.60000000000133</v>
      </c>
      <c r="C734">
        <f t="shared" si="120"/>
        <v>28.853085251361573</v>
      </c>
      <c r="D734" s="4">
        <f t="shared" si="123"/>
        <v>28.978140609806143</v>
      </c>
      <c r="E734" s="1">
        <f t="shared" si="124"/>
        <v>28.674841240880966</v>
      </c>
      <c r="F734" s="1">
        <f t="shared" si="125"/>
        <v>29.065600153685498</v>
      </c>
      <c r="G734" s="1">
        <f t="shared" si="126"/>
        <v>28.421935626326245</v>
      </c>
      <c r="H734" s="5">
        <f t="shared" si="127"/>
        <v>0.86119938761205694</v>
      </c>
      <c r="I734" s="3">
        <f t="shared" si="128"/>
        <v>3.7065789508897495E-2</v>
      </c>
      <c r="J734">
        <f t="shared" si="121"/>
        <v>0.63147579909989249</v>
      </c>
      <c r="K734">
        <f t="shared" si="129"/>
        <v>0.22972358851216446</v>
      </c>
    </row>
    <row r="735" spans="1:11" x14ac:dyDescent="0.25">
      <c r="A735">
        <f t="shared" si="119"/>
        <v>5.3504547886569975E-3</v>
      </c>
      <c r="B735">
        <f t="shared" si="122"/>
        <v>186.90000000000134</v>
      </c>
      <c r="C735">
        <f t="shared" si="120"/>
        <v>28.85367363456815</v>
      </c>
      <c r="D735" s="4">
        <f t="shared" si="123"/>
        <v>28.978552642774865</v>
      </c>
      <c r="E735" s="1">
        <f t="shared" si="124"/>
        <v>28.67567831468244</v>
      </c>
      <c r="F735" s="1">
        <f t="shared" si="125"/>
        <v>29.065887936938896</v>
      </c>
      <c r="G735" s="1">
        <f t="shared" si="126"/>
        <v>28.42312018496381</v>
      </c>
      <c r="H735" s="5">
        <f t="shared" si="127"/>
        <v>0.85999251103274355</v>
      </c>
      <c r="I735" s="3">
        <f t="shared" si="128"/>
        <v>3.7019095790235212E-2</v>
      </c>
      <c r="J735">
        <f t="shared" si="121"/>
        <v>0.63068029592308483</v>
      </c>
      <c r="K735">
        <f t="shared" si="129"/>
        <v>0.22931221510965871</v>
      </c>
    </row>
    <row r="736" spans="1:11" x14ac:dyDescent="0.25">
      <c r="A736">
        <f t="shared" si="119"/>
        <v>5.341880341880303E-3</v>
      </c>
      <c r="B736">
        <f t="shared" si="122"/>
        <v>187.20000000000135</v>
      </c>
      <c r="C736">
        <f t="shared" si="120"/>
        <v>28.854260249967737</v>
      </c>
      <c r="D736" s="4">
        <f t="shared" si="123"/>
        <v>28.978963432719272</v>
      </c>
      <c r="E736" s="1">
        <f t="shared" si="124"/>
        <v>28.676512888147112</v>
      </c>
      <c r="F736" s="1">
        <f t="shared" si="125"/>
        <v>29.066174849531688</v>
      </c>
      <c r="G736" s="1">
        <f t="shared" si="126"/>
        <v>28.424301234775644</v>
      </c>
      <c r="H736" s="5">
        <f t="shared" si="127"/>
        <v>0.85878920451276697</v>
      </c>
      <c r="I736" s="3">
        <f t="shared" si="128"/>
        <v>3.6972525611723484E-2</v>
      </c>
      <c r="J736">
        <f t="shared" si="121"/>
        <v>0.62988689745297111</v>
      </c>
      <c r="K736">
        <f t="shared" si="129"/>
        <v>0.22890230705979586</v>
      </c>
    </row>
    <row r="737" spans="1:11" x14ac:dyDescent="0.25">
      <c r="A737">
        <f t="shared" si="119"/>
        <v>5.3333333333332941E-3</v>
      </c>
      <c r="B737">
        <f t="shared" si="122"/>
        <v>187.50000000000136</v>
      </c>
      <c r="C737">
        <f t="shared" si="120"/>
        <v>28.854845105658057</v>
      </c>
      <c r="D737" s="4">
        <f t="shared" si="123"/>
        <v>28.979372985355852</v>
      </c>
      <c r="E737" s="1">
        <f t="shared" si="124"/>
        <v>28.677344972664056</v>
      </c>
      <c r="F737" s="1">
        <f t="shared" si="125"/>
        <v>29.066460895478937</v>
      </c>
      <c r="G737" s="1">
        <f t="shared" si="126"/>
        <v>28.425478791616445</v>
      </c>
      <c r="H737" s="5">
        <f t="shared" si="127"/>
        <v>0.85758945194517788</v>
      </c>
      <c r="I737" s="3">
        <f t="shared" si="128"/>
        <v>3.6926078478899171E-2</v>
      </c>
      <c r="J737">
        <f t="shared" si="121"/>
        <v>0.62909559526557013</v>
      </c>
      <c r="K737">
        <f t="shared" si="129"/>
        <v>0.22849385667960775</v>
      </c>
    </row>
    <row r="738" spans="1:11" x14ac:dyDescent="0.25">
      <c r="A738">
        <f t="shared" si="119"/>
        <v>5.3248136315228577E-3</v>
      </c>
      <c r="B738">
        <f t="shared" si="122"/>
        <v>187.80000000000138</v>
      </c>
      <c r="C738">
        <f t="shared" si="120"/>
        <v>28.855428209687272</v>
      </c>
      <c r="D738" s="4">
        <f t="shared" si="123"/>
        <v>28.979781306365592</v>
      </c>
      <c r="E738" s="1">
        <f t="shared" si="124"/>
        <v>28.678174579552653</v>
      </c>
      <c r="F738" s="1">
        <f t="shared" si="125"/>
        <v>29.06674607877072</v>
      </c>
      <c r="G738" s="1">
        <f t="shared" si="126"/>
        <v>28.426652871244716</v>
      </c>
      <c r="H738" s="5">
        <f t="shared" si="127"/>
        <v>0.85639323732011097</v>
      </c>
      <c r="I738" s="3">
        <f t="shared" si="128"/>
        <v>3.6879753900127099E-2</v>
      </c>
      <c r="J738">
        <f t="shared" si="121"/>
        <v>0.62830638098508018</v>
      </c>
      <c r="K738">
        <f t="shared" si="129"/>
        <v>0.22808685633503079</v>
      </c>
    </row>
    <row r="739" spans="1:11" x14ac:dyDescent="0.25">
      <c r="A739">
        <f t="shared" ref="A739:A802" si="130">1/B739</f>
        <v>5.3163211057947512E-3</v>
      </c>
      <c r="B739">
        <f t="shared" si="122"/>
        <v>188.10000000000139</v>
      </c>
      <c r="C739">
        <f t="shared" ref="C739:C802" si="131">(($C$27*B739^$C$28)/(1+($C$27*B739)^$C$28))*$C$26</f>
        <v>28.856009570053946</v>
      </c>
      <c r="D739" s="4">
        <f t="shared" si="123"/>
        <v>28.980188401394685</v>
      </c>
      <c r="E739" s="1">
        <f t="shared" si="124"/>
        <v>28.679001720063095</v>
      </c>
      <c r="F739" s="1">
        <f t="shared" si="125"/>
        <v>29.067030403372485</v>
      </c>
      <c r="G739" s="1">
        <f t="shared" si="126"/>
        <v>28.427823489323302</v>
      </c>
      <c r="H739" s="5">
        <f t="shared" si="127"/>
        <v>0.85520054472537022</v>
      </c>
      <c r="I739" s="3">
        <f t="shared" si="128"/>
        <v>3.6833551386003194E-2</v>
      </c>
      <c r="J739">
        <f t="shared" ref="J739:J802" si="132">$F$26*I739/(2*LOG($F$27))</f>
        <v>0.62751924627370936</v>
      </c>
      <c r="K739">
        <f t="shared" si="129"/>
        <v>0.22768129845166085</v>
      </c>
    </row>
    <row r="740" spans="1:11" x14ac:dyDescent="0.25">
      <c r="A740">
        <f t="shared" si="130"/>
        <v>5.3078556263269246E-3</v>
      </c>
      <c r="B740">
        <f t="shared" si="122"/>
        <v>188.4000000000014</v>
      </c>
      <c r="C740">
        <f t="shared" si="131"/>
        <v>28.856589194707624</v>
      </c>
      <c r="D740" s="4">
        <f t="shared" si="123"/>
        <v>28.980594276054312</v>
      </c>
      <c r="E740" s="1">
        <f t="shared" si="124"/>
        <v>28.67982640537706</v>
      </c>
      <c r="F740" s="1">
        <f t="shared" si="125"/>
        <v>29.067313873225192</v>
      </c>
      <c r="G740" s="1">
        <f t="shared" si="126"/>
        <v>28.428990661420407</v>
      </c>
      <c r="H740" s="5">
        <f t="shared" si="127"/>
        <v>0.85401135834387676</v>
      </c>
      <c r="I740" s="3">
        <f t="shared" si="128"/>
        <v>3.6787470450281745E-2</v>
      </c>
      <c r="J740">
        <f t="shared" si="132"/>
        <v>0.62673418284747395</v>
      </c>
      <c r="K740">
        <f t="shared" si="129"/>
        <v>0.22727717549640281</v>
      </c>
    </row>
    <row r="741" spans="1:11" x14ac:dyDescent="0.25">
      <c r="A741">
        <f t="shared" si="130"/>
        <v>5.2994170641229065E-3</v>
      </c>
      <c r="B741">
        <f t="shared" si="122"/>
        <v>188.70000000000141</v>
      </c>
      <c r="C741">
        <f t="shared" si="131"/>
        <v>28.857167091549183</v>
      </c>
      <c r="D741" s="4">
        <f t="shared" si="123"/>
        <v>28.980998935921424</v>
      </c>
      <c r="E741" s="1">
        <f t="shared" si="124"/>
        <v>28.68064864660797</v>
      </c>
      <c r="F741" s="1">
        <f t="shared" si="125"/>
        <v>29.067596492245521</v>
      </c>
      <c r="G741" s="1">
        <f t="shared" si="126"/>
        <v>28.430154403010039</v>
      </c>
      <c r="H741" s="5">
        <f t="shared" si="127"/>
        <v>0.85282566245517133</v>
      </c>
      <c r="I741" s="3">
        <f t="shared" si="128"/>
        <v>3.6741510608575112E-2</v>
      </c>
      <c r="J741">
        <f t="shared" si="132"/>
        <v>0.62595118245404557</v>
      </c>
      <c r="K741">
        <f t="shared" si="129"/>
        <v>0.22687448000112576</v>
      </c>
    </row>
    <row r="742" spans="1:11" x14ac:dyDescent="0.25">
      <c r="A742">
        <f t="shared" si="130"/>
        <v>5.2910052910052508E-3</v>
      </c>
      <c r="B742">
        <f t="shared" si="122"/>
        <v>189.00000000000142</v>
      </c>
      <c r="C742">
        <f t="shared" si="131"/>
        <v>28.857743268431172</v>
      </c>
      <c r="D742" s="4">
        <f t="shared" si="123"/>
        <v>28.981402386538488</v>
      </c>
      <c r="E742" s="1">
        <f t="shared" si="124"/>
        <v>28.681468454801852</v>
      </c>
      <c r="F742" s="1">
        <f t="shared" si="125"/>
        <v>29.067878264326072</v>
      </c>
      <c r="G742" s="1">
        <f t="shared" si="126"/>
        <v>28.431314729472888</v>
      </c>
      <c r="H742" s="5">
        <f t="shared" si="127"/>
        <v>0.85164344143224768</v>
      </c>
      <c r="I742" s="3">
        <f t="shared" si="128"/>
        <v>3.6695671379913364E-2</v>
      </c>
      <c r="J742">
        <f t="shared" si="132"/>
        <v>0.62517023689932183</v>
      </c>
      <c r="K742">
        <f t="shared" si="129"/>
        <v>0.22647320453292585</v>
      </c>
    </row>
    <row r="743" spans="1:11" x14ac:dyDescent="0.25">
      <c r="A743">
        <f t="shared" si="130"/>
        <v>5.2826201796090464E-3</v>
      </c>
      <c r="B743">
        <f t="shared" si="122"/>
        <v>189.30000000000143</v>
      </c>
      <c r="C743">
        <f t="shared" si="131"/>
        <v>28.858317733158188</v>
      </c>
      <c r="D743" s="4">
        <f t="shared" si="123"/>
        <v>28.981804633414232</v>
      </c>
      <c r="E743" s="1">
        <f t="shared" si="124"/>
        <v>28.682285840937453</v>
      </c>
      <c r="F743" s="1">
        <f t="shared" si="125"/>
        <v>29.068159193335429</v>
      </c>
      <c r="G743" s="1">
        <f t="shared" si="126"/>
        <v>28.432471656096951</v>
      </c>
      <c r="H743" s="5">
        <f t="shared" si="127"/>
        <v>0.85046467974332707</v>
      </c>
      <c r="I743" s="3">
        <f t="shared" si="128"/>
        <v>3.6649952284921739E-2</v>
      </c>
      <c r="J743">
        <f t="shared" si="132"/>
        <v>0.6243913380163767</v>
      </c>
      <c r="K743">
        <f t="shared" si="129"/>
        <v>0.22607334172695037</v>
      </c>
    </row>
    <row r="744" spans="1:11" x14ac:dyDescent="0.25">
      <c r="A744">
        <f t="shared" si="130"/>
        <v>5.2742616033754873E-3</v>
      </c>
      <c r="B744">
        <f t="shared" si="122"/>
        <v>189.60000000000144</v>
      </c>
      <c r="C744">
        <f t="shared" si="131"/>
        <v>28.85889049348734</v>
      </c>
      <c r="D744" s="4">
        <f t="shared" si="123"/>
        <v>28.982205682023537</v>
      </c>
      <c r="E744" s="1">
        <f t="shared" si="124"/>
        <v>28.683100815927155</v>
      </c>
      <c r="F744" s="1">
        <f t="shared" si="125"/>
        <v>29.068439283118586</v>
      </c>
      <c r="G744" s="1">
        <f t="shared" si="126"/>
        <v>28.433625198078328</v>
      </c>
      <c r="H744" s="5">
        <f t="shared" si="127"/>
        <v>0.84928936194897386</v>
      </c>
      <c r="I744" s="3">
        <f t="shared" si="128"/>
        <v>3.6604352847493971E-2</v>
      </c>
      <c r="J744">
        <f t="shared" si="132"/>
        <v>0.62361447769396827</v>
      </c>
      <c r="K744">
        <f t="shared" si="129"/>
        <v>0.22567488425500559</v>
      </c>
    </row>
    <row r="745" spans="1:11" x14ac:dyDescent="0.25">
      <c r="A745">
        <f t="shared" si="130"/>
        <v>5.2659294365455097E-3</v>
      </c>
      <c r="B745">
        <f t="shared" si="122"/>
        <v>189.90000000000146</v>
      </c>
      <c r="C745">
        <f t="shared" si="131"/>
        <v>28.85946155712849</v>
      </c>
      <c r="D745" s="4">
        <f t="shared" si="123"/>
        <v>28.982605537807828</v>
      </c>
      <c r="E745" s="1">
        <f t="shared" si="124"/>
        <v>28.683913390617196</v>
      </c>
      <c r="F745" s="1">
        <f t="shared" si="125"/>
        <v>29.068718537496878</v>
      </c>
      <c r="G745" s="1">
        <f t="shared" si="126"/>
        <v>28.434775370521773</v>
      </c>
      <c r="H745" s="5">
        <f t="shared" si="127"/>
        <v>0.84811747270255933</v>
      </c>
      <c r="I745" s="3">
        <f t="shared" si="128"/>
        <v>3.6558872593840164E-2</v>
      </c>
      <c r="J745">
        <f t="shared" si="132"/>
        <v>0.62283964786031776</v>
      </c>
      <c r="K745">
        <f t="shared" si="129"/>
        <v>0.22527782484224157</v>
      </c>
    </row>
    <row r="746" spans="1:11" x14ac:dyDescent="0.25">
      <c r="A746">
        <f t="shared" si="130"/>
        <v>5.2576235541534821E-3</v>
      </c>
      <c r="B746">
        <f t="shared" si="122"/>
        <v>190.20000000000147</v>
      </c>
      <c r="C746">
        <f t="shared" si="131"/>
        <v>28.86003093174455</v>
      </c>
      <c r="D746" s="4">
        <f t="shared" si="123"/>
        <v>28.983004206175483</v>
      </c>
      <c r="E746" s="1">
        <f t="shared" si="124"/>
        <v>28.684723575788322</v>
      </c>
      <c r="F746" s="1">
        <f t="shared" si="125"/>
        <v>29.068996960268365</v>
      </c>
      <c r="G746" s="1">
        <f t="shared" si="126"/>
        <v>28.435922188441541</v>
      </c>
      <c r="H746" s="5">
        <f t="shared" si="127"/>
        <v>0.84694899674958568</v>
      </c>
      <c r="I746" s="3">
        <f t="shared" si="128"/>
        <v>3.6513511052501002E-2</v>
      </c>
      <c r="J746">
        <f t="shared" si="132"/>
        <v>0.62206684048335159</v>
      </c>
      <c r="K746">
        <f t="shared" si="129"/>
        <v>0.22488215626623409</v>
      </c>
    </row>
    <row r="747" spans="1:11" x14ac:dyDescent="0.25">
      <c r="A747">
        <f t="shared" si="130"/>
        <v>5.2493438320209565E-3</v>
      </c>
      <c r="B747">
        <f t="shared" si="122"/>
        <v>190.50000000000148</v>
      </c>
      <c r="C747">
        <f t="shared" si="131"/>
        <v>28.860598624952178</v>
      </c>
      <c r="D747" s="4">
        <f t="shared" si="123"/>
        <v>28.98340169250184</v>
      </c>
      <c r="E747" s="1">
        <f t="shared" si="124"/>
        <v>28.685531382156164</v>
      </c>
      <c r="F747" s="1">
        <f t="shared" si="125"/>
        <v>29.069274555207837</v>
      </c>
      <c r="G747" s="1">
        <f t="shared" si="126"/>
        <v>28.437065666761914</v>
      </c>
      <c r="H747" s="5">
        <f t="shared" si="127"/>
        <v>0.84578391892662685</v>
      </c>
      <c r="I747" s="3">
        <f t="shared" si="128"/>
        <v>3.6468267754571571E-2</v>
      </c>
      <c r="J747">
        <f t="shared" si="132"/>
        <v>0.62129604757451462</v>
      </c>
      <c r="K747">
        <f t="shared" si="129"/>
        <v>0.22448787135211223</v>
      </c>
    </row>
    <row r="748" spans="1:11" x14ac:dyDescent="0.25">
      <c r="A748">
        <f t="shared" si="130"/>
        <v>5.2410901467504836E-3</v>
      </c>
      <c r="B748">
        <f t="shared" si="122"/>
        <v>190.80000000000149</v>
      </c>
      <c r="C748">
        <f t="shared" si="131"/>
        <v>28.86116464432158</v>
      </c>
      <c r="D748" s="4">
        <f t="shared" si="123"/>
        <v>28.983798002129568</v>
      </c>
      <c r="E748" s="1">
        <f t="shared" si="124"/>
        <v>28.686336820371874</v>
      </c>
      <c r="F748" s="1">
        <f t="shared" si="125"/>
        <v>29.069551326067142</v>
      </c>
      <c r="G748" s="1">
        <f t="shared" si="126"/>
        <v>28.438205820318011</v>
      </c>
      <c r="H748" s="5">
        <f t="shared" si="127"/>
        <v>0.8446222241605823</v>
      </c>
      <c r="I748" s="3">
        <f t="shared" si="128"/>
        <v>3.6423142233743988E-2</v>
      </c>
      <c r="J748">
        <f t="shared" si="132"/>
        <v>0.6205272611894963</v>
      </c>
      <c r="K748">
        <f t="shared" si="129"/>
        <v>0.224094962971086</v>
      </c>
    </row>
    <row r="749" spans="1:11" x14ac:dyDescent="0.25">
      <c r="A749">
        <f t="shared" si="130"/>
        <v>5.2328623757194777E-3</v>
      </c>
      <c r="B749">
        <f t="shared" si="122"/>
        <v>191.1000000000015</v>
      </c>
      <c r="C749">
        <f t="shared" si="131"/>
        <v>28.861728997377543</v>
      </c>
      <c r="D749" s="4">
        <f t="shared" si="123"/>
        <v>28.984193140368948</v>
      </c>
      <c r="E749" s="1">
        <f t="shared" si="124"/>
        <v>28.687139901022423</v>
      </c>
      <c r="F749" s="1">
        <f t="shared" si="125"/>
        <v>29.069827276575168</v>
      </c>
      <c r="G749" s="1">
        <f t="shared" si="126"/>
        <v>28.43934266385639</v>
      </c>
      <c r="H749" s="5">
        <f t="shared" si="127"/>
        <v>0.84346389746862627</v>
      </c>
      <c r="I749" s="3">
        <f t="shared" si="128"/>
        <v>3.6378134025728315E-2</v>
      </c>
      <c r="J749">
        <f t="shared" si="132"/>
        <v>0.61976047341836493</v>
      </c>
      <c r="K749">
        <f t="shared" si="129"/>
        <v>0.22370342405026133</v>
      </c>
    </row>
    <row r="750" spans="1:11" x14ac:dyDescent="0.25">
      <c r="A750">
        <f t="shared" si="130"/>
        <v>5.2246603970741486E-3</v>
      </c>
      <c r="B750">
        <f t="shared" si="122"/>
        <v>191.40000000000151</v>
      </c>
      <c r="C750">
        <f t="shared" si="131"/>
        <v>28.862291691599125</v>
      </c>
      <c r="D750" s="4">
        <f t="shared" si="123"/>
        <v>28.984587112497962</v>
      </c>
      <c r="E750" s="1">
        <f t="shared" si="124"/>
        <v>28.687940634631335</v>
      </c>
      <c r="F750" s="1">
        <f t="shared" si="125"/>
        <v>29.070102410438313</v>
      </c>
      <c r="G750" s="1">
        <f t="shared" si="126"/>
        <v>28.440476212035726</v>
      </c>
      <c r="H750" s="5">
        <f t="shared" si="127"/>
        <v>0.84230892395637169</v>
      </c>
      <c r="I750" s="3">
        <f t="shared" si="128"/>
        <v>3.6333242669332577E-2</v>
      </c>
      <c r="J750">
        <f t="shared" si="132"/>
        <v>0.6189956764039678</v>
      </c>
      <c r="K750">
        <f t="shared" si="129"/>
        <v>0.22331324755240389</v>
      </c>
    </row>
    <row r="751" spans="1:11" x14ac:dyDescent="0.25">
      <c r="A751">
        <f t="shared" si="130"/>
        <v>5.2164840897234851E-3</v>
      </c>
      <c r="B751">
        <f t="shared" si="122"/>
        <v>191.70000000000152</v>
      </c>
      <c r="C751">
        <f t="shared" si="131"/>
        <v>28.862852734420432</v>
      </c>
      <c r="D751" s="4">
        <f t="shared" si="123"/>
        <v>28.984979923762786</v>
      </c>
      <c r="E751" s="1">
        <f t="shared" si="124"/>
        <v>28.688739031658976</v>
      </c>
      <c r="F751" s="1">
        <f t="shared" si="125"/>
        <v>29.070376731340406</v>
      </c>
      <c r="G751" s="1">
        <f t="shared" si="126"/>
        <v>28.441606479427396</v>
      </c>
      <c r="H751" s="5">
        <f t="shared" si="127"/>
        <v>0.84115728881845597</v>
      </c>
      <c r="I751" s="3">
        <f t="shared" si="128"/>
        <v>3.6288467705389849E-2</v>
      </c>
      <c r="J751">
        <f t="shared" si="132"/>
        <v>0.61823286232365215</v>
      </c>
      <c r="K751">
        <f t="shared" si="129"/>
        <v>0.22292442649480382</v>
      </c>
    </row>
    <row r="752" spans="1:11" x14ac:dyDescent="0.25">
      <c r="A752">
        <f t="shared" si="130"/>
        <v>5.2083333333332914E-3</v>
      </c>
      <c r="B752">
        <f t="shared" si="122"/>
        <v>192.00000000000153</v>
      </c>
      <c r="C752">
        <f t="shared" si="131"/>
        <v>28.863412133230792</v>
      </c>
      <c r="D752" s="4">
        <f t="shared" si="123"/>
        <v>28.985371579377922</v>
      </c>
      <c r="E752" s="1">
        <f t="shared" si="124"/>
        <v>28.689535102503026</v>
      </c>
      <c r="F752" s="1">
        <f t="shared" si="125"/>
        <v>29.070650242942911</v>
      </c>
      <c r="G752" s="1">
        <f t="shared" si="126"/>
        <v>28.442733480516292</v>
      </c>
      <c r="H752" s="5">
        <f t="shared" si="127"/>
        <v>0.84000897733757174</v>
      </c>
      <c r="I752" s="3">
        <f t="shared" si="128"/>
        <v>3.6243808676825751E-2</v>
      </c>
      <c r="J752">
        <f t="shared" si="132"/>
        <v>0.61747202339041507</v>
      </c>
      <c r="K752">
        <f t="shared" si="129"/>
        <v>0.22253695394715667</v>
      </c>
    </row>
    <row r="753" spans="1:11" x14ac:dyDescent="0.25">
      <c r="A753">
        <f t="shared" si="130"/>
        <v>5.2002080083202911E-3</v>
      </c>
      <c r="B753">
        <f t="shared" si="122"/>
        <v>192.30000000000155</v>
      </c>
      <c r="C753">
        <f t="shared" si="131"/>
        <v>28.863969895375124</v>
      </c>
      <c r="D753" s="4">
        <f t="shared" si="123"/>
        <v>28.985762084526154</v>
      </c>
      <c r="E753" s="1">
        <f t="shared" si="124"/>
        <v>28.6903288574991</v>
      </c>
      <c r="F753" s="1">
        <f t="shared" si="125"/>
        <v>29.070922948885237</v>
      </c>
      <c r="G753" s="1">
        <f t="shared" si="126"/>
        <v>28.443857229701379</v>
      </c>
      <c r="H753" s="5">
        <f t="shared" si="127"/>
        <v>0.83886397488258102</v>
      </c>
      <c r="I753" s="3">
        <f t="shared" si="128"/>
        <v>3.6199265129749136E-2</v>
      </c>
      <c r="J753">
        <f t="shared" si="132"/>
        <v>0.61671315187148534</v>
      </c>
      <c r="K753">
        <f t="shared" si="129"/>
        <v>0.22215082301109568</v>
      </c>
    </row>
    <row r="754" spans="1:11" x14ac:dyDescent="0.25">
      <c r="A754">
        <f t="shared" si="130"/>
        <v>5.1921079958462714E-3</v>
      </c>
      <c r="B754">
        <f t="shared" si="122"/>
        <v>192.60000000000156</v>
      </c>
      <c r="C754">
        <f t="shared" si="131"/>
        <v>28.864526028154241</v>
      </c>
      <c r="D754" s="4">
        <f t="shared" si="123"/>
        <v>28.986151444359411</v>
      </c>
      <c r="E754" s="1">
        <f t="shared" si="124"/>
        <v>28.691120306921036</v>
      </c>
      <c r="F754" s="1">
        <f t="shared" si="125"/>
        <v>29.071194852784703</v>
      </c>
      <c r="G754" s="1">
        <f t="shared" si="126"/>
        <v>28.444977741296231</v>
      </c>
      <c r="H754" s="5">
        <f t="shared" si="127"/>
        <v>0.83772226691014895</v>
      </c>
      <c r="I754" s="3">
        <f t="shared" si="128"/>
        <v>3.6154836611721919E-2</v>
      </c>
      <c r="J754">
        <f t="shared" si="132"/>
        <v>0.61595624005884675</v>
      </c>
      <c r="K754">
        <f t="shared" si="129"/>
        <v>0.2217660268513022</v>
      </c>
    </row>
    <row r="755" spans="1:11" x14ac:dyDescent="0.25">
      <c r="A755">
        <f t="shared" si="130"/>
        <v>5.1840331778122955E-3</v>
      </c>
      <c r="B755">
        <f t="shared" si="122"/>
        <v>192.90000000000157</v>
      </c>
      <c r="C755">
        <f t="shared" si="131"/>
        <v>28.865080538825314</v>
      </c>
      <c r="D755" s="4">
        <f t="shared" si="123"/>
        <v>28.986539663998368</v>
      </c>
      <c r="E755" s="1">
        <f t="shared" si="124"/>
        <v>28.691909460981535</v>
      </c>
      <c r="F755" s="1">
        <f t="shared" si="125"/>
        <v>29.071465958236949</v>
      </c>
      <c r="G755" s="1">
        <f t="shared" si="126"/>
        <v>28.446095029529832</v>
      </c>
      <c r="H755" s="5">
        <f t="shared" si="127"/>
        <v>0.83658383896178867</v>
      </c>
      <c r="I755" s="3">
        <f t="shared" si="128"/>
        <v>3.6110522673450163E-2</v>
      </c>
      <c r="J755">
        <f t="shared" si="132"/>
        <v>0.61520128029804888</v>
      </c>
      <c r="K755">
        <f t="shared" si="129"/>
        <v>0.22138255866373979</v>
      </c>
    </row>
    <row r="756" spans="1:11" x14ac:dyDescent="0.25">
      <c r="A756">
        <f t="shared" si="130"/>
        <v>5.1759834368529595E-3</v>
      </c>
      <c r="B756">
        <f t="shared" si="122"/>
        <v>193.20000000000158</v>
      </c>
      <c r="C756">
        <f t="shared" si="131"/>
        <v>28.865633434601971</v>
      </c>
      <c r="D756" s="4">
        <f t="shared" si="123"/>
        <v>28.986926748533044</v>
      </c>
      <c r="E756" s="1">
        <f t="shared" si="124"/>
        <v>28.69269632983238</v>
      </c>
      <c r="F756" s="1">
        <f t="shared" si="125"/>
        <v>29.071736268815858</v>
      </c>
      <c r="G756" s="1">
        <f t="shared" si="126"/>
        <v>28.447209108547117</v>
      </c>
      <c r="H756" s="5">
        <f t="shared" si="127"/>
        <v>0.83544867666494027</v>
      </c>
      <c r="I756" s="3">
        <f t="shared" si="128"/>
        <v>3.6066322867412737E-2</v>
      </c>
      <c r="J756">
        <f t="shared" si="132"/>
        <v>0.61444826496484395</v>
      </c>
      <c r="K756">
        <f t="shared" si="129"/>
        <v>0.22100041170009632</v>
      </c>
    </row>
    <row r="757" spans="1:11" x14ac:dyDescent="0.25">
      <c r="A757">
        <f t="shared" si="130"/>
        <v>5.1679586563307071E-3</v>
      </c>
      <c r="B757">
        <f t="shared" si="122"/>
        <v>193.50000000000159</v>
      </c>
      <c r="C757">
        <f t="shared" si="131"/>
        <v>28.866184722654758</v>
      </c>
      <c r="D757" s="4">
        <f t="shared" si="123"/>
        <v>28.987312703022923</v>
      </c>
      <c r="E757" s="1">
        <f t="shared" si="124"/>
        <v>28.693480923565218</v>
      </c>
      <c r="F757" s="1">
        <f t="shared" si="125"/>
        <v>29.072005788073973</v>
      </c>
      <c r="G757" s="1">
        <f t="shared" si="126"/>
        <v>28.448319992409672</v>
      </c>
      <c r="H757" s="5">
        <f t="shared" si="127"/>
        <v>0.83431676573109448</v>
      </c>
      <c r="I757" s="3">
        <f t="shared" si="128"/>
        <v>3.6022236748891601E-2</v>
      </c>
      <c r="J757">
        <f t="shared" si="132"/>
        <v>0.61369718648273952</v>
      </c>
      <c r="K757">
        <f t="shared" si="129"/>
        <v>0.22061957924835496</v>
      </c>
    </row>
    <row r="758" spans="1:11" x14ac:dyDescent="0.25">
      <c r="A758">
        <f t="shared" si="130"/>
        <v>5.1599587203301949E-3</v>
      </c>
      <c r="B758">
        <f t="shared" si="122"/>
        <v>193.8000000000016</v>
      </c>
      <c r="C758">
        <f t="shared" si="131"/>
        <v>28.866734410111558</v>
      </c>
      <c r="D758" s="4">
        <f t="shared" si="123"/>
        <v>28.987697532497279</v>
      </c>
      <c r="E758" s="1">
        <f t="shared" si="124"/>
        <v>28.694263252211659</v>
      </c>
      <c r="F758" s="1">
        <f t="shared" si="125"/>
        <v>29.072274519542258</v>
      </c>
      <c r="G758" s="1">
        <f t="shared" si="126"/>
        <v>28.44942769509619</v>
      </c>
      <c r="H758" s="5">
        <f t="shared" si="127"/>
        <v>0.83318809195643873</v>
      </c>
      <c r="I758" s="3">
        <f t="shared" si="128"/>
        <v>3.5978263874827832E-2</v>
      </c>
      <c r="J758">
        <f t="shared" si="132"/>
        <v>0.61294803730350855</v>
      </c>
      <c r="K758">
        <f t="shared" si="129"/>
        <v>0.22024005465293017</v>
      </c>
    </row>
    <row r="759" spans="1:11" x14ac:dyDescent="0.25">
      <c r="A759">
        <f t="shared" si="130"/>
        <v>5.1519835136527138E-3</v>
      </c>
      <c r="B759">
        <f t="shared" si="122"/>
        <v>194.10000000000161</v>
      </c>
      <c r="C759">
        <f t="shared" si="131"/>
        <v>28.867282504057734</v>
      </c>
      <c r="D759" s="4">
        <f t="shared" si="123"/>
        <v>28.988081241955193</v>
      </c>
      <c r="E759" s="1">
        <f t="shared" si="124"/>
        <v>28.695043325744052</v>
      </c>
      <c r="F759" s="1">
        <f t="shared" si="125"/>
        <v>29.072542466730781</v>
      </c>
      <c r="G759" s="1">
        <f t="shared" si="126"/>
        <v>28.450532230503239</v>
      </c>
      <c r="H759" s="5">
        <f t="shared" si="127"/>
        <v>0.83206264121968765</v>
      </c>
      <c r="I759" s="3">
        <f t="shared" si="128"/>
        <v>3.5934403805260473E-2</v>
      </c>
      <c r="J759">
        <f t="shared" si="132"/>
        <v>0.61220080993170323</v>
      </c>
      <c r="K759">
        <f t="shared" si="129"/>
        <v>0.21986183128798442</v>
      </c>
    </row>
    <row r="760" spans="1:11" x14ac:dyDescent="0.25">
      <c r="A760">
        <f t="shared" si="130"/>
        <v>5.1440329218106562E-3</v>
      </c>
      <c r="B760">
        <f t="shared" si="122"/>
        <v>194.40000000000163</v>
      </c>
      <c r="C760">
        <f t="shared" si="131"/>
        <v>28.867829011536543</v>
      </c>
      <c r="D760" s="4">
        <f t="shared" si="123"/>
        <v>28.98846383636597</v>
      </c>
      <c r="E760" s="1">
        <f t="shared" si="124"/>
        <v>28.695821154075606</v>
      </c>
      <c r="F760" s="1">
        <f t="shared" si="125"/>
        <v>29.072809633128468</v>
      </c>
      <c r="G760" s="1">
        <f t="shared" si="126"/>
        <v>28.451633612445857</v>
      </c>
      <c r="H760" s="5">
        <f t="shared" si="127"/>
        <v>0.83094039948294096</v>
      </c>
      <c r="I760" s="3">
        <f t="shared" si="128"/>
        <v>3.5890656101884133E-2</v>
      </c>
      <c r="J760">
        <f t="shared" si="132"/>
        <v>0.61145549690008061</v>
      </c>
      <c r="K760">
        <f t="shared" si="129"/>
        <v>0.21948490258286035</v>
      </c>
    </row>
    <row r="761" spans="1:11" x14ac:dyDescent="0.25">
      <c r="A761">
        <f t="shared" si="130"/>
        <v>5.1361068310220425E-3</v>
      </c>
      <c r="B761">
        <f t="shared" si="122"/>
        <v>194.70000000000164</v>
      </c>
      <c r="C761">
        <f t="shared" si="131"/>
        <v>28.868373939549322</v>
      </c>
      <c r="D761" s="4">
        <f t="shared" si="123"/>
        <v>28.988845320669391</v>
      </c>
      <c r="E761" s="1">
        <f t="shared" si="124"/>
        <v>28.696596747061072</v>
      </c>
      <c r="F761" s="1">
        <f t="shared" si="125"/>
        <v>29.073076022203441</v>
      </c>
      <c r="G761" s="1">
        <f t="shared" si="126"/>
        <v>28.452731854658062</v>
      </c>
      <c r="H761" s="5">
        <f t="shared" si="127"/>
        <v>0.82982135279045266</v>
      </c>
      <c r="I761" s="3">
        <f t="shared" si="128"/>
        <v>3.5847020328741763E-2</v>
      </c>
      <c r="J761">
        <f t="shared" si="132"/>
        <v>0.61071209078140609</v>
      </c>
      <c r="K761">
        <f t="shared" si="129"/>
        <v>0.21910926200904657</v>
      </c>
    </row>
    <row r="762" spans="1:11" x14ac:dyDescent="0.25">
      <c r="A762">
        <f t="shared" si="130"/>
        <v>5.1282051282050848E-3</v>
      </c>
      <c r="B762">
        <f t="shared" si="122"/>
        <v>195.00000000000165</v>
      </c>
      <c r="C762">
        <f t="shared" si="131"/>
        <v>28.868917295056146</v>
      </c>
      <c r="D762" s="4">
        <f t="shared" si="123"/>
        <v>28.989225699775687</v>
      </c>
      <c r="E762" s="1">
        <f t="shared" si="124"/>
        <v>28.697370114497097</v>
      </c>
      <c r="F762" s="1">
        <f t="shared" si="125"/>
        <v>29.073341637403125</v>
      </c>
      <c r="G762" s="1">
        <f t="shared" si="126"/>
        <v>28.453826970793489</v>
      </c>
      <c r="H762" s="5">
        <f t="shared" si="127"/>
        <v>0.82870548726755178</v>
      </c>
      <c r="I762" s="3">
        <f t="shared" si="128"/>
        <v>3.5803496052455586E-2</v>
      </c>
      <c r="J762">
        <f t="shared" si="132"/>
        <v>0.60997058419238648</v>
      </c>
      <c r="K762">
        <f t="shared" si="129"/>
        <v>0.2187349030751653</v>
      </c>
    </row>
    <row r="763" spans="1:11" x14ac:dyDescent="0.25">
      <c r="A763">
        <f t="shared" si="130"/>
        <v>5.1203277009728189E-3</v>
      </c>
      <c r="B763">
        <f t="shared" si="122"/>
        <v>195.30000000000166</v>
      </c>
      <c r="C763">
        <f t="shared" si="131"/>
        <v>28.869459084975652</v>
      </c>
      <c r="D763" s="4">
        <f t="shared" si="123"/>
        <v>28.989604978566046</v>
      </c>
      <c r="E763" s="1">
        <f t="shared" si="124"/>
        <v>28.698141266122597</v>
      </c>
      <c r="F763" s="1">
        <f t="shared" si="125"/>
        <v>29.073606482154371</v>
      </c>
      <c r="G763" s="1">
        <f t="shared" si="126"/>
        <v>28.454918974425979</v>
      </c>
      <c r="H763" s="5">
        <f t="shared" si="127"/>
        <v>0.8275927891210253</v>
      </c>
      <c r="I763" s="3">
        <f t="shared" si="128"/>
        <v>3.5760082841495233E-2</v>
      </c>
      <c r="J763">
        <f t="shared" si="132"/>
        <v>0.60923096978120284</v>
      </c>
      <c r="K763">
        <f t="shared" si="129"/>
        <v>0.21836181933982246</v>
      </c>
    </row>
    <row r="764" spans="1:11" x14ac:dyDescent="0.25">
      <c r="A764">
        <f t="shared" si="130"/>
        <v>5.1124744376277679E-3</v>
      </c>
      <c r="B764">
        <f t="shared" si="122"/>
        <v>195.60000000000167</v>
      </c>
      <c r="C764">
        <f t="shared" si="131"/>
        <v>28.869999316185691</v>
      </c>
      <c r="D764" s="4">
        <f t="shared" si="123"/>
        <v>28.989983161892578</v>
      </c>
      <c r="E764" s="1">
        <f t="shared" si="124"/>
        <v>28.698910211619332</v>
      </c>
      <c r="F764" s="1">
        <f t="shared" si="125"/>
        <v>29.07387055986376</v>
      </c>
      <c r="G764" s="1">
        <f t="shared" si="126"/>
        <v>28.456007879050283</v>
      </c>
      <c r="H764" s="5">
        <f t="shared" si="127"/>
        <v>0.82648324463739375</v>
      </c>
      <c r="I764" s="3">
        <f t="shared" si="128"/>
        <v>3.5716780266984216E-2</v>
      </c>
      <c r="J764">
        <f t="shared" si="132"/>
        <v>0.60849324024124896</v>
      </c>
      <c r="K764">
        <f t="shared" si="129"/>
        <v>0.2179900043961448</v>
      </c>
    </row>
    <row r="765" spans="1:11" x14ac:dyDescent="0.25">
      <c r="A765">
        <f t="shared" si="130"/>
        <v>5.104645227156669E-3</v>
      </c>
      <c r="B765">
        <f t="shared" si="122"/>
        <v>195.90000000000168</v>
      </c>
      <c r="C765">
        <f t="shared" si="131"/>
        <v>28.870537995523545</v>
      </c>
      <c r="D765" s="4">
        <f t="shared" si="123"/>
        <v>28.990360254578768</v>
      </c>
      <c r="E765" s="1">
        <f t="shared" si="124"/>
        <v>28.699676960612077</v>
      </c>
      <c r="F765" s="1">
        <f t="shared" si="125"/>
        <v>29.074133873917578</v>
      </c>
      <c r="G765" s="1">
        <f t="shared" si="126"/>
        <v>28.457093698082346</v>
      </c>
      <c r="H765" s="5">
        <f t="shared" si="127"/>
        <v>0.82537684018368729</v>
      </c>
      <c r="I765" s="3">
        <f t="shared" si="128"/>
        <v>3.5673587901850823E-2</v>
      </c>
      <c r="J765">
        <f t="shared" si="132"/>
        <v>0.60775738829666603</v>
      </c>
      <c r="K765">
        <f t="shared" si="129"/>
        <v>0.21761945188702125</v>
      </c>
    </row>
    <row r="766" spans="1:11" x14ac:dyDescent="0.25">
      <c r="A766">
        <f t="shared" si="130"/>
        <v>5.0968399592252363E-3</v>
      </c>
      <c r="B766">
        <f t="shared" si="122"/>
        <v>196.20000000000169</v>
      </c>
      <c r="C766">
        <f t="shared" si="131"/>
        <v>28.871075129786124</v>
      </c>
      <c r="D766" s="4">
        <f t="shared" si="123"/>
        <v>28.990736261419599</v>
      </c>
      <c r="E766" s="1">
        <f t="shared" si="124"/>
        <v>28.700441522669355</v>
      </c>
      <c r="F766" s="1">
        <f t="shared" si="125"/>
        <v>29.07439642768194</v>
      </c>
      <c r="G766" s="1">
        <f t="shared" si="126"/>
        <v>28.458176444860275</v>
      </c>
      <c r="H766" s="5">
        <f t="shared" si="127"/>
        <v>0.82427356220575154</v>
      </c>
      <c r="I766" s="3">
        <f t="shared" si="128"/>
        <v>3.5630505321176287E-2</v>
      </c>
      <c r="J766">
        <f t="shared" si="132"/>
        <v>0.60702340670827415</v>
      </c>
      <c r="K766">
        <f t="shared" si="129"/>
        <v>0.21725015549747739</v>
      </c>
    </row>
    <row r="767" spans="1:11" x14ac:dyDescent="0.25">
      <c r="A767">
        <f t="shared" si="130"/>
        <v>5.0890585241729841E-3</v>
      </c>
      <c r="B767">
        <f t="shared" si="122"/>
        <v>196.50000000000171</v>
      </c>
      <c r="C767">
        <f t="shared" si="131"/>
        <v>28.871610725730466</v>
      </c>
      <c r="D767" s="4">
        <f t="shared" si="123"/>
        <v>28.991111187181602</v>
      </c>
      <c r="E767" s="1">
        <f t="shared" si="124"/>
        <v>28.701203907303562</v>
      </c>
      <c r="F767" s="1">
        <f t="shared" si="125"/>
        <v>29.074658224503239</v>
      </c>
      <c r="G767" s="1">
        <f t="shared" si="126"/>
        <v>28.459256132644523</v>
      </c>
      <c r="H767" s="5">
        <f t="shared" si="127"/>
        <v>0.82317339722799521</v>
      </c>
      <c r="I767" s="3">
        <f t="shared" si="128"/>
        <v>3.5587532102635322E-2</v>
      </c>
      <c r="J767">
        <f t="shared" si="132"/>
        <v>0.6062912882810777</v>
      </c>
      <c r="K767">
        <f t="shared" si="129"/>
        <v>0.21688210894691751</v>
      </c>
    </row>
    <row r="768" spans="1:11" x14ac:dyDescent="0.25">
      <c r="A768">
        <f t="shared" si="130"/>
        <v>5.0813008130080857E-3</v>
      </c>
      <c r="B768">
        <f t="shared" si="122"/>
        <v>196.80000000000172</v>
      </c>
      <c r="C768">
        <f t="shared" si="131"/>
        <v>28.87214479007385</v>
      </c>
      <c r="D768" s="4">
        <f t="shared" si="123"/>
        <v>28.991485036603329</v>
      </c>
      <c r="E768" s="1">
        <f t="shared" si="124"/>
        <v>28.701964123971592</v>
      </c>
      <c r="F768" s="1">
        <f t="shared" si="125"/>
        <v>29.07491926770787</v>
      </c>
      <c r="G768" s="1">
        <f t="shared" si="126"/>
        <v>28.460332774618788</v>
      </c>
      <c r="H768" s="5">
        <f t="shared" si="127"/>
        <v>0.82207633185298645</v>
      </c>
      <c r="I768" s="3">
        <f t="shared" si="128"/>
        <v>3.5544667825607945E-2</v>
      </c>
      <c r="J768">
        <f t="shared" si="132"/>
        <v>0.60556102584913341</v>
      </c>
      <c r="K768">
        <f t="shared" si="129"/>
        <v>0.21651530600385305</v>
      </c>
    </row>
    <row r="769" spans="1:11" x14ac:dyDescent="0.25">
      <c r="A769">
        <f t="shared" si="130"/>
        <v>5.0735667174022893E-3</v>
      </c>
      <c r="B769">
        <f t="shared" si="122"/>
        <v>197.10000000000173</v>
      </c>
      <c r="C769">
        <f t="shared" si="131"/>
        <v>28.872677329494127</v>
      </c>
      <c r="D769" s="4">
        <f t="shared" si="123"/>
        <v>28.991857814395313</v>
      </c>
      <c r="E769" s="1">
        <f t="shared" si="124"/>
        <v>28.702722182075153</v>
      </c>
      <c r="F769" s="1">
        <f t="shared" si="125"/>
        <v>29.07517956060282</v>
      </c>
      <c r="G769" s="1">
        <f t="shared" si="126"/>
        <v>28.461406383890271</v>
      </c>
      <c r="H769" s="5">
        <f t="shared" si="127"/>
        <v>0.82098235276043419</v>
      </c>
      <c r="I769" s="3">
        <f t="shared" si="128"/>
        <v>3.5501912072227526E-2</v>
      </c>
      <c r="J769">
        <f t="shared" si="132"/>
        <v>0.60483261229340601</v>
      </c>
      <c r="K769">
        <f t="shared" si="129"/>
        <v>0.21614974046702817</v>
      </c>
    </row>
    <row r="770" spans="1:11" x14ac:dyDescent="0.25">
      <c r="A770">
        <f t="shared" si="130"/>
        <v>5.0658561296858719E-3</v>
      </c>
      <c r="B770">
        <f t="shared" si="122"/>
        <v>197.40000000000174</v>
      </c>
      <c r="C770">
        <f t="shared" si="131"/>
        <v>28.873208350630165</v>
      </c>
      <c r="D770" s="4">
        <f t="shared" si="123"/>
        <v>28.992229525240582</v>
      </c>
      <c r="E770" s="1">
        <f t="shared" si="124"/>
        <v>28.703478090961138</v>
      </c>
      <c r="F770" s="1">
        <f t="shared" si="125"/>
        <v>29.075439106475304</v>
      </c>
      <c r="G770" s="1">
        <f t="shared" si="126"/>
        <v>28.46247697349046</v>
      </c>
      <c r="H770" s="5">
        <f t="shared" si="127"/>
        <v>0.8198914467075813</v>
      </c>
      <c r="I770" s="3">
        <f t="shared" si="128"/>
        <v>3.545926442595615E-2</v>
      </c>
      <c r="J770">
        <f t="shared" si="132"/>
        <v>0.60410604051749706</v>
      </c>
      <c r="K770">
        <f t="shared" si="129"/>
        <v>0.21578540619008424</v>
      </c>
    </row>
    <row r="771" spans="1:11" x14ac:dyDescent="0.25">
      <c r="A771">
        <f t="shared" si="130"/>
        <v>5.058168942842646E-3</v>
      </c>
      <c r="B771">
        <f t="shared" si="122"/>
        <v>197.70000000000175</v>
      </c>
      <c r="C771">
        <f t="shared" si="131"/>
        <v>28.873737860081832</v>
      </c>
      <c r="D771" s="4">
        <f t="shared" si="123"/>
        <v>28.992600173794482</v>
      </c>
      <c r="E771" s="1">
        <f t="shared" si="124"/>
        <v>28.704231859922086</v>
      </c>
      <c r="F771" s="1">
        <f t="shared" si="125"/>
        <v>29.075697908593508</v>
      </c>
      <c r="G771" s="1">
        <f t="shared" si="126"/>
        <v>28.463544556375609</v>
      </c>
      <c r="H771" s="5">
        <f t="shared" si="127"/>
        <v>0.81880360052741941</v>
      </c>
      <c r="I771" s="3">
        <f t="shared" si="128"/>
        <v>3.5416724473105177E-2</v>
      </c>
      <c r="J771">
        <f t="shared" si="132"/>
        <v>0.60338130347355012</v>
      </c>
      <c r="K771">
        <f t="shared" si="129"/>
        <v>0.21542229705386928</v>
      </c>
    </row>
    <row r="772" spans="1:11" x14ac:dyDescent="0.25">
      <c r="A772">
        <f t="shared" si="130"/>
        <v>5.0505050505050058E-3</v>
      </c>
      <c r="B772">
        <f t="shared" si="122"/>
        <v>198.00000000000176</v>
      </c>
      <c r="C772">
        <f t="shared" si="131"/>
        <v>28.874265864410557</v>
      </c>
      <c r="D772" s="4">
        <f t="shared" si="123"/>
        <v>28.992969764685199</v>
      </c>
      <c r="E772" s="1">
        <f t="shared" si="124"/>
        <v>28.704983498196558</v>
      </c>
      <c r="F772" s="1">
        <f t="shared" si="125"/>
        <v>29.075955970206227</v>
      </c>
      <c r="G772" s="1">
        <f t="shared" si="126"/>
        <v>28.464609145427296</v>
      </c>
      <c r="H772" s="5">
        <f t="shared" si="127"/>
        <v>0.81771880112907203</v>
      </c>
      <c r="I772" s="3">
        <f t="shared" si="128"/>
        <v>3.5374291801648639E-2</v>
      </c>
      <c r="J772">
        <f t="shared" si="132"/>
        <v>0.60265839414203493</v>
      </c>
      <c r="K772">
        <f t="shared" si="129"/>
        <v>0.2150604069870371</v>
      </c>
    </row>
    <row r="773" spans="1:11" x14ac:dyDescent="0.25">
      <c r="A773">
        <f t="shared" si="130"/>
        <v>5.0428643469490218E-3</v>
      </c>
      <c r="B773">
        <f t="shared" si="122"/>
        <v>198.30000000000177</v>
      </c>
      <c r="C773">
        <f t="shared" si="131"/>
        <v>28.87479237013957</v>
      </c>
      <c r="D773" s="4">
        <f t="shared" si="123"/>
        <v>28.993338302513752</v>
      </c>
      <c r="E773" s="1">
        <f t="shared" si="124"/>
        <v>28.705733014969585</v>
      </c>
      <c r="F773" s="1">
        <f t="shared" si="125"/>
        <v>29.076213294543198</v>
      </c>
      <c r="G773" s="1">
        <f t="shared" si="126"/>
        <v>28.465670753452805</v>
      </c>
      <c r="H773" s="5">
        <f t="shared" si="127"/>
        <v>0.81663703549653344</v>
      </c>
      <c r="I773" s="3">
        <f t="shared" si="128"/>
        <v>3.5331966002058124E-2</v>
      </c>
      <c r="J773">
        <f t="shared" si="132"/>
        <v>0.60193730554597125</v>
      </c>
      <c r="K773">
        <f t="shared" si="129"/>
        <v>0.21469972995056219</v>
      </c>
    </row>
    <row r="774" spans="1:11" x14ac:dyDescent="0.25">
      <c r="A774">
        <f t="shared" si="130"/>
        <v>5.0352467270895823E-3</v>
      </c>
      <c r="B774">
        <f t="shared" si="122"/>
        <v>198.60000000000178</v>
      </c>
      <c r="C774">
        <f t="shared" si="131"/>
        <v>28.87531738375398</v>
      </c>
      <c r="D774" s="4">
        <f t="shared" si="123"/>
        <v>28.993705791854449</v>
      </c>
      <c r="E774" s="1">
        <f t="shared" si="124"/>
        <v>28.706480419372813</v>
      </c>
      <c r="F774" s="1">
        <f t="shared" si="125"/>
        <v>29.0764698848153</v>
      </c>
      <c r="G774" s="1">
        <f t="shared" si="126"/>
        <v>28.466729393185947</v>
      </c>
      <c r="H774" s="5">
        <f t="shared" si="127"/>
        <v>0.81555829068952668</v>
      </c>
      <c r="I774" s="3">
        <f t="shared" si="128"/>
        <v>3.5289746666080646E-2</v>
      </c>
      <c r="J774">
        <f t="shared" si="132"/>
        <v>0.60121803073010782</v>
      </c>
      <c r="K774">
        <f t="shared" si="129"/>
        <v>0.21434025995941886</v>
      </c>
    </row>
    <row r="775" spans="1:11" x14ac:dyDescent="0.25">
      <c r="A775">
        <f t="shared" si="130"/>
        <v>5.0276520864755703E-3</v>
      </c>
      <c r="B775">
        <f t="shared" si="122"/>
        <v>198.9000000000018</v>
      </c>
      <c r="C775">
        <f t="shared" si="131"/>
        <v>28.875840911701324</v>
      </c>
      <c r="D775" s="4">
        <f t="shared" si="123"/>
        <v>28.994072237254692</v>
      </c>
      <c r="E775" s="1">
        <f t="shared" si="124"/>
        <v>28.707225720485358</v>
      </c>
      <c r="F775" s="1">
        <f t="shared" si="125"/>
        <v>29.076725744214638</v>
      </c>
      <c r="G775" s="1">
        <f t="shared" si="126"/>
        <v>28.467785077287402</v>
      </c>
      <c r="H775" s="5">
        <f t="shared" si="127"/>
        <v>0.81448255384053703</v>
      </c>
      <c r="I775" s="3">
        <f t="shared" si="128"/>
        <v>3.5247633388568289E-2</v>
      </c>
      <c r="J775">
        <f t="shared" si="132"/>
        <v>0.60050056279209318</v>
      </c>
      <c r="K775">
        <f t="shared" si="129"/>
        <v>0.21398199104844384</v>
      </c>
    </row>
    <row r="776" spans="1:11" x14ac:dyDescent="0.25">
      <c r="A776">
        <f t="shared" si="130"/>
        <v>5.0200803212850954E-3</v>
      </c>
      <c r="B776">
        <f t="shared" si="122"/>
        <v>199.20000000000181</v>
      </c>
      <c r="C776">
        <f t="shared" si="131"/>
        <v>28.87636296039166</v>
      </c>
      <c r="D776" s="4">
        <f t="shared" si="123"/>
        <v>28.994437643235518</v>
      </c>
      <c r="E776" s="1">
        <f t="shared" si="124"/>
        <v>28.707968927333752</v>
      </c>
      <c r="F776" s="1">
        <f t="shared" si="125"/>
        <v>29.076980875914575</v>
      </c>
      <c r="G776" s="1">
        <f t="shared" si="126"/>
        <v>28.468837818345214</v>
      </c>
      <c r="H776" s="5">
        <f t="shared" si="127"/>
        <v>0.81340981215649744</v>
      </c>
      <c r="I776" s="3">
        <f t="shared" si="128"/>
        <v>3.5205625765829751E-2</v>
      </c>
      <c r="J776">
        <f t="shared" si="132"/>
        <v>0.5997848948543919</v>
      </c>
      <c r="K776">
        <f t="shared" si="129"/>
        <v>0.21362491730210553</v>
      </c>
    </row>
    <row r="777" spans="1:11" x14ac:dyDescent="0.25">
      <c r="A777">
        <f t="shared" si="130"/>
        <v>5.0125313283207566E-3</v>
      </c>
      <c r="B777">
        <f t="shared" si="122"/>
        <v>199.50000000000182</v>
      </c>
      <c r="C777">
        <f t="shared" si="131"/>
        <v>28.876883536197909</v>
      </c>
      <c r="D777" s="4">
        <f t="shared" si="123"/>
        <v>28.994802014291633</v>
      </c>
      <c r="E777" s="1">
        <f t="shared" si="124"/>
        <v>28.708710048892435</v>
      </c>
      <c r="F777" s="1">
        <f t="shared" si="125"/>
        <v>29.077235283070099</v>
      </c>
      <c r="G777" s="1">
        <f t="shared" si="126"/>
        <v>28.469887628875473</v>
      </c>
      <c r="H777" s="5">
        <f t="shared" si="127"/>
        <v>0.81234005291748634</v>
      </c>
      <c r="I777" s="3">
        <f t="shared" si="128"/>
        <v>3.516372339623075E-2</v>
      </c>
      <c r="J777">
        <f t="shared" si="132"/>
        <v>0.59907102007451285</v>
      </c>
      <c r="K777">
        <f t="shared" si="129"/>
        <v>0.21326903284297349</v>
      </c>
    </row>
    <row r="778" spans="1:11" x14ac:dyDescent="0.25">
      <c r="A778">
        <f t="shared" si="130"/>
        <v>5.005005005004959E-3</v>
      </c>
      <c r="B778">
        <f t="shared" si="122"/>
        <v>199.80000000000183</v>
      </c>
      <c r="C778">
        <f t="shared" si="131"/>
        <v>28.877402645456122</v>
      </c>
      <c r="D778" s="4">
        <f t="shared" si="123"/>
        <v>28.995165354891654</v>
      </c>
      <c r="E778" s="1">
        <f t="shared" si="124"/>
        <v>28.709449094084299</v>
      </c>
      <c r="F778" s="1">
        <f t="shared" si="125"/>
        <v>29.077488968817725</v>
      </c>
      <c r="G778" s="1">
        <f t="shared" si="126"/>
        <v>28.470934521322672</v>
      </c>
      <c r="H778" s="5">
        <f t="shared" si="127"/>
        <v>0.81127326347587114</v>
      </c>
      <c r="I778" s="3">
        <f t="shared" si="128"/>
        <v>3.5121925880343241E-2</v>
      </c>
      <c r="J778">
        <f t="shared" si="132"/>
        <v>0.59835893164755194</v>
      </c>
      <c r="K778">
        <f t="shared" si="129"/>
        <v>0.2129143318283192</v>
      </c>
    </row>
    <row r="779" spans="1:11" x14ac:dyDescent="0.25">
      <c r="A779">
        <f t="shared" si="130"/>
        <v>4.9975012493752666E-3</v>
      </c>
      <c r="B779">
        <f t="shared" si="122"/>
        <v>200.10000000000184</v>
      </c>
      <c r="C779">
        <f t="shared" si="131"/>
        <v>28.877920294465692</v>
      </c>
      <c r="D779" s="4">
        <f t="shared" si="123"/>
        <v>28.995527669478257</v>
      </c>
      <c r="E779" s="1">
        <f t="shared" si="124"/>
        <v>28.710186071780932</v>
      </c>
      <c r="F779" s="1">
        <f t="shared" si="125"/>
        <v>29.077741936275856</v>
      </c>
      <c r="G779" s="1">
        <f t="shared" si="126"/>
        <v>28.471978508060381</v>
      </c>
      <c r="H779" s="5">
        <f t="shared" si="127"/>
        <v>0.81020943125603506</v>
      </c>
      <c r="I779" s="3">
        <f t="shared" si="128"/>
        <v>3.5080232820824619E-2</v>
      </c>
      <c r="J779">
        <f t="shared" si="132"/>
        <v>0.59764862280413389</v>
      </c>
      <c r="K779">
        <f t="shared" si="129"/>
        <v>0.21256080845190117</v>
      </c>
    </row>
    <row r="780" spans="1:11" x14ac:dyDescent="0.25">
      <c r="A780">
        <f t="shared" si="130"/>
        <v>4.9900199600797944E-3</v>
      </c>
      <c r="B780">
        <f t="shared" si="122"/>
        <v>200.40000000000185</v>
      </c>
      <c r="C780">
        <f t="shared" si="131"/>
        <v>28.878436489489708</v>
      </c>
      <c r="D780" s="4">
        <f t="shared" si="123"/>
        <v>28.99588896246842</v>
      </c>
      <c r="E780" s="1">
        <f t="shared" si="124"/>
        <v>28.71092099080288</v>
      </c>
      <c r="F780" s="1">
        <f t="shared" si="125"/>
        <v>29.077994188544622</v>
      </c>
      <c r="G780" s="1">
        <f t="shared" si="126"/>
        <v>28.473019601391591</v>
      </c>
      <c r="H780" s="5">
        <f t="shared" si="127"/>
        <v>0.8091485437543271</v>
      </c>
      <c r="I780" s="3">
        <f t="shared" si="128"/>
        <v>3.5038643821948767E-2</v>
      </c>
      <c r="J780">
        <f t="shared" si="132"/>
        <v>0.59694008680242294</v>
      </c>
      <c r="K780">
        <f t="shared" si="129"/>
        <v>0.21220845695190416</v>
      </c>
    </row>
    <row r="781" spans="1:11" x14ac:dyDescent="0.25">
      <c r="A781">
        <f t="shared" si="130"/>
        <v>4.9825610363726496E-3</v>
      </c>
      <c r="B781">
        <f t="shared" si="122"/>
        <v>200.70000000000186</v>
      </c>
      <c r="C781">
        <f t="shared" si="131"/>
        <v>28.878951236755142</v>
      </c>
      <c r="D781" s="4">
        <f t="shared" si="123"/>
        <v>28.996249238253593</v>
      </c>
      <c r="E781" s="1">
        <f t="shared" si="124"/>
        <v>28.711653859920265</v>
      </c>
      <c r="F781" s="1">
        <f t="shared" si="125"/>
        <v>29.078245728706332</v>
      </c>
      <c r="G781" s="1">
        <f t="shared" si="126"/>
        <v>28.474057813549312</v>
      </c>
      <c r="H781" s="5">
        <f t="shared" si="127"/>
        <v>0.80809058853778093</v>
      </c>
      <c r="I781" s="3">
        <f t="shared" si="128"/>
        <v>3.4997158490362779E-2</v>
      </c>
      <c r="J781">
        <f t="shared" si="132"/>
        <v>0.59623331694101478</v>
      </c>
      <c r="K781">
        <f t="shared" si="129"/>
        <v>0.21185727159676615</v>
      </c>
    </row>
    <row r="782" spans="1:11" x14ac:dyDescent="0.25">
      <c r="A782">
        <f t="shared" si="130"/>
        <v>4.9751243781094067E-3</v>
      </c>
      <c r="B782">
        <f t="shared" si="122"/>
        <v>201.00000000000188</v>
      </c>
      <c r="C782">
        <f t="shared" si="131"/>
        <v>28.87946454245326</v>
      </c>
      <c r="D782" s="4">
        <f t="shared" si="123"/>
        <v>28.996608501199773</v>
      </c>
      <c r="E782" s="1">
        <f t="shared" si="124"/>
        <v>28.712384687852943</v>
      </c>
      <c r="F782" s="1">
        <f t="shared" si="125"/>
        <v>29.078496559825371</v>
      </c>
      <c r="G782" s="1">
        <f t="shared" si="126"/>
        <v>28.475093156697046</v>
      </c>
      <c r="H782" s="5">
        <f t="shared" si="127"/>
        <v>0.80703555324389264</v>
      </c>
      <c r="I782" s="3">
        <f t="shared" si="128"/>
        <v>3.4955776434664187E-2</v>
      </c>
      <c r="J782">
        <f t="shared" si="132"/>
        <v>0.59552830655173417</v>
      </c>
      <c r="K782">
        <f t="shared" si="129"/>
        <v>0.21150724669215848</v>
      </c>
    </row>
    <row r="783" spans="1:11" x14ac:dyDescent="0.25">
      <c r="A783">
        <f t="shared" si="130"/>
        <v>4.9677098857426258E-3</v>
      </c>
      <c r="B783">
        <f t="shared" si="122"/>
        <v>201.30000000000189</v>
      </c>
      <c r="C783">
        <f t="shared" si="131"/>
        <v>28.879976412739502</v>
      </c>
      <c r="D783" s="4">
        <f t="shared" si="123"/>
        <v>28.996966755647939</v>
      </c>
      <c r="E783" s="1">
        <f t="shared" si="124"/>
        <v>28.713113483270988</v>
      </c>
      <c r="F783" s="1">
        <f t="shared" si="125"/>
        <v>29.078746684948495</v>
      </c>
      <c r="G783" s="1">
        <f t="shared" si="126"/>
        <v>28.476125642929368</v>
      </c>
      <c r="H783" s="5">
        <f t="shared" si="127"/>
        <v>0.80598342558046987</v>
      </c>
      <c r="I783" s="3">
        <f t="shared" si="128"/>
        <v>3.4914497265223332E-2</v>
      </c>
      <c r="J783">
        <f t="shared" si="132"/>
        <v>0.59482504899660804</v>
      </c>
      <c r="K783">
        <f t="shared" si="129"/>
        <v>0.21115837658386183</v>
      </c>
    </row>
    <row r="784" spans="1:11" x14ac:dyDescent="0.25">
      <c r="A784">
        <f t="shared" si="130"/>
        <v>4.9603174603174132E-3</v>
      </c>
      <c r="B784">
        <f t="shared" si="122"/>
        <v>201.6000000000019</v>
      </c>
      <c r="C784">
        <f t="shared" si="131"/>
        <v>28.880486853734343</v>
      </c>
      <c r="D784" s="4">
        <f t="shared" si="123"/>
        <v>28.997324005913963</v>
      </c>
      <c r="E784" s="1">
        <f t="shared" si="124"/>
        <v>28.713840254794899</v>
      </c>
      <c r="F784" s="1">
        <f t="shared" si="125"/>
        <v>29.078996107104668</v>
      </c>
      <c r="G784" s="1">
        <f t="shared" si="126"/>
        <v>28.477155284272197</v>
      </c>
      <c r="H784" s="5">
        <f t="shared" si="127"/>
        <v>0.80493419332479399</v>
      </c>
      <c r="I784" s="3">
        <f t="shared" si="128"/>
        <v>3.4873320594343227E-2</v>
      </c>
      <c r="J784">
        <f t="shared" si="132"/>
        <v>0.59412353767059012</v>
      </c>
      <c r="K784">
        <f t="shared" si="129"/>
        <v>0.21081065565420387</v>
      </c>
    </row>
    <row r="785" spans="1:11" x14ac:dyDescent="0.25">
      <c r="A785">
        <f t="shared" si="130"/>
        <v>4.9529470034670158E-3</v>
      </c>
      <c r="B785">
        <f t="shared" si="122"/>
        <v>201.90000000000191</v>
      </c>
      <c r="C785">
        <f t="shared" si="131"/>
        <v>28.880995871522899</v>
      </c>
      <c r="D785" s="4">
        <f t="shared" si="123"/>
        <v>28.997680256288962</v>
      </c>
      <c r="E785" s="1">
        <f t="shared" si="124"/>
        <v>28.714565010996175</v>
      </c>
      <c r="F785" s="1">
        <f t="shared" si="125"/>
        <v>29.079244829305718</v>
      </c>
      <c r="G785" s="1">
        <f t="shared" si="126"/>
        <v>28.478182092683554</v>
      </c>
      <c r="H785" s="5">
        <f t="shared" si="127"/>
        <v>0.80388784432299532</v>
      </c>
      <c r="I785" s="3">
        <f t="shared" si="128"/>
        <v>3.4832246036589964E-2</v>
      </c>
      <c r="J785">
        <f t="shared" si="132"/>
        <v>0.59342376600718905</v>
      </c>
      <c r="K785">
        <f t="shared" si="129"/>
        <v>0.21046407831580627</v>
      </c>
    </row>
    <row r="786" spans="1:11" x14ac:dyDescent="0.25">
      <c r="A786">
        <f t="shared" si="130"/>
        <v>4.9455984174084592E-3</v>
      </c>
      <c r="B786">
        <f t="shared" si="122"/>
        <v>202.20000000000192</v>
      </c>
      <c r="C786">
        <f t="shared" si="131"/>
        <v>28.881503472155714</v>
      </c>
      <c r="D786" s="4">
        <f t="shared" si="123"/>
        <v>28.99803551103944</v>
      </c>
      <c r="E786" s="1">
        <f t="shared" si="124"/>
        <v>28.715287760397455</v>
      </c>
      <c r="F786" s="1">
        <f t="shared" si="125"/>
        <v>29.079492854545858</v>
      </c>
      <c r="G786" s="1">
        <f t="shared" si="126"/>
        <v>28.479206080053867</v>
      </c>
      <c r="H786" s="5">
        <f t="shared" si="127"/>
        <v>0.80284436649004232</v>
      </c>
      <c r="I786" s="3">
        <f t="shared" si="128"/>
        <v>3.4791273208021778E-2</v>
      </c>
      <c r="J786">
        <f t="shared" si="132"/>
        <v>0.59272572746533447</v>
      </c>
      <c r="K786">
        <f t="shared" si="129"/>
        <v>0.21011863902470784</v>
      </c>
    </row>
    <row r="787" spans="1:11" x14ac:dyDescent="0.25">
      <c r="A787">
        <f t="shared" si="130"/>
        <v>4.9382716049382247E-3</v>
      </c>
      <c r="B787">
        <f t="shared" si="122"/>
        <v>202.50000000000193</v>
      </c>
      <c r="C787">
        <f t="shared" si="131"/>
        <v>28.882009661648588</v>
      </c>
      <c r="D787" s="4">
        <f t="shared" si="123"/>
        <v>28.998389774407336</v>
      </c>
      <c r="E787" s="1">
        <f t="shared" si="124"/>
        <v>28.716008511473031</v>
      </c>
      <c r="F787" s="1">
        <f t="shared" si="125"/>
        <v>29.079740185802351</v>
      </c>
      <c r="G787" s="1">
        <f t="shared" si="126"/>
        <v>28.480227258206511</v>
      </c>
      <c r="H787" s="5">
        <f t="shared" si="127"/>
        <v>0.80180374780844088</v>
      </c>
      <c r="I787" s="3">
        <f t="shared" si="128"/>
        <v>3.4750401727229985E-2</v>
      </c>
      <c r="J787">
        <f t="shared" si="132"/>
        <v>0.59202941554711142</v>
      </c>
      <c r="K787">
        <f t="shared" si="129"/>
        <v>0.20977433226132947</v>
      </c>
    </row>
    <row r="788" spans="1:11" x14ac:dyDescent="0.25">
      <c r="A788">
        <f t="shared" si="130"/>
        <v>4.9309664694279602E-3</v>
      </c>
      <c r="B788">
        <f t="shared" si="122"/>
        <v>202.80000000000194</v>
      </c>
      <c r="C788">
        <f t="shared" si="131"/>
        <v>28.882514445983198</v>
      </c>
      <c r="D788" s="4">
        <f t="shared" si="123"/>
        <v>28.998743050610461</v>
      </c>
      <c r="E788" s="1">
        <f t="shared" si="124"/>
        <v>28.716727272649113</v>
      </c>
      <c r="F788" s="1">
        <f t="shared" si="125"/>
        <v>29.079986826035075</v>
      </c>
      <c r="G788" s="1">
        <f t="shared" si="126"/>
        <v>28.481245638898226</v>
      </c>
      <c r="H788" s="5">
        <f t="shared" si="127"/>
        <v>0.80076597632870816</v>
      </c>
      <c r="I788" s="3">
        <f t="shared" si="128"/>
        <v>3.4709631214152381E-2</v>
      </c>
      <c r="J788">
        <f t="shared" si="132"/>
        <v>0.59133482377754421</v>
      </c>
      <c r="K788">
        <f t="shared" si="129"/>
        <v>0.20943115255116396</v>
      </c>
    </row>
    <row r="789" spans="1:11" x14ac:dyDescent="0.25">
      <c r="A789">
        <f t="shared" si="130"/>
        <v>4.9236829148202382E-3</v>
      </c>
      <c r="B789">
        <f t="shared" si="122"/>
        <v>203.10000000000196</v>
      </c>
      <c r="C789">
        <f t="shared" si="131"/>
        <v>28.883017831107026</v>
      </c>
      <c r="D789" s="4">
        <f t="shared" si="123"/>
        <v>28.99909534384248</v>
      </c>
      <c r="E789" s="1">
        <f t="shared" si="124"/>
        <v>28.717444052304003</v>
      </c>
      <c r="F789" s="1">
        <f t="shared" si="125"/>
        <v>29.080232778187209</v>
      </c>
      <c r="G789" s="1">
        <f t="shared" si="126"/>
        <v>28.482261233819727</v>
      </c>
      <c r="H789" s="5">
        <f t="shared" si="127"/>
        <v>0.79973104016882801</v>
      </c>
      <c r="I789" s="3">
        <f t="shared" si="128"/>
        <v>3.4668961290527989E-2</v>
      </c>
      <c r="J789">
        <f t="shared" si="132"/>
        <v>0.59064194571234396</v>
      </c>
      <c r="K789">
        <f t="shared" si="129"/>
        <v>0.20908909445648405</v>
      </c>
    </row>
    <row r="790" spans="1:11" x14ac:dyDescent="0.25">
      <c r="A790">
        <f t="shared" si="130"/>
        <v>4.9164208456243383E-3</v>
      </c>
      <c r="B790">
        <f t="shared" si="122"/>
        <v>203.40000000000197</v>
      </c>
      <c r="C790">
        <f t="shared" si="131"/>
        <v>28.883519822933732</v>
      </c>
      <c r="D790" s="4">
        <f t="shared" si="123"/>
        <v>28.999446658273083</v>
      </c>
      <c r="E790" s="1">
        <f t="shared" si="124"/>
        <v>28.718158858768927</v>
      </c>
      <c r="F790" s="1">
        <f t="shared" si="125"/>
        <v>29.080478045185064</v>
      </c>
      <c r="G790" s="1">
        <f t="shared" si="126"/>
        <v>28.483274054596027</v>
      </c>
      <c r="H790" s="5">
        <f t="shared" si="127"/>
        <v>0.79869892751238425</v>
      </c>
      <c r="I790" s="3">
        <f t="shared" si="128"/>
        <v>3.4628391580724838E-2</v>
      </c>
      <c r="J790">
        <f t="shared" si="132"/>
        <v>0.5899507749520112</v>
      </c>
      <c r="K790">
        <f t="shared" si="129"/>
        <v>0.20874815256037305</v>
      </c>
    </row>
    <row r="791" spans="1:11" x14ac:dyDescent="0.25">
      <c r="A791">
        <f t="shared" si="130"/>
        <v>4.9091801669120779E-3</v>
      </c>
      <c r="B791">
        <f t="shared" si="122"/>
        <v>203.70000000000198</v>
      </c>
      <c r="C791">
        <f t="shared" si="131"/>
        <v>28.884020427343536</v>
      </c>
      <c r="D791" s="4">
        <f t="shared" si="123"/>
        <v>28.999796998048257</v>
      </c>
      <c r="E791" s="1">
        <f t="shared" si="124"/>
        <v>28.71887170032776</v>
      </c>
      <c r="F791" s="1">
        <f t="shared" si="125"/>
        <v>29.080722629938105</v>
      </c>
      <c r="G791" s="1">
        <f t="shared" si="126"/>
        <v>28.484284112786909</v>
      </c>
      <c r="H791" s="5">
        <f t="shared" si="127"/>
        <v>0.79766962661010488</v>
      </c>
      <c r="I791" s="3">
        <f t="shared" si="128"/>
        <v>3.4587921710201641E-2</v>
      </c>
      <c r="J791">
        <f t="shared" si="132"/>
        <v>0.58926130511562824</v>
      </c>
      <c r="K791">
        <f t="shared" si="129"/>
        <v>0.20840832149447663</v>
      </c>
    </row>
    <row r="792" spans="1:11" x14ac:dyDescent="0.25">
      <c r="A792">
        <f t="shared" si="130"/>
        <v>4.9019607843136777E-3</v>
      </c>
      <c r="B792">
        <f t="shared" si="122"/>
        <v>204.00000000000199</v>
      </c>
      <c r="C792">
        <f t="shared" si="131"/>
        <v>28.88451965018319</v>
      </c>
      <c r="D792" s="4">
        <f t="shared" si="123"/>
        <v>29.000146367290302</v>
      </c>
      <c r="E792" s="1">
        <f t="shared" si="124"/>
        <v>28.719582585217847</v>
      </c>
      <c r="F792" s="1">
        <f t="shared" si="125"/>
        <v>29.080966535339304</v>
      </c>
      <c r="G792" s="1">
        <f t="shared" si="126"/>
        <v>28.485291419887496</v>
      </c>
      <c r="H792" s="5">
        <f t="shared" si="127"/>
        <v>0.79664312577758167</v>
      </c>
      <c r="I792" s="3">
        <f t="shared" si="128"/>
        <v>3.4547551306896906E-2</v>
      </c>
      <c r="J792">
        <f t="shared" si="132"/>
        <v>0.58857352986452449</v>
      </c>
      <c r="K792">
        <f t="shared" si="129"/>
        <v>0.20806959591305718</v>
      </c>
    </row>
    <row r="793" spans="1:11" x14ac:dyDescent="0.25">
      <c r="A793">
        <f t="shared" si="130"/>
        <v>4.8947626040136572E-3</v>
      </c>
      <c r="B793">
        <f t="shared" ref="B793:B856" si="133">B792+0.3</f>
        <v>204.300000000002</v>
      </c>
      <c r="C793">
        <f t="shared" si="131"/>
        <v>28.885017497266475</v>
      </c>
      <c r="D793" s="4">
        <f t="shared" ref="D793:D856" si="134">(($C$27*($F$27*B793)^$C$28)/(1+($C$27*($F$27*B793))^$C$28))*$C$26</f>
        <v>29.000494770098271</v>
      </c>
      <c r="E793" s="1">
        <f t="shared" ref="E793:E856" si="135">(($C$27*(B793/$F$27)^$C$28)/(1+($C$27*(B793/$F$27))^$C$28))*$C$26</f>
        <v>28.720291521629946</v>
      </c>
      <c r="F793" s="1">
        <f t="shared" ref="F793:F856" si="136">(($C$27*(B793*$F$27^2)^$C$28)/(1+($C$27*(B793*$F$27^2))^$C$28))*$C$26</f>
        <v>29.081209764265139</v>
      </c>
      <c r="G793" s="1">
        <f t="shared" ref="G793:G856" si="137">(($C$27*(B793/$F$27^2)^$C$28)/(1+($C$27*(B793/$F$27^2))^$C$28))*$C$26</f>
        <v>28.486295987328617</v>
      </c>
      <c r="H793" s="5">
        <f t="shared" ref="H793:H856" si="138">(D793-E793)/(2*LOG($F$27))</f>
        <v>0.79561941339667253</v>
      </c>
      <c r="I793" s="3">
        <f t="shared" ref="I793:I856" si="139">(F793-G793)-(2*(D793-E793))</f>
        <v>3.4507279999871798E-2</v>
      </c>
      <c r="J793">
        <f t="shared" si="132"/>
        <v>0.58788744287915562</v>
      </c>
      <c r="K793">
        <f t="shared" ref="K793:K856" si="140">H793-J793</f>
        <v>0.20773197051751691</v>
      </c>
    </row>
    <row r="794" spans="1:11" x14ac:dyDescent="0.25">
      <c r="A794">
        <f t="shared" si="130"/>
        <v>4.8875855327467754E-3</v>
      </c>
      <c r="B794">
        <f t="shared" si="133"/>
        <v>204.60000000000201</v>
      </c>
      <c r="C794">
        <f t="shared" si="131"/>
        <v>28.885513974374156</v>
      </c>
      <c r="D794" s="4">
        <f t="shared" si="134"/>
        <v>29.000842210547791</v>
      </c>
      <c r="E794" s="1">
        <f t="shared" si="135"/>
        <v>28.720998517708995</v>
      </c>
      <c r="F794" s="1">
        <f t="shared" si="136"/>
        <v>29.081452319575714</v>
      </c>
      <c r="G794" s="1">
        <f t="shared" si="137"/>
        <v>28.487297826477253</v>
      </c>
      <c r="H794" s="5">
        <f t="shared" si="138"/>
        <v>0.79459847791282834</v>
      </c>
      <c r="I794" s="3">
        <f t="shared" si="139"/>
        <v>3.446710742086978E-2</v>
      </c>
      <c r="J794">
        <f t="shared" si="132"/>
        <v>0.58720303788567463</v>
      </c>
      <c r="K794">
        <f t="shared" si="140"/>
        <v>0.20739544002715371</v>
      </c>
    </row>
    <row r="795" spans="1:11" x14ac:dyDescent="0.25">
      <c r="A795">
        <f t="shared" si="130"/>
        <v>4.8804294777939974E-3</v>
      </c>
      <c r="B795">
        <f t="shared" si="133"/>
        <v>204.90000000000202</v>
      </c>
      <c r="C795">
        <f t="shared" si="131"/>
        <v>28.886009087254465</v>
      </c>
      <c r="D795" s="4">
        <f t="shared" si="134"/>
        <v>29.001188692691507</v>
      </c>
      <c r="E795" s="1">
        <f t="shared" si="135"/>
        <v>28.721703581553957</v>
      </c>
      <c r="F795" s="1">
        <f t="shared" si="136"/>
        <v>29.081694204114886</v>
      </c>
      <c r="G795" s="1">
        <f t="shared" si="137"/>
        <v>28.488296948637039</v>
      </c>
      <c r="H795" s="5">
        <f t="shared" si="138"/>
        <v>0.79358030783678757</v>
      </c>
      <c r="I795" s="3">
        <f t="shared" si="139"/>
        <v>3.4427033202746316E-2</v>
      </c>
      <c r="J795">
        <f t="shared" si="132"/>
        <v>0.58652030862917948</v>
      </c>
      <c r="K795">
        <f t="shared" si="140"/>
        <v>0.20705999920760809</v>
      </c>
    </row>
    <row r="796" spans="1:11" x14ac:dyDescent="0.25">
      <c r="A796">
        <f t="shared" si="130"/>
        <v>4.8732943469785095E-3</v>
      </c>
      <c r="B796">
        <f t="shared" si="133"/>
        <v>205.20000000000203</v>
      </c>
      <c r="C796">
        <f t="shared" si="131"/>
        <v>28.886502841623226</v>
      </c>
      <c r="D796" s="4">
        <f t="shared" si="134"/>
        <v>29.001534220559101</v>
      </c>
      <c r="E796" s="1">
        <f t="shared" si="135"/>
        <v>28.722406721218583</v>
      </c>
      <c r="F796" s="1">
        <f t="shared" si="136"/>
        <v>29.081935420710469</v>
      </c>
      <c r="G796" s="1">
        <f t="shared" si="137"/>
        <v>28.489293365048635</v>
      </c>
      <c r="H796" s="5">
        <f t="shared" si="138"/>
        <v>0.79256489174245781</v>
      </c>
      <c r="I796" s="3">
        <f t="shared" si="139"/>
        <v>3.4387056980797581E-2</v>
      </c>
      <c r="J796">
        <f t="shared" si="132"/>
        <v>0.5858392488963492</v>
      </c>
      <c r="K796">
        <f t="shared" si="140"/>
        <v>0.20672564284610861</v>
      </c>
    </row>
    <row r="797" spans="1:11" x14ac:dyDescent="0.25">
      <c r="A797">
        <f t="shared" si="130"/>
        <v>4.866180048661752E-3</v>
      </c>
      <c r="B797">
        <f t="shared" si="133"/>
        <v>205.50000000000205</v>
      </c>
      <c r="C797">
        <f t="shared" si="131"/>
        <v>28.886995243164083</v>
      </c>
      <c r="D797" s="4">
        <f t="shared" si="134"/>
        <v>29.001878798157517</v>
      </c>
      <c r="E797" s="1">
        <f t="shared" si="135"/>
        <v>28.72310794471132</v>
      </c>
      <c r="F797" s="1">
        <f t="shared" si="136"/>
        <v>29.08217597217417</v>
      </c>
      <c r="G797" s="1">
        <f t="shared" si="137"/>
        <v>28.490287086890234</v>
      </c>
      <c r="H797" s="5">
        <f t="shared" si="138"/>
        <v>0.79155221826782385</v>
      </c>
      <c r="I797" s="3">
        <f t="shared" si="139"/>
        <v>3.4347178391541888E-2</v>
      </c>
      <c r="J797">
        <f t="shared" si="132"/>
        <v>0.58515985249468427</v>
      </c>
      <c r="K797">
        <f t="shared" si="140"/>
        <v>0.20639236577313957</v>
      </c>
    </row>
    <row r="798" spans="1:11" x14ac:dyDescent="0.25">
      <c r="A798">
        <f t="shared" si="130"/>
        <v>4.8590864917395045E-3</v>
      </c>
      <c r="B798">
        <f t="shared" si="133"/>
        <v>205.80000000000206</v>
      </c>
      <c r="C798">
        <f t="shared" si="131"/>
        <v>28.887486297528728</v>
      </c>
      <c r="D798" s="4">
        <f t="shared" si="134"/>
        <v>29.002222429471082</v>
      </c>
      <c r="E798" s="1">
        <f t="shared" si="135"/>
        <v>28.723807259995983</v>
      </c>
      <c r="F798" s="1">
        <f t="shared" si="136"/>
        <v>29.082415861301815</v>
      </c>
      <c r="G798" s="1">
        <f t="shared" si="137"/>
        <v>28.491278125278065</v>
      </c>
      <c r="H798" s="5">
        <f t="shared" si="138"/>
        <v>0.79054227611338401</v>
      </c>
      <c r="I798" s="3">
        <f t="shared" si="139"/>
        <v>3.4307397073551016E-2</v>
      </c>
      <c r="J798">
        <f t="shared" si="132"/>
        <v>0.5844821132666691</v>
      </c>
      <c r="K798">
        <f t="shared" si="140"/>
        <v>0.20606016284671491</v>
      </c>
    </row>
    <row r="799" spans="1:11" x14ac:dyDescent="0.25">
      <c r="A799">
        <f t="shared" si="130"/>
        <v>4.8520135856379909E-3</v>
      </c>
      <c r="B799">
        <f t="shared" si="133"/>
        <v>206.10000000000207</v>
      </c>
      <c r="C799">
        <f t="shared" si="131"/>
        <v>28.887976010337141</v>
      </c>
      <c r="D799" s="4">
        <f t="shared" si="134"/>
        <v>29.002565118461693</v>
      </c>
      <c r="E799" s="1">
        <f t="shared" si="135"/>
        <v>28.724504674991906</v>
      </c>
      <c r="F799" s="1">
        <f t="shared" si="136"/>
        <v>29.082655090873462</v>
      </c>
      <c r="G799" s="1">
        <f t="shared" si="137"/>
        <v>28.492266491266552</v>
      </c>
      <c r="H799" s="5">
        <f t="shared" si="138"/>
        <v>0.789535054042241</v>
      </c>
      <c r="I799" s="3">
        <f t="shared" si="139"/>
        <v>3.4267712667336525E-2</v>
      </c>
      <c r="J799">
        <f t="shared" si="132"/>
        <v>0.58380602508783552</v>
      </c>
      <c r="K799">
        <f t="shared" si="140"/>
        <v>0.20572902895440548</v>
      </c>
    </row>
    <row r="800" spans="1:11" x14ac:dyDescent="0.25">
      <c r="A800">
        <f t="shared" si="130"/>
        <v>4.8449612403100289E-3</v>
      </c>
      <c r="B800">
        <f t="shared" si="133"/>
        <v>206.40000000000208</v>
      </c>
      <c r="C800">
        <f t="shared" si="131"/>
        <v>28.888464387177869</v>
      </c>
      <c r="D800" s="4">
        <f t="shared" si="134"/>
        <v>29.002906869068966</v>
      </c>
      <c r="E800" s="1">
        <f t="shared" si="135"/>
        <v>28.725200197574168</v>
      </c>
      <c r="F800" s="1">
        <f t="shared" si="136"/>
        <v>29.082893663653486</v>
      </c>
      <c r="G800" s="1">
        <f t="shared" si="137"/>
        <v>28.493252195849035</v>
      </c>
      <c r="H800" s="5">
        <f t="shared" si="138"/>
        <v>0.78853054087989982</v>
      </c>
      <c r="I800" s="3">
        <f t="shared" si="139"/>
        <v>3.4228124814855931E-2</v>
      </c>
      <c r="J800">
        <f t="shared" si="132"/>
        <v>0.58313158185834946</v>
      </c>
      <c r="K800">
        <f t="shared" si="140"/>
        <v>0.20539895902155036</v>
      </c>
    </row>
    <row r="801" spans="1:11" x14ac:dyDescent="0.25">
      <c r="A801">
        <f t="shared" si="130"/>
        <v>4.8379293662312037E-3</v>
      </c>
      <c r="B801">
        <f t="shared" si="133"/>
        <v>206.70000000000209</v>
      </c>
      <c r="C801">
        <f t="shared" si="131"/>
        <v>28.888951433608039</v>
      </c>
      <c r="D801" s="4">
        <f t="shared" si="134"/>
        <v>29.003247685210397</v>
      </c>
      <c r="E801" s="1">
        <f t="shared" si="135"/>
        <v>28.725893835574077</v>
      </c>
      <c r="F801" s="1">
        <f t="shared" si="136"/>
        <v>29.083131582390774</v>
      </c>
      <c r="G801" s="1">
        <f t="shared" si="137"/>
        <v>28.49423524995813</v>
      </c>
      <c r="H801" s="5">
        <f t="shared" si="138"/>
        <v>0.78752872551334019</v>
      </c>
      <c r="I801" s="3">
        <f t="shared" si="139"/>
        <v>3.4188633160002979E-2</v>
      </c>
      <c r="J801">
        <f t="shared" si="132"/>
        <v>0.58245877751136366</v>
      </c>
      <c r="K801">
        <f t="shared" si="140"/>
        <v>0.20506994800197653</v>
      </c>
    </row>
    <row r="802" spans="1:11" x14ac:dyDescent="0.25">
      <c r="A802">
        <f t="shared" si="130"/>
        <v>4.8309178743960865E-3</v>
      </c>
      <c r="B802">
        <f t="shared" si="133"/>
        <v>207.0000000000021</v>
      </c>
      <c r="C802">
        <f t="shared" si="131"/>
        <v>28.889437155153924</v>
      </c>
      <c r="D802" s="4">
        <f t="shared" si="134"/>
        <v>29.003587570781505</v>
      </c>
      <c r="E802" s="1">
        <f t="shared" si="135"/>
        <v>28.726585596779451</v>
      </c>
      <c r="F802" s="1">
        <f t="shared" si="136"/>
        <v>29.08336884981863</v>
      </c>
      <c r="G802" s="1">
        <f t="shared" si="137"/>
        <v>28.495215664465888</v>
      </c>
      <c r="H802" s="5">
        <f t="shared" si="138"/>
        <v>0.78652959689062285</v>
      </c>
      <c r="I802" s="3">
        <f t="shared" si="139"/>
        <v>3.4149237348632511E-2</v>
      </c>
      <c r="J802">
        <f t="shared" si="132"/>
        <v>0.58178760601344148</v>
      </c>
      <c r="K802">
        <f t="shared" si="140"/>
        <v>0.20474199087718137</v>
      </c>
    </row>
    <row r="803" spans="1:11" x14ac:dyDescent="0.25">
      <c r="A803">
        <f t="shared" ref="A803:A866" si="141">1/B803</f>
        <v>4.8239266763144707E-3</v>
      </c>
      <c r="B803">
        <f t="shared" si="133"/>
        <v>207.30000000000211</v>
      </c>
      <c r="C803">
        <f t="shared" ref="C803:C866" si="142">(($C$27*B803^$C$28)/(1+($C$27*B803)^$C$28))*$C$26</f>
        <v>28.889921557310753</v>
      </c>
      <c r="D803" s="4">
        <f t="shared" si="134"/>
        <v>29.003926529656002</v>
      </c>
      <c r="E803" s="1">
        <f t="shared" si="135"/>
        <v>28.727275488934737</v>
      </c>
      <c r="F803" s="1">
        <f t="shared" si="136"/>
        <v>29.083605468655083</v>
      </c>
      <c r="G803" s="1">
        <f t="shared" si="137"/>
        <v>28.496193450184787</v>
      </c>
      <c r="H803" s="5">
        <f t="shared" si="138"/>
        <v>0.78553314402104069</v>
      </c>
      <c r="I803" s="3">
        <f t="shared" si="139"/>
        <v>3.4109937027764659E-2</v>
      </c>
      <c r="J803">
        <f t="shared" ref="J803:J866" si="143">$F$26*I803/(2*LOG($F$27))</f>
        <v>0.58111806135099875</v>
      </c>
      <c r="K803">
        <f t="shared" si="140"/>
        <v>0.20441508267004194</v>
      </c>
    </row>
    <row r="804" spans="1:11" x14ac:dyDescent="0.25">
      <c r="A804">
        <f t="shared" si="141"/>
        <v>4.8169556840076582E-3</v>
      </c>
      <c r="B804">
        <f t="shared" si="133"/>
        <v>207.60000000000213</v>
      </c>
      <c r="C804">
        <f t="shared" si="142"/>
        <v>28.890404645543335</v>
      </c>
      <c r="D804" s="4">
        <f t="shared" si="134"/>
        <v>29.004264565685926</v>
      </c>
      <c r="E804" s="1">
        <f t="shared" si="135"/>
        <v>28.727963519741561</v>
      </c>
      <c r="F804" s="1">
        <f t="shared" si="136"/>
        <v>29.083841441602988</v>
      </c>
      <c r="G804" s="1">
        <f t="shared" si="137"/>
        <v>28.497168617867398</v>
      </c>
      <c r="H804" s="5">
        <f t="shared" si="138"/>
        <v>0.78453935597392899</v>
      </c>
      <c r="I804" s="3">
        <f t="shared" si="139"/>
        <v>3.4070731846860269E-2</v>
      </c>
      <c r="J804">
        <f t="shared" si="143"/>
        <v>0.58045013755203279</v>
      </c>
      <c r="K804">
        <f t="shared" si="140"/>
        <v>0.2040892184218962</v>
      </c>
    </row>
    <row r="805" spans="1:11" x14ac:dyDescent="0.25">
      <c r="A805">
        <f t="shared" si="141"/>
        <v>4.8100048100047609E-3</v>
      </c>
      <c r="B805">
        <f t="shared" si="133"/>
        <v>207.90000000000214</v>
      </c>
      <c r="C805">
        <f t="shared" si="142"/>
        <v>28.890886425285878</v>
      </c>
      <c r="D805" s="4">
        <f t="shared" si="134"/>
        <v>29.004601682701885</v>
      </c>
      <c r="E805" s="1">
        <f t="shared" si="135"/>
        <v>28.728649696858913</v>
      </c>
      <c r="F805" s="1">
        <f t="shared" si="136"/>
        <v>29.084076771349995</v>
      </c>
      <c r="G805" s="1">
        <f t="shared" si="137"/>
        <v>28.498141178207501</v>
      </c>
      <c r="H805" s="5">
        <f t="shared" si="138"/>
        <v>0.78354822187884632</v>
      </c>
      <c r="I805" s="3">
        <f t="shared" si="139"/>
        <v>3.4031621456549033E-2</v>
      </c>
      <c r="J805">
        <f t="shared" si="143"/>
        <v>0.5797838286644541</v>
      </c>
      <c r="K805">
        <f t="shared" si="140"/>
        <v>0.20376439321439221</v>
      </c>
    </row>
    <row r="806" spans="1:11" x14ac:dyDescent="0.25">
      <c r="A806">
        <f t="shared" si="141"/>
        <v>4.8030739673390471E-3</v>
      </c>
      <c r="B806">
        <f t="shared" si="133"/>
        <v>208.20000000000215</v>
      </c>
      <c r="C806">
        <f t="shared" si="142"/>
        <v>28.891366901942583</v>
      </c>
      <c r="D806" s="4">
        <f t="shared" si="134"/>
        <v>29.004937884513012</v>
      </c>
      <c r="E806" s="1">
        <f t="shared" si="135"/>
        <v>28.729334027903317</v>
      </c>
      <c r="F806" s="1">
        <f t="shared" si="136"/>
        <v>29.084311460568717</v>
      </c>
      <c r="G806" s="1">
        <f t="shared" si="137"/>
        <v>28.499111141839993</v>
      </c>
      <c r="H806" s="5">
        <f t="shared" si="138"/>
        <v>0.78255973092493947</v>
      </c>
      <c r="I806" s="3">
        <f t="shared" si="139"/>
        <v>3.3992605509332918E-2</v>
      </c>
      <c r="J806">
        <f t="shared" si="143"/>
        <v>0.5791191287680707</v>
      </c>
      <c r="K806">
        <f t="shared" si="140"/>
        <v>0.20344060215686877</v>
      </c>
    </row>
    <row r="807" spans="1:11" x14ac:dyDescent="0.25">
      <c r="A807">
        <f t="shared" si="141"/>
        <v>4.7961630695443147E-3</v>
      </c>
      <c r="B807">
        <f t="shared" si="133"/>
        <v>208.50000000000216</v>
      </c>
      <c r="C807">
        <f t="shared" si="142"/>
        <v>28.891846080887579</v>
      </c>
      <c r="D807" s="4">
        <f t="shared" si="134"/>
        <v>29.005273174907281</v>
      </c>
      <c r="E807" s="1">
        <f t="shared" si="135"/>
        <v>28.730016520449357</v>
      </c>
      <c r="F807" s="1">
        <f t="shared" si="136"/>
        <v>29.084545511916897</v>
      </c>
      <c r="G807" s="1">
        <f t="shared" si="137"/>
        <v>28.500078519341532</v>
      </c>
      <c r="H807" s="5">
        <f t="shared" si="138"/>
        <v>0.78157387236036835</v>
      </c>
      <c r="I807" s="3">
        <f t="shared" si="139"/>
        <v>3.3953683659518674E-2</v>
      </c>
      <c r="J807">
        <f t="shared" si="143"/>
        <v>0.57845603197343753</v>
      </c>
      <c r="K807">
        <f t="shared" si="140"/>
        <v>0.20311784038693081</v>
      </c>
    </row>
    <row r="808" spans="1:11" x14ac:dyDescent="0.25">
      <c r="A808">
        <f t="shared" si="141"/>
        <v>4.7892720306512912E-3</v>
      </c>
      <c r="B808">
        <f t="shared" si="133"/>
        <v>208.80000000000217</v>
      </c>
      <c r="C808">
        <f t="shared" si="142"/>
        <v>28.892323967465178</v>
      </c>
      <c r="D808" s="4">
        <f t="shared" si="134"/>
        <v>29.005607557651654</v>
      </c>
      <c r="E808" s="1">
        <f t="shared" si="135"/>
        <v>28.730697182029871</v>
      </c>
      <c r="F808" s="1">
        <f t="shared" si="136"/>
        <v>29.084778928037473</v>
      </c>
      <c r="G808" s="1">
        <f t="shared" si="137"/>
        <v>28.501043321230952</v>
      </c>
      <c r="H808" s="5">
        <f t="shared" si="138"/>
        <v>0.78059063549217478</v>
      </c>
      <c r="I808" s="3">
        <f t="shared" si="139"/>
        <v>3.3914855562954926E-2</v>
      </c>
      <c r="J808">
        <f t="shared" si="143"/>
        <v>0.57779453241737833</v>
      </c>
      <c r="K808">
        <f t="shared" si="140"/>
        <v>0.20279610307479645</v>
      </c>
    </row>
    <row r="809" spans="1:11" x14ac:dyDescent="0.25">
      <c r="A809">
        <f t="shared" si="141"/>
        <v>4.7824007651840724E-3</v>
      </c>
      <c r="B809">
        <f t="shared" si="133"/>
        <v>209.10000000000218</v>
      </c>
      <c r="C809">
        <f t="shared" si="142"/>
        <v>28.892800566990186</v>
      </c>
      <c r="D809" s="4">
        <f t="shared" si="134"/>
        <v>29.005941036492136</v>
      </c>
      <c r="E809" s="1">
        <f t="shared" si="135"/>
        <v>28.73137602013621</v>
      </c>
      <c r="F809" s="1">
        <f t="shared" si="136"/>
        <v>29.085011711558643</v>
      </c>
      <c r="G809" s="1">
        <f t="shared" si="137"/>
        <v>28.502005557969493</v>
      </c>
      <c r="H809" s="5">
        <f t="shared" si="138"/>
        <v>0.77961000968567706</v>
      </c>
      <c r="I809" s="3">
        <f t="shared" si="139"/>
        <v>3.3876120877298632E-2</v>
      </c>
      <c r="J809">
        <f t="shared" si="143"/>
        <v>0.57713462426752438</v>
      </c>
      <c r="K809">
        <f t="shared" si="140"/>
        <v>0.20247538541815269</v>
      </c>
    </row>
    <row r="810" spans="1:11" x14ac:dyDescent="0.25">
      <c r="A810">
        <f t="shared" si="141"/>
        <v>4.775549188156588E-3</v>
      </c>
      <c r="B810">
        <f t="shared" si="133"/>
        <v>209.40000000000219</v>
      </c>
      <c r="C810">
        <f t="shared" si="142"/>
        <v>28.893275884748086</v>
      </c>
      <c r="D810" s="4">
        <f t="shared" si="134"/>
        <v>29.006273615153997</v>
      </c>
      <c r="E810" s="1">
        <f t="shared" si="135"/>
        <v>28.732053042218428</v>
      </c>
      <c r="F810" s="1">
        <f t="shared" si="136"/>
        <v>29.085243865093997</v>
      </c>
      <c r="G810" s="1">
        <f t="shared" si="137"/>
        <v>28.502965239961334</v>
      </c>
      <c r="H810" s="5">
        <f t="shared" si="138"/>
        <v>0.77863198436459158</v>
      </c>
      <c r="I810" s="3">
        <f t="shared" si="139"/>
        <v>3.3837479261524805E-2</v>
      </c>
      <c r="J810">
        <f t="shared" si="143"/>
        <v>0.57647630171396247</v>
      </c>
      <c r="K810">
        <f t="shared" si="140"/>
        <v>0.20215568265062911</v>
      </c>
    </row>
    <row r="811" spans="1:11" x14ac:dyDescent="0.25">
      <c r="A811">
        <f t="shared" si="141"/>
        <v>4.7687172150690967E-3</v>
      </c>
      <c r="B811">
        <f t="shared" si="133"/>
        <v>209.70000000000221</v>
      </c>
      <c r="C811">
        <f t="shared" si="142"/>
        <v>28.893749925995046</v>
      </c>
      <c r="D811" s="4">
        <f t="shared" si="134"/>
        <v>29.006605297341824</v>
      </c>
      <c r="E811" s="1">
        <f t="shared" si="135"/>
        <v>28.732728255685938</v>
      </c>
      <c r="F811" s="1">
        <f t="shared" si="136"/>
        <v>29.085475391242714</v>
      </c>
      <c r="G811" s="1">
        <f t="shared" si="137"/>
        <v>28.50392237755397</v>
      </c>
      <c r="H811" s="5">
        <f t="shared" si="138"/>
        <v>0.77765654900929715</v>
      </c>
      <c r="I811" s="3">
        <f t="shared" si="139"/>
        <v>3.3798930376971015E-2</v>
      </c>
      <c r="J811">
        <f t="shared" si="143"/>
        <v>0.57581955898702897</v>
      </c>
      <c r="K811">
        <f t="shared" si="140"/>
        <v>0.20183699002226818</v>
      </c>
    </row>
    <row r="812" spans="1:11" x14ac:dyDescent="0.25">
      <c r="A812">
        <f t="shared" si="141"/>
        <v>4.761904761904712E-3</v>
      </c>
      <c r="B812">
        <f t="shared" si="133"/>
        <v>210.00000000000222</v>
      </c>
      <c r="C812">
        <f t="shared" si="142"/>
        <v>28.894222695958522</v>
      </c>
      <c r="D812" s="4">
        <f t="shared" si="134"/>
        <v>29.006936086739717</v>
      </c>
      <c r="E812" s="1">
        <f t="shared" si="135"/>
        <v>28.733401667907319</v>
      </c>
      <c r="F812" s="1">
        <f t="shared" si="136"/>
        <v>29.085706292589403</v>
      </c>
      <c r="G812" s="1">
        <f t="shared" si="137"/>
        <v>28.504876981038546</v>
      </c>
      <c r="H812" s="5">
        <f t="shared" si="138"/>
        <v>0.77668369315794483</v>
      </c>
      <c r="I812" s="3">
        <f t="shared" si="139"/>
        <v>3.3760473886061959E-2</v>
      </c>
      <c r="J812">
        <f t="shared" si="143"/>
        <v>0.57516439033558164</v>
      </c>
      <c r="K812">
        <f t="shared" si="140"/>
        <v>0.20151930282236319</v>
      </c>
    </row>
    <row r="813" spans="1:11" x14ac:dyDescent="0.25">
      <c r="A813">
        <f t="shared" si="141"/>
        <v>4.7551117451259603E-3</v>
      </c>
      <c r="B813">
        <f t="shared" si="133"/>
        <v>210.30000000000223</v>
      </c>
      <c r="C813">
        <f t="shared" si="142"/>
        <v>28.894694199837001</v>
      </c>
      <c r="D813" s="4">
        <f t="shared" si="134"/>
        <v>29.007265987011561</v>
      </c>
      <c r="E813" s="1">
        <f t="shared" si="135"/>
        <v>28.734073286210887</v>
      </c>
      <c r="F813" s="1">
        <f t="shared" si="136"/>
        <v>29.085936571704519</v>
      </c>
      <c r="G813" s="1">
        <f t="shared" si="137"/>
        <v>28.505829060650242</v>
      </c>
      <c r="H813" s="5">
        <f t="shared" si="138"/>
        <v>0.77571340640562092</v>
      </c>
      <c r="I813" s="3">
        <f t="shared" si="139"/>
        <v>3.372210945292764E-2</v>
      </c>
      <c r="J813">
        <f t="shared" si="143"/>
        <v>0.57451079003753081</v>
      </c>
      <c r="K813">
        <f t="shared" si="140"/>
        <v>0.20120261636809011</v>
      </c>
    </row>
    <row r="814" spans="1:11" x14ac:dyDescent="0.25">
      <c r="A814">
        <f t="shared" si="141"/>
        <v>4.7483380816713645E-3</v>
      </c>
      <c r="B814">
        <f t="shared" si="133"/>
        <v>210.60000000000224</v>
      </c>
      <c r="C814">
        <f t="shared" si="142"/>
        <v>28.895164442800475</v>
      </c>
      <c r="D814" s="4">
        <f t="shared" si="134"/>
        <v>29.007595001800919</v>
      </c>
      <c r="E814" s="1">
        <f t="shared" si="135"/>
        <v>28.734743117884896</v>
      </c>
      <c r="F814" s="1">
        <f t="shared" si="136"/>
        <v>29.086166231144258</v>
      </c>
      <c r="G814" s="1">
        <f t="shared" si="137"/>
        <v>28.506778626568806</v>
      </c>
      <c r="H814" s="5">
        <f t="shared" si="138"/>
        <v>0.77474567840344855</v>
      </c>
      <c r="I814" s="3">
        <f t="shared" si="139"/>
        <v>3.3683836743406914E-2</v>
      </c>
      <c r="J814">
        <f t="shared" si="143"/>
        <v>0.57385875239989947</v>
      </c>
      <c r="K814">
        <f t="shared" si="140"/>
        <v>0.20088692600354907</v>
      </c>
    </row>
    <row r="815" spans="1:11" x14ac:dyDescent="0.25">
      <c r="A815">
        <f t="shared" si="141"/>
        <v>4.7415836889520592E-3</v>
      </c>
      <c r="B815">
        <f t="shared" si="133"/>
        <v>210.90000000000225</v>
      </c>
      <c r="C815">
        <f t="shared" si="142"/>
        <v>28.895633429990678</v>
      </c>
      <c r="D815" s="4">
        <f t="shared" si="134"/>
        <v>29.007923134731421</v>
      </c>
      <c r="E815" s="1">
        <f t="shared" si="135"/>
        <v>28.735411170177823</v>
      </c>
      <c r="F815" s="1">
        <f t="shared" si="136"/>
        <v>29.086395273450655</v>
      </c>
      <c r="G815" s="1">
        <f t="shared" si="137"/>
        <v>28.507725688918683</v>
      </c>
      <c r="H815" s="5">
        <f t="shared" si="138"/>
        <v>0.77378049885891131</v>
      </c>
      <c r="I815" s="3">
        <f t="shared" si="139"/>
        <v>3.3645655424777487E-2</v>
      </c>
      <c r="J815">
        <f t="shared" si="143"/>
        <v>0.5732082717542244</v>
      </c>
      <c r="K815">
        <f t="shared" si="140"/>
        <v>0.20057222710468692</v>
      </c>
    </row>
    <row r="816" spans="1:11" x14ac:dyDescent="0.25">
      <c r="A816">
        <f t="shared" si="141"/>
        <v>4.7348484848484338E-3</v>
      </c>
      <c r="B816">
        <f t="shared" si="133"/>
        <v>211.20000000000226</v>
      </c>
      <c r="C816">
        <f t="shared" si="142"/>
        <v>28.89610116652101</v>
      </c>
      <c r="D816" s="4">
        <f t="shared" si="134"/>
        <v>29.008250389406605</v>
      </c>
      <c r="E816" s="1">
        <f t="shared" si="135"/>
        <v>28.736077450298691</v>
      </c>
      <c r="F816" s="1">
        <f t="shared" si="136"/>
        <v>29.086623701151861</v>
      </c>
      <c r="G816" s="1">
        <f t="shared" si="137"/>
        <v>28.508670257769577</v>
      </c>
      <c r="H816" s="5">
        <f t="shared" si="138"/>
        <v>0.77281785753446031</v>
      </c>
      <c r="I816" s="3">
        <f t="shared" si="139"/>
        <v>3.3607565166455799E-2</v>
      </c>
      <c r="J816">
        <f t="shared" si="143"/>
        <v>0.57255934246847873</v>
      </c>
      <c r="K816">
        <f t="shared" si="140"/>
        <v>0.20025851506598158</v>
      </c>
    </row>
    <row r="817" spans="1:11" x14ac:dyDescent="0.25">
      <c r="A817">
        <f t="shared" si="141"/>
        <v>4.7281323877068054E-3</v>
      </c>
      <c r="B817">
        <f t="shared" si="133"/>
        <v>211.50000000000227</v>
      </c>
      <c r="C817">
        <f t="shared" si="142"/>
        <v>28.896567657477043</v>
      </c>
      <c r="D817" s="4">
        <f t="shared" si="134"/>
        <v>29.008576769410407</v>
      </c>
      <c r="E817" s="1">
        <f t="shared" si="135"/>
        <v>28.736741965417121</v>
      </c>
      <c r="F817" s="1">
        <f t="shared" si="136"/>
        <v>29.086851516762042</v>
      </c>
      <c r="G817" s="1">
        <f t="shared" si="137"/>
        <v>28.509612343136737</v>
      </c>
      <c r="H817" s="5">
        <f t="shared" si="138"/>
        <v>0.77185774424876563</v>
      </c>
      <c r="I817" s="3">
        <f t="shared" si="139"/>
        <v>3.3569565638732257E-2</v>
      </c>
      <c r="J817">
        <f t="shared" si="143"/>
        <v>0.57191195892552515</v>
      </c>
      <c r="K817">
        <f t="shared" si="140"/>
        <v>0.19994578532324048</v>
      </c>
    </row>
    <row r="818" spans="1:11" x14ac:dyDescent="0.25">
      <c r="A818">
        <f t="shared" si="141"/>
        <v>4.7214353163361157E-3</v>
      </c>
      <c r="B818">
        <f t="shared" si="133"/>
        <v>211.80000000000229</v>
      </c>
      <c r="C818">
        <f t="shared" si="142"/>
        <v>28.897032907916426</v>
      </c>
      <c r="D818" s="4">
        <f t="shared" si="134"/>
        <v>29.008902278307048</v>
      </c>
      <c r="E818" s="1">
        <f t="shared" si="135"/>
        <v>28.737404722663932</v>
      </c>
      <c r="F818" s="1">
        <f t="shared" si="136"/>
        <v>29.087078722781538</v>
      </c>
      <c r="G818" s="1">
        <f t="shared" si="137"/>
        <v>28.510551954981423</v>
      </c>
      <c r="H818" s="5">
        <f t="shared" si="138"/>
        <v>0.77090014887469871</v>
      </c>
      <c r="I818" s="3">
        <f t="shared" si="139"/>
        <v>3.3531656513883235E-2</v>
      </c>
      <c r="J818">
        <f t="shared" si="143"/>
        <v>0.57126611554206053</v>
      </c>
      <c r="K818">
        <f t="shared" si="140"/>
        <v>0.19963403333263818</v>
      </c>
    </row>
    <row r="819" spans="1:11" x14ac:dyDescent="0.25">
      <c r="A819">
        <f t="shared" si="141"/>
        <v>4.7147571900046639E-3</v>
      </c>
      <c r="B819">
        <f t="shared" si="133"/>
        <v>212.1000000000023</v>
      </c>
      <c r="C819">
        <f t="shared" si="142"/>
        <v>28.897496922869383</v>
      </c>
      <c r="D819" s="4">
        <f t="shared" si="134"/>
        <v>29.009226919641169</v>
      </c>
      <c r="E819" s="1">
        <f t="shared" si="135"/>
        <v>28.738065729131183</v>
      </c>
      <c r="F819" s="1">
        <f t="shared" si="136"/>
        <v>29.087305321697006</v>
      </c>
      <c r="G819" s="1">
        <f t="shared" si="137"/>
        <v>28.51148910321109</v>
      </c>
      <c r="H819" s="5">
        <f t="shared" si="138"/>
        <v>0.76994506133959428</v>
      </c>
      <c r="I819" s="3">
        <f t="shared" si="139"/>
        <v>3.3493837465943699E-2</v>
      </c>
      <c r="J819">
        <f t="shared" si="143"/>
        <v>0.57062180676474217</v>
      </c>
      <c r="K819">
        <f t="shared" si="140"/>
        <v>0.19932325457485212</v>
      </c>
    </row>
    <row r="820" spans="1:11" x14ac:dyDescent="0.25">
      <c r="A820">
        <f t="shared" si="141"/>
        <v>4.70809792843686E-3</v>
      </c>
      <c r="B820">
        <f t="shared" si="133"/>
        <v>212.40000000000231</v>
      </c>
      <c r="C820">
        <f t="shared" si="142"/>
        <v>28.897959707338639</v>
      </c>
      <c r="D820" s="4">
        <f t="shared" si="134"/>
        <v>29.009550696938142</v>
      </c>
      <c r="E820" s="1">
        <f t="shared" si="135"/>
        <v>28.738724991872463</v>
      </c>
      <c r="F820" s="1">
        <f t="shared" si="136"/>
        <v>29.087531315981444</v>
      </c>
      <c r="G820" s="1">
        <f t="shared" si="137"/>
        <v>28.512423797679958</v>
      </c>
      <c r="H820" s="5">
        <f t="shared" si="138"/>
        <v>0.76899247162530127</v>
      </c>
      <c r="I820" s="3">
        <f t="shared" si="139"/>
        <v>3.3456108170128118E-2</v>
      </c>
      <c r="J820">
        <f t="shared" si="143"/>
        <v>0.56997902706032222</v>
      </c>
      <c r="K820">
        <f t="shared" si="140"/>
        <v>0.19901344456497905</v>
      </c>
    </row>
    <row r="821" spans="1:11" x14ac:dyDescent="0.25">
      <c r="A821">
        <f t="shared" si="141"/>
        <v>4.7014574518100096E-3</v>
      </c>
      <c r="B821">
        <f t="shared" si="133"/>
        <v>212.70000000000232</v>
      </c>
      <c r="C821">
        <f t="shared" si="142"/>
        <v>28.898421266299714</v>
      </c>
      <c r="D821" s="4">
        <f t="shared" si="134"/>
        <v>29.009873613704023</v>
      </c>
      <c r="E821" s="1">
        <f t="shared" si="135"/>
        <v>28.739382517903202</v>
      </c>
      <c r="F821" s="1">
        <f t="shared" si="136"/>
        <v>29.087756708094417</v>
      </c>
      <c r="G821" s="1">
        <f t="shared" si="137"/>
        <v>28.513356048189294</v>
      </c>
      <c r="H821" s="5">
        <f t="shared" si="138"/>
        <v>0.76804236976717344</v>
      </c>
      <c r="I821" s="3">
        <f t="shared" si="139"/>
        <v>3.3418468303480608E-2</v>
      </c>
      <c r="J821">
        <f t="shared" si="143"/>
        <v>0.56933777092672377</v>
      </c>
      <c r="K821">
        <f t="shared" si="140"/>
        <v>0.19870459884044966</v>
      </c>
    </row>
    <row r="822" spans="1:11" x14ac:dyDescent="0.25">
      <c r="A822">
        <f t="shared" si="141"/>
        <v>4.6948356807511226E-3</v>
      </c>
      <c r="B822">
        <f t="shared" si="133"/>
        <v>213.00000000000233</v>
      </c>
      <c r="C822">
        <f t="shared" si="142"/>
        <v>28.898881604701117</v>
      </c>
      <c r="D822" s="4">
        <f t="shared" si="134"/>
        <v>29.010195673425873</v>
      </c>
      <c r="E822" s="1">
        <f t="shared" si="135"/>
        <v>28.740038314200866</v>
      </c>
      <c r="F822" s="1">
        <f t="shared" si="136"/>
        <v>29.087981500481863</v>
      </c>
      <c r="G822" s="1">
        <f t="shared" si="137"/>
        <v>28.51428586448764</v>
      </c>
      <c r="H822" s="5">
        <f t="shared" si="138"/>
        <v>0.76709474585442317</v>
      </c>
      <c r="I822" s="3">
        <f t="shared" si="139"/>
        <v>3.3380917544210575E-2</v>
      </c>
      <c r="J822">
        <f t="shared" si="143"/>
        <v>0.56869803288172249</v>
      </c>
      <c r="K822">
        <f t="shared" si="140"/>
        <v>0.19839671297270067</v>
      </c>
    </row>
    <row r="823" spans="1:11" x14ac:dyDescent="0.25">
      <c r="A823">
        <f t="shared" si="141"/>
        <v>4.6882325363337505E-3</v>
      </c>
      <c r="B823">
        <f t="shared" si="133"/>
        <v>213.30000000000234</v>
      </c>
      <c r="C823">
        <f t="shared" si="142"/>
        <v>28.899340727464541</v>
      </c>
      <c r="D823" s="4">
        <f t="shared" si="134"/>
        <v>29.010516879571611</v>
      </c>
      <c r="E823" s="1">
        <f t="shared" si="135"/>
        <v>28.740692387705355</v>
      </c>
      <c r="F823" s="1">
        <f t="shared" si="136"/>
        <v>29.08820569557658</v>
      </c>
      <c r="G823" s="1">
        <f t="shared" si="137"/>
        <v>28.515213256271348</v>
      </c>
      <c r="H823" s="5">
        <f t="shared" si="138"/>
        <v>0.76614959002858762</v>
      </c>
      <c r="I823" s="3">
        <f t="shared" si="139"/>
        <v>3.3343455572719449E-2</v>
      </c>
      <c r="J823">
        <f t="shared" si="143"/>
        <v>0.56805980748043872</v>
      </c>
      <c r="K823">
        <f t="shared" si="140"/>
        <v>0.19808978254814891</v>
      </c>
    </row>
    <row r="824" spans="1:11" x14ac:dyDescent="0.25">
      <c r="A824">
        <f t="shared" si="141"/>
        <v>4.6816479400748545E-3</v>
      </c>
      <c r="B824">
        <f t="shared" si="133"/>
        <v>213.60000000000235</v>
      </c>
      <c r="C824">
        <f t="shared" si="142"/>
        <v>28.899798639484885</v>
      </c>
      <c r="D824" s="4">
        <f t="shared" si="134"/>
        <v>29.010837235590419</v>
      </c>
      <c r="E824" s="1">
        <f t="shared" si="135"/>
        <v>28.741344745319097</v>
      </c>
      <c r="F824" s="1">
        <f t="shared" si="136"/>
        <v>29.088429295798008</v>
      </c>
      <c r="G824" s="1">
        <f t="shared" si="137"/>
        <v>28.516138233184979</v>
      </c>
      <c r="H824" s="5">
        <f t="shared" si="138"/>
        <v>0.76520689248438645</v>
      </c>
      <c r="I824" s="3">
        <f t="shared" si="139"/>
        <v>3.3306082070385656E-2</v>
      </c>
      <c r="J824">
        <f t="shared" si="143"/>
        <v>0.56742308929463758</v>
      </c>
      <c r="K824">
        <f t="shared" si="140"/>
        <v>0.19778380318974886</v>
      </c>
    </row>
    <row r="825" spans="1:11" x14ac:dyDescent="0.25">
      <c r="A825">
        <f t="shared" si="141"/>
        <v>4.6750818139316922E-3</v>
      </c>
      <c r="B825">
        <f t="shared" si="133"/>
        <v>213.90000000000236</v>
      </c>
      <c r="C825">
        <f t="shared" si="142"/>
        <v>28.900255345630828</v>
      </c>
      <c r="D825" s="4">
        <f t="shared" si="134"/>
        <v>29.011156744912689</v>
      </c>
      <c r="E825" s="1">
        <f t="shared" si="135"/>
        <v>28.741995393907324</v>
      </c>
      <c r="F825" s="1">
        <f t="shared" si="136"/>
        <v>29.088652303552365</v>
      </c>
      <c r="G825" s="1">
        <f t="shared" si="137"/>
        <v>28.517060804821273</v>
      </c>
      <c r="H825" s="5">
        <f t="shared" si="138"/>
        <v>0.76426664346881357</v>
      </c>
      <c r="I825" s="3">
        <f t="shared" si="139"/>
        <v>3.3268796720360427E-2</v>
      </c>
      <c r="J825">
        <f t="shared" si="143"/>
        <v>0.56678787292628663</v>
      </c>
      <c r="K825">
        <f t="shared" si="140"/>
        <v>0.19747877054252694</v>
      </c>
    </row>
    <row r="826" spans="1:11" x14ac:dyDescent="0.25">
      <c r="A826">
        <f t="shared" si="141"/>
        <v>4.668534080298734E-3</v>
      </c>
      <c r="B826">
        <f t="shared" si="133"/>
        <v>214.20000000000238</v>
      </c>
      <c r="C826">
        <f t="shared" si="142"/>
        <v>28.900710850744492</v>
      </c>
      <c r="D826" s="4">
        <f t="shared" si="134"/>
        <v>29.011475410950339</v>
      </c>
      <c r="E826" s="1">
        <f t="shared" si="135"/>
        <v>28.742644340298433</v>
      </c>
      <c r="F826" s="1">
        <f t="shared" si="136"/>
        <v>29.088874721232976</v>
      </c>
      <c r="G826" s="1">
        <f t="shared" si="137"/>
        <v>28.517980980722044</v>
      </c>
      <c r="H826" s="5">
        <f t="shared" si="138"/>
        <v>0.76332883328098633</v>
      </c>
      <c r="I826" s="3">
        <f t="shared" si="139"/>
        <v>3.3231599207120155E-2</v>
      </c>
      <c r="J826">
        <f t="shared" si="143"/>
        <v>0.56615415299992999</v>
      </c>
      <c r="K826">
        <f t="shared" si="140"/>
        <v>0.19717468028105634</v>
      </c>
    </row>
    <row r="827" spans="1:11" x14ac:dyDescent="0.25">
      <c r="A827">
        <f t="shared" si="141"/>
        <v>4.66200466200461E-3</v>
      </c>
      <c r="B827">
        <f t="shared" si="133"/>
        <v>214.50000000000239</v>
      </c>
      <c r="C827">
        <f t="shared" si="142"/>
        <v>28.901165159642026</v>
      </c>
      <c r="D827" s="4">
        <f t="shared" si="134"/>
        <v>29.011793237096665</v>
      </c>
      <c r="E827" s="1">
        <f t="shared" si="135"/>
        <v>28.743291591284102</v>
      </c>
      <c r="F827" s="1">
        <f t="shared" si="136"/>
        <v>29.089096551219964</v>
      </c>
      <c r="G827" s="1">
        <f t="shared" si="137"/>
        <v>28.518898770378062</v>
      </c>
      <c r="H827" s="5">
        <f t="shared" si="138"/>
        <v>0.76239345227141875</v>
      </c>
      <c r="I827" s="3">
        <f t="shared" si="139"/>
        <v>3.319448921677548E-2</v>
      </c>
      <c r="J827">
        <f t="shared" si="143"/>
        <v>0.56552192416795366</v>
      </c>
      <c r="K827">
        <f t="shared" si="140"/>
        <v>0.19687152810346509</v>
      </c>
    </row>
    <row r="828" spans="1:11" x14ac:dyDescent="0.25">
      <c r="A828">
        <f t="shared" si="141"/>
        <v>4.655493482309073E-3</v>
      </c>
      <c r="B828">
        <f t="shared" si="133"/>
        <v>214.8000000000024</v>
      </c>
      <c r="C828">
        <f t="shared" si="142"/>
        <v>28.901618277113517</v>
      </c>
      <c r="D828" s="4">
        <f t="shared" si="134"/>
        <v>29.012110226726712</v>
      </c>
      <c r="E828" s="1">
        <f t="shared" si="135"/>
        <v>28.743937153619701</v>
      </c>
      <c r="F828" s="1">
        <f t="shared" si="136"/>
        <v>29.089317795880735</v>
      </c>
      <c r="G828" s="1">
        <f t="shared" si="137"/>
        <v>28.519814183229634</v>
      </c>
      <c r="H828" s="5">
        <f t="shared" si="138"/>
        <v>0.7614604908418906</v>
      </c>
      <c r="I828" s="3">
        <f t="shared" si="139"/>
        <v>3.3157466437078398E-2</v>
      </c>
      <c r="J828">
        <f t="shared" si="143"/>
        <v>0.56489118111070669</v>
      </c>
      <c r="K828">
        <f t="shared" si="140"/>
        <v>0.19656930973118392</v>
      </c>
    </row>
    <row r="829" spans="1:11" x14ac:dyDescent="0.25">
      <c r="A829">
        <f t="shared" si="141"/>
        <v>4.6490004648999947E-3</v>
      </c>
      <c r="B829">
        <f t="shared" si="133"/>
        <v>215.10000000000241</v>
      </c>
      <c r="C829">
        <f t="shared" si="142"/>
        <v>28.902070207923419</v>
      </c>
      <c r="D829" s="4">
        <f t="shared" si="134"/>
        <v>29.012426383197322</v>
      </c>
      <c r="E829" s="1">
        <f t="shared" si="135"/>
        <v>28.744581034024364</v>
      </c>
      <c r="F829" s="1">
        <f t="shared" si="136"/>
        <v>29.089538457569816</v>
      </c>
      <c r="G829" s="1">
        <f t="shared" si="137"/>
        <v>28.520727228666878</v>
      </c>
      <c r="H829" s="5">
        <f t="shared" si="138"/>
        <v>0.76052993944538705</v>
      </c>
      <c r="I829" s="3">
        <f t="shared" si="139"/>
        <v>3.31205305570208E-2</v>
      </c>
      <c r="J829">
        <f t="shared" si="143"/>
        <v>0.5642619185296619</v>
      </c>
      <c r="K829">
        <f t="shared" si="140"/>
        <v>0.19626802091572515</v>
      </c>
    </row>
    <row r="830" spans="1:11" x14ac:dyDescent="0.25">
      <c r="A830">
        <f t="shared" si="141"/>
        <v>4.6425255338903839E-3</v>
      </c>
      <c r="B830">
        <f t="shared" si="133"/>
        <v>215.40000000000242</v>
      </c>
      <c r="C830">
        <f t="shared" si="142"/>
        <v>28.902520956810569</v>
      </c>
      <c r="D830" s="4">
        <f t="shared" si="134"/>
        <v>29.012741709847155</v>
      </c>
      <c r="E830" s="1">
        <f t="shared" si="135"/>
        <v>28.745223239181243</v>
      </c>
      <c r="F830" s="1">
        <f t="shared" si="136"/>
        <v>29.089758538628946</v>
      </c>
      <c r="G830" s="1">
        <f t="shared" si="137"/>
        <v>28.521637916029999</v>
      </c>
      <c r="H830" s="5">
        <f t="shared" si="138"/>
        <v>0.75960178858543248</v>
      </c>
      <c r="I830" s="3">
        <f t="shared" si="139"/>
        <v>3.3083681267122245E-2</v>
      </c>
      <c r="J830">
        <f t="shared" si="143"/>
        <v>0.56363413115231853</v>
      </c>
      <c r="K830">
        <f t="shared" si="140"/>
        <v>0.19596765743311395</v>
      </c>
    </row>
    <row r="831" spans="1:11" x14ac:dyDescent="0.25">
      <c r="A831">
        <f t="shared" si="141"/>
        <v>4.6360686138154318E-3</v>
      </c>
      <c r="B831">
        <f t="shared" si="133"/>
        <v>215.70000000000243</v>
      </c>
      <c r="C831">
        <f t="shared" si="142"/>
        <v>28.902970528488275</v>
      </c>
      <c r="D831" s="4">
        <f t="shared" si="134"/>
        <v>29.013056209996929</v>
      </c>
      <c r="E831" s="1">
        <f t="shared" si="135"/>
        <v>28.745863775738002</v>
      </c>
      <c r="F831" s="1">
        <f t="shared" si="136"/>
        <v>29.08997804138739</v>
      </c>
      <c r="G831" s="1">
        <f t="shared" si="137"/>
        <v>28.522546254609789</v>
      </c>
      <c r="H831" s="5">
        <f t="shared" si="138"/>
        <v>0.75867602881537433</v>
      </c>
      <c r="I831" s="3">
        <f t="shared" si="139"/>
        <v>3.304691825974615E-2</v>
      </c>
      <c r="J831">
        <f t="shared" si="143"/>
        <v>0.56300781373758868</v>
      </c>
      <c r="K831">
        <f t="shared" si="140"/>
        <v>0.19566821507778565</v>
      </c>
    </row>
    <row r="832" spans="1:11" x14ac:dyDescent="0.25">
      <c r="A832">
        <f t="shared" si="141"/>
        <v>4.6296296296295773E-3</v>
      </c>
      <c r="B832">
        <f t="shared" si="133"/>
        <v>216.00000000000244</v>
      </c>
      <c r="C832">
        <f t="shared" si="142"/>
        <v>28.90341892764468</v>
      </c>
      <c r="D832" s="4">
        <f t="shared" si="134"/>
        <v>29.013369886949643</v>
      </c>
      <c r="E832" s="1">
        <f t="shared" si="135"/>
        <v>28.746502650306621</v>
      </c>
      <c r="F832" s="1">
        <f t="shared" si="136"/>
        <v>29.090196968161695</v>
      </c>
      <c r="G832" s="1">
        <f t="shared" si="137"/>
        <v>28.523452253647765</v>
      </c>
      <c r="H832" s="5">
        <f t="shared" si="138"/>
        <v>0.75775265073957399</v>
      </c>
      <c r="I832" s="3">
        <f t="shared" si="139"/>
        <v>3.3010241227884762E-2</v>
      </c>
      <c r="J832">
        <f t="shared" si="143"/>
        <v>0.56238296105509766</v>
      </c>
      <c r="K832">
        <f t="shared" si="140"/>
        <v>0.19536968968447632</v>
      </c>
    </row>
    <row r="833" spans="1:11" x14ac:dyDescent="0.25">
      <c r="A833">
        <f t="shared" si="141"/>
        <v>4.6232085067036003E-3</v>
      </c>
      <c r="B833">
        <f t="shared" si="133"/>
        <v>216.30000000000246</v>
      </c>
      <c r="C833">
        <f t="shared" si="142"/>
        <v>28.903866158942808</v>
      </c>
      <c r="D833" s="4">
        <f t="shared" si="134"/>
        <v>29.013682743990422</v>
      </c>
      <c r="E833" s="1">
        <f t="shared" si="135"/>
        <v>28.747139869464046</v>
      </c>
      <c r="F833" s="1">
        <f t="shared" si="136"/>
        <v>29.090415321256032</v>
      </c>
      <c r="G833" s="1">
        <f t="shared" si="137"/>
        <v>28.524355922336611</v>
      </c>
      <c r="H833" s="5">
        <f t="shared" si="138"/>
        <v>0.75683164501110589</v>
      </c>
      <c r="I833" s="3">
        <f t="shared" si="139"/>
        <v>3.2973649866669064E-2</v>
      </c>
      <c r="J833">
        <f t="shared" si="143"/>
        <v>0.56175956791090764</v>
      </c>
      <c r="K833">
        <f t="shared" si="140"/>
        <v>0.19507207710019825</v>
      </c>
    </row>
    <row r="834" spans="1:11" x14ac:dyDescent="0.25">
      <c r="A834">
        <f t="shared" si="141"/>
        <v>4.6168051708217386E-3</v>
      </c>
      <c r="B834">
        <f t="shared" si="133"/>
        <v>216.60000000000247</v>
      </c>
      <c r="C834">
        <f t="shared" si="142"/>
        <v>28.904312227020871</v>
      </c>
      <c r="D834" s="4">
        <f t="shared" si="134"/>
        <v>29.013994784386757</v>
      </c>
      <c r="E834" s="1">
        <f t="shared" si="135"/>
        <v>28.747775439752186</v>
      </c>
      <c r="F834" s="1">
        <f t="shared" si="136"/>
        <v>29.090633102962212</v>
      </c>
      <c r="G834" s="1">
        <f t="shared" si="137"/>
        <v>28.52525726982045</v>
      </c>
      <c r="H834" s="5">
        <f t="shared" si="138"/>
        <v>0.75591300233247449</v>
      </c>
      <c r="I834" s="3">
        <f t="shared" si="139"/>
        <v>3.2937143872619146E-2</v>
      </c>
      <c r="J834">
        <f t="shared" si="143"/>
        <v>0.56113762913474652</v>
      </c>
      <c r="K834">
        <f t="shared" si="140"/>
        <v>0.19477537319772797</v>
      </c>
    </row>
    <row r="835" spans="1:11" x14ac:dyDescent="0.25">
      <c r="A835">
        <f t="shared" si="141"/>
        <v>4.6104195481788315E-3</v>
      </c>
      <c r="B835">
        <f t="shared" si="133"/>
        <v>216.90000000000248</v>
      </c>
      <c r="C835">
        <f t="shared" si="142"/>
        <v>28.904757136492194</v>
      </c>
      <c r="D835" s="4">
        <f t="shared" si="134"/>
        <v>29.014306011388779</v>
      </c>
      <c r="E835" s="1">
        <f t="shared" si="135"/>
        <v>28.748409367678249</v>
      </c>
      <c r="F835" s="1">
        <f t="shared" si="136"/>
        <v>29.09085031555961</v>
      </c>
      <c r="G835" s="1">
        <f t="shared" si="137"/>
        <v>28.526156305195194</v>
      </c>
      <c r="H835" s="5">
        <f t="shared" si="138"/>
        <v>0.7549967134554123</v>
      </c>
      <c r="I835" s="3">
        <f t="shared" si="139"/>
        <v>3.2900722943356442E-2</v>
      </c>
      <c r="J835">
        <f t="shared" si="143"/>
        <v>0.56051713957510541</v>
      </c>
      <c r="K835">
        <f t="shared" si="140"/>
        <v>0.1944795738803069</v>
      </c>
    </row>
    <row r="836" spans="1:11" x14ac:dyDescent="0.25">
      <c r="A836">
        <f t="shared" si="141"/>
        <v>4.6040515653774797E-3</v>
      </c>
      <c r="B836">
        <f t="shared" si="133"/>
        <v>217.20000000000249</v>
      </c>
      <c r="C836">
        <f t="shared" si="142"/>
        <v>28.905200891945519</v>
      </c>
      <c r="D836" s="4">
        <f t="shared" si="134"/>
        <v>29.014616428229179</v>
      </c>
      <c r="E836" s="1">
        <f t="shared" si="135"/>
        <v>28.74904165971499</v>
      </c>
      <c r="F836" s="1">
        <f t="shared" si="136"/>
        <v>29.091066961315644</v>
      </c>
      <c r="G836" s="1">
        <f t="shared" si="137"/>
        <v>28.5270530375089</v>
      </c>
      <c r="H836" s="5">
        <f t="shared" si="138"/>
        <v>0.75408276917996175</v>
      </c>
      <c r="I836" s="3">
        <f t="shared" si="139"/>
        <v>3.286438677836756E-2</v>
      </c>
      <c r="J836">
        <f t="shared" si="143"/>
        <v>0.55989809411225155</v>
      </c>
      <c r="K836">
        <f t="shared" si="140"/>
        <v>0.1941846750677102</v>
      </c>
    </row>
    <row r="837" spans="1:11" x14ac:dyDescent="0.25">
      <c r="A837">
        <f t="shared" si="141"/>
        <v>4.5977011494252344E-3</v>
      </c>
      <c r="B837">
        <f t="shared" si="133"/>
        <v>217.5000000000025</v>
      </c>
      <c r="C837">
        <f t="shared" si="142"/>
        <v>28.905643497945348</v>
      </c>
      <c r="D837" s="4">
        <f t="shared" si="134"/>
        <v>29.014926038123349</v>
      </c>
      <c r="E837" s="1">
        <f t="shared" si="135"/>
        <v>28.749672322300739</v>
      </c>
      <c r="F837" s="1">
        <f t="shared" si="136"/>
        <v>29.091283042485333</v>
      </c>
      <c r="G837" s="1">
        <f t="shared" si="137"/>
        <v>28.527947475761966</v>
      </c>
      <c r="H837" s="5">
        <f t="shared" si="138"/>
        <v>0.75317116035479814</v>
      </c>
      <c r="I837" s="3">
        <f t="shared" si="139"/>
        <v>3.282813507814808E-2</v>
      </c>
      <c r="J837">
        <f t="shared" si="143"/>
        <v>0.55928048764364169</v>
      </c>
      <c r="K837">
        <f t="shared" si="140"/>
        <v>0.19389067271115645</v>
      </c>
    </row>
    <row r="838" spans="1:11" x14ac:dyDescent="0.25">
      <c r="A838">
        <f t="shared" si="141"/>
        <v>4.591368227731811E-3</v>
      </c>
      <c r="B838">
        <f t="shared" si="133"/>
        <v>217.80000000000251</v>
      </c>
      <c r="C838">
        <f t="shared" si="142"/>
        <v>28.906084959031809</v>
      </c>
      <c r="D838" s="4">
        <f t="shared" si="134"/>
        <v>29.015234844269521</v>
      </c>
      <c r="E838" s="1">
        <f t="shared" si="135"/>
        <v>28.750301361839899</v>
      </c>
      <c r="F838" s="1">
        <f t="shared" si="136"/>
        <v>29.091498561311788</v>
      </c>
      <c r="G838" s="1">
        <f t="shared" si="137"/>
        <v>28.528839628907598</v>
      </c>
      <c r="H838" s="5">
        <f t="shared" si="138"/>
        <v>0.75226187787620058</v>
      </c>
      <c r="I838" s="3">
        <f t="shared" si="139"/>
        <v>3.2791967544945066E-2</v>
      </c>
      <c r="J838">
        <f t="shared" si="143"/>
        <v>0.55866431509657211</v>
      </c>
      <c r="K838">
        <f t="shared" si="140"/>
        <v>0.19359756277962847</v>
      </c>
    </row>
    <row r="839" spans="1:11" x14ac:dyDescent="0.25">
      <c r="A839">
        <f t="shared" si="141"/>
        <v>4.5850527281063201E-3</v>
      </c>
      <c r="B839">
        <f t="shared" si="133"/>
        <v>218.10000000000252</v>
      </c>
      <c r="C839">
        <f t="shared" si="142"/>
        <v>28.906525279720874</v>
      </c>
      <c r="D839" s="4">
        <f t="shared" si="134"/>
        <v>29.015542849849083</v>
      </c>
      <c r="E839" s="1">
        <f t="shared" si="135"/>
        <v>28.750928784703007</v>
      </c>
      <c r="F839" s="1">
        <f t="shared" si="136"/>
        <v>29.091713520026133</v>
      </c>
      <c r="G839" s="1">
        <f t="shared" si="137"/>
        <v>28.529729505851979</v>
      </c>
      <c r="H839" s="5">
        <f t="shared" si="138"/>
        <v>0.75135491268877841</v>
      </c>
      <c r="I839" s="3">
        <f t="shared" si="139"/>
        <v>3.2755883882000347E-2</v>
      </c>
      <c r="J839">
        <f t="shared" si="143"/>
        <v>0.55804957141528611</v>
      </c>
      <c r="K839">
        <f t="shared" si="140"/>
        <v>0.1933053412734923</v>
      </c>
    </row>
    <row r="840" spans="1:11" x14ac:dyDescent="0.25">
      <c r="A840">
        <f t="shared" si="141"/>
        <v>4.5787545787545252E-3</v>
      </c>
      <c r="B840">
        <f t="shared" si="133"/>
        <v>218.40000000000254</v>
      </c>
      <c r="C840">
        <f t="shared" si="142"/>
        <v>28.906964464504757</v>
      </c>
      <c r="D840" s="4">
        <f t="shared" si="134"/>
        <v>29.015850058026324</v>
      </c>
      <c r="E840" s="1">
        <f t="shared" si="135"/>
        <v>28.751554597227045</v>
      </c>
      <c r="F840" s="1">
        <f t="shared" si="136"/>
        <v>29.091927920847574</v>
      </c>
      <c r="G840" s="1">
        <f t="shared" si="137"/>
        <v>28.530617115454657</v>
      </c>
      <c r="H840" s="5">
        <f t="shared" si="138"/>
        <v>0.75045025578386737</v>
      </c>
      <c r="I840" s="3">
        <f t="shared" si="139"/>
        <v>3.2719883794360527E-2</v>
      </c>
      <c r="J840">
        <f t="shared" si="143"/>
        <v>0.55743625157477483</v>
      </c>
      <c r="K840">
        <f t="shared" si="140"/>
        <v>0.19301400420909254</v>
      </c>
    </row>
    <row r="841" spans="1:11" x14ac:dyDescent="0.25">
      <c r="A841">
        <f t="shared" si="141"/>
        <v>4.572473708276124E-3</v>
      </c>
      <c r="B841">
        <f t="shared" si="133"/>
        <v>218.70000000000255</v>
      </c>
      <c r="C841">
        <f t="shared" si="142"/>
        <v>28.907402517851708</v>
      </c>
      <c r="D841" s="4">
        <f t="shared" si="134"/>
        <v>29.016156471948751</v>
      </c>
      <c r="E841" s="1">
        <f t="shared" si="135"/>
        <v>28.752178805715616</v>
      </c>
      <c r="F841" s="1">
        <f t="shared" si="136"/>
        <v>29.092141765983513</v>
      </c>
      <c r="G841" s="1">
        <f t="shared" si="137"/>
        <v>28.531502466528874</v>
      </c>
      <c r="H841" s="5">
        <f t="shared" si="138"/>
        <v>0.74954789819994272</v>
      </c>
      <c r="I841" s="3">
        <f t="shared" si="139"/>
        <v>3.2683966988368951E-2</v>
      </c>
      <c r="J841">
        <f t="shared" si="143"/>
        <v>0.55682435057212121</v>
      </c>
      <c r="K841">
        <f t="shared" si="140"/>
        <v>0.19272354762782151</v>
      </c>
    </row>
    <row r="842" spans="1:11" x14ac:dyDescent="0.25">
      <c r="A842">
        <f t="shared" si="141"/>
        <v>4.5662100456620473E-3</v>
      </c>
      <c r="B842">
        <f t="shared" si="133"/>
        <v>219.00000000000256</v>
      </c>
      <c r="C842">
        <f t="shared" si="142"/>
        <v>28.907839444206523</v>
      </c>
      <c r="D842" s="4">
        <f t="shared" si="134"/>
        <v>29.016462094747183</v>
      </c>
      <c r="E842" s="1">
        <f t="shared" si="135"/>
        <v>28.752801416439084</v>
      </c>
      <c r="F842" s="1">
        <f t="shared" si="136"/>
        <v>29.092355057629646</v>
      </c>
      <c r="G842" s="1">
        <f t="shared" si="137"/>
        <v>28.532385567841835</v>
      </c>
      <c r="H842" s="5">
        <f t="shared" si="138"/>
        <v>0.74864783102245858</v>
      </c>
      <c r="I842" s="3">
        <f t="shared" si="139"/>
        <v>3.2648133171612415E-2</v>
      </c>
      <c r="J842">
        <f t="shared" si="143"/>
        <v>0.55621386342559209</v>
      </c>
      <c r="K842">
        <f t="shared" si="140"/>
        <v>0.19243396759686648</v>
      </c>
    </row>
    <row r="843" spans="1:11" x14ac:dyDescent="0.25">
      <c r="A843">
        <f t="shared" si="141"/>
        <v>4.5599635202917838E-3</v>
      </c>
      <c r="B843">
        <f t="shared" si="133"/>
        <v>219.30000000000257</v>
      </c>
      <c r="C843">
        <f t="shared" si="142"/>
        <v>28.908275247990485</v>
      </c>
      <c r="D843" s="4">
        <f t="shared" si="134"/>
        <v>29.016766929536029</v>
      </c>
      <c r="E843" s="1">
        <f t="shared" si="135"/>
        <v>28.753422435634977</v>
      </c>
      <c r="F843" s="1">
        <f t="shared" si="136"/>
        <v>29.092567797969995</v>
      </c>
      <c r="G843" s="1">
        <f t="shared" si="137"/>
        <v>28.533266428114953</v>
      </c>
      <c r="H843" s="5">
        <f t="shared" si="138"/>
        <v>0.74775004538351431</v>
      </c>
      <c r="I843" s="3">
        <f t="shared" si="139"/>
        <v>3.2612382052938926E-2</v>
      </c>
      <c r="J843">
        <f t="shared" si="143"/>
        <v>0.55560478517494172</v>
      </c>
      <c r="K843">
        <f t="shared" si="140"/>
        <v>0.19214526020857259</v>
      </c>
    </row>
    <row r="844" spans="1:11" x14ac:dyDescent="0.25">
      <c r="A844">
        <f t="shared" si="141"/>
        <v>4.5537340619307299E-3</v>
      </c>
      <c r="B844">
        <f t="shared" si="133"/>
        <v>219.60000000000258</v>
      </c>
      <c r="C844">
        <f t="shared" si="142"/>
        <v>28.908709933601532</v>
      </c>
      <c r="D844" s="4">
        <f t="shared" si="134"/>
        <v>29.017070979413052</v>
      </c>
      <c r="E844" s="1">
        <f t="shared" si="135"/>
        <v>28.754041869508072</v>
      </c>
      <c r="F844" s="1">
        <f t="shared" si="136"/>
        <v>29.092779989176979</v>
      </c>
      <c r="G844" s="1">
        <f t="shared" si="137"/>
        <v>28.534145056024304</v>
      </c>
      <c r="H844" s="5">
        <f t="shared" si="138"/>
        <v>0.74685453246094702</v>
      </c>
      <c r="I844" s="3">
        <f t="shared" si="139"/>
        <v>3.2576713342713504E-2</v>
      </c>
      <c r="J844">
        <f t="shared" si="143"/>
        <v>0.55499711088576853</v>
      </c>
      <c r="K844">
        <f t="shared" si="140"/>
        <v>0.19185742157517849</v>
      </c>
    </row>
    <row r="845" spans="1:11" x14ac:dyDescent="0.25">
      <c r="A845">
        <f t="shared" si="141"/>
        <v>4.5475216007275499E-3</v>
      </c>
      <c r="B845">
        <f t="shared" si="133"/>
        <v>219.90000000000259</v>
      </c>
      <c r="C845">
        <f t="shared" si="142"/>
        <v>28.90914350541448</v>
      </c>
      <c r="D845" s="4">
        <f t="shared" si="134"/>
        <v>29.01737424745966</v>
      </c>
      <c r="E845" s="1">
        <f t="shared" si="135"/>
        <v>28.754659724230635</v>
      </c>
      <c r="F845" s="1">
        <f t="shared" si="136"/>
        <v>29.092991633411632</v>
      </c>
      <c r="G845" s="1">
        <f t="shared" si="137"/>
        <v>28.535021460200724</v>
      </c>
      <c r="H845" s="5">
        <f t="shared" si="138"/>
        <v>0.74596128347845259</v>
      </c>
      <c r="I845" s="3">
        <f t="shared" si="139"/>
        <v>3.2541126752857252E-2</v>
      </c>
      <c r="J845">
        <f t="shared" si="143"/>
        <v>0.55439083565018177</v>
      </c>
      <c r="K845">
        <f t="shared" si="140"/>
        <v>0.19157044782827082</v>
      </c>
    </row>
    <row r="846" spans="1:11" x14ac:dyDescent="0.25">
      <c r="A846">
        <f t="shared" si="141"/>
        <v>4.5413260672115723E-3</v>
      </c>
      <c r="B846">
        <f t="shared" si="133"/>
        <v>220.2000000000026</v>
      </c>
      <c r="C846">
        <f t="shared" si="142"/>
        <v>28.90957596778123</v>
      </c>
      <c r="D846" s="4">
        <f t="shared" si="134"/>
        <v>29.017676736741109</v>
      </c>
      <c r="E846" s="1">
        <f t="shared" si="135"/>
        <v>28.755276005942651</v>
      </c>
      <c r="F846" s="1">
        <f t="shared" si="136"/>
        <v>29.093202732823386</v>
      </c>
      <c r="G846" s="1">
        <f t="shared" si="137"/>
        <v>28.53589564923023</v>
      </c>
      <c r="H846" s="5">
        <f t="shared" si="138"/>
        <v>0.74507028970553513</v>
      </c>
      <c r="I846" s="3">
        <f t="shared" si="139"/>
        <v>3.2505621996239853E-2</v>
      </c>
      <c r="J846">
        <f t="shared" si="143"/>
        <v>0.55378595457645097</v>
      </c>
      <c r="K846">
        <f t="shared" si="140"/>
        <v>0.19128433512908416</v>
      </c>
    </row>
    <row r="847" spans="1:11" x14ac:dyDescent="0.25">
      <c r="A847">
        <f t="shared" si="141"/>
        <v>4.5351473922901958E-3</v>
      </c>
      <c r="B847">
        <f t="shared" si="133"/>
        <v>220.50000000000261</v>
      </c>
      <c r="C847">
        <f t="shared" si="142"/>
        <v>28.910007325030715</v>
      </c>
      <c r="D847" s="4">
        <f t="shared" si="134"/>
        <v>29.017978450306359</v>
      </c>
      <c r="E847" s="1">
        <f t="shared" si="135"/>
        <v>28.755890720752085</v>
      </c>
      <c r="F847" s="1">
        <f t="shared" si="136"/>
        <v>29.093413289550476</v>
      </c>
      <c r="G847" s="1">
        <f t="shared" si="137"/>
        <v>28.536767631654339</v>
      </c>
      <c r="H847" s="5">
        <f t="shared" si="138"/>
        <v>0.74418154245634693</v>
      </c>
      <c r="I847" s="3">
        <f t="shared" si="139"/>
        <v>3.2470198787589055E-2</v>
      </c>
      <c r="J847">
        <f t="shared" si="143"/>
        <v>0.55318246280450112</v>
      </c>
      <c r="K847">
        <f t="shared" si="140"/>
        <v>0.19099907965184582</v>
      </c>
    </row>
    <row r="848" spans="1:11" x14ac:dyDescent="0.25">
      <c r="A848">
        <f t="shared" si="141"/>
        <v>4.5289855072463232E-3</v>
      </c>
      <c r="B848">
        <f t="shared" si="133"/>
        <v>220.80000000000263</v>
      </c>
      <c r="C848">
        <f t="shared" si="142"/>
        <v>28.910437581469246</v>
      </c>
      <c r="D848" s="4">
        <f t="shared" si="134"/>
        <v>29.018279391188535</v>
      </c>
      <c r="E848" s="1">
        <f t="shared" si="135"/>
        <v>28.7565038747349</v>
      </c>
      <c r="F848" s="1">
        <f t="shared" si="136"/>
        <v>29.093623305719824</v>
      </c>
      <c r="G848" s="1">
        <f t="shared" si="137"/>
        <v>28.537637415970263</v>
      </c>
      <c r="H848" s="5">
        <f t="shared" si="138"/>
        <v>0.74329503309093936</v>
      </c>
      <c r="I848" s="3">
        <f t="shared" si="139"/>
        <v>3.2434856842289861E-2</v>
      </c>
      <c r="J848">
        <f t="shared" si="143"/>
        <v>0.55258035548545437</v>
      </c>
      <c r="K848">
        <f t="shared" si="140"/>
        <v>0.19071467760548499</v>
      </c>
    </row>
    <row r="849" spans="1:11" x14ac:dyDescent="0.25">
      <c r="A849">
        <f t="shared" si="141"/>
        <v>4.5228403437358126E-3</v>
      </c>
      <c r="B849">
        <f t="shared" si="133"/>
        <v>221.10000000000264</v>
      </c>
      <c r="C849">
        <f t="shared" si="142"/>
        <v>28.910866741380584</v>
      </c>
      <c r="D849" s="4">
        <f t="shared" si="134"/>
        <v>29.018579562404668</v>
      </c>
      <c r="E849" s="1">
        <f t="shared" si="135"/>
        <v>28.757115473935574</v>
      </c>
      <c r="F849" s="1">
        <f t="shared" si="136"/>
        <v>29.093832783447137</v>
      </c>
      <c r="G849" s="1">
        <f t="shared" si="137"/>
        <v>28.538505010631241</v>
      </c>
      <c r="H849" s="5">
        <f t="shared" si="138"/>
        <v>0.74241075301306358</v>
      </c>
      <c r="I849" s="3">
        <f t="shared" si="139"/>
        <v>3.2399595877709686E-2</v>
      </c>
      <c r="J849">
        <f t="shared" si="143"/>
        <v>0.55197962780420662</v>
      </c>
      <c r="K849">
        <f t="shared" si="140"/>
        <v>0.19043112520885697</v>
      </c>
    </row>
    <row r="850" spans="1:11" x14ac:dyDescent="0.25">
      <c r="A850">
        <f t="shared" si="141"/>
        <v>4.5167118337849504E-3</v>
      </c>
      <c r="B850">
        <f t="shared" si="133"/>
        <v>221.40000000000265</v>
      </c>
      <c r="C850">
        <f t="shared" si="142"/>
        <v>28.911294809026099</v>
      </c>
      <c r="D850" s="4">
        <f t="shared" si="134"/>
        <v>29.018878966956073</v>
      </c>
      <c r="E850" s="1">
        <f t="shared" si="135"/>
        <v>28.757725524366982</v>
      </c>
      <c r="F850" s="1">
        <f t="shared" si="136"/>
        <v>29.094041724836949</v>
      </c>
      <c r="G850" s="1">
        <f t="shared" si="137"/>
        <v>28.539370424046872</v>
      </c>
      <c r="H850" s="5">
        <f t="shared" si="138"/>
        <v>0.74152869367159335</v>
      </c>
      <c r="I850" s="3">
        <f t="shared" si="139"/>
        <v>3.2364415611894515E-2</v>
      </c>
      <c r="J850">
        <f t="shared" si="143"/>
        <v>0.55138027495721409</v>
      </c>
      <c r="K850">
        <f t="shared" si="140"/>
        <v>0.19014841871437926</v>
      </c>
    </row>
    <row r="851" spans="1:11" x14ac:dyDescent="0.25">
      <c r="A851">
        <f t="shared" si="141"/>
        <v>4.5105999097879478E-3</v>
      </c>
      <c r="B851">
        <f t="shared" si="133"/>
        <v>221.70000000000266</v>
      </c>
      <c r="C851">
        <f t="shared" si="142"/>
        <v>28.911721788644854</v>
      </c>
      <c r="D851" s="4">
        <f t="shared" si="134"/>
        <v>29.019177607828329</v>
      </c>
      <c r="E851" s="1">
        <f t="shared" si="135"/>
        <v>28.758334032010833</v>
      </c>
      <c r="F851" s="1">
        <f t="shared" si="136"/>
        <v>29.094250131982907</v>
      </c>
      <c r="G851" s="1">
        <f t="shared" si="137"/>
        <v>28.540233664583283</v>
      </c>
      <c r="H851" s="5">
        <f t="shared" si="138"/>
        <v>0.74064884655920316</v>
      </c>
      <c r="I851" s="3">
        <f t="shared" si="139"/>
        <v>3.2329315764631161E-2</v>
      </c>
      <c r="J851">
        <f t="shared" si="143"/>
        <v>0.55078229217059116</v>
      </c>
      <c r="K851">
        <f t="shared" si="140"/>
        <v>0.189866554388612</v>
      </c>
    </row>
    <row r="852" spans="1:11" x14ac:dyDescent="0.25">
      <c r="A852">
        <f t="shared" si="141"/>
        <v>4.5045045045044507E-3</v>
      </c>
      <c r="B852">
        <f t="shared" si="133"/>
        <v>222.00000000000267</v>
      </c>
      <c r="C852">
        <f t="shared" si="142"/>
        <v>28.912147684453963</v>
      </c>
      <c r="D852" s="4">
        <f t="shared" si="134"/>
        <v>29.019475487991237</v>
      </c>
      <c r="E852" s="1">
        <f t="shared" si="135"/>
        <v>28.758941002817764</v>
      </c>
      <c r="F852" s="1">
        <f t="shared" si="136"/>
        <v>29.094458006967471</v>
      </c>
      <c r="G852" s="1">
        <f t="shared" si="137"/>
        <v>28.541094740563501</v>
      </c>
      <c r="H852" s="5">
        <f t="shared" si="138"/>
        <v>0.73977120321199485</v>
      </c>
      <c r="I852" s="3">
        <f t="shared" si="139"/>
        <v>3.2294296057024496E-2</v>
      </c>
      <c r="J852">
        <f t="shared" si="143"/>
        <v>0.55018567469290725</v>
      </c>
      <c r="K852">
        <f t="shared" si="140"/>
        <v>0.18958552851908761</v>
      </c>
    </row>
    <row r="853" spans="1:11" x14ac:dyDescent="0.25">
      <c r="A853">
        <f t="shared" si="141"/>
        <v>4.4984255510570753E-3</v>
      </c>
      <c r="B853">
        <f t="shared" si="133"/>
        <v>222.30000000000268</v>
      </c>
      <c r="C853">
        <f t="shared" si="142"/>
        <v>28.912572500648398</v>
      </c>
      <c r="D853" s="4">
        <f t="shared" si="134"/>
        <v>29.019772610399333</v>
      </c>
      <c r="E853" s="1">
        <f t="shared" si="135"/>
        <v>28.759546442707641</v>
      </c>
      <c r="F853" s="1">
        <f t="shared" si="136"/>
        <v>29.094665351862371</v>
      </c>
      <c r="G853" s="1">
        <f t="shared" si="137"/>
        <v>28.541953660267747</v>
      </c>
      <c r="H853" s="5">
        <f t="shared" si="138"/>
        <v>0.73889575521010331</v>
      </c>
      <c r="I853" s="3">
        <f t="shared" si="139"/>
        <v>3.2259356211241652E-2</v>
      </c>
      <c r="J853">
        <f t="shared" si="143"/>
        <v>0.54959041779082907</v>
      </c>
      <c r="K853">
        <f t="shared" si="140"/>
        <v>0.18930533741927424</v>
      </c>
    </row>
    <row r="854" spans="1:11" x14ac:dyDescent="0.25">
      <c r="A854">
        <f t="shared" si="141"/>
        <v>4.4923629829289663E-3</v>
      </c>
      <c r="B854">
        <f t="shared" si="133"/>
        <v>222.60000000000269</v>
      </c>
      <c r="C854">
        <f t="shared" si="142"/>
        <v>28.912996241401402</v>
      </c>
      <c r="D854" s="4">
        <f t="shared" si="134"/>
        <v>29.020068977991492</v>
      </c>
      <c r="E854" s="1">
        <f t="shared" si="135"/>
        <v>28.760150357569632</v>
      </c>
      <c r="F854" s="1">
        <f t="shared" si="136"/>
        <v>29.094872168728447</v>
      </c>
      <c r="G854" s="1">
        <f t="shared" si="137"/>
        <v>28.542810431933617</v>
      </c>
      <c r="H854" s="5">
        <f t="shared" si="138"/>
        <v>0.73802249417636456</v>
      </c>
      <c r="I854" s="3">
        <f t="shared" si="139"/>
        <v>3.2224495951108878E-2</v>
      </c>
      <c r="J854">
        <f t="shared" si="143"/>
        <v>0.54899651675928918</v>
      </c>
      <c r="K854">
        <f t="shared" si="140"/>
        <v>0.18902597741707539</v>
      </c>
    </row>
    <row r="855" spans="1:11" x14ac:dyDescent="0.25">
      <c r="A855">
        <f t="shared" si="141"/>
        <v>4.4863167339613636E-3</v>
      </c>
      <c r="B855">
        <f t="shared" si="133"/>
        <v>222.90000000000271</v>
      </c>
      <c r="C855">
        <f t="shared" si="142"/>
        <v>28.913418910864575</v>
      </c>
      <c r="D855" s="4">
        <f t="shared" si="134"/>
        <v>29.020364593691554</v>
      </c>
      <c r="E855" s="1">
        <f t="shared" si="135"/>
        <v>28.760752753262448</v>
      </c>
      <c r="F855" s="1">
        <f t="shared" si="136"/>
        <v>29.095078459615703</v>
      </c>
      <c r="G855" s="1">
        <f t="shared" si="137"/>
        <v>28.54366506375651</v>
      </c>
      <c r="H855" s="5">
        <f t="shared" si="138"/>
        <v>0.73715141177738541</v>
      </c>
      <c r="I855" s="3">
        <f t="shared" si="139"/>
        <v>3.2189715000981778E-2</v>
      </c>
      <c r="J855">
        <f t="shared" si="143"/>
        <v>0.54840396690223858</v>
      </c>
      <c r="K855">
        <f t="shared" si="140"/>
        <v>0.18874744487514683</v>
      </c>
    </row>
    <row r="856" spans="1:11" x14ac:dyDescent="0.25">
      <c r="A856">
        <f t="shared" si="141"/>
        <v>4.4802867383511996E-3</v>
      </c>
      <c r="B856">
        <f t="shared" si="133"/>
        <v>223.20000000000272</v>
      </c>
      <c r="C856">
        <f t="shared" si="142"/>
        <v>28.91384051316793</v>
      </c>
      <c r="D856" s="4">
        <f t="shared" si="134"/>
        <v>29.020659460407924</v>
      </c>
      <c r="E856" s="1">
        <f t="shared" si="135"/>
        <v>28.761353635614569</v>
      </c>
      <c r="F856" s="1">
        <f t="shared" si="136"/>
        <v>29.095284226563528</v>
      </c>
      <c r="G856" s="1">
        <f t="shared" si="137"/>
        <v>28.544517563889663</v>
      </c>
      <c r="H856" s="5">
        <f t="shared" si="138"/>
        <v>0.73628249972180793</v>
      </c>
      <c r="I856" s="3">
        <f t="shared" si="139"/>
        <v>3.2155013087155737E-2</v>
      </c>
      <c r="J856">
        <f t="shared" si="143"/>
        <v>0.54781276355667552</v>
      </c>
      <c r="K856">
        <f t="shared" si="140"/>
        <v>0.18846973616513241</v>
      </c>
    </row>
    <row r="857" spans="1:11" x14ac:dyDescent="0.25">
      <c r="A857">
        <f t="shared" si="141"/>
        <v>4.4742729306487148E-3</v>
      </c>
      <c r="B857">
        <f t="shared" ref="B857:B920" si="144">B856+0.3</f>
        <v>223.50000000000273</v>
      </c>
      <c r="C857">
        <f t="shared" si="142"/>
        <v>28.914261052420134</v>
      </c>
      <c r="D857" s="4">
        <f t="shared" ref="D857:D920" si="145">(($C$27*($F$27*B857)^$C$28)/(1+($C$27*($F$27*B857))^$C$28))*$C$26</f>
        <v>29.020953581033911</v>
      </c>
      <c r="E857" s="1">
        <f t="shared" ref="E857:E920" si="146">(($C$27*(B857/$F$27)^$C$28)/(1+($C$27*(B857/$F$27))^$C$28))*$C$26</f>
        <v>28.761953010424527</v>
      </c>
      <c r="F857" s="1">
        <f t="shared" ref="F857:F920" si="147">(($C$27*(B857*$F$27^2)^$C$28)/(1+($C$27*(B857*$F$27^2))^$C$28))*$C$26</f>
        <v>29.095489471600722</v>
      </c>
      <c r="G857" s="1">
        <f t="shared" ref="G857:G920" si="148">(($C$27*(B857/$F$27^2)^$C$28)/(1+($C$27*(B857/$F$27^2))^$C$28))*$C$26</f>
        <v>28.545367940444685</v>
      </c>
      <c r="H857" s="5">
        <f t="shared" ref="H857:H920" si="149">(D857-E857)/(2*LOG($F$27))</f>
        <v>0.73541574976043067</v>
      </c>
      <c r="I857" s="3">
        <f t="shared" ref="I857:I920" si="150">(F857-G857)-(2*(D857-E857))</f>
        <v>3.2120389937269067E-2</v>
      </c>
      <c r="J857">
        <f t="shared" si="143"/>
        <v>0.54722290208247737</v>
      </c>
      <c r="K857">
        <f t="shared" ref="K857:K920" si="151">H857-J857</f>
        <v>0.1881928476779533</v>
      </c>
    </row>
    <row r="858" spans="1:11" x14ac:dyDescent="0.25">
      <c r="A858">
        <f t="shared" si="141"/>
        <v>4.4682752457550837E-3</v>
      </c>
      <c r="B858">
        <f t="shared" si="144"/>
        <v>223.80000000000274</v>
      </c>
      <c r="C858">
        <f t="shared" si="142"/>
        <v>28.914680532708573</v>
      </c>
      <c r="D858" s="4">
        <f t="shared" si="145"/>
        <v>29.021246958447946</v>
      </c>
      <c r="E858" s="1">
        <f t="shared" si="146"/>
        <v>28.762550883460815</v>
      </c>
      <c r="F858" s="1">
        <f t="shared" si="147"/>
        <v>29.095694196745491</v>
      </c>
      <c r="G858" s="1">
        <f t="shared" si="148"/>
        <v>28.546216201491674</v>
      </c>
      <c r="H858" s="5">
        <f t="shared" si="149"/>
        <v>0.73455115368710666</v>
      </c>
      <c r="I858" s="3">
        <f t="shared" si="150"/>
        <v>3.2085845279553382E-2</v>
      </c>
      <c r="J858">
        <f t="shared" si="143"/>
        <v>0.54663437784962887</v>
      </c>
      <c r="K858">
        <f t="shared" si="151"/>
        <v>0.18791677583747779</v>
      </c>
    </row>
    <row r="859" spans="1:11" x14ac:dyDescent="0.25">
      <c r="A859">
        <f t="shared" si="141"/>
        <v>4.4622936189200706E-3</v>
      </c>
      <c r="B859">
        <f t="shared" si="144"/>
        <v>224.10000000000275</v>
      </c>
      <c r="C859">
        <f t="shared" si="142"/>
        <v>28.915098958099524</v>
      </c>
      <c r="D859" s="4">
        <f t="shared" si="145"/>
        <v>29.021539595513424</v>
      </c>
      <c r="E859" s="1">
        <f t="shared" si="146"/>
        <v>28.763147260462461</v>
      </c>
      <c r="F859" s="1">
        <f t="shared" si="147"/>
        <v>29.095898404005478</v>
      </c>
      <c r="G859" s="1">
        <f t="shared" si="148"/>
        <v>28.547062355059449</v>
      </c>
      <c r="H859" s="5">
        <f t="shared" si="149"/>
        <v>0.73368870333665515</v>
      </c>
      <c r="I859" s="3">
        <f t="shared" si="150"/>
        <v>3.2051378844101919E-2</v>
      </c>
      <c r="J859">
        <f t="shared" si="143"/>
        <v>0.54604718625983117</v>
      </c>
      <c r="K859">
        <f t="shared" si="151"/>
        <v>0.18764151707682397</v>
      </c>
    </row>
    <row r="860" spans="1:11" x14ac:dyDescent="0.25">
      <c r="A860">
        <f t="shared" si="141"/>
        <v>4.456327985739696E-3</v>
      </c>
      <c r="B860">
        <f t="shared" si="144"/>
        <v>224.40000000000276</v>
      </c>
      <c r="C860">
        <f t="shared" si="142"/>
        <v>28.915516332638298</v>
      </c>
      <c r="D860" s="4">
        <f t="shared" si="145"/>
        <v>29.02183149507896</v>
      </c>
      <c r="E860" s="1">
        <f t="shared" si="146"/>
        <v>28.763742147138942</v>
      </c>
      <c r="F860" s="1">
        <f t="shared" si="147"/>
        <v>29.096102095378058</v>
      </c>
      <c r="G860" s="1">
        <f t="shared" si="148"/>
        <v>28.547906409135987</v>
      </c>
      <c r="H860" s="5">
        <f t="shared" si="149"/>
        <v>0.73282839058583982</v>
      </c>
      <c r="I860" s="3">
        <f t="shared" si="150"/>
        <v>3.2016990362034647E-2</v>
      </c>
      <c r="J860">
        <f t="shared" si="143"/>
        <v>0.54546132273227699</v>
      </c>
      <c r="K860">
        <f t="shared" si="151"/>
        <v>0.18736706785356283</v>
      </c>
    </row>
    <row r="861" spans="1:11" x14ac:dyDescent="0.25">
      <c r="A861">
        <f t="shared" si="141"/>
        <v>4.4503782821539283E-3</v>
      </c>
      <c r="B861">
        <f t="shared" si="144"/>
        <v>224.70000000000277</v>
      </c>
      <c r="C861">
        <f t="shared" si="142"/>
        <v>28.915932660349377</v>
      </c>
      <c r="D861" s="4">
        <f t="shared" si="145"/>
        <v>29.022122659978425</v>
      </c>
      <c r="E861" s="1">
        <f t="shared" si="146"/>
        <v>28.764335549170401</v>
      </c>
      <c r="F861" s="1">
        <f t="shared" si="147"/>
        <v>29.096305272850227</v>
      </c>
      <c r="G861" s="1">
        <f t="shared" si="148"/>
        <v>28.548748371668481</v>
      </c>
      <c r="H861" s="5">
        <f t="shared" si="149"/>
        <v>0.73197020735285478</v>
      </c>
      <c r="I861" s="3">
        <f t="shared" si="150"/>
        <v>3.1982679565697225E-2</v>
      </c>
      <c r="J861">
        <f t="shared" si="143"/>
        <v>0.54487678270704087</v>
      </c>
      <c r="K861">
        <f t="shared" si="151"/>
        <v>0.18709342464581391</v>
      </c>
    </row>
    <row r="862" spans="1:11" x14ac:dyDescent="0.25">
      <c r="A862">
        <f t="shared" si="141"/>
        <v>4.4444444444443898E-3</v>
      </c>
      <c r="B862">
        <f t="shared" si="144"/>
        <v>225.00000000000279</v>
      </c>
      <c r="C862">
        <f t="shared" si="142"/>
        <v>28.916347945236474</v>
      </c>
      <c r="D862" s="4">
        <f t="shared" si="145"/>
        <v>29.022413093031151</v>
      </c>
      <c r="E862" s="1">
        <f t="shared" si="146"/>
        <v>28.76492747220798</v>
      </c>
      <c r="F862" s="1">
        <f t="shared" si="147"/>
        <v>29.096507938398524</v>
      </c>
      <c r="G862" s="1">
        <f t="shared" si="148"/>
        <v>28.549588250563765</v>
      </c>
      <c r="H862" s="5">
        <f t="shared" si="149"/>
        <v>0.73111414559695098</v>
      </c>
      <c r="I862" s="3">
        <f t="shared" si="150"/>
        <v>3.1948446188415858E-2</v>
      </c>
      <c r="J862">
        <f t="shared" si="143"/>
        <v>0.54429356164090259</v>
      </c>
      <c r="K862">
        <f t="shared" si="151"/>
        <v>0.18682058395604839</v>
      </c>
    </row>
    <row r="863" spans="1:11" x14ac:dyDescent="0.25">
      <c r="A863">
        <f t="shared" si="141"/>
        <v>4.4385264092320796E-3</v>
      </c>
      <c r="B863">
        <f t="shared" si="144"/>
        <v>225.3000000000028</v>
      </c>
      <c r="C863">
        <f t="shared" si="142"/>
        <v>28.916762191282864</v>
      </c>
      <c r="D863" s="4">
        <f t="shared" si="145"/>
        <v>29.02270279704177</v>
      </c>
      <c r="E863" s="1">
        <f t="shared" si="146"/>
        <v>28.765517921873872</v>
      </c>
      <c r="F863" s="1">
        <f t="shared" si="147"/>
        <v>29.096710093989508</v>
      </c>
      <c r="G863" s="1">
        <f t="shared" si="148"/>
        <v>28.550426053688462</v>
      </c>
      <c r="H863" s="5">
        <f t="shared" si="149"/>
        <v>0.73026019731784131</v>
      </c>
      <c r="I863" s="3">
        <f t="shared" si="150"/>
        <v>3.1914289965250475E-2</v>
      </c>
      <c r="J863">
        <f t="shared" si="143"/>
        <v>0.54371165502017837</v>
      </c>
      <c r="K863">
        <f t="shared" si="151"/>
        <v>0.18654854229766293</v>
      </c>
    </row>
    <row r="864" spans="1:11" x14ac:dyDescent="0.25">
      <c r="A864">
        <f t="shared" si="141"/>
        <v>4.4326241134751221E-3</v>
      </c>
      <c r="B864">
        <f t="shared" si="144"/>
        <v>225.60000000000281</v>
      </c>
      <c r="C864">
        <f t="shared" si="142"/>
        <v>28.917175402451193</v>
      </c>
      <c r="D864" s="4">
        <f t="shared" si="145"/>
        <v>29.022991774800662</v>
      </c>
      <c r="E864" s="1">
        <f t="shared" si="146"/>
        <v>28.766106903761564</v>
      </c>
      <c r="F864" s="1">
        <f t="shared" si="147"/>
        <v>29.096911741579515</v>
      </c>
      <c r="G864" s="1">
        <f t="shared" si="148"/>
        <v>28.551261788869319</v>
      </c>
      <c r="H864" s="5">
        <f t="shared" si="149"/>
        <v>0.72940835455628539</v>
      </c>
      <c r="I864" s="3">
        <f t="shared" si="150"/>
        <v>3.1880210631999972E-2</v>
      </c>
      <c r="J864">
        <f t="shared" si="143"/>
        <v>0.54313105834377451</v>
      </c>
      <c r="K864">
        <f t="shared" si="151"/>
        <v>0.18627729621251088</v>
      </c>
    </row>
    <row r="865" spans="1:11" x14ac:dyDescent="0.25">
      <c r="A865">
        <f t="shared" si="141"/>
        <v>4.4267374944665233E-3</v>
      </c>
      <c r="B865">
        <f t="shared" si="144"/>
        <v>225.90000000000282</v>
      </c>
      <c r="C865">
        <f t="shared" si="142"/>
        <v>28.917587582684003</v>
      </c>
      <c r="D865" s="4">
        <f t="shared" si="145"/>
        <v>29.023280029083701</v>
      </c>
      <c r="E865" s="1">
        <f t="shared" si="146"/>
        <v>28.76669442343605</v>
      </c>
      <c r="F865" s="1">
        <f t="shared" si="147"/>
        <v>29.097112883114782</v>
      </c>
      <c r="G865" s="1">
        <f t="shared" si="148"/>
        <v>28.552095463893384</v>
      </c>
      <c r="H865" s="5">
        <f t="shared" si="149"/>
        <v>0.72855860939274797</v>
      </c>
      <c r="I865" s="3">
        <f t="shared" si="150"/>
        <v>3.1846207926097492E-2</v>
      </c>
      <c r="J865">
        <f t="shared" si="143"/>
        <v>0.54255176713843878</v>
      </c>
      <c r="K865">
        <f t="shared" si="151"/>
        <v>0.18600684225430919</v>
      </c>
    </row>
    <row r="866" spans="1:11" x14ac:dyDescent="0.25">
      <c r="A866">
        <f t="shared" si="141"/>
        <v>4.4208664898319518E-3</v>
      </c>
      <c r="B866">
        <f t="shared" si="144"/>
        <v>226.20000000000283</v>
      </c>
      <c r="C866">
        <f t="shared" si="142"/>
        <v>28.917998735903449</v>
      </c>
      <c r="D866" s="4">
        <f t="shared" si="145"/>
        <v>29.023567562652602</v>
      </c>
      <c r="E866" s="1">
        <f t="shared" si="146"/>
        <v>28.767280486433961</v>
      </c>
      <c r="F866" s="1">
        <f t="shared" si="147"/>
        <v>29.097313520531483</v>
      </c>
      <c r="G866" s="1">
        <f t="shared" si="148"/>
        <v>28.552927086508294</v>
      </c>
      <c r="H866" s="5">
        <f t="shared" si="149"/>
        <v>0.72771095394803487</v>
      </c>
      <c r="I866" s="3">
        <f t="shared" si="150"/>
        <v>3.1812281585906987E-2</v>
      </c>
      <c r="J866">
        <f t="shared" si="143"/>
        <v>0.54197377694677729</v>
      </c>
      <c r="K866">
        <f t="shared" si="151"/>
        <v>0.18573717700125758</v>
      </c>
    </row>
    <row r="867" spans="1:11" x14ac:dyDescent="0.25">
      <c r="A867">
        <f t="shared" ref="A867:A930" si="152">1/B867</f>
        <v>4.4150110375275383E-3</v>
      </c>
      <c r="B867">
        <f t="shared" si="144"/>
        <v>226.50000000000284</v>
      </c>
      <c r="C867">
        <f t="shared" ref="C867:C930" si="153">(($C$27*B867^$C$28)/(1+($C$27*B867)^$C$28))*$C$26</f>
        <v>28.918408866011845</v>
      </c>
      <c r="D867" s="4">
        <f t="shared" si="145"/>
        <v>29.023854378254892</v>
      </c>
      <c r="E867" s="1">
        <f t="shared" si="146"/>
        <v>28.767865098263673</v>
      </c>
      <c r="F867" s="1">
        <f t="shared" si="147"/>
        <v>29.097513655755918</v>
      </c>
      <c r="G867" s="1">
        <f t="shared" si="148"/>
        <v>28.553756664422572</v>
      </c>
      <c r="H867" s="5">
        <f t="shared" si="149"/>
        <v>0.72686538038288884</v>
      </c>
      <c r="I867" s="3">
        <f t="shared" si="150"/>
        <v>3.1778431350907965E-2</v>
      </c>
      <c r="J867">
        <f t="shared" ref="J867:J930" si="154">$F$26*I867/(2*LOG($F$27))</f>
        <v>0.54139708333040104</v>
      </c>
      <c r="K867">
        <f t="shared" si="151"/>
        <v>0.1854682970524878</v>
      </c>
    </row>
    <row r="868" spans="1:11" x14ac:dyDescent="0.25">
      <c r="A868">
        <f t="shared" si="152"/>
        <v>4.4091710758376867E-3</v>
      </c>
      <c r="B868">
        <f t="shared" si="144"/>
        <v>226.80000000000285</v>
      </c>
      <c r="C868">
        <f t="shared" si="153"/>
        <v>28.918817976891482</v>
      </c>
      <c r="D868" s="4">
        <f t="shared" si="145"/>
        <v>29.024140478624012</v>
      </c>
      <c r="E868" s="1">
        <f t="shared" si="146"/>
        <v>28.768448264405645</v>
      </c>
      <c r="F868" s="1">
        <f t="shared" si="147"/>
        <v>29.097713290704451</v>
      </c>
      <c r="G868" s="1">
        <f t="shared" si="148"/>
        <v>28.554584205305808</v>
      </c>
      <c r="H868" s="5">
        <f t="shared" si="149"/>
        <v>0.72602188089732411</v>
      </c>
      <c r="I868" s="3">
        <f t="shared" si="150"/>
        <v>3.1744656961908646E-2</v>
      </c>
      <c r="J868">
        <f t="shared" si="154"/>
        <v>0.54082168187355806</v>
      </c>
      <c r="K868">
        <f t="shared" si="151"/>
        <v>0.18520019902376605</v>
      </c>
    </row>
    <row r="869" spans="1:11" x14ac:dyDescent="0.25">
      <c r="A869">
        <f t="shared" si="152"/>
        <v>4.4033465433729081E-3</v>
      </c>
      <c r="B869">
        <f t="shared" si="144"/>
        <v>227.10000000000286</v>
      </c>
      <c r="C869">
        <f t="shared" si="153"/>
        <v>28.919226072404744</v>
      </c>
      <c r="D869" s="4">
        <f t="shared" si="145"/>
        <v>29.024425866479504</v>
      </c>
      <c r="E869" s="1">
        <f t="shared" si="146"/>
        <v>28.769029990312632</v>
      </c>
      <c r="F869" s="1">
        <f t="shared" si="147"/>
        <v>29.097912427283717</v>
      </c>
      <c r="G869" s="1">
        <f t="shared" si="148"/>
        <v>28.555409716788954</v>
      </c>
      <c r="H869" s="5">
        <f t="shared" si="149"/>
        <v>0.72518044773055579</v>
      </c>
      <c r="I869" s="3">
        <f t="shared" si="150"/>
        <v>3.1710958161017544E-2</v>
      </c>
      <c r="J869">
        <f t="shared" si="154"/>
        <v>0.54024756818264885</v>
      </c>
      <c r="K869">
        <f t="shared" si="151"/>
        <v>0.18493287954790694</v>
      </c>
    </row>
    <row r="870" spans="1:11" x14ac:dyDescent="0.25">
      <c r="A870">
        <f t="shared" si="152"/>
        <v>4.3975373790676661E-3</v>
      </c>
      <c r="B870">
        <f t="shared" si="144"/>
        <v>227.40000000000288</v>
      </c>
      <c r="C870">
        <f t="shared" si="153"/>
        <v>28.919633156394632</v>
      </c>
      <c r="D870" s="4">
        <f t="shared" si="145"/>
        <v>29.024710544526855</v>
      </c>
      <c r="E870" s="1">
        <f t="shared" si="146"/>
        <v>28.769610281409484</v>
      </c>
      <c r="F870" s="1">
        <f t="shared" si="147"/>
        <v>29.098111067390469</v>
      </c>
      <c r="G870" s="1">
        <f t="shared" si="148"/>
        <v>28.556233206464501</v>
      </c>
      <c r="H870" s="5">
        <f t="shared" si="149"/>
        <v>0.72434107316112095</v>
      </c>
      <c r="I870" s="3">
        <f t="shared" si="150"/>
        <v>3.1677334691227799E-2</v>
      </c>
      <c r="J870">
        <f t="shared" si="154"/>
        <v>0.53967473787914499</v>
      </c>
      <c r="K870">
        <f t="shared" si="151"/>
        <v>0.18466633528197596</v>
      </c>
    </row>
    <row r="871" spans="1:11" x14ac:dyDescent="0.25">
      <c r="A871">
        <f t="shared" si="152"/>
        <v>4.3917435221782495E-3</v>
      </c>
      <c r="B871">
        <f t="shared" si="144"/>
        <v>227.70000000000289</v>
      </c>
      <c r="C871">
        <f t="shared" si="153"/>
        <v>28.920039232684331</v>
      </c>
      <c r="D871" s="4">
        <f t="shared" si="145"/>
        <v>29.024994515457962</v>
      </c>
      <c r="E871" s="1">
        <f t="shared" si="146"/>
        <v>28.770189143093841</v>
      </c>
      <c r="F871" s="1">
        <f t="shared" si="147"/>
        <v>29.098309212911733</v>
      </c>
      <c r="G871" s="1">
        <f t="shared" si="148"/>
        <v>28.557054681886793</v>
      </c>
      <c r="H871" s="5">
        <f t="shared" si="149"/>
        <v>0.72350374950624285</v>
      </c>
      <c r="I871" s="3">
        <f t="shared" si="150"/>
        <v>3.164378629669784E-2</v>
      </c>
      <c r="J871">
        <f t="shared" si="154"/>
        <v>0.53910318660437084</v>
      </c>
      <c r="K871">
        <f t="shared" si="151"/>
        <v>0.18440056290187201</v>
      </c>
    </row>
    <row r="872" spans="1:11" x14ac:dyDescent="0.25">
      <c r="A872">
        <f t="shared" si="152"/>
        <v>4.385964912280646E-3</v>
      </c>
      <c r="B872">
        <f t="shared" si="144"/>
        <v>228.0000000000029</v>
      </c>
      <c r="C872">
        <f t="shared" si="153"/>
        <v>28.92044430507779</v>
      </c>
      <c r="D872" s="4">
        <f t="shared" si="145"/>
        <v>29.025277781950845</v>
      </c>
      <c r="E872" s="1">
        <f t="shared" si="146"/>
        <v>28.770766580736009</v>
      </c>
      <c r="F872" s="1">
        <f t="shared" si="147"/>
        <v>29.098506865725106</v>
      </c>
      <c r="G872" s="1">
        <f t="shared" si="148"/>
        <v>28.55787415057225</v>
      </c>
      <c r="H872" s="5">
        <f t="shared" si="149"/>
        <v>0.72266846912133698</v>
      </c>
      <c r="I872" s="3">
        <f t="shared" si="150"/>
        <v>3.1610312723184819E-2</v>
      </c>
      <c r="J872">
        <f t="shared" si="154"/>
        <v>0.53853291002688708</v>
      </c>
      <c r="K872">
        <f t="shared" si="151"/>
        <v>0.1841355590944499</v>
      </c>
    </row>
    <row r="873" spans="1:11" x14ac:dyDescent="0.25">
      <c r="A873">
        <f t="shared" si="152"/>
        <v>4.3802014892684506E-3</v>
      </c>
      <c r="B873">
        <f t="shared" si="144"/>
        <v>228.30000000000291</v>
      </c>
      <c r="C873">
        <f t="shared" si="153"/>
        <v>28.92084837735959</v>
      </c>
      <c r="D873" s="4">
        <f t="shared" si="145"/>
        <v>29.025560346669927</v>
      </c>
      <c r="E873" s="1">
        <f t="shared" si="146"/>
        <v>28.771342599679141</v>
      </c>
      <c r="F873" s="1">
        <f t="shared" si="147"/>
        <v>29.098704027698464</v>
      </c>
      <c r="G873" s="1">
        <f t="shared" si="148"/>
        <v>28.558691619999596</v>
      </c>
      <c r="H873" s="5">
        <f t="shared" si="149"/>
        <v>0.72183522440032333</v>
      </c>
      <c r="I873" s="3">
        <f t="shared" si="150"/>
        <v>3.1576913717294985E-2</v>
      </c>
      <c r="J873">
        <f t="shared" si="154"/>
        <v>0.53796390382972081</v>
      </c>
      <c r="K873">
        <f t="shared" si="151"/>
        <v>0.18387132057060251</v>
      </c>
    </row>
    <row r="874" spans="1:11" x14ac:dyDescent="0.25">
      <c r="A874">
        <f t="shared" si="152"/>
        <v>4.374453193350775E-3</v>
      </c>
      <c r="B874">
        <f t="shared" si="144"/>
        <v>228.60000000000292</v>
      </c>
      <c r="C874">
        <f t="shared" si="153"/>
        <v>28.921251453295159</v>
      </c>
      <c r="D874" s="4">
        <f t="shared" si="145"/>
        <v>29.02584221226612</v>
      </c>
      <c r="E874" s="1">
        <f t="shared" si="146"/>
        <v>28.771917205239394</v>
      </c>
      <c r="F874" s="1">
        <f t="shared" si="147"/>
        <v>29.098900700690145</v>
      </c>
      <c r="G874" s="1">
        <f t="shared" si="148"/>
        <v>28.559507097610023</v>
      </c>
      <c r="H874" s="5">
        <f t="shared" si="149"/>
        <v>0.72100400777540496</v>
      </c>
      <c r="I874" s="3">
        <f t="shared" si="150"/>
        <v>3.1543589026668428E-2</v>
      </c>
      <c r="J874">
        <f t="shared" si="154"/>
        <v>0.53739616371351173</v>
      </c>
      <c r="K874">
        <f t="shared" si="151"/>
        <v>0.18360784406189323</v>
      </c>
    </row>
    <row r="875" spans="1:11" x14ac:dyDescent="0.25">
      <c r="A875">
        <f t="shared" si="152"/>
        <v>4.3687199650501839E-3</v>
      </c>
      <c r="B875">
        <f t="shared" si="144"/>
        <v>228.90000000000293</v>
      </c>
      <c r="C875">
        <f t="shared" si="153"/>
        <v>28.921653536630892</v>
      </c>
      <c r="D875" s="4">
        <f t="shared" si="145"/>
        <v>29.02612338137693</v>
      </c>
      <c r="E875" s="1">
        <f t="shared" si="146"/>
        <v>28.772490402706349</v>
      </c>
      <c r="F875" s="1">
        <f t="shared" si="147"/>
        <v>29.099096886549098</v>
      </c>
      <c r="G875" s="1">
        <f t="shared" si="148"/>
        <v>28.560320590807642</v>
      </c>
      <c r="H875" s="5">
        <f t="shared" si="149"/>
        <v>0.72017481171618014</v>
      </c>
      <c r="I875" s="3">
        <f t="shared" si="150"/>
        <v>3.1510338400295268E-2</v>
      </c>
      <c r="J875">
        <f t="shared" si="154"/>
        <v>0.53682968540189979</v>
      </c>
      <c r="K875">
        <f t="shared" si="151"/>
        <v>0.18334512631428035</v>
      </c>
    </row>
    <row r="876" spans="1:11" x14ac:dyDescent="0.25">
      <c r="A876">
        <f t="shared" si="152"/>
        <v>4.3630017452006417E-3</v>
      </c>
      <c r="B876">
        <f t="shared" si="144"/>
        <v>229.20000000000294</v>
      </c>
      <c r="C876">
        <f t="shared" si="153"/>
        <v>28.922054631094216</v>
      </c>
      <c r="D876" s="4">
        <f t="shared" si="145"/>
        <v>29.026403856626434</v>
      </c>
      <c r="E876" s="1">
        <f t="shared" si="146"/>
        <v>28.773062197342725</v>
      </c>
      <c r="F876" s="1">
        <f t="shared" si="147"/>
        <v>29.099292587114867</v>
      </c>
      <c r="G876" s="1">
        <f t="shared" si="148"/>
        <v>28.561132106959477</v>
      </c>
      <c r="H876" s="5">
        <f t="shared" si="149"/>
        <v>0.71934762873039848</v>
      </c>
      <c r="I876" s="3">
        <f t="shared" si="150"/>
        <v>3.1477161587972091E-2</v>
      </c>
      <c r="J876">
        <f t="shared" si="154"/>
        <v>0.5362644646322644</v>
      </c>
      <c r="K876">
        <f t="shared" si="151"/>
        <v>0.18308316409813408</v>
      </c>
    </row>
    <row r="877" spans="1:11" x14ac:dyDescent="0.25">
      <c r="A877">
        <f t="shared" si="152"/>
        <v>4.3572984749454778E-3</v>
      </c>
      <c r="B877">
        <f t="shared" si="144"/>
        <v>229.50000000000296</v>
      </c>
      <c r="C877">
        <f t="shared" si="153"/>
        <v>28.922454740393803</v>
      </c>
      <c r="D877" s="4">
        <f t="shared" si="145"/>
        <v>29.026683640625439</v>
      </c>
      <c r="E877" s="1">
        <f t="shared" si="146"/>
        <v>28.773632594385052</v>
      </c>
      <c r="F877" s="1">
        <f t="shared" si="147"/>
        <v>29.099487804217667</v>
      </c>
      <c r="G877" s="1">
        <f t="shared" si="148"/>
        <v>28.56194165339582</v>
      </c>
      <c r="H877" s="5">
        <f t="shared" si="149"/>
        <v>0.71852245136247883</v>
      </c>
      <c r="I877" s="3">
        <f t="shared" si="150"/>
        <v>3.1444058341072889E-2</v>
      </c>
      <c r="J877">
        <f t="shared" si="154"/>
        <v>0.53570049716885837</v>
      </c>
      <c r="K877">
        <f t="shared" si="151"/>
        <v>0.18282195419362046</v>
      </c>
    </row>
    <row r="878" spans="1:11" x14ac:dyDescent="0.25">
      <c r="A878">
        <f t="shared" si="152"/>
        <v>4.3516100957353655E-3</v>
      </c>
      <c r="B878">
        <f t="shared" si="144"/>
        <v>229.80000000000297</v>
      </c>
      <c r="C878">
        <f t="shared" si="153"/>
        <v>28.922853868219626</v>
      </c>
      <c r="D878" s="4">
        <f t="shared" si="145"/>
        <v>29.02696273597159</v>
      </c>
      <c r="E878" s="1">
        <f t="shared" si="146"/>
        <v>28.774201599043483</v>
      </c>
      <c r="F878" s="1">
        <f t="shared" si="147"/>
        <v>29.099682539678444</v>
      </c>
      <c r="G878" s="1">
        <f t="shared" si="148"/>
        <v>28.56274923741044</v>
      </c>
      <c r="H878" s="5">
        <f t="shared" si="149"/>
        <v>0.71769927219437613</v>
      </c>
      <c r="I878" s="3">
        <f t="shared" si="150"/>
        <v>3.1411028411788777E-2</v>
      </c>
      <c r="J878">
        <f t="shared" si="154"/>
        <v>0.5351377787898558</v>
      </c>
      <c r="K878">
        <f t="shared" si="151"/>
        <v>0.18256149340452033</v>
      </c>
    </row>
    <row r="879" spans="1:11" x14ac:dyDescent="0.25">
      <c r="A879">
        <f t="shared" si="152"/>
        <v>4.3459365493263239E-3</v>
      </c>
      <c r="B879">
        <f t="shared" si="144"/>
        <v>230.10000000000298</v>
      </c>
      <c r="C879">
        <f t="shared" si="153"/>
        <v>28.923252018243094</v>
      </c>
      <c r="D879" s="4">
        <f t="shared" si="145"/>
        <v>29.027241145249281</v>
      </c>
      <c r="E879" s="1">
        <f t="shared" si="146"/>
        <v>28.774769216502047</v>
      </c>
      <c r="F879" s="1">
        <f t="shared" si="147"/>
        <v>29.099876795308887</v>
      </c>
      <c r="G879" s="1">
        <f t="shared" si="148"/>
        <v>28.563554866260795</v>
      </c>
      <c r="H879" s="5">
        <f t="shared" si="149"/>
        <v>0.71687808384458296</v>
      </c>
      <c r="I879" s="3">
        <f t="shared" si="150"/>
        <v>3.1378071553625375E-2</v>
      </c>
      <c r="J879">
        <f t="shared" si="154"/>
        <v>0.53457630529582534</v>
      </c>
      <c r="K879">
        <f t="shared" si="151"/>
        <v>0.18230177854875762</v>
      </c>
    </row>
    <row r="880" spans="1:11" x14ac:dyDescent="0.25">
      <c r="A880">
        <f t="shared" si="152"/>
        <v>4.3402777777777216E-3</v>
      </c>
      <c r="B880">
        <f t="shared" si="144"/>
        <v>230.40000000000299</v>
      </c>
      <c r="C880">
        <f t="shared" si="153"/>
        <v>28.923649194117115</v>
      </c>
      <c r="D880" s="4">
        <f t="shared" si="145"/>
        <v>29.027518871030136</v>
      </c>
      <c r="E880" s="1">
        <f t="shared" si="146"/>
        <v>28.775335451918973</v>
      </c>
      <c r="F880" s="1">
        <f t="shared" si="147"/>
        <v>29.100070572911633</v>
      </c>
      <c r="G880" s="1">
        <f t="shared" si="148"/>
        <v>28.564358547168325</v>
      </c>
      <c r="H880" s="5">
        <f t="shared" si="149"/>
        <v>0.71605887896860398</v>
      </c>
      <c r="I880" s="3">
        <f t="shared" si="150"/>
        <v>3.1345187520983586E-2</v>
      </c>
      <c r="J880">
        <f t="shared" si="154"/>
        <v>0.53401607250258842</v>
      </c>
      <c r="K880">
        <f t="shared" si="151"/>
        <v>0.18204280646601556</v>
      </c>
    </row>
    <row r="881" spans="1:11" x14ac:dyDescent="0.25">
      <c r="A881">
        <f t="shared" si="152"/>
        <v>4.3346337234503119E-3</v>
      </c>
      <c r="B881">
        <f t="shared" si="144"/>
        <v>230.700000000003</v>
      </c>
      <c r="C881">
        <f t="shared" si="153"/>
        <v>28.924045399476295</v>
      </c>
      <c r="D881" s="4">
        <f t="shared" si="145"/>
        <v>29.027795915872591</v>
      </c>
      <c r="E881" s="1">
        <f t="shared" si="146"/>
        <v>28.775900310426522</v>
      </c>
      <c r="F881" s="1">
        <f t="shared" si="147"/>
        <v>29.100263874280142</v>
      </c>
      <c r="G881" s="1">
        <f t="shared" si="148"/>
        <v>28.565160287318577</v>
      </c>
      <c r="H881" s="5">
        <f t="shared" si="149"/>
        <v>0.71524165025822894</v>
      </c>
      <c r="I881" s="3">
        <f t="shared" si="150"/>
        <v>3.1312376069426051E-2</v>
      </c>
      <c r="J881">
        <f t="shared" si="154"/>
        <v>0.53345707624575844</v>
      </c>
      <c r="K881">
        <f t="shared" si="151"/>
        <v>0.1817845740124705</v>
      </c>
    </row>
    <row r="882" spans="1:11" x14ac:dyDescent="0.25">
      <c r="A882">
        <f t="shared" si="152"/>
        <v>4.3290043290042726E-3</v>
      </c>
      <c r="B882">
        <f t="shared" si="144"/>
        <v>231.00000000000301</v>
      </c>
      <c r="C882">
        <f t="shared" si="153"/>
        <v>28.924440637937078</v>
      </c>
      <c r="D882" s="4">
        <f t="shared" si="145"/>
        <v>29.028072282322313</v>
      </c>
      <c r="E882" s="1">
        <f t="shared" si="146"/>
        <v>28.776463797131559</v>
      </c>
      <c r="F882" s="1">
        <f t="shared" si="147"/>
        <v>29.100456701198848</v>
      </c>
      <c r="G882" s="1">
        <f t="shared" si="148"/>
        <v>28.56596009386146</v>
      </c>
      <c r="H882" s="5">
        <f t="shared" si="149"/>
        <v>0.71442639044108946</v>
      </c>
      <c r="I882" s="3">
        <f t="shared" si="150"/>
        <v>3.1279636955879653E-2</v>
      </c>
      <c r="J882">
        <f t="shared" si="154"/>
        <v>0.53289931238419086</v>
      </c>
      <c r="K882">
        <f t="shared" si="151"/>
        <v>0.18152707805689861</v>
      </c>
    </row>
    <row r="883" spans="1:11" x14ac:dyDescent="0.25">
      <c r="A883">
        <f t="shared" si="152"/>
        <v>4.3233895373972634E-3</v>
      </c>
      <c r="B883">
        <f t="shared" si="144"/>
        <v>231.30000000000302</v>
      </c>
      <c r="C883">
        <f t="shared" si="153"/>
        <v>28.92483491309773</v>
      </c>
      <c r="D883" s="4">
        <f t="shared" si="145"/>
        <v>29.028347972912215</v>
      </c>
      <c r="E883" s="1">
        <f t="shared" si="146"/>
        <v>28.777025917115299</v>
      </c>
      <c r="F883" s="1">
        <f t="shared" si="147"/>
        <v>29.100649055443139</v>
      </c>
      <c r="G883" s="1">
        <f t="shared" si="148"/>
        <v>28.566757973911479</v>
      </c>
      <c r="H883" s="5">
        <f t="shared" si="149"/>
        <v>0.71361309228144554</v>
      </c>
      <c r="I883" s="3">
        <f t="shared" si="150"/>
        <v>3.124696993782905E-2</v>
      </c>
      <c r="J883">
        <f t="shared" si="154"/>
        <v>0.53234277678624375</v>
      </c>
      <c r="K883">
        <f t="shared" si="151"/>
        <v>0.18127031549520178</v>
      </c>
    </row>
    <row r="884" spans="1:11" x14ac:dyDescent="0.25">
      <c r="A884">
        <f t="shared" si="152"/>
        <v>4.3177892918824998E-3</v>
      </c>
      <c r="B884">
        <f t="shared" si="144"/>
        <v>231.60000000000304</v>
      </c>
      <c r="C884">
        <f t="shared" si="153"/>
        <v>28.925228228538586</v>
      </c>
      <c r="D884" s="4">
        <f t="shared" si="145"/>
        <v>29.028622990162368</v>
      </c>
      <c r="E884" s="1">
        <f t="shared" si="146"/>
        <v>28.77758667543382</v>
      </c>
      <c r="F884" s="1">
        <f t="shared" si="147"/>
        <v>29.100840938779637</v>
      </c>
      <c r="G884" s="1">
        <f t="shared" si="148"/>
        <v>28.567553934548059</v>
      </c>
      <c r="H884" s="5">
        <f t="shared" si="149"/>
        <v>0.7128017485784709</v>
      </c>
      <c r="I884" s="3">
        <f t="shared" si="150"/>
        <v>3.1214374774481968E-2</v>
      </c>
      <c r="J884">
        <f t="shared" si="154"/>
        <v>0.53178746534963051</v>
      </c>
      <c r="K884">
        <f t="shared" si="151"/>
        <v>0.18101428322884039</v>
      </c>
    </row>
    <row r="885" spans="1:11" x14ac:dyDescent="0.25">
      <c r="A885">
        <f t="shared" si="152"/>
        <v>4.3122035360068428E-3</v>
      </c>
      <c r="B885">
        <f t="shared" si="144"/>
        <v>231.90000000000305</v>
      </c>
      <c r="C885">
        <f t="shared" si="153"/>
        <v>28.925620587822003</v>
      </c>
      <c r="D885" s="4">
        <f t="shared" si="145"/>
        <v>29.028897336580439</v>
      </c>
      <c r="E885" s="1">
        <f t="shared" si="146"/>
        <v>28.778146077117935</v>
      </c>
      <c r="F885" s="1">
        <f t="shared" si="147"/>
        <v>29.101032352965944</v>
      </c>
      <c r="G885" s="1">
        <f t="shared" si="148"/>
        <v>28.568347982815563</v>
      </c>
      <c r="H885" s="5">
        <f t="shared" si="149"/>
        <v>0.71199235216784629</v>
      </c>
      <c r="I885" s="3">
        <f t="shared" si="150"/>
        <v>3.1181851225372981E-2</v>
      </c>
      <c r="J885">
        <f t="shared" si="154"/>
        <v>0.53123337397763293</v>
      </c>
      <c r="K885">
        <f t="shared" si="151"/>
        <v>0.18075897819021336</v>
      </c>
    </row>
    <row r="886" spans="1:11" x14ac:dyDescent="0.25">
      <c r="A886">
        <f t="shared" si="152"/>
        <v>4.3066322136089009E-3</v>
      </c>
      <c r="B886">
        <f t="shared" si="144"/>
        <v>232.20000000000306</v>
      </c>
      <c r="C886">
        <f t="shared" si="153"/>
        <v>28.926011994492672</v>
      </c>
      <c r="D886" s="4">
        <f t="shared" si="145"/>
        <v>29.029171014661376</v>
      </c>
      <c r="E886" s="1">
        <f t="shared" si="146"/>
        <v>28.778704127173658</v>
      </c>
      <c r="F886" s="1">
        <f t="shared" si="147"/>
        <v>29.101223299750988</v>
      </c>
      <c r="G886" s="1">
        <f t="shared" si="148"/>
        <v>28.569140125723656</v>
      </c>
      <c r="H886" s="5">
        <f t="shared" si="149"/>
        <v>0.71118489591956113</v>
      </c>
      <c r="I886" s="3">
        <f t="shared" si="150"/>
        <v>3.1149399051894733E-2</v>
      </c>
      <c r="J886">
        <f t="shared" si="154"/>
        <v>0.53068049860518773</v>
      </c>
      <c r="K886">
        <f t="shared" si="151"/>
        <v>0.1805043973143734</v>
      </c>
    </row>
    <row r="887" spans="1:11" x14ac:dyDescent="0.25">
      <c r="A887">
        <f t="shared" si="152"/>
        <v>4.3010752688171479E-3</v>
      </c>
      <c r="B887">
        <f t="shared" si="144"/>
        <v>232.50000000000307</v>
      </c>
      <c r="C887">
        <f t="shared" si="153"/>
        <v>28.926402452077593</v>
      </c>
      <c r="D887" s="4">
        <f t="shared" si="145"/>
        <v>29.02944402688772</v>
      </c>
      <c r="E887" s="1">
        <f t="shared" si="146"/>
        <v>28.779260830581997</v>
      </c>
      <c r="F887" s="1">
        <f t="shared" si="147"/>
        <v>29.101413780874793</v>
      </c>
      <c r="G887" s="1">
        <f t="shared" si="148"/>
        <v>28.569930370247445</v>
      </c>
      <c r="H887" s="5">
        <f t="shared" si="149"/>
        <v>0.71037937273937568</v>
      </c>
      <c r="I887" s="3">
        <f t="shared" si="150"/>
        <v>3.1117018015901721E-2</v>
      </c>
      <c r="J887">
        <f t="shared" si="154"/>
        <v>0.53012883517510045</v>
      </c>
      <c r="K887">
        <f t="shared" si="151"/>
        <v>0.18025053756427523</v>
      </c>
    </row>
    <row r="888" spans="1:11" x14ac:dyDescent="0.25">
      <c r="A888">
        <f t="shared" si="152"/>
        <v>4.2955326460480531E-3</v>
      </c>
      <c r="B888">
        <f t="shared" si="144"/>
        <v>232.80000000000308</v>
      </c>
      <c r="C888">
        <f t="shared" si="153"/>
        <v>28.926791964086203</v>
      </c>
      <c r="D888" s="4">
        <f t="shared" si="145"/>
        <v>29.029716375729659</v>
      </c>
      <c r="E888" s="1">
        <f t="shared" si="146"/>
        <v>28.779816192299382</v>
      </c>
      <c r="F888" s="1">
        <f t="shared" si="147"/>
        <v>29.101603798068773</v>
      </c>
      <c r="G888" s="1">
        <f t="shared" si="148"/>
        <v>28.57071872332774</v>
      </c>
      <c r="H888" s="5">
        <f t="shared" si="149"/>
        <v>0.70957577556776197</v>
      </c>
      <c r="I888" s="3">
        <f t="shared" si="150"/>
        <v>3.108470788047768E-2</v>
      </c>
      <c r="J888">
        <f t="shared" si="154"/>
        <v>0.52957837965111865</v>
      </c>
      <c r="K888">
        <f t="shared" si="151"/>
        <v>0.17999739591664332</v>
      </c>
    </row>
    <row r="889" spans="1:11" x14ac:dyDescent="0.25">
      <c r="A889">
        <f t="shared" si="152"/>
        <v>4.2900042900042333E-3</v>
      </c>
      <c r="B889">
        <f t="shared" si="144"/>
        <v>233.10000000000309</v>
      </c>
      <c r="C889">
        <f t="shared" si="153"/>
        <v>28.927180534010592</v>
      </c>
      <c r="D889" s="4">
        <f t="shared" si="145"/>
        <v>29.029988063644986</v>
      </c>
      <c r="E889" s="1">
        <f t="shared" si="146"/>
        <v>28.780370217257762</v>
      </c>
      <c r="F889" s="1">
        <f t="shared" si="147"/>
        <v>29.101793353055651</v>
      </c>
      <c r="G889" s="1">
        <f t="shared" si="148"/>
        <v>28.571505191871214</v>
      </c>
      <c r="H889" s="5">
        <f t="shared" si="149"/>
        <v>0.70877409737951058</v>
      </c>
      <c r="I889" s="3">
        <f t="shared" si="150"/>
        <v>3.1052468409988876E-2</v>
      </c>
      <c r="J889">
        <f t="shared" si="154"/>
        <v>0.5290291280188395</v>
      </c>
      <c r="K889">
        <f t="shared" si="151"/>
        <v>0.17974496936067108</v>
      </c>
    </row>
    <row r="890" spans="1:11" x14ac:dyDescent="0.25">
      <c r="A890">
        <f t="shared" si="152"/>
        <v>4.2844901456726078E-3</v>
      </c>
      <c r="B890">
        <f t="shared" si="144"/>
        <v>233.4000000000031</v>
      </c>
      <c r="C890">
        <f t="shared" si="153"/>
        <v>28.92756816532539</v>
      </c>
      <c r="D890" s="4">
        <f t="shared" si="145"/>
        <v>29.030259093079255</v>
      </c>
      <c r="E890" s="1">
        <f t="shared" si="146"/>
        <v>28.780922910364705</v>
      </c>
      <c r="F890" s="1">
        <f t="shared" si="147"/>
        <v>29.101982447549638</v>
      </c>
      <c r="G890" s="1">
        <f t="shared" si="148"/>
        <v>28.572289782750723</v>
      </c>
      <c r="H890" s="5">
        <f t="shared" si="149"/>
        <v>0.70797433118389153</v>
      </c>
      <c r="I890" s="3">
        <f t="shared" si="150"/>
        <v>3.1020299369814097E-2</v>
      </c>
      <c r="J890">
        <f t="shared" si="154"/>
        <v>0.52848107628111063</v>
      </c>
      <c r="K890">
        <f t="shared" si="151"/>
        <v>0.1794932549027809</v>
      </c>
    </row>
    <row r="891" spans="1:11" x14ac:dyDescent="0.25">
      <c r="A891">
        <f t="shared" si="152"/>
        <v>4.2789901583225789E-3</v>
      </c>
      <c r="B891">
        <f t="shared" si="144"/>
        <v>233.70000000000312</v>
      </c>
      <c r="C891">
        <f t="shared" si="153"/>
        <v>28.927954861488075</v>
      </c>
      <c r="D891" s="4">
        <f t="shared" si="145"/>
        <v>29.030529466466042</v>
      </c>
      <c r="E891" s="1">
        <f t="shared" si="146"/>
        <v>28.781474276503562</v>
      </c>
      <c r="F891" s="1">
        <f t="shared" si="147"/>
        <v>29.102171083256291</v>
      </c>
      <c r="G891" s="1">
        <f t="shared" si="148"/>
        <v>28.573072502805339</v>
      </c>
      <c r="H891" s="5">
        <f t="shared" si="149"/>
        <v>0.70717647002491713</v>
      </c>
      <c r="I891" s="3">
        <f t="shared" si="150"/>
        <v>3.0988200525992937E-2</v>
      </c>
      <c r="J891">
        <f t="shared" si="154"/>
        <v>0.5279342204520372</v>
      </c>
      <c r="K891">
        <f t="shared" si="151"/>
        <v>0.17924224957287993</v>
      </c>
    </row>
    <row r="892" spans="1:11" x14ac:dyDescent="0.25">
      <c r="A892">
        <f t="shared" si="152"/>
        <v>4.2735042735042167E-3</v>
      </c>
      <c r="B892">
        <f t="shared" si="144"/>
        <v>234.00000000000313</v>
      </c>
      <c r="C892">
        <f t="shared" si="153"/>
        <v>28.928340625939096</v>
      </c>
      <c r="D892" s="4">
        <f t="shared" si="145"/>
        <v>29.030799186226563</v>
      </c>
      <c r="E892" s="1">
        <f t="shared" si="146"/>
        <v>28.78202432053358</v>
      </c>
      <c r="F892" s="1">
        <f t="shared" si="147"/>
        <v>29.102359261872756</v>
      </c>
      <c r="G892" s="1">
        <f t="shared" si="148"/>
        <v>28.573853358840712</v>
      </c>
      <c r="H892" s="5">
        <f t="shared" si="149"/>
        <v>0.70638050697995991</v>
      </c>
      <c r="I892" s="3">
        <f t="shared" si="150"/>
        <v>3.0956171646078445E-2</v>
      </c>
      <c r="J892">
        <f t="shared" si="154"/>
        <v>0.52738855657150874</v>
      </c>
      <c r="K892">
        <f t="shared" si="151"/>
        <v>0.17899195040845117</v>
      </c>
    </row>
    <row r="893" spans="1:11" x14ac:dyDescent="0.25">
      <c r="A893">
        <f t="shared" si="152"/>
        <v>4.2680324370464647E-3</v>
      </c>
      <c r="B893">
        <f t="shared" si="144"/>
        <v>234.30000000000314</v>
      </c>
      <c r="C893">
        <f t="shared" si="153"/>
        <v>28.928725462101706</v>
      </c>
      <c r="D893" s="4">
        <f t="shared" si="145"/>
        <v>29.031068254770343</v>
      </c>
      <c r="E893" s="1">
        <f t="shared" si="146"/>
        <v>28.78257304729015</v>
      </c>
      <c r="F893" s="1">
        <f t="shared" si="147"/>
        <v>29.102546985087709</v>
      </c>
      <c r="G893" s="1">
        <f t="shared" si="148"/>
        <v>28.574632357629266</v>
      </c>
      <c r="H893" s="5">
        <f t="shared" si="149"/>
        <v>0.70558643516092212</v>
      </c>
      <c r="I893" s="3">
        <f t="shared" si="150"/>
        <v>3.0924212498057102E-2</v>
      </c>
      <c r="J893">
        <f t="shared" si="154"/>
        <v>0.52684408068679878</v>
      </c>
      <c r="K893">
        <f t="shared" si="151"/>
        <v>0.17874235447412334</v>
      </c>
    </row>
    <row r="894" spans="1:11" x14ac:dyDescent="0.25">
      <c r="A894">
        <f t="shared" si="152"/>
        <v>4.2625745950553564E-3</v>
      </c>
      <c r="B894">
        <f t="shared" si="144"/>
        <v>234.60000000000315</v>
      </c>
      <c r="C894">
        <f t="shared" si="153"/>
        <v>28.929109373382463</v>
      </c>
      <c r="D894" s="4">
        <f t="shared" si="145"/>
        <v>29.0313366744947</v>
      </c>
      <c r="E894" s="1">
        <f t="shared" si="146"/>
        <v>28.783120461584897</v>
      </c>
      <c r="F894" s="1">
        <f t="shared" si="147"/>
        <v>29.102734254581485</v>
      </c>
      <c r="G894" s="1">
        <f t="shared" si="148"/>
        <v>28.575409505910237</v>
      </c>
      <c r="H894" s="5">
        <f t="shared" si="149"/>
        <v>0.70479424771253196</v>
      </c>
      <c r="I894" s="3">
        <f t="shared" si="150"/>
        <v>3.0892322851642007E-2</v>
      </c>
      <c r="J894">
        <f t="shared" si="154"/>
        <v>0.52630078887459675</v>
      </c>
      <c r="K894">
        <f t="shared" si="151"/>
        <v>0.17849345883793521</v>
      </c>
    </row>
    <row r="895" spans="1:11" x14ac:dyDescent="0.25">
      <c r="A895">
        <f t="shared" si="152"/>
        <v>4.2571306939122458E-3</v>
      </c>
      <c r="B895">
        <f t="shared" si="144"/>
        <v>234.90000000000316</v>
      </c>
      <c r="C895">
        <f t="shared" si="153"/>
        <v>28.929492363171001</v>
      </c>
      <c r="D895" s="4">
        <f t="shared" si="145"/>
        <v>29.031604447785256</v>
      </c>
      <c r="E895" s="1">
        <f t="shared" si="146"/>
        <v>28.783666568205845</v>
      </c>
      <c r="F895" s="1">
        <f t="shared" si="147"/>
        <v>29.102921072026056</v>
      </c>
      <c r="G895" s="1">
        <f t="shared" si="148"/>
        <v>28.576184810390103</v>
      </c>
      <c r="H895" s="5">
        <f t="shared" si="149"/>
        <v>0.70400393781332116</v>
      </c>
      <c r="I895" s="3">
        <f t="shared" si="150"/>
        <v>3.0860502477132457E-2</v>
      </c>
      <c r="J895">
        <f t="shared" si="154"/>
        <v>0.5257586772215791</v>
      </c>
      <c r="K895">
        <f t="shared" si="151"/>
        <v>0.17824526059174206</v>
      </c>
    </row>
    <row r="896" spans="1:11" x14ac:dyDescent="0.25">
      <c r="A896">
        <f t="shared" si="152"/>
        <v>4.2517006802720511E-3</v>
      </c>
      <c r="B896">
        <f t="shared" si="144"/>
        <v>235.20000000000317</v>
      </c>
      <c r="C896">
        <f t="shared" si="153"/>
        <v>28.929874434840315</v>
      </c>
      <c r="D896" s="4">
        <f t="shared" si="145"/>
        <v>29.031871577015792</v>
      </c>
      <c r="E896" s="1">
        <f t="shared" si="146"/>
        <v>28.784211371917472</v>
      </c>
      <c r="F896" s="1">
        <f t="shared" si="147"/>
        <v>29.103107439085122</v>
      </c>
      <c r="G896" s="1">
        <f t="shared" si="148"/>
        <v>28.576958277742655</v>
      </c>
      <c r="H896" s="5">
        <f t="shared" si="149"/>
        <v>0.70321549867506061</v>
      </c>
      <c r="I896" s="3">
        <f t="shared" si="150"/>
        <v>3.0828751145826061E-2</v>
      </c>
      <c r="J896">
        <f t="shared" si="154"/>
        <v>0.52521774183142966</v>
      </c>
      <c r="K896">
        <f t="shared" si="151"/>
        <v>0.17799775684363095</v>
      </c>
    </row>
    <row r="897" spans="1:11" x14ac:dyDescent="0.25">
      <c r="A897">
        <f t="shared" si="152"/>
        <v>4.2462845010615138E-3</v>
      </c>
      <c r="B897">
        <f t="shared" si="144"/>
        <v>235.50000000000318</v>
      </c>
      <c r="C897">
        <f t="shared" si="153"/>
        <v>28.930255591746779</v>
      </c>
      <c r="D897" s="4">
        <f t="shared" si="145"/>
        <v>29.032138064548359</v>
      </c>
      <c r="E897" s="1">
        <f t="shared" si="146"/>
        <v>28.78475487746099</v>
      </c>
      <c r="F897" s="1">
        <f t="shared" si="147"/>
        <v>29.103293357414184</v>
      </c>
      <c r="G897" s="1">
        <f t="shared" si="148"/>
        <v>28.577729914609094</v>
      </c>
      <c r="H897" s="5">
        <f t="shared" si="149"/>
        <v>0.70242892354226572</v>
      </c>
      <c r="I897" s="3">
        <f t="shared" si="150"/>
        <v>3.0797068630352697E-2</v>
      </c>
      <c r="J897">
        <f t="shared" si="154"/>
        <v>0.52467797883053002</v>
      </c>
      <c r="K897">
        <f t="shared" si="151"/>
        <v>0.17775094471173569</v>
      </c>
    </row>
    <row r="898" spans="1:11" x14ac:dyDescent="0.25">
      <c r="A898">
        <f t="shared" si="152"/>
        <v>4.2408821034774658E-3</v>
      </c>
      <c r="B898">
        <f t="shared" si="144"/>
        <v>235.80000000000319</v>
      </c>
      <c r="C898">
        <f t="shared" si="153"/>
        <v>28.930635837230344</v>
      </c>
      <c r="D898" s="4">
        <f t="shared" si="145"/>
        <v>29.032403912733482</v>
      </c>
      <c r="E898" s="1">
        <f t="shared" si="146"/>
        <v>28.785297089554437</v>
      </c>
      <c r="F898" s="1">
        <f t="shared" si="147"/>
        <v>29.103478828660535</v>
      </c>
      <c r="G898" s="1">
        <f t="shared" si="148"/>
        <v>28.578499727598629</v>
      </c>
      <c r="H898" s="5">
        <f t="shared" si="149"/>
        <v>0.70164420569253971</v>
      </c>
      <c r="I898" s="3">
        <f t="shared" si="150"/>
        <v>3.0765454703814754E-2</v>
      </c>
      <c r="J898">
        <f t="shared" si="154"/>
        <v>0.52413938435331153</v>
      </c>
      <c r="K898">
        <f t="shared" si="151"/>
        <v>0.17750482133922818</v>
      </c>
    </row>
    <row r="899" spans="1:11" x14ac:dyDescent="0.25">
      <c r="A899">
        <f t="shared" si="152"/>
        <v>4.2354934349851181E-3</v>
      </c>
      <c r="B899">
        <f t="shared" si="144"/>
        <v>236.10000000000321</v>
      </c>
      <c r="C899">
        <f t="shared" si="153"/>
        <v>28.931015174614455</v>
      </c>
      <c r="D899" s="4">
        <f t="shared" si="145"/>
        <v>29.032669123909969</v>
      </c>
      <c r="E899" s="1">
        <f t="shared" si="146"/>
        <v>28.785838012892878</v>
      </c>
      <c r="F899" s="1">
        <f t="shared" si="147"/>
        <v>29.103663854463392</v>
      </c>
      <c r="G899" s="1">
        <f t="shared" si="148"/>
        <v>28.579267723288112</v>
      </c>
      <c r="H899" s="5">
        <f t="shared" si="149"/>
        <v>0.70086133843543374</v>
      </c>
      <c r="I899" s="3">
        <f t="shared" si="150"/>
        <v>3.0733909141098081E-2</v>
      </c>
      <c r="J899">
        <f t="shared" si="154"/>
        <v>0.52360195456458991</v>
      </c>
      <c r="K899">
        <f t="shared" si="151"/>
        <v>0.17725938387084383</v>
      </c>
    </row>
    <row r="900" spans="1:11" x14ac:dyDescent="0.25">
      <c r="A900">
        <f t="shared" si="152"/>
        <v>4.2301184433163556E-3</v>
      </c>
      <c r="B900">
        <f t="shared" si="144"/>
        <v>236.40000000000322</v>
      </c>
      <c r="C900">
        <f t="shared" si="153"/>
        <v>28.931393607206452</v>
      </c>
      <c r="D900" s="4">
        <f t="shared" si="145"/>
        <v>29.032933700405245</v>
      </c>
      <c r="E900" s="1">
        <f t="shared" si="146"/>
        <v>28.786377652148218</v>
      </c>
      <c r="F900" s="1">
        <f t="shared" si="147"/>
        <v>29.103848436453781</v>
      </c>
      <c r="G900" s="1">
        <f t="shared" si="148"/>
        <v>28.58003390822271</v>
      </c>
      <c r="H900" s="5">
        <f t="shared" si="149"/>
        <v>0.7000803151139493</v>
      </c>
      <c r="I900" s="3">
        <f t="shared" si="150"/>
        <v>3.0702431717017475E-2</v>
      </c>
      <c r="J900">
        <f t="shared" si="154"/>
        <v>0.52306568562797018</v>
      </c>
      <c r="K900">
        <f t="shared" si="151"/>
        <v>0.17701462948597912</v>
      </c>
    </row>
    <row r="901" spans="1:11" x14ac:dyDescent="0.25">
      <c r="A901">
        <f t="shared" si="152"/>
        <v>4.2247570764680454E-3</v>
      </c>
      <c r="B901">
        <f t="shared" si="144"/>
        <v>236.70000000000323</v>
      </c>
      <c r="C901">
        <f t="shared" si="153"/>
        <v>28.931771138297325</v>
      </c>
      <c r="D901" s="4">
        <f t="shared" si="145"/>
        <v>29.033197644535196</v>
      </c>
      <c r="E901" s="1">
        <f t="shared" si="146"/>
        <v>28.786916011969939</v>
      </c>
      <c r="F901" s="1">
        <f t="shared" si="147"/>
        <v>29.104032576254856</v>
      </c>
      <c r="G901" s="1">
        <f t="shared" si="148"/>
        <v>28.580798288915783</v>
      </c>
      <c r="H901" s="5">
        <f t="shared" si="149"/>
        <v>0.69930112910198716</v>
      </c>
      <c r="I901" s="3">
        <f t="shared" si="150"/>
        <v>3.0671022208558441E-2</v>
      </c>
      <c r="J901">
        <f t="shared" si="154"/>
        <v>0.522530573744039</v>
      </c>
      <c r="K901">
        <f t="shared" si="151"/>
        <v>0.17677055535794817</v>
      </c>
    </row>
    <row r="902" spans="1:11" x14ac:dyDescent="0.25">
      <c r="A902">
        <f t="shared" si="152"/>
        <v>4.2194092827003643E-3</v>
      </c>
      <c r="B902">
        <f t="shared" si="144"/>
        <v>237.00000000000324</v>
      </c>
      <c r="C902">
        <f t="shared" si="153"/>
        <v>28.932147771162086</v>
      </c>
      <c r="D902" s="4">
        <f t="shared" si="145"/>
        <v>29.033460958604518</v>
      </c>
      <c r="E902" s="1">
        <f t="shared" si="146"/>
        <v>28.787453096984684</v>
      </c>
      <c r="F902" s="1">
        <f t="shared" si="147"/>
        <v>29.104216275481743</v>
      </c>
      <c r="G902" s="1">
        <f t="shared" si="148"/>
        <v>28.581560871849348</v>
      </c>
      <c r="H902" s="5">
        <f t="shared" si="149"/>
        <v>0.69852377380652508</v>
      </c>
      <c r="I902" s="3">
        <f t="shared" si="150"/>
        <v>3.0639680392727797E-2</v>
      </c>
      <c r="J902">
        <f t="shared" si="154"/>
        <v>0.52199661511374607</v>
      </c>
      <c r="K902">
        <f t="shared" si="151"/>
        <v>0.17652715869277902</v>
      </c>
    </row>
    <row r="903" spans="1:11" x14ac:dyDescent="0.25">
      <c r="A903">
        <f t="shared" si="152"/>
        <v>4.2140750105351295E-3</v>
      </c>
      <c r="B903">
        <f t="shared" si="144"/>
        <v>237.30000000000325</v>
      </c>
      <c r="C903">
        <f t="shared" si="153"/>
        <v>28.932523509059713</v>
      </c>
      <c r="D903" s="4">
        <f t="shared" si="145"/>
        <v>29.033723644906519</v>
      </c>
      <c r="E903" s="1">
        <f t="shared" si="146"/>
        <v>28.787988911796695</v>
      </c>
      <c r="F903" s="1">
        <f t="shared" si="147"/>
        <v>29.104399535741607</v>
      </c>
      <c r="G903" s="1">
        <f t="shared" si="148"/>
        <v>28.582321663473955</v>
      </c>
      <c r="H903" s="5">
        <f t="shared" si="149"/>
        <v>0.69774824266581315</v>
      </c>
      <c r="I903" s="3">
        <f t="shared" si="150"/>
        <v>3.0608406048003189E-2</v>
      </c>
      <c r="J903">
        <f t="shared" si="154"/>
        <v>0.52146380596309905</v>
      </c>
      <c r="K903">
        <f t="shared" si="151"/>
        <v>0.1762844367027141</v>
      </c>
    </row>
    <row r="904" spans="1:11" x14ac:dyDescent="0.25">
      <c r="A904">
        <f t="shared" si="152"/>
        <v>4.2087542087541506E-3</v>
      </c>
      <c r="B904">
        <f t="shared" si="144"/>
        <v>237.60000000000326</v>
      </c>
      <c r="C904">
        <f t="shared" si="153"/>
        <v>28.932898355233302</v>
      </c>
      <c r="D904" s="4">
        <f t="shared" si="145"/>
        <v>29.033985705723243</v>
      </c>
      <c r="E904" s="1">
        <f t="shared" si="146"/>
        <v>28.788523460987868</v>
      </c>
      <c r="F904" s="1">
        <f t="shared" si="147"/>
        <v>29.104582358633824</v>
      </c>
      <c r="G904" s="1">
        <f t="shared" si="148"/>
        <v>28.583080670209245</v>
      </c>
      <c r="H904" s="5">
        <f t="shared" si="149"/>
        <v>0.6969745291495647</v>
      </c>
      <c r="I904" s="3">
        <f t="shared" si="150"/>
        <v>3.0577198953828599E-2</v>
      </c>
      <c r="J904">
        <f t="shared" si="154"/>
        <v>0.52093214253456865</v>
      </c>
      <c r="K904">
        <f t="shared" si="151"/>
        <v>0.17604238661499605</v>
      </c>
    </row>
    <row r="905" spans="1:11" x14ac:dyDescent="0.25">
      <c r="A905">
        <f t="shared" si="152"/>
        <v>4.203446826397588E-3</v>
      </c>
      <c r="B905">
        <f t="shared" si="144"/>
        <v>237.90000000000327</v>
      </c>
      <c r="C905">
        <f t="shared" si="153"/>
        <v>28.933272312910244</v>
      </c>
      <c r="D905" s="4">
        <f t="shared" si="145"/>
        <v>29.034247143325736</v>
      </c>
      <c r="E905" s="1">
        <f t="shared" si="146"/>
        <v>28.789056749117822</v>
      </c>
      <c r="F905" s="1">
        <f t="shared" si="147"/>
        <v>29.104764745749748</v>
      </c>
      <c r="G905" s="1">
        <f t="shared" si="148"/>
        <v>28.583837898443701</v>
      </c>
      <c r="H905" s="5">
        <f t="shared" si="149"/>
        <v>0.69620262675952183</v>
      </c>
      <c r="I905" s="3">
        <f t="shared" si="150"/>
        <v>3.0546058890219996E-2</v>
      </c>
      <c r="J905">
        <f t="shared" si="154"/>
        <v>0.52040162108037047</v>
      </c>
      <c r="K905">
        <f t="shared" si="151"/>
        <v>0.17580100567915136</v>
      </c>
    </row>
    <row r="906" spans="1:11" x14ac:dyDescent="0.25">
      <c r="A906">
        <f t="shared" si="152"/>
        <v>4.1981528127623263E-3</v>
      </c>
      <c r="B906">
        <f t="shared" si="144"/>
        <v>238.20000000000329</v>
      </c>
      <c r="C906">
        <f t="shared" si="153"/>
        <v>28.933645385302057</v>
      </c>
      <c r="D906" s="4">
        <f t="shared" si="145"/>
        <v>29.034507959973848</v>
      </c>
      <c r="E906" s="1">
        <f t="shared" si="146"/>
        <v>28.789588780724163</v>
      </c>
      <c r="F906" s="1">
        <f t="shared" si="147"/>
        <v>29.104946698673189</v>
      </c>
      <c r="G906" s="1">
        <f t="shared" si="148"/>
        <v>28.584593354535311</v>
      </c>
      <c r="H906" s="5">
        <f t="shared" si="149"/>
        <v>0.69543252902814345</v>
      </c>
      <c r="I906" s="3">
        <f t="shared" si="150"/>
        <v>3.0514985638507852E-2</v>
      </c>
      <c r="J906">
        <f t="shared" si="154"/>
        <v>0.51987223787511472</v>
      </c>
      <c r="K906">
        <f t="shared" si="151"/>
        <v>0.17556029115302874</v>
      </c>
    </row>
    <row r="907" spans="1:11" x14ac:dyDescent="0.25">
      <c r="A907">
        <f t="shared" si="152"/>
        <v>4.1928721174003614E-3</v>
      </c>
      <c r="B907">
        <f t="shared" si="144"/>
        <v>238.5000000000033</v>
      </c>
      <c r="C907">
        <f t="shared" si="153"/>
        <v>28.934017575604877</v>
      </c>
      <c r="D907" s="4">
        <f t="shared" si="145"/>
        <v>29.034768157916478</v>
      </c>
      <c r="E907" s="1">
        <f t="shared" si="146"/>
        <v>28.790119560322591</v>
      </c>
      <c r="F907" s="1">
        <f t="shared" si="147"/>
        <v>29.105128218980099</v>
      </c>
      <c r="G907" s="1">
        <f t="shared" si="148"/>
        <v>28.585347044811375</v>
      </c>
      <c r="H907" s="5">
        <f t="shared" si="149"/>
        <v>0.6946642295189891</v>
      </c>
      <c r="I907" s="3">
        <f t="shared" si="150"/>
        <v>3.04839789809499E-2</v>
      </c>
      <c r="J907">
        <f t="shared" si="154"/>
        <v>0.51934398920920877</v>
      </c>
      <c r="K907">
        <f t="shared" si="151"/>
        <v>0.17532024030978033</v>
      </c>
    </row>
    <row r="908" spans="1:11" x14ac:dyDescent="0.25">
      <c r="A908">
        <f t="shared" si="152"/>
        <v>4.1876046901171953E-3</v>
      </c>
      <c r="B908">
        <f t="shared" si="144"/>
        <v>238.80000000000331</v>
      </c>
      <c r="C908">
        <f t="shared" si="153"/>
        <v>28.934388886999137</v>
      </c>
      <c r="D908" s="4">
        <f t="shared" si="145"/>
        <v>29.035027739391548</v>
      </c>
      <c r="E908" s="1">
        <f t="shared" si="146"/>
        <v>28.790649092406994</v>
      </c>
      <c r="F908" s="1">
        <f t="shared" si="147"/>
        <v>29.105309308238759</v>
      </c>
      <c r="G908" s="1">
        <f t="shared" si="148"/>
        <v>28.586098975568859</v>
      </c>
      <c r="H908" s="5">
        <f t="shared" si="149"/>
        <v>0.69389772182638543</v>
      </c>
      <c r="I908" s="3">
        <f t="shared" si="150"/>
        <v>3.0453038700791524E-2</v>
      </c>
      <c r="J908">
        <f t="shared" si="154"/>
        <v>0.51881687138988652</v>
      </c>
      <c r="K908">
        <f t="shared" si="151"/>
        <v>0.1750808504364989</v>
      </c>
    </row>
    <row r="909" spans="1:11" x14ac:dyDescent="0.25">
      <c r="A909">
        <f t="shared" si="152"/>
        <v>4.1823504809702476E-3</v>
      </c>
      <c r="B909">
        <f t="shared" si="144"/>
        <v>239.10000000000332</v>
      </c>
      <c r="C909">
        <f t="shared" si="153"/>
        <v>28.934759322650049</v>
      </c>
      <c r="D909" s="4">
        <f t="shared" si="145"/>
        <v>29.03528670662611</v>
      </c>
      <c r="E909" s="1">
        <f t="shared" si="146"/>
        <v>28.791177381449426</v>
      </c>
      <c r="F909" s="1">
        <f t="shared" si="147"/>
        <v>29.10548996800981</v>
      </c>
      <c r="G909" s="1">
        <f t="shared" si="148"/>
        <v>28.586849153074564</v>
      </c>
      <c r="H909" s="5">
        <f t="shared" si="149"/>
        <v>0.69313299957579011</v>
      </c>
      <c r="I909" s="3">
        <f t="shared" si="150"/>
        <v>3.0422164581878519E-2</v>
      </c>
      <c r="J909">
        <f t="shared" si="154"/>
        <v>0.51829088073461094</v>
      </c>
      <c r="K909">
        <f t="shared" si="151"/>
        <v>0.17484211884117917</v>
      </c>
    </row>
    <row r="910" spans="1:11" x14ac:dyDescent="0.25">
      <c r="A910">
        <f t="shared" si="152"/>
        <v>4.1771094402672767E-3</v>
      </c>
      <c r="B910">
        <f t="shared" si="144"/>
        <v>239.40000000000333</v>
      </c>
      <c r="C910">
        <f t="shared" si="153"/>
        <v>28.935128885707329</v>
      </c>
      <c r="D910" s="4">
        <f t="shared" si="145"/>
        <v>29.035545061836491</v>
      </c>
      <c r="E910" s="1">
        <f t="shared" si="146"/>
        <v>28.791704431900627</v>
      </c>
      <c r="F910" s="1">
        <f t="shared" si="147"/>
        <v>29.105670199846418</v>
      </c>
      <c r="G910" s="1">
        <f t="shared" si="148"/>
        <v>28.587597583565337</v>
      </c>
      <c r="H910" s="5">
        <f t="shared" si="149"/>
        <v>0.69237005642273231</v>
      </c>
      <c r="I910" s="3">
        <f t="shared" si="150"/>
        <v>3.0391356409353421E-2</v>
      </c>
      <c r="J910">
        <f t="shared" si="154"/>
        <v>0.51776601358293661</v>
      </c>
      <c r="K910">
        <f t="shared" si="151"/>
        <v>0.17460404283979569</v>
      </c>
    </row>
    <row r="911" spans="1:11" x14ac:dyDescent="0.25">
      <c r="A911">
        <f t="shared" si="152"/>
        <v>4.1718815185648149E-3</v>
      </c>
      <c r="B911">
        <f t="shared" si="144"/>
        <v>239.70000000000334</v>
      </c>
      <c r="C911">
        <f t="shared" si="153"/>
        <v>28.935497579305647</v>
      </c>
      <c r="D911" s="4">
        <f t="shared" si="145"/>
        <v>29.035802807228091</v>
      </c>
      <c r="E911" s="1">
        <f t="shared" si="146"/>
        <v>28.792230248189799</v>
      </c>
      <c r="F911" s="1">
        <f t="shared" si="147"/>
        <v>29.105850005293945</v>
      </c>
      <c r="G911" s="1">
        <f t="shared" si="148"/>
        <v>28.588344273248055</v>
      </c>
      <c r="H911" s="5">
        <f t="shared" si="149"/>
        <v>0.69160888605286275</v>
      </c>
      <c r="I911" s="3">
        <f t="shared" si="150"/>
        <v>3.0360613969307337E-2</v>
      </c>
      <c r="J911">
        <f t="shared" si="154"/>
        <v>0.51724226629057901</v>
      </c>
      <c r="K911">
        <f t="shared" si="151"/>
        <v>0.17436661976228374</v>
      </c>
    </row>
    <row r="912" spans="1:11" x14ac:dyDescent="0.25">
      <c r="A912">
        <f t="shared" si="152"/>
        <v>4.1666666666666085E-3</v>
      </c>
      <c r="B912">
        <f t="shared" si="144"/>
        <v>240.00000000000335</v>
      </c>
      <c r="C912">
        <f t="shared" si="153"/>
        <v>28.935865406564393</v>
      </c>
      <c r="D912" s="4">
        <f t="shared" si="145"/>
        <v>29.036059944995838</v>
      </c>
      <c r="E912" s="1">
        <f t="shared" si="146"/>
        <v>28.792754834724878</v>
      </c>
      <c r="F912" s="1">
        <f t="shared" si="147"/>
        <v>29.106029385890515</v>
      </c>
      <c r="G912" s="1">
        <f t="shared" si="148"/>
        <v>28.589089228300171</v>
      </c>
      <c r="H912" s="5">
        <f t="shared" si="149"/>
        <v>0.69084948218248898</v>
      </c>
      <c r="I912" s="3">
        <f t="shared" si="150"/>
        <v>3.0329937048424682E-2</v>
      </c>
      <c r="J912">
        <f t="shared" si="154"/>
        <v>0.5167196352233614</v>
      </c>
      <c r="K912">
        <f t="shared" si="151"/>
        <v>0.17412984695912759</v>
      </c>
    </row>
    <row r="913" spans="1:11" x14ac:dyDescent="0.25">
      <c r="A913">
        <f t="shared" si="152"/>
        <v>4.1614648356220803E-3</v>
      </c>
      <c r="B913">
        <f t="shared" si="144"/>
        <v>240.30000000000337</v>
      </c>
      <c r="C913">
        <f t="shared" si="153"/>
        <v>28.936232370588009</v>
      </c>
      <c r="D913" s="4">
        <f t="shared" si="145"/>
        <v>29.036316477323961</v>
      </c>
      <c r="E913" s="1">
        <f t="shared" si="146"/>
        <v>28.793278195892643</v>
      </c>
      <c r="F913" s="1">
        <f t="shared" si="147"/>
        <v>29.106208343166678</v>
      </c>
      <c r="G913" s="1">
        <f t="shared" si="148"/>
        <v>28.589832454869548</v>
      </c>
      <c r="H913" s="5">
        <f t="shared" si="149"/>
        <v>0.69009183855760647</v>
      </c>
      <c r="I913" s="3">
        <f t="shared" si="150"/>
        <v>3.0299325434494762E-2</v>
      </c>
      <c r="J913">
        <f t="shared" si="154"/>
        <v>0.51619811676593064</v>
      </c>
      <c r="K913">
        <f t="shared" si="151"/>
        <v>0.17389372179167584</v>
      </c>
    </row>
    <row r="914" spans="1:11" x14ac:dyDescent="0.25">
      <c r="A914">
        <f t="shared" si="152"/>
        <v>4.1562759767247966E-3</v>
      </c>
      <c r="B914">
        <f t="shared" si="144"/>
        <v>240.60000000000338</v>
      </c>
      <c r="C914">
        <f t="shared" si="153"/>
        <v>28.936598474465956</v>
      </c>
      <c r="D914" s="4">
        <f t="shared" si="145"/>
        <v>29.03657240638606</v>
      </c>
      <c r="E914" s="1">
        <f t="shared" si="146"/>
        <v>28.79380033605894</v>
      </c>
      <c r="F914" s="1">
        <f t="shared" si="147"/>
        <v>29.106386878645598</v>
      </c>
      <c r="G914" s="1">
        <f t="shared" si="148"/>
        <v>28.590573959074728</v>
      </c>
      <c r="H914" s="5">
        <f t="shared" si="149"/>
        <v>0.68933594895347527</v>
      </c>
      <c r="I914" s="3">
        <f t="shared" si="150"/>
        <v>3.0268778916628492E-2</v>
      </c>
      <c r="J914">
        <f t="shared" si="154"/>
        <v>0.51567770732544937</v>
      </c>
      <c r="K914">
        <f t="shared" si="151"/>
        <v>0.1736582416280259</v>
      </c>
    </row>
    <row r="915" spans="1:11" x14ac:dyDescent="0.25">
      <c r="A915">
        <f t="shared" si="152"/>
        <v>4.1511000415109418E-3</v>
      </c>
      <c r="B915">
        <f t="shared" si="144"/>
        <v>240.90000000000339</v>
      </c>
      <c r="C915">
        <f t="shared" si="153"/>
        <v>28.936963721272924</v>
      </c>
      <c r="D915" s="4">
        <f t="shared" si="145"/>
        <v>29.036827734345401</v>
      </c>
      <c r="E915" s="1">
        <f t="shared" si="146"/>
        <v>28.794321259568459</v>
      </c>
      <c r="F915" s="1">
        <f t="shared" si="147"/>
        <v>29.106564993843033</v>
      </c>
      <c r="G915" s="1">
        <f t="shared" si="148"/>
        <v>28.591313747005252</v>
      </c>
      <c r="H915" s="5">
        <f t="shared" si="149"/>
        <v>0.68858180717607254</v>
      </c>
      <c r="I915" s="3">
        <f t="shared" si="150"/>
        <v>3.0238297283897708E-2</v>
      </c>
      <c r="J915">
        <f t="shared" si="154"/>
        <v>0.51515840330841445</v>
      </c>
      <c r="K915">
        <f t="shared" si="151"/>
        <v>0.17342340386765809</v>
      </c>
    </row>
    <row r="916" spans="1:11" x14ac:dyDescent="0.25">
      <c r="A916">
        <f t="shared" si="152"/>
        <v>4.1459369817578185E-3</v>
      </c>
      <c r="B916">
        <f t="shared" si="144"/>
        <v>241.2000000000034</v>
      </c>
      <c r="C916">
        <f t="shared" si="153"/>
        <v>28.937328114068709</v>
      </c>
      <c r="D916" s="4">
        <f t="shared" si="145"/>
        <v>29.037082463354665</v>
      </c>
      <c r="E916" s="1">
        <f t="shared" si="146"/>
        <v>28.794840970745451</v>
      </c>
      <c r="F916" s="1">
        <f t="shared" si="147"/>
        <v>29.106742690267534</v>
      </c>
      <c r="G916" s="1">
        <f t="shared" si="148"/>
        <v>28.59205182472169</v>
      </c>
      <c r="H916" s="5">
        <f t="shared" si="149"/>
        <v>0.68782940705936857</v>
      </c>
      <c r="I916" s="3">
        <f t="shared" si="150"/>
        <v>3.0207880327417058E-2</v>
      </c>
      <c r="J916">
        <f t="shared" si="154"/>
        <v>0.51464020115612541</v>
      </c>
      <c r="K916">
        <f t="shared" si="151"/>
        <v>0.17318920590324316</v>
      </c>
    </row>
    <row r="917" spans="1:11" x14ac:dyDescent="0.25">
      <c r="A917">
        <f t="shared" si="152"/>
        <v>4.140786749482343E-3</v>
      </c>
      <c r="B917">
        <f t="shared" si="144"/>
        <v>241.50000000000341</v>
      </c>
      <c r="C917">
        <f t="shared" si="153"/>
        <v>28.937691655898437</v>
      </c>
      <c r="D917" s="4">
        <f t="shared" si="145"/>
        <v>29.037336595556326</v>
      </c>
      <c r="E917" s="1">
        <f t="shared" si="146"/>
        <v>28.795359473893338</v>
      </c>
      <c r="F917" s="1">
        <f t="shared" si="147"/>
        <v>29.106919969420304</v>
      </c>
      <c r="G917" s="1">
        <f t="shared" si="148"/>
        <v>28.592788198255825</v>
      </c>
      <c r="H917" s="5">
        <f t="shared" si="149"/>
        <v>0.68707874246748613</v>
      </c>
      <c r="I917" s="3">
        <f t="shared" si="150"/>
        <v>3.0177527838503693E-2</v>
      </c>
      <c r="J917">
        <f t="shared" si="154"/>
        <v>0.5141230973133315</v>
      </c>
      <c r="K917">
        <f t="shared" si="151"/>
        <v>0.17295564515415462</v>
      </c>
    </row>
    <row r="918" spans="1:11" x14ac:dyDescent="0.25">
      <c r="A918">
        <f t="shared" si="152"/>
        <v>4.1356492969395614E-3</v>
      </c>
      <c r="B918">
        <f t="shared" si="144"/>
        <v>241.80000000000342</v>
      </c>
      <c r="C918">
        <f t="shared" si="153"/>
        <v>28.938054349792779</v>
      </c>
      <c r="D918" s="4">
        <f t="shared" si="145"/>
        <v>29.037590133082514</v>
      </c>
      <c r="E918" s="1">
        <f t="shared" si="146"/>
        <v>28.795876773294918</v>
      </c>
      <c r="F918" s="1">
        <f t="shared" si="147"/>
        <v>29.107096832795271</v>
      </c>
      <c r="G918" s="1">
        <f t="shared" si="148"/>
        <v>28.593522873610855</v>
      </c>
      <c r="H918" s="5">
        <f t="shared" si="149"/>
        <v>0.68632980729374138</v>
      </c>
      <c r="I918" s="3">
        <f t="shared" si="150"/>
        <v>3.0147239609224386E-2</v>
      </c>
      <c r="J918">
        <f t="shared" si="154"/>
        <v>0.51360708823755341</v>
      </c>
      <c r="K918">
        <f t="shared" si="151"/>
        <v>0.17272271905618797</v>
      </c>
    </row>
    <row r="919" spans="1:11" x14ac:dyDescent="0.25">
      <c r="A919">
        <f t="shared" si="152"/>
        <v>4.1305245766211727E-3</v>
      </c>
      <c r="B919">
        <f t="shared" si="144"/>
        <v>242.10000000000343</v>
      </c>
      <c r="C919">
        <f t="shared" si="153"/>
        <v>28.938416198767786</v>
      </c>
      <c r="D919" s="4">
        <f t="shared" si="145"/>
        <v>29.037843078055129</v>
      </c>
      <c r="E919" s="1">
        <f t="shared" si="146"/>
        <v>28.796392873212781</v>
      </c>
      <c r="F919" s="1">
        <f t="shared" si="147"/>
        <v>29.107273281879248</v>
      </c>
      <c r="G919" s="1">
        <f t="shared" si="148"/>
        <v>28.594255856761588</v>
      </c>
      <c r="H919" s="5">
        <f t="shared" si="149"/>
        <v>0.68558259545977729</v>
      </c>
      <c r="I919" s="3">
        <f t="shared" si="150"/>
        <v>3.0117015432963967E-2</v>
      </c>
      <c r="J919">
        <f t="shared" si="154"/>
        <v>0.51309217040876687</v>
      </c>
      <c r="K919">
        <f t="shared" si="151"/>
        <v>0.17249042505101042</v>
      </c>
    </row>
    <row r="920" spans="1:11" x14ac:dyDescent="0.25">
      <c r="A920">
        <f t="shared" si="152"/>
        <v>4.1254125412540669E-3</v>
      </c>
      <c r="B920">
        <f t="shared" si="144"/>
        <v>242.40000000000344</v>
      </c>
      <c r="C920">
        <f t="shared" si="153"/>
        <v>28.938777205825126</v>
      </c>
      <c r="D920" s="4">
        <f t="shared" si="145"/>
        <v>29.038095432585827</v>
      </c>
      <c r="E920" s="1">
        <f t="shared" si="146"/>
        <v>28.796907777889167</v>
      </c>
      <c r="F920" s="1">
        <f t="shared" si="147"/>
        <v>29.107449318151929</v>
      </c>
      <c r="G920" s="1">
        <f t="shared" si="148"/>
        <v>28.594987153654529</v>
      </c>
      <c r="H920" s="5">
        <f t="shared" si="149"/>
        <v>0.68483710091593597</v>
      </c>
      <c r="I920" s="3">
        <f t="shared" si="150"/>
        <v>3.0086855104080712E-2</v>
      </c>
      <c r="J920">
        <f t="shared" si="154"/>
        <v>0.51257834032353156</v>
      </c>
      <c r="K920">
        <f t="shared" si="151"/>
        <v>0.17225876059240441</v>
      </c>
    </row>
    <row r="921" spans="1:11" x14ac:dyDescent="0.25">
      <c r="A921">
        <f t="shared" si="152"/>
        <v>4.12031314379887E-3</v>
      </c>
      <c r="B921">
        <f t="shared" ref="B921:B984" si="155">B920+0.3</f>
        <v>242.70000000000346</v>
      </c>
      <c r="C921">
        <f t="shared" si="153"/>
        <v>28.939137373952175</v>
      </c>
      <c r="D921" s="4">
        <f t="shared" ref="D921:D984" si="156">(($C$27*($F$27*B921)^$C$28)/(1+($C$27*($F$27*B921))^$C$28))*$C$26</f>
        <v>29.038347198776219</v>
      </c>
      <c r="E921" s="1">
        <f t="shared" ref="E921:E984" si="157">(($C$27*(B921/$F$27)^$C$28)/(1+($C$27*(B921/$F$27))^$C$28))*$C$26</f>
        <v>28.797421491546057</v>
      </c>
      <c r="F921" s="1">
        <f t="shared" ref="F921:F984" si="158">(($C$27*(B921*$F$27^2)^$C$28)/(1+($C$27*(B921*$F$27^2))^$C$28))*$C$26</f>
        <v>29.107624943085781</v>
      </c>
      <c r="G921" s="1">
        <f t="shared" ref="G921:G984" si="159">(($C$27*(B921/$F$27^2)^$C$28)/(1+($C$27*(B921/$F$27^2))^$C$28))*$C$26</f>
        <v>28.595716770208117</v>
      </c>
      <c r="H921" s="5">
        <f t="shared" ref="H921:H984" si="160">(D921-E921)/(2*LOG($F$27))</f>
        <v>0.68409331764156178</v>
      </c>
      <c r="I921" s="3">
        <f t="shared" ref="I921:I984" si="161">(F921-G921)-(2*(D921-E921))</f>
        <v>3.0056758417341456E-2</v>
      </c>
      <c r="J921">
        <f t="shared" si="154"/>
        <v>0.51206559448536804</v>
      </c>
      <c r="K921">
        <f t="shared" ref="K921:K984" si="162">H921-J921</f>
        <v>0.17202772315619375</v>
      </c>
    </row>
    <row r="922" spans="1:11" x14ac:dyDescent="0.25">
      <c r="A922">
        <f t="shared" si="152"/>
        <v>4.115226337448501E-3</v>
      </c>
      <c r="B922">
        <f t="shared" si="155"/>
        <v>243.00000000000347</v>
      </c>
      <c r="C922">
        <f t="shared" si="153"/>
        <v>28.939496706122025</v>
      </c>
      <c r="D922" s="4">
        <f t="shared" si="156"/>
        <v>29.038598378717925</v>
      </c>
      <c r="E922" s="1">
        <f t="shared" si="157"/>
        <v>28.797934018385561</v>
      </c>
      <c r="F922" s="1">
        <f t="shared" si="158"/>
        <v>29.107800158146389</v>
      </c>
      <c r="G922" s="1">
        <f t="shared" si="159"/>
        <v>28.596444712312962</v>
      </c>
      <c r="H922" s="5">
        <f t="shared" si="160"/>
        <v>0.68335123964405309</v>
      </c>
      <c r="I922" s="3">
        <f t="shared" si="161"/>
        <v>3.0026725168699642E-2</v>
      </c>
      <c r="J922">
        <f t="shared" si="154"/>
        <v>0.51155392941801259</v>
      </c>
      <c r="K922">
        <f t="shared" si="162"/>
        <v>0.1717973102260405</v>
      </c>
    </row>
    <row r="923" spans="1:11" x14ac:dyDescent="0.25">
      <c r="A923">
        <f t="shared" si="152"/>
        <v>4.1101520756267398E-3</v>
      </c>
      <c r="B923">
        <f t="shared" si="155"/>
        <v>243.30000000000348</v>
      </c>
      <c r="C923">
        <f t="shared" si="153"/>
        <v>28.939855205293611</v>
      </c>
      <c r="D923" s="4">
        <f t="shared" si="156"/>
        <v>29.038848974492439</v>
      </c>
      <c r="E923" s="1">
        <f t="shared" si="157"/>
        <v>28.798445362589749</v>
      </c>
      <c r="F923" s="1">
        <f t="shared" si="158"/>
        <v>29.107974964792199</v>
      </c>
      <c r="G923" s="1">
        <f t="shared" si="159"/>
        <v>28.597170985831756</v>
      </c>
      <c r="H923" s="5">
        <f t="shared" si="160"/>
        <v>0.68261086095895274</v>
      </c>
      <c r="I923" s="3">
        <f t="shared" si="161"/>
        <v>2.9996755155064392E-2</v>
      </c>
      <c r="J923">
        <f t="shared" si="154"/>
        <v>0.5110433416614828</v>
      </c>
      <c r="K923">
        <f t="shared" si="162"/>
        <v>0.17156751929746994</v>
      </c>
    </row>
    <row r="924" spans="1:11" x14ac:dyDescent="0.25">
      <c r="A924">
        <f t="shared" si="152"/>
        <v>4.1050903119868049E-3</v>
      </c>
      <c r="B924">
        <f t="shared" si="155"/>
        <v>243.60000000000349</v>
      </c>
      <c r="C924">
        <f t="shared" si="153"/>
        <v>28.940212874411845</v>
      </c>
      <c r="D924" s="4">
        <f t="shared" si="156"/>
        <v>29.039098988171421</v>
      </c>
      <c r="E924" s="1">
        <f t="shared" si="157"/>
        <v>28.798955528320924</v>
      </c>
      <c r="F924" s="1">
        <f t="shared" si="158"/>
        <v>29.108149364474709</v>
      </c>
      <c r="G924" s="1">
        <f t="shared" si="159"/>
        <v>28.597895596599745</v>
      </c>
      <c r="H924" s="5">
        <f t="shared" si="160"/>
        <v>0.68187217565001912</v>
      </c>
      <c r="I924" s="3">
        <f t="shared" si="161"/>
        <v>2.9966848173970106E-2</v>
      </c>
      <c r="J924">
        <f t="shared" si="154"/>
        <v>0.51053382776644896</v>
      </c>
      <c r="K924">
        <f t="shared" si="162"/>
        <v>0.17133834788357016</v>
      </c>
    </row>
    <row r="925" spans="1:11" x14ac:dyDescent="0.25">
      <c r="A925">
        <f t="shared" si="152"/>
        <v>4.1000410004099451E-3</v>
      </c>
      <c r="B925">
        <f t="shared" si="155"/>
        <v>243.9000000000035</v>
      </c>
      <c r="C925">
        <f t="shared" si="153"/>
        <v>28.940569716407595</v>
      </c>
      <c r="D925" s="4">
        <f t="shared" si="156"/>
        <v>29.039348421816644</v>
      </c>
      <c r="E925" s="1">
        <f t="shared" si="157"/>
        <v>28.799464519721688</v>
      </c>
      <c r="F925" s="1">
        <f t="shared" si="158"/>
        <v>29.108323358638511</v>
      </c>
      <c r="G925" s="1">
        <f t="shared" si="159"/>
        <v>28.598618550424639</v>
      </c>
      <c r="H925" s="5">
        <f t="shared" si="160"/>
        <v>0.68113517780886279</v>
      </c>
      <c r="I925" s="3">
        <f t="shared" si="161"/>
        <v>2.9937004023960156E-2</v>
      </c>
      <c r="J925">
        <f t="shared" si="154"/>
        <v>0.51002538430077116</v>
      </c>
      <c r="K925">
        <f t="shared" si="162"/>
        <v>0.17110979350809163</v>
      </c>
    </row>
    <row r="926" spans="1:11" x14ac:dyDescent="0.25">
      <c r="A926">
        <f t="shared" si="152"/>
        <v>4.0950040950040361E-3</v>
      </c>
      <c r="B926">
        <f t="shared" si="155"/>
        <v>244.20000000000351</v>
      </c>
      <c r="C926">
        <f t="shared" si="153"/>
        <v>28.940925734197759</v>
      </c>
      <c r="D926" s="4">
        <f t="shared" si="156"/>
        <v>29.039597277480034</v>
      </c>
      <c r="E926" s="1">
        <f t="shared" si="157"/>
        <v>28.799972340915186</v>
      </c>
      <c r="F926" s="1">
        <f t="shared" si="158"/>
        <v>29.108496948721349</v>
      </c>
      <c r="G926" s="1">
        <f t="shared" si="159"/>
        <v>28.599339853086999</v>
      </c>
      <c r="H926" s="5">
        <f t="shared" si="160"/>
        <v>0.68039986155439136</v>
      </c>
      <c r="I926" s="3">
        <f t="shared" si="161"/>
        <v>2.9907222504654385E-2</v>
      </c>
      <c r="J926">
        <f t="shared" si="154"/>
        <v>0.50951800785064838</v>
      </c>
      <c r="K926">
        <f t="shared" si="162"/>
        <v>0.17088185370374298</v>
      </c>
    </row>
    <row r="927" spans="1:11" x14ac:dyDescent="0.25">
      <c r="A927">
        <f t="shared" si="152"/>
        <v>4.0899795501021909E-3</v>
      </c>
      <c r="B927">
        <f t="shared" si="155"/>
        <v>244.50000000000352</v>
      </c>
      <c r="C927">
        <f t="shared" si="153"/>
        <v>28.941280930685668</v>
      </c>
      <c r="D927" s="4">
        <f t="shared" si="156"/>
        <v>29.039845557203876</v>
      </c>
      <c r="E927" s="1">
        <f t="shared" si="157"/>
        <v>28.800478996004831</v>
      </c>
      <c r="F927" s="1">
        <f t="shared" si="158"/>
        <v>29.108670136153993</v>
      </c>
      <c r="G927" s="1">
        <f t="shared" si="159"/>
        <v>28.600059510340252</v>
      </c>
      <c r="H927" s="5">
        <f t="shared" si="160"/>
        <v>0.67966622103416185</v>
      </c>
      <c r="I927" s="3">
        <f t="shared" si="161"/>
        <v>2.9877503415651319E-2</v>
      </c>
      <c r="J927">
        <f t="shared" si="154"/>
        <v>0.5090116950019169</v>
      </c>
      <c r="K927">
        <f t="shared" si="162"/>
        <v>0.17065452603224496</v>
      </c>
    </row>
    <row r="928" spans="1:11" x14ac:dyDescent="0.25">
      <c r="A928">
        <f t="shared" si="152"/>
        <v>4.0849673202613792E-3</v>
      </c>
      <c r="B928">
        <f t="shared" si="155"/>
        <v>244.80000000000354</v>
      </c>
      <c r="C928">
        <f t="shared" si="153"/>
        <v>28.941635308760624</v>
      </c>
      <c r="D928" s="4">
        <f t="shared" si="156"/>
        <v>29.040093263020569</v>
      </c>
      <c r="E928" s="1">
        <f t="shared" si="157"/>
        <v>28.800984489075073</v>
      </c>
      <c r="F928" s="1">
        <f t="shared" si="158"/>
        <v>29.108842922360541</v>
      </c>
      <c r="G928" s="1">
        <f t="shared" si="159"/>
        <v>28.600777527910754</v>
      </c>
      <c r="H928" s="5">
        <f t="shared" si="160"/>
        <v>0.67893425042150501</v>
      </c>
      <c r="I928" s="3">
        <f t="shared" si="161"/>
        <v>2.9847846558794799E-2</v>
      </c>
      <c r="J928">
        <f t="shared" si="154"/>
        <v>0.50850644237866527</v>
      </c>
      <c r="K928">
        <f t="shared" si="162"/>
        <v>0.17042780804283975</v>
      </c>
    </row>
    <row r="929" spans="1:11" x14ac:dyDescent="0.25">
      <c r="A929">
        <f t="shared" si="152"/>
        <v>4.0799673602610591E-3</v>
      </c>
      <c r="B929">
        <f t="shared" si="155"/>
        <v>245.10000000000355</v>
      </c>
      <c r="C929">
        <f t="shared" si="153"/>
        <v>28.941988871298417</v>
      </c>
      <c r="D929" s="4">
        <f t="shared" si="156"/>
        <v>29.04034039695312</v>
      </c>
      <c r="E929" s="1">
        <f t="shared" si="157"/>
        <v>28.80148882419083</v>
      </c>
      <c r="F929" s="1">
        <f t="shared" si="158"/>
        <v>29.109015308758163</v>
      </c>
      <c r="G929" s="1">
        <f t="shared" si="159"/>
        <v>28.601493911498299</v>
      </c>
      <c r="H929" s="5">
        <f t="shared" si="160"/>
        <v>0.67820394391854244</v>
      </c>
      <c r="I929" s="3">
        <f t="shared" si="161"/>
        <v>2.9818251735285628E-2</v>
      </c>
      <c r="J929">
        <f t="shared" si="154"/>
        <v>0.50800224659402704</v>
      </c>
      <c r="K929">
        <f t="shared" si="162"/>
        <v>0.1702016973245154</v>
      </c>
    </row>
    <row r="930" spans="1:11" x14ac:dyDescent="0.25">
      <c r="A930">
        <f t="shared" si="152"/>
        <v>4.0749796251018152E-3</v>
      </c>
      <c r="B930">
        <f t="shared" si="155"/>
        <v>245.40000000000356</v>
      </c>
      <c r="C930">
        <f t="shared" si="153"/>
        <v>28.942341621161294</v>
      </c>
      <c r="D930" s="4">
        <f t="shared" si="156"/>
        <v>29.040586961014672</v>
      </c>
      <c r="E930" s="1">
        <f t="shared" si="157"/>
        <v>28.801992005398123</v>
      </c>
      <c r="F930" s="1">
        <f t="shared" si="158"/>
        <v>29.109187296757561</v>
      </c>
      <c r="G930" s="1">
        <f t="shared" si="159"/>
        <v>28.602208666775816</v>
      </c>
      <c r="H930" s="5">
        <f t="shared" si="160"/>
        <v>0.67747529575304821</v>
      </c>
      <c r="I930" s="3">
        <f t="shared" si="161"/>
        <v>2.978871874864808E-2</v>
      </c>
      <c r="J930">
        <f t="shared" si="154"/>
        <v>0.50749910430071976</v>
      </c>
      <c r="K930">
        <f t="shared" si="162"/>
        <v>0.16997619145232845</v>
      </c>
    </row>
    <row r="931" spans="1:11" x14ac:dyDescent="0.25">
      <c r="A931">
        <f t="shared" ref="A931:A994" si="163">1/B931</f>
        <v>4.0700040700040107E-3</v>
      </c>
      <c r="B931">
        <f t="shared" si="155"/>
        <v>245.70000000000357</v>
      </c>
      <c r="C931">
        <f t="shared" ref="C931:C994" si="164">(($C$27*B931^$C$28)/(1+($C$27*B931)^$C$28))*$C$26</f>
        <v>28.942693561197885</v>
      </c>
      <c r="D931" s="4">
        <f t="shared" si="156"/>
        <v>29.040832957209094</v>
      </c>
      <c r="E931" s="1">
        <f t="shared" si="157"/>
        <v>28.802494036723818</v>
      </c>
      <c r="F931" s="1">
        <f t="shared" si="158"/>
        <v>29.1093588877625</v>
      </c>
      <c r="G931" s="1">
        <f t="shared" si="159"/>
        <v>28.602921799389943</v>
      </c>
      <c r="H931" s="5">
        <f t="shared" si="160"/>
        <v>0.67674830018085053</v>
      </c>
      <c r="I931" s="3">
        <f t="shared" si="161"/>
        <v>2.9759247402004974E-2</v>
      </c>
      <c r="J931">
        <f t="shared" ref="J931:J994" si="165">$F$26*I931/(2*LOG($F$27))</f>
        <v>0.50699701214462156</v>
      </c>
      <c r="K931">
        <f t="shared" si="162"/>
        <v>0.16975128803622896</v>
      </c>
    </row>
    <row r="932" spans="1:11" x14ac:dyDescent="0.25">
      <c r="A932">
        <f t="shared" si="163"/>
        <v>4.0650406504064446E-3</v>
      </c>
      <c r="B932">
        <f t="shared" si="155"/>
        <v>246.00000000000358</v>
      </c>
      <c r="C932">
        <f t="shared" si="164"/>
        <v>28.943044694243486</v>
      </c>
      <c r="D932" s="4">
        <f t="shared" si="156"/>
        <v>29.041078387530646</v>
      </c>
      <c r="E932" s="1">
        <f t="shared" si="157"/>
        <v>28.802994922175966</v>
      </c>
      <c r="F932" s="1">
        <f t="shared" si="158"/>
        <v>29.109530083170192</v>
      </c>
      <c r="G932" s="1">
        <f t="shared" si="159"/>
        <v>28.603633314960952</v>
      </c>
      <c r="H932" s="5">
        <f t="shared" si="160"/>
        <v>0.676022951483915</v>
      </c>
      <c r="I932" s="3">
        <f t="shared" si="161"/>
        <v>2.9729837499878897E-2</v>
      </c>
      <c r="J932">
        <f t="shared" si="165"/>
        <v>0.50649596679545783</v>
      </c>
      <c r="K932">
        <f t="shared" si="162"/>
        <v>0.16952698468845717</v>
      </c>
    </row>
    <row r="933" spans="1:11" x14ac:dyDescent="0.25">
      <c r="A933">
        <f t="shared" si="163"/>
        <v>4.0600893219650243E-3</v>
      </c>
      <c r="B933">
        <f t="shared" si="155"/>
        <v>246.30000000000359</v>
      </c>
      <c r="C933">
        <f t="shared" si="164"/>
        <v>28.943395023120026</v>
      </c>
      <c r="D933" s="4">
        <f t="shared" si="156"/>
        <v>29.041323253964336</v>
      </c>
      <c r="E933" s="1">
        <f t="shared" si="157"/>
        <v>28.803494665743901</v>
      </c>
      <c r="F933" s="1">
        <f t="shared" si="158"/>
        <v>29.1097008843713</v>
      </c>
      <c r="G933" s="1">
        <f t="shared" si="159"/>
        <v>28.604343219082939</v>
      </c>
      <c r="H933" s="5">
        <f t="shared" si="160"/>
        <v>0.67529924397108065</v>
      </c>
      <c r="I933" s="3">
        <f t="shared" si="161"/>
        <v>2.9700488847492323E-2</v>
      </c>
      <c r="J933">
        <f t="shared" si="165"/>
        <v>0.50599596493487786</v>
      </c>
      <c r="K933">
        <f t="shared" si="162"/>
        <v>0.16930327903620279</v>
      </c>
    </row>
    <row r="934" spans="1:11" x14ac:dyDescent="0.25">
      <c r="A934">
        <f t="shared" si="163"/>
        <v>4.0551500405514411E-3</v>
      </c>
      <c r="B934">
        <f t="shared" si="155"/>
        <v>246.6000000000036</v>
      </c>
      <c r="C934">
        <f t="shared" si="164"/>
        <v>28.943744550636236</v>
      </c>
      <c r="D934" s="4">
        <f t="shared" si="156"/>
        <v>29.041567558485539</v>
      </c>
      <c r="E934" s="1">
        <f t="shared" si="157"/>
        <v>28.803993271398234</v>
      </c>
      <c r="F934" s="1">
        <f t="shared" si="158"/>
        <v>29.109871292749872</v>
      </c>
      <c r="G934" s="1">
        <f t="shared" si="159"/>
        <v>28.605051517323954</v>
      </c>
      <c r="H934" s="5">
        <f t="shared" si="160"/>
        <v>0.67457717197701128</v>
      </c>
      <c r="I934" s="3">
        <f t="shared" si="161"/>
        <v>2.9671201251307622E-2</v>
      </c>
      <c r="J934">
        <f t="shared" si="165"/>
        <v>0.50549700326565428</v>
      </c>
      <c r="K934">
        <f t="shared" si="162"/>
        <v>0.169080168711357</v>
      </c>
    </row>
    <row r="935" spans="1:11" x14ac:dyDescent="0.25">
      <c r="A935">
        <f t="shared" si="163"/>
        <v>4.0502227622518649E-3</v>
      </c>
      <c r="B935">
        <f t="shared" si="155"/>
        <v>246.90000000000362</v>
      </c>
      <c r="C935">
        <f t="shared" si="164"/>
        <v>28.944093279587548</v>
      </c>
      <c r="D935" s="4">
        <f t="shared" si="156"/>
        <v>29.041811303060594</v>
      </c>
      <c r="E935" s="1">
        <f t="shared" si="157"/>
        <v>28.804490743091012</v>
      </c>
      <c r="F935" s="1">
        <f t="shared" si="158"/>
        <v>29.110041309683371</v>
      </c>
      <c r="G935" s="1">
        <f t="shared" si="159"/>
        <v>28.605758215226246</v>
      </c>
      <c r="H935" s="5">
        <f t="shared" si="160"/>
        <v>0.67385672986340528</v>
      </c>
      <c r="I935" s="3">
        <f t="shared" si="161"/>
        <v>2.9641974517961245E-2</v>
      </c>
      <c r="J935">
        <f t="shared" si="165"/>
        <v>0.50499907849352565</v>
      </c>
      <c r="K935">
        <f t="shared" si="162"/>
        <v>0.16885765136987962</v>
      </c>
    </row>
    <row r="936" spans="1:11" x14ac:dyDescent="0.25">
      <c r="A936">
        <f t="shared" si="163"/>
        <v>4.0453074433656365E-3</v>
      </c>
      <c r="B936">
        <f t="shared" si="155"/>
        <v>247.20000000000363</v>
      </c>
      <c r="C936">
        <f t="shared" si="164"/>
        <v>28.944441212756423</v>
      </c>
      <c r="D936" s="4">
        <f t="shared" si="156"/>
        <v>29.042054489646567</v>
      </c>
      <c r="E936" s="1">
        <f t="shared" si="157"/>
        <v>28.804987084755801</v>
      </c>
      <c r="F936" s="1">
        <f t="shared" si="158"/>
        <v>29.11021093654286</v>
      </c>
      <c r="G936" s="1">
        <f t="shared" si="159"/>
        <v>28.606463318306407</v>
      </c>
      <c r="H936" s="5">
        <f t="shared" si="160"/>
        <v>0.67313791201811912</v>
      </c>
      <c r="I936" s="3">
        <f t="shared" si="161"/>
        <v>2.961280845492098E-2</v>
      </c>
      <c r="J936">
        <f t="shared" si="165"/>
        <v>0.50450218733839391</v>
      </c>
      <c r="K936">
        <f t="shared" si="162"/>
        <v>0.16863572467972521</v>
      </c>
    </row>
    <row r="937" spans="1:11" x14ac:dyDescent="0.25">
      <c r="A937">
        <f t="shared" si="163"/>
        <v>4.0404040404039814E-3</v>
      </c>
      <c r="B937">
        <f t="shared" si="155"/>
        <v>247.50000000000364</v>
      </c>
      <c r="C937">
        <f t="shared" si="164"/>
        <v>28.944788352912269</v>
      </c>
      <c r="D937" s="4">
        <f t="shared" si="156"/>
        <v>29.042297120191122</v>
      </c>
      <c r="E937" s="1">
        <f t="shared" si="157"/>
        <v>28.80548230030794</v>
      </c>
      <c r="F937" s="1">
        <f t="shared" si="158"/>
        <v>29.110380174692882</v>
      </c>
      <c r="G937" s="1">
        <f t="shared" si="159"/>
        <v>28.60716683205526</v>
      </c>
      <c r="H937" s="5">
        <f t="shared" si="160"/>
        <v>0.67242071285406646</v>
      </c>
      <c r="I937" s="3">
        <f t="shared" si="161"/>
        <v>2.9583702871256889E-2</v>
      </c>
      <c r="J937">
        <f t="shared" si="165"/>
        <v>0.50400632654745781</v>
      </c>
      <c r="K937">
        <f t="shared" si="162"/>
        <v>0.16841438630660865</v>
      </c>
    </row>
    <row r="938" spans="1:11" x14ac:dyDescent="0.25">
      <c r="A938">
        <f t="shared" si="163"/>
        <v>4.0355125100887219E-3</v>
      </c>
      <c r="B938">
        <f t="shared" si="155"/>
        <v>247.80000000000365</v>
      </c>
      <c r="C938">
        <f t="shared" si="164"/>
        <v>28.945134702811341</v>
      </c>
      <c r="D938" s="4">
        <f t="shared" si="156"/>
        <v>29.042539196633051</v>
      </c>
      <c r="E938" s="1">
        <f t="shared" si="157"/>
        <v>28.805976393644499</v>
      </c>
      <c r="F938" s="1">
        <f t="shared" si="158"/>
        <v>29.11054902549165</v>
      </c>
      <c r="G938" s="1">
        <f t="shared" si="159"/>
        <v>28.607868761938491</v>
      </c>
      <c r="H938" s="5">
        <f t="shared" si="160"/>
        <v>0.67170512681083339</v>
      </c>
      <c r="I938" s="3">
        <f t="shared" si="161"/>
        <v>2.9554657576056798E-2</v>
      </c>
      <c r="J938">
        <f t="shared" si="165"/>
        <v>0.50351149286821928</v>
      </c>
      <c r="K938">
        <f t="shared" si="162"/>
        <v>0.16819363394261411</v>
      </c>
    </row>
    <row r="939" spans="1:11" x14ac:dyDescent="0.25">
      <c r="A939">
        <f t="shared" si="163"/>
        <v>4.0306328093510082E-3</v>
      </c>
      <c r="B939">
        <f t="shared" si="155"/>
        <v>248.10000000000366</v>
      </c>
      <c r="C939">
        <f t="shared" si="164"/>
        <v>28.945480265197379</v>
      </c>
      <c r="D939" s="4">
        <f t="shared" si="156"/>
        <v>29.04278072090192</v>
      </c>
      <c r="E939" s="1">
        <f t="shared" si="157"/>
        <v>28.806469368644439</v>
      </c>
      <c r="F939" s="1">
        <f t="shared" si="158"/>
        <v>29.110717490290959</v>
      </c>
      <c r="G939" s="1">
        <f t="shared" si="159"/>
        <v>28.608569113396342</v>
      </c>
      <c r="H939" s="5">
        <f t="shared" si="160"/>
        <v>0.67099114835324514</v>
      </c>
      <c r="I939" s="3">
        <f t="shared" si="161"/>
        <v>2.9525672379655532E-2</v>
      </c>
      <c r="J939">
        <f t="shared" si="165"/>
        <v>0.50301768306942451</v>
      </c>
      <c r="K939">
        <f t="shared" si="162"/>
        <v>0.16797346528382062</v>
      </c>
    </row>
    <row r="940" spans="1:11" x14ac:dyDescent="0.25">
      <c r="A940">
        <f t="shared" si="163"/>
        <v>4.0257648953300534E-3</v>
      </c>
      <c r="B940">
        <f t="shared" si="155"/>
        <v>248.40000000000367</v>
      </c>
      <c r="C940">
        <f t="shared" si="164"/>
        <v>28.945825042801108</v>
      </c>
      <c r="D940" s="4">
        <f t="shared" si="156"/>
        <v>29.04302169491827</v>
      </c>
      <c r="E940" s="1">
        <f t="shared" si="157"/>
        <v>28.806961229168607</v>
      </c>
      <c r="F940" s="1">
        <f t="shared" si="158"/>
        <v>29.110885570436213</v>
      </c>
      <c r="G940" s="1">
        <f t="shared" si="159"/>
        <v>28.609267891844006</v>
      </c>
      <c r="H940" s="5">
        <f t="shared" si="160"/>
        <v>0.67027877197192132</v>
      </c>
      <c r="I940" s="3">
        <f t="shared" si="161"/>
        <v>2.9496747092881748E-2</v>
      </c>
      <c r="J940">
        <f t="shared" si="165"/>
        <v>0.50252489392823319</v>
      </c>
      <c r="K940">
        <f t="shared" si="162"/>
        <v>0.16775387804368813</v>
      </c>
    </row>
    <row r="941" spans="1:11" x14ac:dyDescent="0.25">
      <c r="A941">
        <f t="shared" si="163"/>
        <v>4.0209087253718747E-3</v>
      </c>
      <c r="B941">
        <f t="shared" si="155"/>
        <v>248.70000000000368</v>
      </c>
      <c r="C941">
        <f t="shared" si="164"/>
        <v>28.94616903834044</v>
      </c>
      <c r="D941" s="4">
        <f t="shared" si="156"/>
        <v>29.043262120593774</v>
      </c>
      <c r="E941" s="1">
        <f t="shared" si="157"/>
        <v>28.807451979060037</v>
      </c>
      <c r="F941" s="1">
        <f t="shared" si="158"/>
        <v>29.111053267266556</v>
      </c>
      <c r="G941" s="1">
        <f t="shared" si="159"/>
        <v>28.609965102671719</v>
      </c>
      <c r="H941" s="5">
        <f t="shared" si="160"/>
        <v>0.66956799218288243</v>
      </c>
      <c r="I941" s="3">
        <f t="shared" si="161"/>
        <v>2.946788152736346E-2</v>
      </c>
      <c r="J941">
        <f t="shared" si="165"/>
        <v>0.50203312223542318</v>
      </c>
      <c r="K941">
        <f t="shared" si="162"/>
        <v>0.16753486994745925</v>
      </c>
    </row>
    <row r="942" spans="1:11" x14ac:dyDescent="0.25">
      <c r="A942">
        <f t="shared" si="163"/>
        <v>4.0160642570280531E-3</v>
      </c>
      <c r="B942">
        <f t="shared" si="155"/>
        <v>249.00000000000369</v>
      </c>
      <c r="C942">
        <f t="shared" si="164"/>
        <v>28.946512254520847</v>
      </c>
      <c r="D942" s="4">
        <f t="shared" si="156"/>
        <v>29.043501999831047</v>
      </c>
      <c r="E942" s="1">
        <f t="shared" si="157"/>
        <v>28.807941622143915</v>
      </c>
      <c r="F942" s="1">
        <f t="shared" si="158"/>
        <v>29.111220582114935</v>
      </c>
      <c r="G942" s="1">
        <f t="shared" si="159"/>
        <v>28.610660751244861</v>
      </c>
      <c r="H942" s="5">
        <f t="shared" si="160"/>
        <v>0.66885880352711569</v>
      </c>
      <c r="I942" s="3">
        <f t="shared" si="161"/>
        <v>2.9439075495808709E-2</v>
      </c>
      <c r="J942">
        <f t="shared" si="165"/>
        <v>0.50154236480017234</v>
      </c>
      <c r="K942">
        <f t="shared" si="162"/>
        <v>0.16731643872694335</v>
      </c>
    </row>
    <row r="943" spans="1:11" x14ac:dyDescent="0.25">
      <c r="A943">
        <f t="shared" si="163"/>
        <v>4.0112314480544933E-3</v>
      </c>
      <c r="B943">
        <f t="shared" si="155"/>
        <v>249.30000000000371</v>
      </c>
      <c r="C943">
        <f t="shared" si="164"/>
        <v>28.946854694035171</v>
      </c>
      <c r="D943" s="4">
        <f t="shared" si="156"/>
        <v>29.043741334523872</v>
      </c>
      <c r="E943" s="1">
        <f t="shared" si="157"/>
        <v>28.808430162227811</v>
      </c>
      <c r="F943" s="1">
        <f t="shared" si="158"/>
        <v>29.111387516308003</v>
      </c>
      <c r="G943" s="1">
        <f t="shared" si="159"/>
        <v>28.611354842904131</v>
      </c>
      <c r="H943" s="5">
        <f t="shared" si="160"/>
        <v>0.66815120057053567</v>
      </c>
      <c r="I943" s="3">
        <f t="shared" si="161"/>
        <v>2.9410328811749764E-2</v>
      </c>
      <c r="J943">
        <f t="shared" si="165"/>
        <v>0.5010526184457007</v>
      </c>
      <c r="K943">
        <f t="shared" si="162"/>
        <v>0.16709858212483497</v>
      </c>
    </row>
    <row r="944" spans="1:11" x14ac:dyDescent="0.25">
      <c r="A944">
        <f t="shared" si="163"/>
        <v>4.0064102564101971E-3</v>
      </c>
      <c r="B944">
        <f t="shared" si="155"/>
        <v>249.60000000000372</v>
      </c>
      <c r="C944">
        <f t="shared" si="164"/>
        <v>28.947196359563733</v>
      </c>
      <c r="D944" s="4">
        <f t="shared" si="156"/>
        <v>29.043980126557326</v>
      </c>
      <c r="E944" s="1">
        <f t="shared" si="157"/>
        <v>28.808917603101516</v>
      </c>
      <c r="F944" s="1">
        <f t="shared" si="158"/>
        <v>29.111554071166164</v>
      </c>
      <c r="G944" s="1">
        <f t="shared" si="159"/>
        <v>28.612047382965699</v>
      </c>
      <c r="H944" s="5">
        <f t="shared" si="160"/>
        <v>0.66744517790483038</v>
      </c>
      <c r="I944" s="3">
        <f t="shared" si="161"/>
        <v>2.9381641288846794E-2</v>
      </c>
      <c r="J944">
        <f t="shared" si="165"/>
        <v>0.50056387999740726</v>
      </c>
      <c r="K944">
        <f t="shared" si="162"/>
        <v>0.16688129790742312</v>
      </c>
    </row>
    <row r="945" spans="1:11" x14ac:dyDescent="0.25">
      <c r="A945">
        <f t="shared" si="163"/>
        <v>4.0016006402560427E-3</v>
      </c>
      <c r="B945">
        <f t="shared" si="155"/>
        <v>249.90000000000373</v>
      </c>
      <c r="C945">
        <f t="shared" si="164"/>
        <v>28.947537253774293</v>
      </c>
      <c r="D945" s="4">
        <f t="shared" si="156"/>
        <v>29.044218377807518</v>
      </c>
      <c r="E945" s="1">
        <f t="shared" si="157"/>
        <v>28.809403948537533</v>
      </c>
      <c r="F945" s="1">
        <f t="shared" si="158"/>
        <v>29.111720248003838</v>
      </c>
      <c r="G945" s="1">
        <f t="shared" si="159"/>
        <v>28.612738376721367</v>
      </c>
      <c r="H945" s="5">
        <f t="shared" si="160"/>
        <v>0.66674073014531365</v>
      </c>
      <c r="I945" s="3">
        <f t="shared" si="161"/>
        <v>2.9353012742500795E-2</v>
      </c>
      <c r="J945">
        <f t="shared" si="165"/>
        <v>0.5000761463103488</v>
      </c>
      <c r="K945">
        <f t="shared" si="162"/>
        <v>0.16666458383496485</v>
      </c>
    </row>
    <row r="946" spans="1:11" x14ac:dyDescent="0.25">
      <c r="A946">
        <f t="shared" si="163"/>
        <v>3.9968025579535773E-3</v>
      </c>
      <c r="B946">
        <f t="shared" si="155"/>
        <v>250.20000000000374</v>
      </c>
      <c r="C946">
        <f t="shared" si="164"/>
        <v>28.947877379322513</v>
      </c>
      <c r="D946" s="4">
        <f t="shared" si="156"/>
        <v>29.044456090142038</v>
      </c>
      <c r="E946" s="1">
        <f t="shared" si="157"/>
        <v>28.809889202290787</v>
      </c>
      <c r="F946" s="1">
        <f t="shared" si="158"/>
        <v>29.111886048129147</v>
      </c>
      <c r="G946" s="1">
        <f t="shared" si="159"/>
        <v>28.613427829438649</v>
      </c>
      <c r="H946" s="5">
        <f t="shared" si="160"/>
        <v>0.66603785193301279</v>
      </c>
      <c r="I946" s="3">
        <f t="shared" si="161"/>
        <v>2.9324442987995525E-2</v>
      </c>
      <c r="J946">
        <f t="shared" si="165"/>
        <v>0.49958941423758474</v>
      </c>
      <c r="K946">
        <f t="shared" si="162"/>
        <v>0.16644843769542805</v>
      </c>
    </row>
    <row r="947" spans="1:11" x14ac:dyDescent="0.25">
      <c r="A947">
        <f t="shared" si="163"/>
        <v>3.9920159680638121E-3</v>
      </c>
      <c r="B947">
        <f t="shared" si="155"/>
        <v>250.50000000000375</v>
      </c>
      <c r="C947">
        <f t="shared" si="164"/>
        <v>28.948216738851524</v>
      </c>
      <c r="D947" s="4">
        <f t="shared" si="156"/>
        <v>29.044693265419735</v>
      </c>
      <c r="E947" s="1">
        <f t="shared" si="157"/>
        <v>28.810373368098986</v>
      </c>
      <c r="F947" s="1">
        <f t="shared" si="158"/>
        <v>29.112051472844243</v>
      </c>
      <c r="G947" s="1">
        <f t="shared" si="159"/>
        <v>28.614115746360941</v>
      </c>
      <c r="H947" s="5">
        <f t="shared" si="160"/>
        <v>0.66533653793302427</v>
      </c>
      <c r="I947" s="3">
        <f t="shared" si="161"/>
        <v>2.9295931841804901E-2</v>
      </c>
      <c r="J947">
        <f t="shared" si="165"/>
        <v>0.49910368065245075</v>
      </c>
      <c r="K947">
        <f t="shared" si="162"/>
        <v>0.16623285728057352</v>
      </c>
    </row>
    <row r="948" spans="1:11" x14ac:dyDescent="0.25">
      <c r="A948">
        <f t="shared" si="163"/>
        <v>3.9872408293460324E-3</v>
      </c>
      <c r="B948">
        <f t="shared" si="155"/>
        <v>250.80000000000376</v>
      </c>
      <c r="C948">
        <f t="shared" si="164"/>
        <v>28.948555334992442</v>
      </c>
      <c r="D948" s="4">
        <f t="shared" si="156"/>
        <v>29.044929905490747</v>
      </c>
      <c r="E948" s="1">
        <f t="shared" si="157"/>
        <v>28.810856449682721</v>
      </c>
      <c r="F948" s="1">
        <f t="shared" si="158"/>
        <v>29.112216523445191</v>
      </c>
      <c r="G948" s="1">
        <f t="shared" si="159"/>
        <v>28.614802132707688</v>
      </c>
      <c r="H948" s="5">
        <f t="shared" si="160"/>
        <v>0.66463678283432237</v>
      </c>
      <c r="I948" s="3">
        <f t="shared" si="161"/>
        <v>2.926747912145089E-2</v>
      </c>
      <c r="J948">
        <f t="shared" si="165"/>
        <v>0.49861894244613786</v>
      </c>
      <c r="K948">
        <f t="shared" si="162"/>
        <v>0.16601784038818451</v>
      </c>
    </row>
    <row r="949" spans="1:11" x14ac:dyDescent="0.25">
      <c r="A949">
        <f t="shared" si="163"/>
        <v>3.9824771007566104E-3</v>
      </c>
      <c r="B949">
        <f t="shared" si="155"/>
        <v>251.10000000000377</v>
      </c>
      <c r="C949">
        <f t="shared" si="164"/>
        <v>28.948893170364126</v>
      </c>
      <c r="D949" s="4">
        <f t="shared" si="156"/>
        <v>29.045166012196827</v>
      </c>
      <c r="E949" s="1">
        <f t="shared" si="157"/>
        <v>28.811338450745321</v>
      </c>
      <c r="F949" s="1">
        <f t="shared" si="158"/>
        <v>29.112381201222057</v>
      </c>
      <c r="G949" s="1">
        <f t="shared" si="159"/>
        <v>28.615486993674455</v>
      </c>
      <c r="H949" s="5">
        <f t="shared" si="160"/>
        <v>0.66393858135106998</v>
      </c>
      <c r="I949" s="3">
        <f t="shared" si="161"/>
        <v>2.9239084644590463E-2</v>
      </c>
      <c r="J949">
        <f t="shared" si="165"/>
        <v>0.49813519651213695</v>
      </c>
      <c r="K949">
        <f t="shared" si="162"/>
        <v>0.16580338483893303</v>
      </c>
    </row>
    <row r="950" spans="1:11" x14ac:dyDescent="0.25">
      <c r="A950">
        <f t="shared" si="163"/>
        <v>3.9777247414478321E-3</v>
      </c>
      <c r="B950">
        <f t="shared" si="155"/>
        <v>251.40000000000379</v>
      </c>
      <c r="C950">
        <f t="shared" si="164"/>
        <v>28.949230247573404</v>
      </c>
      <c r="D950" s="4">
        <f t="shared" si="156"/>
        <v>29.045401587371114</v>
      </c>
      <c r="E950" s="1">
        <f t="shared" si="157"/>
        <v>28.811819374973208</v>
      </c>
      <c r="F950" s="1">
        <f t="shared" si="158"/>
        <v>29.112545507458925</v>
      </c>
      <c r="G950" s="1">
        <f t="shared" si="159"/>
        <v>28.616170334433157</v>
      </c>
      <c r="H950" s="5">
        <f t="shared" si="160"/>
        <v>0.66324192822099537</v>
      </c>
      <c r="I950" s="3">
        <f t="shared" si="161"/>
        <v>2.9210748229957062E-2</v>
      </c>
      <c r="J950">
        <f t="shared" si="165"/>
        <v>0.49765243976227852</v>
      </c>
      <c r="K950">
        <f t="shared" si="162"/>
        <v>0.16558948845871685</v>
      </c>
    </row>
    <row r="951" spans="1:11" x14ac:dyDescent="0.25">
      <c r="A951">
        <f t="shared" si="163"/>
        <v>3.9729837107667261E-3</v>
      </c>
      <c r="B951">
        <f t="shared" si="155"/>
        <v>251.7000000000038</v>
      </c>
      <c r="C951">
        <f t="shared" si="164"/>
        <v>28.949566569215076</v>
      </c>
      <c r="D951" s="4">
        <f t="shared" si="156"/>
        <v>29.045636632838256</v>
      </c>
      <c r="E951" s="1">
        <f t="shared" si="157"/>
        <v>28.812299226035961</v>
      </c>
      <c r="F951" s="1">
        <f t="shared" si="158"/>
        <v>29.112709443433918</v>
      </c>
      <c r="G951" s="1">
        <f t="shared" si="159"/>
        <v>28.616852160132066</v>
      </c>
      <c r="H951" s="5">
        <f t="shared" si="160"/>
        <v>0.66254681820553252</v>
      </c>
      <c r="I951" s="3">
        <f t="shared" si="161"/>
        <v>2.9182469697261126E-2</v>
      </c>
      <c r="J951">
        <f t="shared" si="165"/>
        <v>0.4971706691250376</v>
      </c>
      <c r="K951">
        <f t="shared" si="162"/>
        <v>0.16537614908049492</v>
      </c>
    </row>
    <row r="952" spans="1:11" x14ac:dyDescent="0.25">
      <c r="A952">
        <f t="shared" si="163"/>
        <v>3.9682539682539082E-3</v>
      </c>
      <c r="B952">
        <f t="shared" si="155"/>
        <v>252.00000000000381</v>
      </c>
      <c r="C952">
        <f t="shared" si="164"/>
        <v>28.949902137872037</v>
      </c>
      <c r="D952" s="4">
        <f t="shared" si="156"/>
        <v>29.045871150414531</v>
      </c>
      <c r="E952" s="1">
        <f t="shared" si="157"/>
        <v>28.812778007586203</v>
      </c>
      <c r="F952" s="1">
        <f t="shared" si="158"/>
        <v>29.112873010419321</v>
      </c>
      <c r="G952" s="1">
        <f t="shared" si="159"/>
        <v>28.617532475896081</v>
      </c>
      <c r="H952" s="5">
        <f t="shared" si="160"/>
        <v>0.66185324609048746</v>
      </c>
      <c r="I952" s="3">
        <f t="shared" si="161"/>
        <v>2.915424886658613E-2</v>
      </c>
      <c r="J952">
        <f t="shared" si="165"/>
        <v>0.49668988153524463</v>
      </c>
      <c r="K952">
        <f t="shared" si="162"/>
        <v>0.16516336455524283</v>
      </c>
    </row>
    <row r="953" spans="1:11" x14ac:dyDescent="0.25">
      <c r="A953">
        <f t="shared" si="163"/>
        <v>3.9635354736424289E-3</v>
      </c>
      <c r="B953">
        <f t="shared" si="155"/>
        <v>252.30000000000382</v>
      </c>
      <c r="C953">
        <f t="shared" si="164"/>
        <v>28.950236956115283</v>
      </c>
      <c r="D953" s="4">
        <f t="shared" si="156"/>
        <v>29.046105141907862</v>
      </c>
      <c r="E953" s="1">
        <f t="shared" si="157"/>
        <v>28.813255723260035</v>
      </c>
      <c r="F953" s="1">
        <f t="shared" si="158"/>
        <v>29.113036209681496</v>
      </c>
      <c r="G953" s="1">
        <f t="shared" si="159"/>
        <v>28.618211286826824</v>
      </c>
      <c r="H953" s="5">
        <f t="shared" si="160"/>
        <v>0.66116120668487821</v>
      </c>
      <c r="I953" s="3">
        <f t="shared" si="161"/>
        <v>2.9126085559017412E-2</v>
      </c>
      <c r="J953">
        <f t="shared" si="165"/>
        <v>0.49621007394479838</v>
      </c>
      <c r="K953">
        <f t="shared" si="162"/>
        <v>0.16495113274007983</v>
      </c>
    </row>
    <row r="954" spans="1:11" x14ac:dyDescent="0.25">
      <c r="A954">
        <f t="shared" si="163"/>
        <v>3.9588281868566302E-3</v>
      </c>
      <c r="B954">
        <f t="shared" si="155"/>
        <v>252.60000000000383</v>
      </c>
      <c r="C954">
        <f t="shared" si="164"/>
        <v>28.95057102650409</v>
      </c>
      <c r="D954" s="4">
        <f t="shared" si="156"/>
        <v>29.046338609117825</v>
      </c>
      <c r="E954" s="1">
        <f t="shared" si="157"/>
        <v>28.813732376676782</v>
      </c>
      <c r="F954" s="1">
        <f t="shared" si="158"/>
        <v>29.113199042480925</v>
      </c>
      <c r="G954" s="1">
        <f t="shared" si="159"/>
        <v>28.618888598002677</v>
      </c>
      <c r="H954" s="5">
        <f t="shared" si="160"/>
        <v>0.66047069482163023</v>
      </c>
      <c r="I954" s="3">
        <f t="shared" si="161"/>
        <v>2.909797959616256E-2</v>
      </c>
      <c r="J954">
        <f t="shared" si="165"/>
        <v>0.49573124331449497</v>
      </c>
      <c r="K954">
        <f t="shared" si="162"/>
        <v>0.16473945150713526</v>
      </c>
    </row>
    <row r="955" spans="1:11" x14ac:dyDescent="0.25">
      <c r="A955">
        <f t="shared" si="163"/>
        <v>3.9541320680110117E-3</v>
      </c>
      <c r="B955">
        <f t="shared" si="155"/>
        <v>252.90000000000384</v>
      </c>
      <c r="C955">
        <f t="shared" si="164"/>
        <v>28.950904351585926</v>
      </c>
      <c r="D955" s="4">
        <f t="shared" si="156"/>
        <v>29.046571553835744</v>
      </c>
      <c r="E955" s="1">
        <f t="shared" si="157"/>
        <v>28.81420797143933</v>
      </c>
      <c r="F955" s="1">
        <f t="shared" si="158"/>
        <v>29.113361510072352</v>
      </c>
      <c r="G955" s="1">
        <f t="shared" si="159"/>
        <v>28.619564414479058</v>
      </c>
      <c r="H955" s="5">
        <f t="shared" si="160"/>
        <v>0.65978170535693159</v>
      </c>
      <c r="I955" s="3">
        <f t="shared" si="161"/>
        <v>2.9069930800467603E-2</v>
      </c>
      <c r="J955">
        <f t="shared" si="165"/>
        <v>0.4952533866194147</v>
      </c>
      <c r="K955">
        <f t="shared" si="162"/>
        <v>0.16452831873751689</v>
      </c>
    </row>
    <row r="956" spans="1:11" x14ac:dyDescent="0.25">
      <c r="A956">
        <f t="shared" si="163"/>
        <v>3.9494470774091026E-3</v>
      </c>
      <c r="B956">
        <f t="shared" si="155"/>
        <v>253.20000000000385</v>
      </c>
      <c r="C956">
        <f t="shared" si="164"/>
        <v>28.951236933896698</v>
      </c>
      <c r="D956" s="4">
        <f t="shared" si="156"/>
        <v>29.0468039778447</v>
      </c>
      <c r="E956" s="1">
        <f t="shared" si="157"/>
        <v>28.814682511134134</v>
      </c>
      <c r="F956" s="1">
        <f t="shared" si="158"/>
        <v>29.113523613704707</v>
      </c>
      <c r="G956" s="1">
        <f t="shared" si="159"/>
        <v>28.620238741288379</v>
      </c>
      <c r="H956" s="5">
        <f t="shared" si="160"/>
        <v>0.65909423317022242</v>
      </c>
      <c r="I956" s="3">
        <f t="shared" si="161"/>
        <v>2.9041938995195693E-2</v>
      </c>
      <c r="J956">
        <f t="shared" si="165"/>
        <v>0.49477650084855895</v>
      </c>
      <c r="K956">
        <f t="shared" si="162"/>
        <v>0.16431773232166347</v>
      </c>
    </row>
    <row r="957" spans="1:11" x14ac:dyDescent="0.25">
      <c r="A957">
        <f t="shared" si="163"/>
        <v>3.9447731755423458E-3</v>
      </c>
      <c r="B957">
        <f t="shared" si="155"/>
        <v>253.50000000000387</v>
      </c>
      <c r="C957">
        <f t="shared" si="164"/>
        <v>28.951568775960485</v>
      </c>
      <c r="D957" s="4">
        <f t="shared" si="156"/>
        <v>29.047035882919634</v>
      </c>
      <c r="E957" s="1">
        <f t="shared" si="157"/>
        <v>28.815155999331399</v>
      </c>
      <c r="F957" s="1">
        <f t="shared" si="158"/>
        <v>29.113685354621275</v>
      </c>
      <c r="G957" s="1">
        <f t="shared" si="159"/>
        <v>28.620911583440435</v>
      </c>
      <c r="H957" s="5">
        <f t="shared" si="160"/>
        <v>0.6584082731639529</v>
      </c>
      <c r="I957" s="3">
        <f t="shared" si="161"/>
        <v>2.9014004004370264E-2</v>
      </c>
      <c r="J957">
        <f t="shared" si="165"/>
        <v>0.49430058300388169</v>
      </c>
      <c r="K957">
        <f t="shared" si="162"/>
        <v>0.16410769016007121</v>
      </c>
    </row>
    <row r="958" spans="1:11" x14ac:dyDescent="0.25">
      <c r="A958">
        <f t="shared" si="163"/>
        <v>3.9401103230889863E-3</v>
      </c>
      <c r="B958">
        <f t="shared" si="155"/>
        <v>253.80000000000388</v>
      </c>
      <c r="C958">
        <f t="shared" si="164"/>
        <v>28.951899880290192</v>
      </c>
      <c r="D958" s="4">
        <f t="shared" si="156"/>
        <v>29.047267270827245</v>
      </c>
      <c r="E958" s="1">
        <f t="shared" si="157"/>
        <v>28.815628439584938</v>
      </c>
      <c r="F958" s="1">
        <f t="shared" si="158"/>
        <v>29.113846734059447</v>
      </c>
      <c r="G958" s="1">
        <f t="shared" si="159"/>
        <v>28.621582945922246</v>
      </c>
      <c r="H958" s="5">
        <f t="shared" si="160"/>
        <v>0.65772382026373455</v>
      </c>
      <c r="I958" s="3">
        <f t="shared" si="161"/>
        <v>2.8986125652586736E-2</v>
      </c>
      <c r="J958">
        <f t="shared" si="165"/>
        <v>0.49382563009708158</v>
      </c>
      <c r="K958">
        <f t="shared" si="162"/>
        <v>0.16389819016665297</v>
      </c>
    </row>
    <row r="959" spans="1:11" x14ac:dyDescent="0.25">
      <c r="A959">
        <f t="shared" si="163"/>
        <v>3.9354584809129659E-3</v>
      </c>
      <c r="B959">
        <f t="shared" si="155"/>
        <v>254.10000000000389</v>
      </c>
      <c r="C959">
        <f t="shared" si="164"/>
        <v>28.952230249386975</v>
      </c>
      <c r="D959" s="4">
        <f t="shared" si="156"/>
        <v>29.047498143326393</v>
      </c>
      <c r="E959" s="1">
        <f t="shared" si="157"/>
        <v>28.81609983543251</v>
      </c>
      <c r="F959" s="1">
        <f t="shared" si="158"/>
        <v>29.114007753251158</v>
      </c>
      <c r="G959" s="1">
        <f t="shared" si="159"/>
        <v>28.62225283369839</v>
      </c>
      <c r="H959" s="5">
        <f t="shared" si="160"/>
        <v>0.6570408694184916</v>
      </c>
      <c r="I959" s="3">
        <f t="shared" si="161"/>
        <v>2.8958303765001858E-2</v>
      </c>
      <c r="J959">
        <f t="shared" si="165"/>
        <v>0.49335163914942048</v>
      </c>
      <c r="K959">
        <f t="shared" si="162"/>
        <v>0.16368923026907112</v>
      </c>
    </row>
    <row r="960" spans="1:11" x14ac:dyDescent="0.25">
      <c r="A960">
        <f t="shared" si="163"/>
        <v>3.9308176100628332E-3</v>
      </c>
      <c r="B960">
        <f t="shared" si="155"/>
        <v>254.4000000000039</v>
      </c>
      <c r="C960">
        <f t="shared" si="164"/>
        <v>28.952559885740708</v>
      </c>
      <c r="D960" s="4">
        <f t="shared" si="156"/>
        <v>29.04772850216764</v>
      </c>
      <c r="E960" s="1">
        <f t="shared" si="157"/>
        <v>28.816570190395908</v>
      </c>
      <c r="F960" s="1">
        <f t="shared" si="158"/>
        <v>29.114168413422615</v>
      </c>
      <c r="G960" s="1">
        <f t="shared" si="159"/>
        <v>28.622921251711031</v>
      </c>
      <c r="H960" s="5">
        <f t="shared" si="160"/>
        <v>0.65635941559892763</v>
      </c>
      <c r="I960" s="3">
        <f t="shared" si="161"/>
        <v>2.8930538168118858E-2</v>
      </c>
      <c r="J960">
        <f t="shared" si="165"/>
        <v>0.49287860720509974</v>
      </c>
      <c r="K960">
        <f t="shared" si="162"/>
        <v>0.16348080839382789</v>
      </c>
    </row>
    <row r="961" spans="1:11" x14ac:dyDescent="0.25">
      <c r="A961">
        <f t="shared" si="163"/>
        <v>3.9261876717706506E-3</v>
      </c>
      <c r="B961">
        <f t="shared" si="155"/>
        <v>254.70000000000391</v>
      </c>
      <c r="C961">
        <f t="shared" si="164"/>
        <v>28.952888791830009</v>
      </c>
      <c r="D961" s="4">
        <f t="shared" si="156"/>
        <v>29.047958349093673</v>
      </c>
      <c r="E961" s="1">
        <f t="shared" si="157"/>
        <v>28.817039507980809</v>
      </c>
      <c r="F961" s="1">
        <f t="shared" si="158"/>
        <v>29.114328715794283</v>
      </c>
      <c r="G961" s="1">
        <f t="shared" si="159"/>
        <v>28.623588204880047</v>
      </c>
      <c r="H961" s="5">
        <f t="shared" si="160"/>
        <v>0.65567945379913961</v>
      </c>
      <c r="I961" s="3">
        <f t="shared" si="161"/>
        <v>2.8902828688508464E-2</v>
      </c>
      <c r="J961">
        <f t="shared" si="165"/>
        <v>0.49240653130947054</v>
      </c>
      <c r="K961">
        <f t="shared" si="162"/>
        <v>0.16327292248966907</v>
      </c>
    </row>
    <row r="962" spans="1:11" x14ac:dyDescent="0.25">
      <c r="A962">
        <f t="shared" si="163"/>
        <v>3.9215686274509205E-3</v>
      </c>
      <c r="B962">
        <f t="shared" si="155"/>
        <v>255.00000000000392</v>
      </c>
      <c r="C962">
        <f t="shared" si="164"/>
        <v>28.953216970122043</v>
      </c>
      <c r="D962" s="4">
        <f t="shared" si="156"/>
        <v>29.048187685839338</v>
      </c>
      <c r="E962" s="1">
        <f t="shared" si="157"/>
        <v>28.817507791677119</v>
      </c>
      <c r="F962" s="1">
        <f t="shared" si="158"/>
        <v>29.114488661581284</v>
      </c>
      <c r="G962" s="1">
        <f t="shared" si="159"/>
        <v>28.62425369810326</v>
      </c>
      <c r="H962" s="5">
        <f t="shared" si="160"/>
        <v>0.6550009790357505</v>
      </c>
      <c r="I962" s="3">
        <f t="shared" si="161"/>
        <v>2.8875175153586952E-2</v>
      </c>
      <c r="J962">
        <f t="shared" si="165"/>
        <v>0.49193540852228945</v>
      </c>
      <c r="K962">
        <f t="shared" si="162"/>
        <v>0.16306557051346104</v>
      </c>
    </row>
    <row r="963" spans="1:11" x14ac:dyDescent="0.25">
      <c r="A963">
        <f t="shared" si="163"/>
        <v>3.9169604386995087E-3</v>
      </c>
      <c r="B963">
        <f t="shared" si="155"/>
        <v>255.30000000000393</v>
      </c>
      <c r="C963">
        <f t="shared" si="164"/>
        <v>28.953544423072984</v>
      </c>
      <c r="D963" s="4">
        <f t="shared" si="156"/>
        <v>29.048416514131322</v>
      </c>
      <c r="E963" s="1">
        <f t="shared" si="157"/>
        <v>28.817975044958917</v>
      </c>
      <c r="F963" s="1">
        <f t="shared" si="158"/>
        <v>29.114648251993028</v>
      </c>
      <c r="G963" s="1">
        <f t="shared" si="159"/>
        <v>28.624917736256375</v>
      </c>
      <c r="H963" s="5">
        <f t="shared" si="160"/>
        <v>0.65432398634715216</v>
      </c>
      <c r="I963" s="3">
        <f t="shared" si="161"/>
        <v>2.8847577391843515E-2</v>
      </c>
      <c r="J963">
        <f t="shared" si="165"/>
        <v>0.49146523592159197</v>
      </c>
      <c r="K963">
        <f t="shared" si="162"/>
        <v>0.16285875042556019</v>
      </c>
    </row>
    <row r="964" spans="1:11" x14ac:dyDescent="0.25">
      <c r="A964">
        <f t="shared" si="163"/>
        <v>3.9123630672925841E-3</v>
      </c>
      <c r="B964">
        <f t="shared" si="155"/>
        <v>255.60000000000394</v>
      </c>
      <c r="C964">
        <f t="shared" si="164"/>
        <v>28.95387115312769</v>
      </c>
      <c r="D964" s="4">
        <f t="shared" si="156"/>
        <v>29.048644835688719</v>
      </c>
      <c r="E964" s="1">
        <f t="shared" si="157"/>
        <v>28.81844127128468</v>
      </c>
      <c r="F964" s="1">
        <f t="shared" si="158"/>
        <v>29.114807488233541</v>
      </c>
      <c r="G964" s="1">
        <f t="shared" si="159"/>
        <v>28.625580324193319</v>
      </c>
      <c r="H964" s="5">
        <f t="shared" si="160"/>
        <v>0.65364847079447463</v>
      </c>
      <c r="I964" s="3">
        <f t="shared" si="161"/>
        <v>2.8820035232143937E-2</v>
      </c>
      <c r="J964">
        <f t="shared" si="165"/>
        <v>0.49099601059182924</v>
      </c>
      <c r="K964">
        <f t="shared" si="162"/>
        <v>0.1626524602026454</v>
      </c>
    </row>
    <row r="965" spans="1:11" x14ac:dyDescent="0.25">
      <c r="A965">
        <f t="shared" si="163"/>
        <v>3.9077764751855593E-3</v>
      </c>
      <c r="B965">
        <f t="shared" si="155"/>
        <v>255.90000000000396</v>
      </c>
      <c r="C965">
        <f t="shared" si="164"/>
        <v>28.954197162720067</v>
      </c>
      <c r="D965" s="4">
        <f t="shared" si="156"/>
        <v>29.048872652222677</v>
      </c>
      <c r="E965" s="1">
        <f t="shared" si="157"/>
        <v>28.818906474097211</v>
      </c>
      <c r="F965" s="1">
        <f t="shared" si="158"/>
        <v>29.11496637150125</v>
      </c>
      <c r="G965" s="1">
        <f t="shared" si="159"/>
        <v>28.626241466746201</v>
      </c>
      <c r="H965" s="5">
        <f t="shared" si="160"/>
        <v>0.65297442746078826</v>
      </c>
      <c r="I965" s="3">
        <f t="shared" si="161"/>
        <v>2.8792548504117832E-2</v>
      </c>
      <c r="J965">
        <f t="shared" si="165"/>
        <v>0.49052772963046565</v>
      </c>
      <c r="K965">
        <f t="shared" si="162"/>
        <v>0.16244669783032262</v>
      </c>
    </row>
    <row r="966" spans="1:11" x14ac:dyDescent="0.25">
      <c r="A966">
        <f t="shared" si="163"/>
        <v>3.9032006245120396E-3</v>
      </c>
      <c r="B966">
        <f t="shared" si="155"/>
        <v>256.20000000000397</v>
      </c>
      <c r="C966">
        <f t="shared" si="164"/>
        <v>28.954522454272951</v>
      </c>
      <c r="D966" s="4">
        <f t="shared" si="156"/>
        <v>29.049099965436646</v>
      </c>
      <c r="E966" s="1">
        <f t="shared" si="157"/>
        <v>28.819370656823821</v>
      </c>
      <c r="F966" s="1">
        <f t="shared" si="158"/>
        <v>29.115124902989226</v>
      </c>
      <c r="G966" s="1">
        <f t="shared" si="159"/>
        <v>28.626901168725496</v>
      </c>
      <c r="H966" s="5">
        <f t="shared" si="160"/>
        <v>0.65230185145130626</v>
      </c>
      <c r="I966" s="3">
        <f t="shared" si="161"/>
        <v>2.876511703808049E-2</v>
      </c>
      <c r="J966">
        <f t="shared" si="165"/>
        <v>0.49006039014664721</v>
      </c>
      <c r="K966">
        <f t="shared" si="162"/>
        <v>0.16224146130465905</v>
      </c>
    </row>
    <row r="967" spans="1:11" x14ac:dyDescent="0.25">
      <c r="A967">
        <f t="shared" si="163"/>
        <v>3.8986354775827855E-3</v>
      </c>
      <c r="B967">
        <f t="shared" si="155"/>
        <v>256.50000000000398</v>
      </c>
      <c r="C967">
        <f t="shared" si="164"/>
        <v>28.954847030198248</v>
      </c>
      <c r="D967" s="4">
        <f t="shared" si="156"/>
        <v>29.049326777026231</v>
      </c>
      <c r="E967" s="1">
        <f t="shared" si="157"/>
        <v>28.819833822876404</v>
      </c>
      <c r="F967" s="1">
        <f t="shared" si="158"/>
        <v>29.115283083885053</v>
      </c>
      <c r="G967" s="1">
        <f t="shared" si="159"/>
        <v>28.627559434920112</v>
      </c>
      <c r="H967" s="5">
        <f t="shared" si="160"/>
        <v>0.6516307378927283</v>
      </c>
      <c r="I967" s="3">
        <f t="shared" si="161"/>
        <v>2.8737740665288669E-2</v>
      </c>
      <c r="J967">
        <f t="shared" si="165"/>
        <v>0.48959398926555919</v>
      </c>
      <c r="K967">
        <f t="shared" si="162"/>
        <v>0.1620367486271691</v>
      </c>
    </row>
    <row r="968" spans="1:11" x14ac:dyDescent="0.25">
      <c r="A968">
        <f t="shared" si="163"/>
        <v>3.8940809968846745E-3</v>
      </c>
      <c r="B968">
        <f t="shared" si="155"/>
        <v>256.80000000000399</v>
      </c>
      <c r="C968">
        <f t="shared" si="164"/>
        <v>28.955170892896994</v>
      </c>
      <c r="D968" s="4">
        <f t="shared" si="156"/>
        <v>29.049553088679573</v>
      </c>
      <c r="E968" s="1">
        <f t="shared" si="157"/>
        <v>28.820295975651543</v>
      </c>
      <c r="F968" s="1">
        <f t="shared" si="158"/>
        <v>29.115440915370996</v>
      </c>
      <c r="G968" s="1">
        <f t="shared" si="159"/>
        <v>28.628216270097674</v>
      </c>
      <c r="H968" s="5">
        <f t="shared" si="160"/>
        <v>0.65096108193404834</v>
      </c>
      <c r="I968" s="3">
        <f t="shared" si="161"/>
        <v>2.8710419217262029E-2</v>
      </c>
      <c r="J968">
        <f t="shared" si="165"/>
        <v>0.48912852411686603</v>
      </c>
      <c r="K968">
        <f t="shared" si="162"/>
        <v>0.16183255781718231</v>
      </c>
    </row>
    <row r="969" spans="1:11" x14ac:dyDescent="0.25">
      <c r="A969">
        <f t="shared" si="163"/>
        <v>3.889537145079675E-3</v>
      </c>
      <c r="B969">
        <f t="shared" si="155"/>
        <v>257.100000000004</v>
      </c>
      <c r="C969">
        <f t="shared" si="164"/>
        <v>28.955494044759345</v>
      </c>
      <c r="D969" s="4">
        <f t="shared" si="156"/>
        <v>29.049778902077037</v>
      </c>
      <c r="E969" s="1">
        <f t="shared" si="157"/>
        <v>28.820757118530519</v>
      </c>
      <c r="F969" s="1">
        <f t="shared" si="158"/>
        <v>29.115598398623906</v>
      </c>
      <c r="G969" s="1">
        <f t="shared" si="159"/>
        <v>28.628871679004483</v>
      </c>
      <c r="H969" s="5">
        <f t="shared" si="160"/>
        <v>0.65029287874561559</v>
      </c>
      <c r="I969" s="3">
        <f t="shared" si="161"/>
        <v>2.868315252638709E-2</v>
      </c>
      <c r="J969">
        <f t="shared" si="165"/>
        <v>0.48866399184500042</v>
      </c>
      <c r="K969">
        <f t="shared" si="162"/>
        <v>0.16162888690061517</v>
      </c>
    </row>
    <row r="970" spans="1:11" x14ac:dyDescent="0.25">
      <c r="A970">
        <f t="shared" si="163"/>
        <v>3.8850038850038243E-3</v>
      </c>
      <c r="B970">
        <f t="shared" si="155"/>
        <v>257.40000000000401</v>
      </c>
      <c r="C970">
        <f t="shared" si="164"/>
        <v>28.955816488164828</v>
      </c>
      <c r="D970" s="4">
        <f t="shared" si="156"/>
        <v>29.050004218891392</v>
      </c>
      <c r="E970" s="1">
        <f t="shared" si="157"/>
        <v>28.821217254879439</v>
      </c>
      <c r="F970" s="1">
        <f t="shared" si="158"/>
        <v>29.11575553481525</v>
      </c>
      <c r="G970" s="1">
        <f t="shared" si="159"/>
        <v>28.62952566636562</v>
      </c>
      <c r="H970" s="5">
        <f t="shared" si="160"/>
        <v>0.64962612351930671</v>
      </c>
      <c r="I970" s="3">
        <f t="shared" si="161"/>
        <v>2.865594042572539E-2</v>
      </c>
      <c r="J970">
        <f t="shared" si="165"/>
        <v>0.48820038960589501</v>
      </c>
      <c r="K970">
        <f t="shared" si="162"/>
        <v>0.1614257339134117</v>
      </c>
    </row>
    <row r="971" spans="1:11" x14ac:dyDescent="0.25">
      <c r="A971">
        <f t="shared" si="163"/>
        <v>3.880481179666218E-3</v>
      </c>
      <c r="B971">
        <f t="shared" si="155"/>
        <v>257.70000000000402</v>
      </c>
      <c r="C971">
        <f t="shared" si="164"/>
        <v>28.956138225482089</v>
      </c>
      <c r="D971" s="4">
        <f t="shared" si="156"/>
        <v>29.050229040787912</v>
      </c>
      <c r="E971" s="1">
        <f t="shared" si="157"/>
        <v>28.821676388049429</v>
      </c>
      <c r="F971" s="1">
        <f t="shared" si="158"/>
        <v>29.115912325111427</v>
      </c>
      <c r="G971" s="1">
        <f t="shared" si="159"/>
        <v>28.630178236885151</v>
      </c>
      <c r="H971" s="5">
        <f t="shared" si="160"/>
        <v>0.64896081146825291</v>
      </c>
      <c r="I971" s="3">
        <f t="shared" si="161"/>
        <v>2.862878274931191E-2</v>
      </c>
      <c r="J971">
        <f t="shared" si="165"/>
        <v>0.48773771457206683</v>
      </c>
      <c r="K971">
        <f t="shared" si="162"/>
        <v>0.16122309689618608</v>
      </c>
    </row>
    <row r="972" spans="1:11" x14ac:dyDescent="0.25">
      <c r="A972">
        <f t="shared" si="163"/>
        <v>3.8759689922480012E-3</v>
      </c>
      <c r="B972">
        <f t="shared" si="155"/>
        <v>258.00000000000404</v>
      </c>
      <c r="C972">
        <f t="shared" si="164"/>
        <v>28.956459259069241</v>
      </c>
      <c r="D972" s="4">
        <f t="shared" si="156"/>
        <v>29.050453369424318</v>
      </c>
      <c r="E972" s="1">
        <f t="shared" si="157"/>
        <v>28.822134521376562</v>
      </c>
      <c r="F972" s="1">
        <f t="shared" si="158"/>
        <v>29.116068770673341</v>
      </c>
      <c r="G972" s="1">
        <f t="shared" si="159"/>
        <v>28.630829395246337</v>
      </c>
      <c r="H972" s="5">
        <f t="shared" si="160"/>
        <v>0.6482969378268808</v>
      </c>
      <c r="I972" s="3">
        <f t="shared" si="161"/>
        <v>2.8601679331490715E-2</v>
      </c>
      <c r="J972">
        <f t="shared" si="165"/>
        <v>0.48727596392129841</v>
      </c>
      <c r="K972">
        <f t="shared" si="162"/>
        <v>0.1610209739055824</v>
      </c>
    </row>
    <row r="973" spans="1:11" x14ac:dyDescent="0.25">
      <c r="A973">
        <f t="shared" si="163"/>
        <v>3.8714672861013717E-3</v>
      </c>
      <c r="B973">
        <f t="shared" si="155"/>
        <v>258.30000000000405</v>
      </c>
      <c r="C973">
        <f t="shared" si="164"/>
        <v>28.956779591273811</v>
      </c>
      <c r="D973" s="4">
        <f t="shared" si="156"/>
        <v>29.050677206451027</v>
      </c>
      <c r="E973" s="1">
        <f t="shared" si="157"/>
        <v>28.822591658181974</v>
      </c>
      <c r="F973" s="1">
        <f t="shared" si="158"/>
        <v>29.116224872656723</v>
      </c>
      <c r="G973" s="1">
        <f t="shared" si="159"/>
        <v>28.631479146111474</v>
      </c>
      <c r="H973" s="5">
        <f t="shared" si="160"/>
        <v>0.64763449785128513</v>
      </c>
      <c r="I973" s="3">
        <f t="shared" si="161"/>
        <v>2.8574630007142332E-2</v>
      </c>
      <c r="J973">
        <f t="shared" si="165"/>
        <v>0.48681513484051203</v>
      </c>
      <c r="K973">
        <f t="shared" si="162"/>
        <v>0.1608193630107731</v>
      </c>
    </row>
    <row r="974" spans="1:11" x14ac:dyDescent="0.25">
      <c r="A974">
        <f t="shared" si="163"/>
        <v>3.8669760247485858E-3</v>
      </c>
      <c r="B974">
        <f t="shared" si="155"/>
        <v>258.60000000000406</v>
      </c>
      <c r="C974">
        <f t="shared" si="164"/>
        <v>28.957099224432774</v>
      </c>
      <c r="D974" s="4">
        <f t="shared" si="156"/>
        <v>29.050900553510754</v>
      </c>
      <c r="E974" s="1">
        <f t="shared" si="157"/>
        <v>28.823047801772081</v>
      </c>
      <c r="F974" s="1">
        <f t="shared" si="158"/>
        <v>29.116380632212216</v>
      </c>
      <c r="G974" s="1">
        <f t="shared" si="159"/>
        <v>28.632127494122241</v>
      </c>
      <c r="H974" s="5">
        <f t="shared" si="160"/>
        <v>0.64697348681749423</v>
      </c>
      <c r="I974" s="3">
        <f t="shared" si="161"/>
        <v>2.8547634612628769E-2</v>
      </c>
      <c r="J974">
        <f t="shared" si="165"/>
        <v>0.48635522454186919</v>
      </c>
      <c r="K974">
        <f t="shared" si="162"/>
        <v>0.16061826227562503</v>
      </c>
    </row>
    <row r="975" spans="1:11" x14ac:dyDescent="0.25">
      <c r="A975">
        <f t="shared" si="163"/>
        <v>3.8624951718809744E-3</v>
      </c>
      <c r="B975">
        <f t="shared" si="155"/>
        <v>258.90000000000407</v>
      </c>
      <c r="C975">
        <f t="shared" si="164"/>
        <v>28.957418160872656</v>
      </c>
      <c r="D975" s="4">
        <f t="shared" si="156"/>
        <v>29.051123412239104</v>
      </c>
      <c r="E975" s="1">
        <f t="shared" si="157"/>
        <v>28.823502955438414</v>
      </c>
      <c r="F975" s="1">
        <f t="shared" si="158"/>
        <v>29.116536050485099</v>
      </c>
      <c r="G975" s="1">
        <f t="shared" si="159"/>
        <v>28.632774443899777</v>
      </c>
      <c r="H975" s="5">
        <f t="shared" si="160"/>
        <v>0.646313900023608</v>
      </c>
      <c r="I975" s="3">
        <f t="shared" si="161"/>
        <v>2.8520692983942553E-2</v>
      </c>
      <c r="J975">
        <f t="shared" si="165"/>
        <v>0.48589623023123685</v>
      </c>
      <c r="K975">
        <f t="shared" si="162"/>
        <v>0.16041766979237115</v>
      </c>
    </row>
    <row r="976" spans="1:11" x14ac:dyDescent="0.25">
      <c r="A976">
        <f t="shared" si="163"/>
        <v>3.8580246913579638E-3</v>
      </c>
      <c r="B976">
        <f t="shared" si="155"/>
        <v>259.20000000000408</v>
      </c>
      <c r="C976">
        <f t="shared" si="164"/>
        <v>28.957736402909589</v>
      </c>
      <c r="D976" s="4">
        <f t="shared" si="156"/>
        <v>29.051345784264221</v>
      </c>
      <c r="E976" s="1">
        <f t="shared" si="157"/>
        <v>28.823957122457955</v>
      </c>
      <c r="F976" s="1">
        <f t="shared" si="158"/>
        <v>29.116691128615638</v>
      </c>
      <c r="G976" s="1">
        <f t="shared" si="159"/>
        <v>28.633420000044715</v>
      </c>
      <c r="H976" s="5">
        <f t="shared" si="160"/>
        <v>0.64565573278786181</v>
      </c>
      <c r="I976" s="3">
        <f t="shared" si="161"/>
        <v>2.8493804958390712E-2</v>
      </c>
      <c r="J976">
        <f t="shared" si="165"/>
        <v>0.48543814913687644</v>
      </c>
      <c r="K976">
        <f t="shared" si="162"/>
        <v>0.16021758365098537</v>
      </c>
    </row>
    <row r="977" spans="1:11" x14ac:dyDescent="0.25">
      <c r="A977">
        <f t="shared" si="163"/>
        <v>3.8535645472061049E-3</v>
      </c>
      <c r="B977">
        <f t="shared" si="155"/>
        <v>259.50000000000409</v>
      </c>
      <c r="C977">
        <f t="shared" si="164"/>
        <v>28.958053952849344</v>
      </c>
      <c r="D977" s="4">
        <f t="shared" si="156"/>
        <v>29.05156767120695</v>
      </c>
      <c r="E977" s="1">
        <f t="shared" si="157"/>
        <v>28.824410306093061</v>
      </c>
      <c r="F977" s="1">
        <f t="shared" si="158"/>
        <v>29.116845867738945</v>
      </c>
      <c r="G977" s="1">
        <f t="shared" si="159"/>
        <v>28.634064167137304</v>
      </c>
      <c r="H977" s="5">
        <f t="shared" si="160"/>
        <v>0.6449989804492815</v>
      </c>
      <c r="I977" s="3">
        <f t="shared" si="161"/>
        <v>2.8466970373862921E-2</v>
      </c>
      <c r="J977">
        <f t="shared" si="165"/>
        <v>0.48498097849697597</v>
      </c>
      <c r="K977">
        <f t="shared" si="162"/>
        <v>0.16001800195230553</v>
      </c>
    </row>
    <row r="978" spans="1:11" x14ac:dyDescent="0.25">
      <c r="A978">
        <f t="shared" si="163"/>
        <v>3.8491147036181072E-3</v>
      </c>
      <c r="B978">
        <f t="shared" si="155"/>
        <v>259.8000000000041</v>
      </c>
      <c r="C978">
        <f t="shared" si="164"/>
        <v>28.958370812987383</v>
      </c>
      <c r="D978" s="4">
        <f t="shared" si="156"/>
        <v>29.05178907468099</v>
      </c>
      <c r="E978" s="1">
        <f t="shared" si="157"/>
        <v>28.8248625095916</v>
      </c>
      <c r="F978" s="1">
        <f t="shared" si="158"/>
        <v>29.117000268984977</v>
      </c>
      <c r="G978" s="1">
        <f t="shared" si="159"/>
        <v>28.634706949737655</v>
      </c>
      <c r="H978" s="5">
        <f t="shared" si="160"/>
        <v>0.64434363836774411</v>
      </c>
      <c r="I978" s="3">
        <f t="shared" si="161"/>
        <v>2.8440189068543731E-2</v>
      </c>
      <c r="J978">
        <f t="shared" si="165"/>
        <v>0.48452471555474685</v>
      </c>
      <c r="K978">
        <f t="shared" si="162"/>
        <v>0.15981892281299726</v>
      </c>
    </row>
    <row r="979" spans="1:11" x14ac:dyDescent="0.25">
      <c r="A979">
        <f t="shared" si="163"/>
        <v>3.8446751249518805E-3</v>
      </c>
      <c r="B979">
        <f t="shared" si="155"/>
        <v>260.10000000000412</v>
      </c>
      <c r="C979">
        <f t="shared" si="164"/>
        <v>28.958686985609045</v>
      </c>
      <c r="D979" s="4">
        <f t="shared" si="156"/>
        <v>29.052009996292675</v>
      </c>
      <c r="E979" s="1">
        <f t="shared" si="157"/>
        <v>28.825313736187013</v>
      </c>
      <c r="F979" s="1">
        <f t="shared" si="158"/>
        <v>29.117154333478755</v>
      </c>
      <c r="G979" s="1">
        <f t="shared" si="159"/>
        <v>28.63534835238573</v>
      </c>
      <c r="H979" s="5">
        <f t="shared" si="160"/>
        <v>0.64368970192319153</v>
      </c>
      <c r="I979" s="3">
        <f t="shared" si="161"/>
        <v>2.8413460881701269E-2</v>
      </c>
      <c r="J979">
        <f t="shared" si="165"/>
        <v>0.4840693575718612</v>
      </c>
      <c r="K979">
        <f t="shared" si="162"/>
        <v>0.15962034435133032</v>
      </c>
    </row>
    <row r="980" spans="1:11" x14ac:dyDescent="0.25">
      <c r="A980">
        <f t="shared" si="163"/>
        <v>3.840245775729586E-3</v>
      </c>
      <c r="B980">
        <f t="shared" si="155"/>
        <v>260.40000000000413</v>
      </c>
      <c r="C980">
        <f t="shared" si="164"/>
        <v>28.959002472989344</v>
      </c>
      <c r="D980" s="4">
        <f t="shared" si="156"/>
        <v>29.052230437641271</v>
      </c>
      <c r="E980" s="1">
        <f t="shared" si="157"/>
        <v>28.825763989098501</v>
      </c>
      <c r="F980" s="1">
        <f t="shared" si="158"/>
        <v>29.117308062340165</v>
      </c>
      <c r="G980" s="1">
        <f t="shared" si="159"/>
        <v>28.635988379601407</v>
      </c>
      <c r="H980" s="5">
        <f t="shared" si="160"/>
        <v>0.64303716651591214</v>
      </c>
      <c r="I980" s="3">
        <f t="shared" si="161"/>
        <v>2.8386785653218283E-2</v>
      </c>
      <c r="J980">
        <f t="shared" si="165"/>
        <v>0.48361490182046213</v>
      </c>
      <c r="K980">
        <f t="shared" si="162"/>
        <v>0.15942226469545001</v>
      </c>
    </row>
    <row r="981" spans="1:11" x14ac:dyDescent="0.25">
      <c r="A981">
        <f t="shared" si="163"/>
        <v>3.8358266206366862E-3</v>
      </c>
      <c r="B981">
        <f t="shared" si="155"/>
        <v>260.70000000000414</v>
      </c>
      <c r="C981">
        <f t="shared" si="164"/>
        <v>28.959317277393268</v>
      </c>
      <c r="D981" s="4">
        <f t="shared" si="156"/>
        <v>29.052450400318858</v>
      </c>
      <c r="E981" s="1">
        <f t="shared" si="157"/>
        <v>28.82621327153085</v>
      </c>
      <c r="F981" s="1">
        <f t="shared" si="158"/>
        <v>29.1174614566842</v>
      </c>
      <c r="G981" s="1">
        <f t="shared" si="159"/>
        <v>28.636627035884747</v>
      </c>
      <c r="H981" s="5">
        <f t="shared" si="160"/>
        <v>0.64238602756673313</v>
      </c>
      <c r="I981" s="3">
        <f t="shared" si="161"/>
        <v>2.8360163223439372E-2</v>
      </c>
      <c r="J981">
        <f t="shared" si="165"/>
        <v>0.48316134558056112</v>
      </c>
      <c r="K981">
        <f t="shared" si="162"/>
        <v>0.15922468198617201</v>
      </c>
    </row>
    <row r="982" spans="1:11" x14ac:dyDescent="0.25">
      <c r="A982">
        <f t="shared" si="163"/>
        <v>3.8314176245210119E-3</v>
      </c>
      <c r="B982">
        <f t="shared" si="155"/>
        <v>261.00000000000415</v>
      </c>
      <c r="C982">
        <f t="shared" si="164"/>
        <v>28.959631401075747</v>
      </c>
      <c r="D982" s="4">
        <f t="shared" si="156"/>
        <v>29.052669885910532</v>
      </c>
      <c r="E982" s="1">
        <f t="shared" si="157"/>
        <v>28.826661586674788</v>
      </c>
      <c r="F982" s="1">
        <f t="shared" si="158"/>
        <v>29.11761451762073</v>
      </c>
      <c r="G982" s="1">
        <f t="shared" si="159"/>
        <v>28.637264325716068</v>
      </c>
      <c r="H982" s="5">
        <f t="shared" si="160"/>
        <v>0.64173628051656617</v>
      </c>
      <c r="I982" s="3">
        <f t="shared" si="161"/>
        <v>2.8333593433174542E-2</v>
      </c>
      <c r="J982">
        <f t="shared" si="165"/>
        <v>0.4827086861400986</v>
      </c>
      <c r="K982">
        <f t="shared" si="162"/>
        <v>0.15902759437646757</v>
      </c>
    </row>
    <row r="983" spans="1:11" x14ac:dyDescent="0.25">
      <c r="A983">
        <f t="shared" si="163"/>
        <v>3.8270187523918257E-3</v>
      </c>
      <c r="B983">
        <f t="shared" si="155"/>
        <v>261.30000000000416</v>
      </c>
      <c r="C983">
        <f t="shared" si="164"/>
        <v>28.95994484628168</v>
      </c>
      <c r="D983" s="4">
        <f t="shared" si="156"/>
        <v>29.052888895994155</v>
      </c>
      <c r="E983" s="1">
        <f t="shared" si="157"/>
        <v>28.827108937706875</v>
      </c>
      <c r="F983" s="1">
        <f t="shared" si="158"/>
        <v>29.117767246254754</v>
      </c>
      <c r="G983" s="1">
        <f t="shared" si="159"/>
        <v>28.637900253555863</v>
      </c>
      <c r="H983" s="5">
        <f t="shared" si="160"/>
        <v>0.64108792082600419</v>
      </c>
      <c r="I983" s="3">
        <f t="shared" si="161"/>
        <v>2.8307076124331587E-2</v>
      </c>
      <c r="J983">
        <f t="shared" si="165"/>
        <v>0.48225692080571758</v>
      </c>
      <c r="K983">
        <f t="shared" si="162"/>
        <v>0.15883100002028661</v>
      </c>
    </row>
    <row r="984" spans="1:11" x14ac:dyDescent="0.25">
      <c r="A984">
        <f t="shared" si="163"/>
        <v>3.8226299694188995E-3</v>
      </c>
      <c r="B984">
        <f t="shared" si="155"/>
        <v>261.60000000000417</v>
      </c>
      <c r="C984">
        <f t="shared" si="164"/>
        <v>28.960257615245993</v>
      </c>
      <c r="D984" s="4">
        <f t="shared" si="156"/>
        <v>29.053107432140784</v>
      </c>
      <c r="E984" s="1">
        <f t="shared" si="157"/>
        <v>28.827555327789781</v>
      </c>
      <c r="F984" s="1">
        <f t="shared" si="158"/>
        <v>29.11791964368642</v>
      </c>
      <c r="G984" s="1">
        <f t="shared" si="159"/>
        <v>28.63853482384518</v>
      </c>
      <c r="H984" s="5">
        <f t="shared" si="160"/>
        <v>0.64044094397576501</v>
      </c>
      <c r="I984" s="3">
        <f t="shared" si="161"/>
        <v>2.8280611139233969E-2</v>
      </c>
      <c r="J984">
        <f t="shared" si="165"/>
        <v>0.48180604689114265</v>
      </c>
      <c r="K984">
        <f t="shared" si="162"/>
        <v>0.15863489708462236</v>
      </c>
    </row>
    <row r="985" spans="1:11" x14ac:dyDescent="0.25">
      <c r="A985">
        <f t="shared" si="163"/>
        <v>3.8182512409315923E-3</v>
      </c>
      <c r="B985">
        <f t="shared" ref="B985:B1048" si="166">B984+0.3</f>
        <v>261.90000000000418</v>
      </c>
      <c r="C985">
        <f t="shared" si="164"/>
        <v>28.960569710193855</v>
      </c>
      <c r="D985" s="4">
        <f t="shared" ref="D985:D1048" si="167">(($C$27*($F$27*B985)^$C$28)/(1+($C$27*($F$27*B985))^$C$28))*$C$26</f>
        <v>29.053325495914315</v>
      </c>
      <c r="E985" s="1">
        <f t="shared" ref="E985:E1048" si="168">(($C$27*(B985/$F$27)^$C$28)/(1+($C$27*(B985/$F$27))^$C$28))*$C$26</f>
        <v>28.828000760072026</v>
      </c>
      <c r="F985" s="1">
        <f t="shared" ref="F985:F1048" si="169">(($C$27*(B985*$F$27^2)^$C$28)/(1+($C$27*(B985*$F$27^2))^$C$28))*$C$26</f>
        <v>29.118071711010842</v>
      </c>
      <c r="G985" s="1">
        <f t="shared" ref="G985:G1048" si="170">(($C$27*(B985/$F$27^2)^$C$28)/(1+($C$27*(B985/$F$27^2))^$C$28))*$C$26</f>
        <v>28.639168041005547</v>
      </c>
      <c r="H985" s="5">
        <f t="shared" ref="H985:H1048" si="171">(D985-E985)/(2*LOG($F$27))</f>
        <v>0.63979534546640893</v>
      </c>
      <c r="I985" s="3">
        <f t="shared" ref="I985:I1048" si="172">(F985-G985)-(2*(D985-E985))</f>
        <v>2.8254198320716739E-2</v>
      </c>
      <c r="J985">
        <f t="shared" si="165"/>
        <v>0.48135606171881429</v>
      </c>
      <c r="K985">
        <f t="shared" ref="K985:K1048" si="173">H985-J985</f>
        <v>0.15843928374759464</v>
      </c>
    </row>
    <row r="986" spans="1:11" x14ac:dyDescent="0.25">
      <c r="A986">
        <f t="shared" si="163"/>
        <v>3.8138825324179407E-3</v>
      </c>
      <c r="B986">
        <f t="shared" si="166"/>
        <v>262.2000000000042</v>
      </c>
      <c r="C986">
        <f t="shared" si="164"/>
        <v>28.960881133340411</v>
      </c>
      <c r="D986" s="4">
        <f t="shared" si="167"/>
        <v>29.053543088871834</v>
      </c>
      <c r="E986" s="1">
        <f t="shared" si="168"/>
        <v>28.828445237688477</v>
      </c>
      <c r="F986" s="1">
        <f t="shared" si="169"/>
        <v>29.118223449318368</v>
      </c>
      <c r="G986" s="1">
        <f t="shared" si="170"/>
        <v>28.639799909439137</v>
      </c>
      <c r="H986" s="5">
        <f t="shared" si="171"/>
        <v>0.63915112081792524</v>
      </c>
      <c r="I986" s="3">
        <f t="shared" si="172"/>
        <v>2.822783751251734E-2</v>
      </c>
      <c r="J986">
        <f t="shared" si="165"/>
        <v>0.48090696262654653</v>
      </c>
      <c r="K986">
        <f t="shared" si="173"/>
        <v>0.15824415819137871</v>
      </c>
    </row>
    <row r="987" spans="1:11" x14ac:dyDescent="0.25">
      <c r="A987">
        <f t="shared" si="163"/>
        <v>3.8095238095237484E-3</v>
      </c>
      <c r="B987">
        <f t="shared" si="166"/>
        <v>262.50000000000421</v>
      </c>
      <c r="C987">
        <f t="shared" si="164"/>
        <v>28.961191886891111</v>
      </c>
      <c r="D987" s="4">
        <f t="shared" si="167"/>
        <v>29.053760212563446</v>
      </c>
      <c r="E987" s="1">
        <f t="shared" si="168"/>
        <v>28.82888876376013</v>
      </c>
      <c r="F987" s="1">
        <f t="shared" si="169"/>
        <v>29.118374859694502</v>
      </c>
      <c r="G987" s="1">
        <f t="shared" si="170"/>
        <v>28.640430433528852</v>
      </c>
      <c r="H987" s="5">
        <f t="shared" si="171"/>
        <v>0.63850826556987328</v>
      </c>
      <c r="I987" s="3">
        <f t="shared" si="172"/>
        <v>2.8201528559016253E-2</v>
      </c>
      <c r="J987">
        <f t="shared" si="165"/>
        <v>0.48045874696310864</v>
      </c>
      <c r="K987">
        <f t="shared" si="173"/>
        <v>0.15804951860676464</v>
      </c>
    </row>
    <row r="988" spans="1:11" x14ac:dyDescent="0.25">
      <c r="A988">
        <f t="shared" si="163"/>
        <v>3.8051750380516895E-3</v>
      </c>
      <c r="B988">
        <f t="shared" si="166"/>
        <v>262.80000000000422</v>
      </c>
      <c r="C988">
        <f t="shared" si="164"/>
        <v>28.961501973041763</v>
      </c>
      <c r="D988" s="4">
        <f t="shared" si="167"/>
        <v>29.053976868532526</v>
      </c>
      <c r="E988" s="1">
        <f t="shared" si="168"/>
        <v>28.829331341394141</v>
      </c>
      <c r="F988" s="1">
        <f t="shared" si="169"/>
        <v>29.118525943219833</v>
      </c>
      <c r="G988" s="1">
        <f t="shared" si="170"/>
        <v>28.641059617638582</v>
      </c>
      <c r="H988" s="5">
        <f t="shared" si="171"/>
        <v>0.6378667752819881</v>
      </c>
      <c r="I988" s="3">
        <f t="shared" si="172"/>
        <v>2.8175271304480276E-2</v>
      </c>
      <c r="J988">
        <f t="shared" si="165"/>
        <v>0.48001141207533304</v>
      </c>
      <c r="K988">
        <f t="shared" si="173"/>
        <v>0.15785536320665505</v>
      </c>
    </row>
    <row r="989" spans="1:11" x14ac:dyDescent="0.25">
      <c r="A989">
        <f t="shared" si="163"/>
        <v>3.8008361839604104E-3</v>
      </c>
      <c r="B989">
        <f t="shared" si="166"/>
        <v>263.10000000000423</v>
      </c>
      <c r="C989">
        <f t="shared" si="164"/>
        <v>28.961811393978319</v>
      </c>
      <c r="D989" s="4">
        <f t="shared" si="167"/>
        <v>29.054193058315516</v>
      </c>
      <c r="E989" s="1">
        <f t="shared" si="168"/>
        <v>28.829772973684243</v>
      </c>
      <c r="F989" s="1">
        <f t="shared" si="169"/>
        <v>29.118676700970312</v>
      </c>
      <c r="G989" s="1">
        <f t="shared" si="170"/>
        <v>28.641687466113069</v>
      </c>
      <c r="H989" s="5">
        <f t="shared" si="171"/>
        <v>0.63722664553244468</v>
      </c>
      <c r="I989" s="3">
        <f t="shared" si="172"/>
        <v>2.8149065594696765E-2</v>
      </c>
      <c r="J989">
        <f t="shared" si="165"/>
        <v>0.4795649553359575</v>
      </c>
      <c r="K989">
        <f t="shared" si="173"/>
        <v>0.15766169019648718</v>
      </c>
    </row>
    <row r="990" spans="1:11" x14ac:dyDescent="0.25">
      <c r="A990">
        <f t="shared" si="163"/>
        <v>3.7965072133636442E-3</v>
      </c>
      <c r="B990">
        <f t="shared" si="166"/>
        <v>263.40000000000424</v>
      </c>
      <c r="C990">
        <f t="shared" si="164"/>
        <v>28.962120151877222</v>
      </c>
      <c r="D990" s="4">
        <f t="shared" si="167"/>
        <v>29.054408783442071</v>
      </c>
      <c r="E990" s="1">
        <f t="shared" si="168"/>
        <v>28.830213663710545</v>
      </c>
      <c r="F990" s="1">
        <f t="shared" si="169"/>
        <v>29.118827134017113</v>
      </c>
      <c r="G990" s="1">
        <f t="shared" si="170"/>
        <v>28.642313983278044</v>
      </c>
      <c r="H990" s="5">
        <f t="shared" si="171"/>
        <v>0.63658787191882693</v>
      </c>
      <c r="I990" s="3">
        <f t="shared" si="172"/>
        <v>2.8122911276017959E-2</v>
      </c>
      <c r="J990">
        <f t="shared" si="165"/>
        <v>0.47911937412734334</v>
      </c>
      <c r="K990">
        <f t="shared" si="173"/>
        <v>0.15746849779148359</v>
      </c>
    </row>
    <row r="991" spans="1:11" x14ac:dyDescent="0.25">
      <c r="A991">
        <f t="shared" si="163"/>
        <v>3.7921880925293281E-3</v>
      </c>
      <c r="B991">
        <f t="shared" si="166"/>
        <v>263.70000000000425</v>
      </c>
      <c r="C991">
        <f t="shared" si="164"/>
        <v>28.962428248905404</v>
      </c>
      <c r="D991" s="4">
        <f t="shared" si="167"/>
        <v>29.054624045435151</v>
      </c>
      <c r="E991" s="1">
        <f t="shared" si="168"/>
        <v>28.830653414539569</v>
      </c>
      <c r="F991" s="1">
        <f t="shared" si="169"/>
        <v>29.118977243426549</v>
      </c>
      <c r="G991" s="1">
        <f t="shared" si="170"/>
        <v>28.642939173440556</v>
      </c>
      <c r="H991" s="5">
        <f t="shared" si="171"/>
        <v>0.63595045005828887</v>
      </c>
      <c r="I991" s="3">
        <f t="shared" si="172"/>
        <v>2.8096808194828071E-2</v>
      </c>
      <c r="J991">
        <f t="shared" si="165"/>
        <v>0.47867466583239671</v>
      </c>
      <c r="K991">
        <f t="shared" si="173"/>
        <v>0.15727578422589217</v>
      </c>
    </row>
    <row r="992" spans="1:11" x14ac:dyDescent="0.25">
      <c r="A992">
        <f t="shared" si="163"/>
        <v>3.7878787878787268E-3</v>
      </c>
      <c r="B992">
        <f t="shared" si="166"/>
        <v>264.00000000000426</v>
      </c>
      <c r="C992">
        <f t="shared" si="164"/>
        <v>28.962735687220114</v>
      </c>
      <c r="D992" s="4">
        <f t="shared" si="167"/>
        <v>29.054838845811069</v>
      </c>
      <c r="E992" s="1">
        <f t="shared" si="168"/>
        <v>28.831092229224566</v>
      </c>
      <c r="F992" s="1">
        <f t="shared" si="169"/>
        <v>29.119127030260351</v>
      </c>
      <c r="G992" s="1">
        <f t="shared" si="170"/>
        <v>28.6435630408889</v>
      </c>
      <c r="H992" s="5">
        <f t="shared" si="171"/>
        <v>0.63531437558678816</v>
      </c>
      <c r="I992" s="3">
        <f t="shared" si="172"/>
        <v>2.8070756198445679E-2</v>
      </c>
      <c r="J992">
        <f t="shared" si="165"/>
        <v>0.47823082784994203</v>
      </c>
      <c r="K992">
        <f t="shared" si="173"/>
        <v>0.15708354773684613</v>
      </c>
    </row>
    <row r="993" spans="1:11" x14ac:dyDescent="0.25">
      <c r="A993">
        <f t="shared" si="163"/>
        <v>3.7835792659855613E-3</v>
      </c>
      <c r="B993">
        <f t="shared" si="166"/>
        <v>264.30000000000427</v>
      </c>
      <c r="C993">
        <f t="shared" si="164"/>
        <v>28.963042468969327</v>
      </c>
      <c r="D993" s="4">
        <f t="shared" si="167"/>
        <v>29.055053186079295</v>
      </c>
      <c r="E993" s="1">
        <f t="shared" si="168"/>
        <v>28.831530110805261</v>
      </c>
      <c r="F993" s="1">
        <f t="shared" si="169"/>
        <v>29.119276495575491</v>
      </c>
      <c r="G993" s="1">
        <f t="shared" si="170"/>
        <v>28.644185589892654</v>
      </c>
      <c r="H993" s="5">
        <f t="shared" si="171"/>
        <v>0.63467964415926736</v>
      </c>
      <c r="I993" s="3">
        <f t="shared" si="172"/>
        <v>2.8044755134768451E-2</v>
      </c>
      <c r="J993">
        <f t="shared" si="165"/>
        <v>0.4777878575886696</v>
      </c>
      <c r="K993">
        <f t="shared" si="173"/>
        <v>0.15689178657059777</v>
      </c>
    </row>
    <row r="994" spans="1:11" x14ac:dyDescent="0.25">
      <c r="A994">
        <f t="shared" si="163"/>
        <v>3.7792894935751468E-3</v>
      </c>
      <c r="B994">
        <f t="shared" si="166"/>
        <v>264.60000000000429</v>
      </c>
      <c r="C994">
        <f t="shared" si="164"/>
        <v>28.963348596291432</v>
      </c>
      <c r="D994" s="4">
        <f t="shared" si="167"/>
        <v>29.055267067742861</v>
      </c>
      <c r="E994" s="1">
        <f t="shared" si="168"/>
        <v>28.831967062308369</v>
      </c>
      <c r="F994" s="1">
        <f t="shared" si="169"/>
        <v>29.119425640424421</v>
      </c>
      <c r="G994" s="1">
        <f t="shared" si="170"/>
        <v>28.644806824702972</v>
      </c>
      <c r="H994" s="5">
        <f t="shared" si="171"/>
        <v>0.63404625144932114</v>
      </c>
      <c r="I994" s="3">
        <f t="shared" si="172"/>
        <v>2.8018804852464996E-2</v>
      </c>
      <c r="J994">
        <f t="shared" si="165"/>
        <v>0.47734575247040389</v>
      </c>
      <c r="K994">
        <f t="shared" si="173"/>
        <v>0.15670049897891725</v>
      </c>
    </row>
    <row r="995" spans="1:11" x14ac:dyDescent="0.25">
      <c r="A995">
        <f t="shared" ref="A995:A1058" si="174">1/B995</f>
        <v>3.7750094375235328E-3</v>
      </c>
      <c r="B995">
        <f t="shared" si="166"/>
        <v>264.9000000000043</v>
      </c>
      <c r="C995">
        <f t="shared" ref="C995:C1058" si="175">(($C$27*B995^$C$28)/(1+($C$27*B995)^$C$28))*$C$26</f>
        <v>28.963654071315581</v>
      </c>
      <c r="D995" s="4">
        <f t="shared" si="167"/>
        <v>29.055480492298052</v>
      </c>
      <c r="E995" s="1">
        <f t="shared" si="168"/>
        <v>28.832403086747259</v>
      </c>
      <c r="F995" s="1">
        <f t="shared" si="169"/>
        <v>29.119574465854768</v>
      </c>
      <c r="G995" s="1">
        <f t="shared" si="170"/>
        <v>28.645426749552559</v>
      </c>
      <c r="H995" s="5">
        <f t="shared" si="171"/>
        <v>0.63341419314928726</v>
      </c>
      <c r="I995" s="3">
        <f t="shared" si="172"/>
        <v>2.7992905200623142E-2</v>
      </c>
      <c r="J995">
        <f t="shared" ref="J995:J1058" si="176">$F$26*I995/(2*LOG($F$27))</f>
        <v>0.47690450992411154</v>
      </c>
      <c r="K995">
        <f t="shared" si="173"/>
        <v>0.15650968322517572</v>
      </c>
    </row>
    <row r="996" spans="1:11" x14ac:dyDescent="0.25">
      <c r="A996">
        <f t="shared" si="174"/>
        <v>3.7707390648566508E-3</v>
      </c>
      <c r="B996">
        <f t="shared" si="166"/>
        <v>265.20000000000431</v>
      </c>
      <c r="C996">
        <f t="shared" si="175"/>
        <v>28.963958896161543</v>
      </c>
      <c r="D996" s="4">
        <f t="shared" si="167"/>
        <v>29.055693461234679</v>
      </c>
      <c r="E996" s="1">
        <f t="shared" si="168"/>
        <v>28.832838187122157</v>
      </c>
      <c r="F996" s="1">
        <f t="shared" si="169"/>
        <v>29.119722972909752</v>
      </c>
      <c r="G996" s="1">
        <f t="shared" si="170"/>
        <v>28.646045368655752</v>
      </c>
      <c r="H996" s="5">
        <f t="shared" si="171"/>
        <v>0.63278346497043814</v>
      </c>
      <c r="I996" s="3">
        <f t="shared" si="172"/>
        <v>2.7967056028955994E-2</v>
      </c>
      <c r="J996">
        <f t="shared" si="176"/>
        <v>0.47646412738941157</v>
      </c>
      <c r="K996">
        <f t="shared" si="173"/>
        <v>0.15631933758102656</v>
      </c>
    </row>
    <row r="997" spans="1:11" x14ac:dyDescent="0.25">
      <c r="A997">
        <f t="shared" si="174"/>
        <v>3.7664783427494679E-3</v>
      </c>
      <c r="B997">
        <f t="shared" si="166"/>
        <v>265.50000000000432</v>
      </c>
      <c r="C997">
        <f t="shared" si="175"/>
        <v>28.964263072939954</v>
      </c>
      <c r="D997" s="4">
        <f t="shared" si="167"/>
        <v>29.055905976035969</v>
      </c>
      <c r="E997" s="1">
        <f t="shared" si="168"/>
        <v>28.833272366420317</v>
      </c>
      <c r="F997" s="1">
        <f t="shared" si="169"/>
        <v>29.119871162627856</v>
      </c>
      <c r="G997" s="1">
        <f t="shared" si="170"/>
        <v>28.646662686208703</v>
      </c>
      <c r="H997" s="5">
        <f t="shared" si="171"/>
        <v>0.63215406264218377</v>
      </c>
      <c r="I997" s="3">
        <f t="shared" si="172"/>
        <v>2.7941257187848123E-2</v>
      </c>
      <c r="J997">
        <f t="shared" si="176"/>
        <v>0.47602460231736277</v>
      </c>
      <c r="K997">
        <f t="shared" si="173"/>
        <v>0.156129460324821</v>
      </c>
    </row>
    <row r="998" spans="1:11" x14ac:dyDescent="0.25">
      <c r="A998">
        <f t="shared" si="174"/>
        <v>3.7622272385251457E-3</v>
      </c>
      <c r="B998">
        <f t="shared" si="166"/>
        <v>265.80000000000433</v>
      </c>
      <c r="C998">
        <f t="shared" si="175"/>
        <v>28.964566603752075</v>
      </c>
      <c r="D998" s="4">
        <f t="shared" si="167"/>
        <v>29.056118038178759</v>
      </c>
      <c r="E998" s="1">
        <f t="shared" si="168"/>
        <v>28.833705627615917</v>
      </c>
      <c r="F998" s="1">
        <f t="shared" si="169"/>
        <v>29.120019036043136</v>
      </c>
      <c r="G998" s="1">
        <f t="shared" si="170"/>
        <v>28.647278706389478</v>
      </c>
      <c r="H998" s="5">
        <f t="shared" si="171"/>
        <v>0.63152598191291931</v>
      </c>
      <c r="I998" s="3">
        <f t="shared" si="172"/>
        <v>2.7915508527971866E-2</v>
      </c>
      <c r="J998">
        <f t="shared" si="176"/>
        <v>0.47558593216392636</v>
      </c>
      <c r="K998">
        <f t="shared" si="173"/>
        <v>0.15594004974899295</v>
      </c>
    </row>
    <row r="999" spans="1:11" x14ac:dyDescent="0.25">
      <c r="A999">
        <f t="shared" si="174"/>
        <v>3.757985719654204E-3</v>
      </c>
      <c r="B999">
        <f t="shared" si="166"/>
        <v>266.10000000000434</v>
      </c>
      <c r="C999">
        <f t="shared" si="175"/>
        <v>28.964869490690141</v>
      </c>
      <c r="D999" s="4">
        <f t="shared" si="167"/>
        <v>29.056329649133328</v>
      </c>
      <c r="E999" s="1">
        <f t="shared" si="168"/>
        <v>28.834137973670366</v>
      </c>
      <c r="F999" s="1">
        <f t="shared" si="169"/>
        <v>29.120166594184994</v>
      </c>
      <c r="G999" s="1">
        <f t="shared" si="170"/>
        <v>28.647893433358</v>
      </c>
      <c r="H999" s="5">
        <f t="shared" si="171"/>
        <v>0.63089921854867304</v>
      </c>
      <c r="I999" s="3">
        <f t="shared" si="172"/>
        <v>2.7889809901068929E-2</v>
      </c>
      <c r="J999">
        <f t="shared" si="176"/>
        <v>0.47514811440328197</v>
      </c>
      <c r="K999">
        <f t="shared" si="173"/>
        <v>0.15575110414539106</v>
      </c>
    </row>
    <row r="1000" spans="1:11" x14ac:dyDescent="0.25">
      <c r="A1000">
        <f t="shared" si="174"/>
        <v>3.7537537537536926E-3</v>
      </c>
      <c r="B1000">
        <f t="shared" si="166"/>
        <v>266.40000000000435</v>
      </c>
      <c r="C1000">
        <f t="shared" si="175"/>
        <v>28.965171735837171</v>
      </c>
      <c r="D1000" s="4">
        <f t="shared" si="167"/>
        <v>29.056540810363629</v>
      </c>
      <c r="E1000" s="1">
        <f t="shared" si="168"/>
        <v>28.834569407532129</v>
      </c>
      <c r="F1000" s="1">
        <f t="shared" si="169"/>
        <v>29.12031383807847</v>
      </c>
      <c r="G1000" s="1">
        <f t="shared" si="170"/>
        <v>28.648506871256426</v>
      </c>
      <c r="H1000" s="5">
        <f t="shared" si="171"/>
        <v>0.63027376833426696</v>
      </c>
      <c r="I1000" s="3">
        <f t="shared" si="172"/>
        <v>2.7864161159044443E-2</v>
      </c>
      <c r="J1000">
        <f t="shared" si="176"/>
        <v>0.47471114651239349</v>
      </c>
      <c r="K1000">
        <f t="shared" si="173"/>
        <v>0.15556262182187347</v>
      </c>
    </row>
    <row r="1001" spans="1:11" x14ac:dyDescent="0.25">
      <c r="A1001">
        <f t="shared" si="174"/>
        <v>3.7495313085863652E-3</v>
      </c>
      <c r="B1001">
        <f t="shared" si="166"/>
        <v>266.70000000000437</v>
      </c>
      <c r="C1001">
        <f t="shared" si="175"/>
        <v>28.965473341267227</v>
      </c>
      <c r="D1001" s="4">
        <f t="shared" si="167"/>
        <v>29.056751523327122</v>
      </c>
      <c r="E1001" s="1">
        <f t="shared" si="168"/>
        <v>28.834999932137006</v>
      </c>
      <c r="F1001" s="1">
        <f t="shared" si="169"/>
        <v>29.120460768744081</v>
      </c>
      <c r="G1001" s="1">
        <f t="shared" si="170"/>
        <v>28.649119024208925</v>
      </c>
      <c r="H1001" s="5">
        <f t="shared" si="171"/>
        <v>0.62964962707205507</v>
      </c>
      <c r="I1001" s="3">
        <f t="shared" si="172"/>
        <v>2.7838562154922641E-2</v>
      </c>
      <c r="J1001">
        <f t="shared" si="176"/>
        <v>0.47427502598729049</v>
      </c>
      <c r="K1001">
        <f t="shared" si="173"/>
        <v>0.15537460108476459</v>
      </c>
    </row>
    <row r="1002" spans="1:11" x14ac:dyDescent="0.25">
      <c r="A1002">
        <f t="shared" si="174"/>
        <v>3.7453183520598636E-3</v>
      </c>
      <c r="B1002">
        <f t="shared" si="166"/>
        <v>267.00000000000438</v>
      </c>
      <c r="C1002">
        <f t="shared" si="175"/>
        <v>28.965774309045404</v>
      </c>
      <c r="D1002" s="4">
        <f t="shared" si="167"/>
        <v>29.056961789475018</v>
      </c>
      <c r="E1002" s="1">
        <f t="shared" si="168"/>
        <v>28.835429550407969</v>
      </c>
      <c r="F1002" s="1">
        <f t="shared" si="169"/>
        <v>29.12060738719774</v>
      </c>
      <c r="G1002" s="1">
        <f t="shared" si="170"/>
        <v>28.649729896322029</v>
      </c>
      <c r="H1002" s="5">
        <f t="shared" si="171"/>
        <v>0.62902679058305411</v>
      </c>
      <c r="I1002" s="3">
        <f t="shared" si="172"/>
        <v>2.7813012741614074E-2</v>
      </c>
      <c r="J1002">
        <f t="shared" si="176"/>
        <v>0.47383975032206588</v>
      </c>
      <c r="K1002">
        <f t="shared" si="173"/>
        <v>0.15518704026098823</v>
      </c>
    </row>
    <row r="1003" spans="1:11" x14ac:dyDescent="0.25">
      <c r="A1003">
        <f t="shared" si="174"/>
        <v>3.7411148522259021E-3</v>
      </c>
      <c r="B1003">
        <f t="shared" si="166"/>
        <v>267.30000000000439</v>
      </c>
      <c r="C1003">
        <f t="shared" si="175"/>
        <v>28.966074641227671</v>
      </c>
      <c r="D1003" s="4">
        <f t="shared" si="167"/>
        <v>29.057171610252198</v>
      </c>
      <c r="E1003" s="1">
        <f t="shared" si="168"/>
        <v>28.835858265255418</v>
      </c>
      <c r="F1003" s="1">
        <f t="shared" si="169"/>
        <v>29.120753694451217</v>
      </c>
      <c r="G1003" s="1">
        <f t="shared" si="170"/>
        <v>28.650339491684612</v>
      </c>
      <c r="H1003" s="5">
        <f t="shared" si="171"/>
        <v>0.62840525470602471</v>
      </c>
      <c r="I1003" s="3">
        <f t="shared" si="172"/>
        <v>2.7787512773045364E-2</v>
      </c>
      <c r="J1003">
        <f t="shared" si="176"/>
        <v>0.47340531702812289</v>
      </c>
      <c r="K1003">
        <f t="shared" si="173"/>
        <v>0.15499993767790182</v>
      </c>
    </row>
    <row r="1004" spans="1:11" x14ac:dyDescent="0.25">
      <c r="A1004">
        <f t="shared" si="174"/>
        <v>3.7369207772794603E-3</v>
      </c>
      <c r="B1004">
        <f t="shared" si="166"/>
        <v>267.6000000000044</v>
      </c>
      <c r="C1004">
        <f t="shared" si="175"/>
        <v>28.966374339861193</v>
      </c>
      <c r="D1004" s="4">
        <f t="shared" si="167"/>
        <v>29.057380987097208</v>
      </c>
      <c r="E1004" s="1">
        <f t="shared" si="168"/>
        <v>28.836286079577309</v>
      </c>
      <c r="F1004" s="1">
        <f t="shared" si="169"/>
        <v>29.120899691511717</v>
      </c>
      <c r="G1004" s="1">
        <f t="shared" si="170"/>
        <v>28.650947814368028</v>
      </c>
      <c r="H1004" s="5">
        <f t="shared" si="171"/>
        <v>0.62778501529705844</v>
      </c>
      <c r="I1004" s="3">
        <f t="shared" si="172"/>
        <v>2.776206210389276E-2</v>
      </c>
      <c r="J1004">
        <f t="shared" si="176"/>
        <v>0.47297172362963585</v>
      </c>
      <c r="K1004">
        <f t="shared" si="173"/>
        <v>0.15481329166742258</v>
      </c>
    </row>
    <row r="1005" spans="1:11" x14ac:dyDescent="0.25">
      <c r="A1005">
        <f t="shared" si="174"/>
        <v>3.7327360955579825E-3</v>
      </c>
      <c r="B1005">
        <f t="shared" si="166"/>
        <v>267.90000000000441</v>
      </c>
      <c r="C1005">
        <f t="shared" si="175"/>
        <v>28.966673406984331</v>
      </c>
      <c r="D1005" s="4">
        <f t="shared" si="167"/>
        <v>29.057589921442418</v>
      </c>
      <c r="E1005" s="1">
        <f t="shared" si="168"/>
        <v>28.8367129962589</v>
      </c>
      <c r="F1005" s="1">
        <f t="shared" si="169"/>
        <v>29.121045379381947</v>
      </c>
      <c r="G1005" s="1">
        <f t="shared" si="170"/>
        <v>28.651554868426054</v>
      </c>
      <c r="H1005" s="5">
        <f t="shared" si="171"/>
        <v>0.6271660682307777</v>
      </c>
      <c r="I1005" s="3">
        <f t="shared" si="172"/>
        <v>2.7736660588857376E-2</v>
      </c>
      <c r="J1005">
        <f t="shared" si="176"/>
        <v>0.47253896765120279</v>
      </c>
      <c r="K1005">
        <f t="shared" si="173"/>
        <v>0.15462710057957491</v>
      </c>
    </row>
    <row r="1006" spans="1:11" x14ac:dyDescent="0.25">
      <c r="A1006">
        <f t="shared" si="174"/>
        <v>3.7285607755405798E-3</v>
      </c>
      <c r="B1006">
        <f t="shared" si="166"/>
        <v>268.20000000000442</v>
      </c>
      <c r="C1006">
        <f t="shared" si="175"/>
        <v>28.966971844626556</v>
      </c>
      <c r="D1006" s="4">
        <f t="shared" si="167"/>
        <v>29.057798414713957</v>
      </c>
      <c r="E1006" s="1">
        <f t="shared" si="168"/>
        <v>28.837139018173147</v>
      </c>
      <c r="F1006" s="1">
        <f t="shared" si="169"/>
        <v>29.121190759060461</v>
      </c>
      <c r="G1006" s="1">
        <f t="shared" si="170"/>
        <v>28.652160657895276</v>
      </c>
      <c r="H1006" s="5">
        <f t="shared" si="171"/>
        <v>0.6265484093990048</v>
      </c>
      <c r="I1006" s="3">
        <f t="shared" si="172"/>
        <v>2.7711308083564035E-2</v>
      </c>
      <c r="J1006">
        <f t="shared" si="176"/>
        <v>0.47210704663315856</v>
      </c>
      <c r="K1006">
        <f t="shared" si="173"/>
        <v>0.15444136276584625</v>
      </c>
    </row>
    <row r="1007" spans="1:11" x14ac:dyDescent="0.25">
      <c r="A1007">
        <f t="shared" si="174"/>
        <v>3.7243947858472382E-3</v>
      </c>
      <c r="B1007">
        <f t="shared" si="166"/>
        <v>268.50000000000443</v>
      </c>
      <c r="C1007">
        <f t="shared" si="175"/>
        <v>28.967269654808543</v>
      </c>
      <c r="D1007" s="4">
        <f t="shared" si="167"/>
        <v>29.058006468331744</v>
      </c>
      <c r="E1007" s="1">
        <f t="shared" si="168"/>
        <v>28.837564148180721</v>
      </c>
      <c r="F1007" s="1">
        <f t="shared" si="169"/>
        <v>29.121335831541447</v>
      </c>
      <c r="G1007" s="1">
        <f t="shared" si="170"/>
        <v>28.652765186794948</v>
      </c>
      <c r="H1007" s="5">
        <f t="shared" si="171"/>
        <v>0.6259320347108116</v>
      </c>
      <c r="I1007" s="3">
        <f t="shared" si="172"/>
        <v>2.7686004444454682E-2</v>
      </c>
      <c r="J1007">
        <f t="shared" si="176"/>
        <v>0.47167595812975899</v>
      </c>
      <c r="K1007">
        <f t="shared" si="173"/>
        <v>0.15425607658105261</v>
      </c>
    </row>
    <row r="1008" spans="1:11" x14ac:dyDescent="0.25">
      <c r="A1008">
        <f t="shared" si="174"/>
        <v>3.7202380952380339E-3</v>
      </c>
      <c r="B1008">
        <f t="shared" si="166"/>
        <v>268.80000000000445</v>
      </c>
      <c r="C1008">
        <f t="shared" si="175"/>
        <v>28.967566839542329</v>
      </c>
      <c r="D1008" s="4">
        <f t="shared" si="167"/>
        <v>29.058214083709728</v>
      </c>
      <c r="E1008" s="1">
        <f t="shared" si="168"/>
        <v>28.837988389129773</v>
      </c>
      <c r="F1008" s="1">
        <f t="shared" si="169"/>
        <v>29.121480597814692</v>
      </c>
      <c r="G1008" s="1">
        <f t="shared" si="170"/>
        <v>28.653368459127172</v>
      </c>
      <c r="H1008" s="5">
        <f t="shared" si="171"/>
        <v>0.62531694009388228</v>
      </c>
      <c r="I1008" s="3">
        <f t="shared" si="172"/>
        <v>2.7660749527608886E-2</v>
      </c>
      <c r="J1008">
        <f t="shared" si="176"/>
        <v>0.47124569968908631</v>
      </c>
      <c r="K1008">
        <f t="shared" si="173"/>
        <v>0.15407124040479597</v>
      </c>
    </row>
    <row r="1009" spans="1:11" x14ac:dyDescent="0.25">
      <c r="A1009">
        <f t="shared" si="174"/>
        <v>3.7160906726123504E-3</v>
      </c>
      <c r="B1009">
        <f t="shared" si="166"/>
        <v>269.10000000000446</v>
      </c>
      <c r="C1009">
        <f t="shared" si="175"/>
        <v>28.96786340083122</v>
      </c>
      <c r="D1009" s="4">
        <f t="shared" si="167"/>
        <v>29.058421262255504</v>
      </c>
      <c r="E1009" s="1">
        <f t="shared" si="168"/>
        <v>28.838411743856479</v>
      </c>
      <c r="F1009" s="1">
        <f t="shared" si="169"/>
        <v>29.121625058865749</v>
      </c>
      <c r="G1009" s="1">
        <f t="shared" si="170"/>
        <v>28.653970478876914</v>
      </c>
      <c r="H1009" s="5">
        <f t="shared" si="171"/>
        <v>0.62470312149183904</v>
      </c>
      <c r="I1009" s="3">
        <f t="shared" si="172"/>
        <v>2.7635543190786649E-2</v>
      </c>
      <c r="J1009">
        <f t="shared" si="176"/>
        <v>0.47081626888785155</v>
      </c>
      <c r="K1009">
        <f t="shared" si="173"/>
        <v>0.15388685260398749</v>
      </c>
    </row>
    <row r="1010" spans="1:11" x14ac:dyDescent="0.25">
      <c r="A1010">
        <f t="shared" si="174"/>
        <v>3.7119524870081046E-3</v>
      </c>
      <c r="B1010">
        <f t="shared" si="166"/>
        <v>269.40000000000447</v>
      </c>
      <c r="C1010">
        <f t="shared" si="175"/>
        <v>28.968159340670017</v>
      </c>
      <c r="D1010" s="4">
        <f t="shared" si="167"/>
        <v>29.058628005370711</v>
      </c>
      <c r="E1010" s="1">
        <f t="shared" si="168"/>
        <v>28.838834215184704</v>
      </c>
      <c r="F1010" s="1">
        <f t="shared" si="169"/>
        <v>29.121769215675943</v>
      </c>
      <c r="G1010" s="1">
        <f t="shared" si="170"/>
        <v>28.654571250012204</v>
      </c>
      <c r="H1010" s="5">
        <f t="shared" si="171"/>
        <v>0.62409057486637154</v>
      </c>
      <c r="I1010" s="3">
        <f t="shared" si="172"/>
        <v>2.7610385291726658E-2</v>
      </c>
      <c r="J1010">
        <f t="shared" si="176"/>
        <v>0.47038766330240278</v>
      </c>
      <c r="K1010">
        <f t="shared" si="173"/>
        <v>0.15370291156396876</v>
      </c>
    </row>
    <row r="1011" spans="1:11" x14ac:dyDescent="0.25">
      <c r="A1011">
        <f t="shared" si="174"/>
        <v>3.7078235076009767E-3</v>
      </c>
      <c r="B1011">
        <f t="shared" si="166"/>
        <v>269.70000000000448</v>
      </c>
      <c r="C1011">
        <f t="shared" si="175"/>
        <v>28.968454661044788</v>
      </c>
      <c r="D1011" s="4">
        <f t="shared" si="167"/>
        <v>29.058834314451023</v>
      </c>
      <c r="E1011" s="1">
        <f t="shared" si="168"/>
        <v>28.839255805926292</v>
      </c>
      <c r="F1011" s="1">
        <f t="shared" si="169"/>
        <v>29.121913069222256</v>
      </c>
      <c r="G1011" s="1">
        <f t="shared" si="170"/>
        <v>28.655170776484184</v>
      </c>
      <c r="H1011" s="5">
        <f t="shared" si="171"/>
        <v>0.62347929619634879</v>
      </c>
      <c r="I1011" s="3">
        <f t="shared" si="172"/>
        <v>2.7585275688611688E-2</v>
      </c>
      <c r="J1011">
        <f t="shared" si="176"/>
        <v>0.46995988051665366</v>
      </c>
      <c r="K1011">
        <f t="shared" si="173"/>
        <v>0.15351941567969513</v>
      </c>
    </row>
    <row r="1012" spans="1:11" x14ac:dyDescent="0.25">
      <c r="A1012">
        <f t="shared" si="174"/>
        <v>3.7037037037036423E-3</v>
      </c>
      <c r="B1012">
        <f t="shared" si="166"/>
        <v>270.00000000000449</v>
      </c>
      <c r="C1012">
        <f t="shared" si="175"/>
        <v>28.968749363933124</v>
      </c>
      <c r="D1012" s="4">
        <f t="shared" si="167"/>
        <v>29.059040190885948</v>
      </c>
      <c r="E1012" s="1">
        <f t="shared" si="168"/>
        <v>28.839676518881046</v>
      </c>
      <c r="F1012" s="1">
        <f t="shared" si="169"/>
        <v>29.122056620477586</v>
      </c>
      <c r="G1012" s="1">
        <f t="shared" si="170"/>
        <v>28.655769062227211</v>
      </c>
      <c r="H1012" s="5">
        <f t="shared" si="171"/>
        <v>0.62286928147733489</v>
      </c>
      <c r="I1012" s="3">
        <f t="shared" si="172"/>
        <v>2.7560214240569536E-2</v>
      </c>
      <c r="J1012">
        <f t="shared" si="176"/>
        <v>0.46953291813061793</v>
      </c>
      <c r="K1012">
        <f t="shared" si="173"/>
        <v>0.15333636334671696</v>
      </c>
    </row>
    <row r="1013" spans="1:11" x14ac:dyDescent="0.25">
      <c r="A1013">
        <f t="shared" si="174"/>
        <v>3.6995930447650143E-3</v>
      </c>
      <c r="B1013">
        <f t="shared" si="166"/>
        <v>270.3000000000045</v>
      </c>
      <c r="C1013">
        <f t="shared" si="175"/>
        <v>28.969043451304245</v>
      </c>
      <c r="D1013" s="4">
        <f t="shared" si="167"/>
        <v>29.059245636059138</v>
      </c>
      <c r="E1013" s="1">
        <f t="shared" si="168"/>
        <v>28.840096356836696</v>
      </c>
      <c r="F1013" s="1">
        <f t="shared" si="169"/>
        <v>29.122199870410572</v>
      </c>
      <c r="G1013" s="1">
        <f t="shared" si="170"/>
        <v>28.656366111158828</v>
      </c>
      <c r="H1013" s="5">
        <f t="shared" si="171"/>
        <v>0.62226052672252696</v>
      </c>
      <c r="I1013" s="3">
        <f t="shared" si="172"/>
        <v>2.753520080685945E-2</v>
      </c>
      <c r="J1013">
        <f t="shared" si="176"/>
        <v>0.46910677374654869</v>
      </c>
      <c r="K1013">
        <f t="shared" si="173"/>
        <v>0.15315375297597827</v>
      </c>
    </row>
    <row r="1014" spans="1:11" x14ac:dyDescent="0.25">
      <c r="A1014">
        <f t="shared" si="174"/>
        <v>3.6954915003694876E-3</v>
      </c>
      <c r="B1014">
        <f t="shared" si="166"/>
        <v>270.60000000000451</v>
      </c>
      <c r="C1014">
        <f t="shared" si="175"/>
        <v>28.969336925118739</v>
      </c>
      <c r="D1014" s="4">
        <f t="shared" si="167"/>
        <v>29.059450651348168</v>
      </c>
      <c r="E1014" s="1">
        <f t="shared" si="168"/>
        <v>28.840515322569356</v>
      </c>
      <c r="F1014" s="1">
        <f t="shared" si="169"/>
        <v>29.122342819985676</v>
      </c>
      <c r="G1014" s="1">
        <f t="shared" si="170"/>
        <v>28.656961927180074</v>
      </c>
      <c r="H1014" s="5">
        <f t="shared" si="171"/>
        <v>0.62165302796086963</v>
      </c>
      <c r="I1014" s="3">
        <f t="shared" si="172"/>
        <v>2.7510235247977022E-2</v>
      </c>
      <c r="J1014">
        <f t="shared" si="176"/>
        <v>0.46868144498776232</v>
      </c>
      <c r="K1014">
        <f t="shared" si="173"/>
        <v>0.15297158297310731</v>
      </c>
    </row>
    <row r="1015" spans="1:11" x14ac:dyDescent="0.25">
      <c r="A1015">
        <f t="shared" si="174"/>
        <v>3.6913990402361878E-3</v>
      </c>
      <c r="B1015">
        <f t="shared" si="166"/>
        <v>270.90000000000452</v>
      </c>
      <c r="C1015">
        <f t="shared" si="175"/>
        <v>28.969629787328994</v>
      </c>
      <c r="D1015" s="4">
        <f t="shared" si="167"/>
        <v>29.059655238124851</v>
      </c>
      <c r="E1015" s="1">
        <f t="shared" si="168"/>
        <v>28.840933418842923</v>
      </c>
      <c r="F1015" s="1">
        <f t="shared" si="169"/>
        <v>29.122485470163195</v>
      </c>
      <c r="G1015" s="1">
        <f t="shared" si="170"/>
        <v>28.657556514175347</v>
      </c>
      <c r="H1015" s="5">
        <f t="shared" si="171"/>
        <v>0.6210467812396262</v>
      </c>
      <c r="I1015" s="3">
        <f t="shared" si="172"/>
        <v>2.7485317423991518E-2</v>
      </c>
      <c r="J1015">
        <f t="shared" si="176"/>
        <v>0.46825692947031189</v>
      </c>
      <c r="K1015">
        <f t="shared" si="173"/>
        <v>0.15278985176931431</v>
      </c>
    </row>
    <row r="1016" spans="1:11" x14ac:dyDescent="0.25">
      <c r="A1016">
        <f t="shared" si="174"/>
        <v>3.6873156342182275E-3</v>
      </c>
      <c r="B1016">
        <f t="shared" si="166"/>
        <v>271.20000000000454</v>
      </c>
      <c r="C1016">
        <f t="shared" si="175"/>
        <v>28.969922039878909</v>
      </c>
      <c r="D1016" s="4">
        <f t="shared" si="167"/>
        <v>29.059859397755101</v>
      </c>
      <c r="E1016" s="1">
        <f t="shared" si="168"/>
        <v>28.841350648409872</v>
      </c>
      <c r="F1016" s="1">
        <f t="shared" si="169"/>
        <v>29.122627821899414</v>
      </c>
      <c r="G1016" s="1">
        <f t="shared" si="170"/>
        <v>28.658149876012715</v>
      </c>
      <c r="H1016" s="5">
        <f t="shared" si="171"/>
        <v>0.62044178262174676</v>
      </c>
      <c r="I1016" s="3">
        <f t="shared" si="172"/>
        <v>2.7460447196240523E-2</v>
      </c>
      <c r="J1016">
        <f t="shared" si="176"/>
        <v>0.46783322483185857</v>
      </c>
      <c r="K1016">
        <f t="shared" si="173"/>
        <v>0.15260855778988819</v>
      </c>
    </row>
    <row r="1017" spans="1:11" x14ac:dyDescent="0.25">
      <c r="A1017">
        <f t="shared" si="174"/>
        <v>3.6832412523019639E-3</v>
      </c>
      <c r="B1017">
        <f t="shared" si="166"/>
        <v>271.50000000000455</v>
      </c>
      <c r="C1017">
        <f t="shared" si="175"/>
        <v>28.970213684704142</v>
      </c>
      <c r="D1017" s="4">
        <f t="shared" si="167"/>
        <v>29.060063131598856</v>
      </c>
      <c r="E1017" s="1">
        <f t="shared" si="168"/>
        <v>28.841767014010792</v>
      </c>
      <c r="F1017" s="1">
        <f t="shared" si="169"/>
        <v>29.122769876146368</v>
      </c>
      <c r="G1017" s="1">
        <f t="shared" si="170"/>
        <v>28.658742016543723</v>
      </c>
      <c r="H1017" s="5">
        <f t="shared" si="171"/>
        <v>0.6198380281869571</v>
      </c>
      <c r="I1017" s="3">
        <f t="shared" si="172"/>
        <v>2.743562442651637E-2</v>
      </c>
      <c r="J1017">
        <f t="shared" si="176"/>
        <v>0.46741032871781057</v>
      </c>
      <c r="K1017">
        <f t="shared" si="173"/>
        <v>0.15242769946914653</v>
      </c>
    </row>
    <row r="1018" spans="1:11" x14ac:dyDescent="0.25">
      <c r="A1018">
        <f t="shared" si="174"/>
        <v>3.6791758646062666E-3</v>
      </c>
      <c r="B1018">
        <f t="shared" si="166"/>
        <v>271.80000000000456</v>
      </c>
      <c r="C1018">
        <f t="shared" si="175"/>
        <v>28.970504723732056</v>
      </c>
      <c r="D1018" s="4">
        <f t="shared" si="167"/>
        <v>29.060266441010302</v>
      </c>
      <c r="E1018" s="1">
        <f t="shared" si="168"/>
        <v>28.842182518374635</v>
      </c>
      <c r="F1018" s="1">
        <f t="shared" si="169"/>
        <v>29.122911633852077</v>
      </c>
      <c r="G1018" s="1">
        <f t="shared" si="170"/>
        <v>28.659332939603765</v>
      </c>
      <c r="H1018" s="5">
        <f t="shared" si="171"/>
        <v>0.6192355140316983</v>
      </c>
      <c r="I1018" s="3">
        <f t="shared" si="172"/>
        <v>2.741084897697732E-2</v>
      </c>
      <c r="J1018">
        <f t="shared" si="176"/>
        <v>0.4669882387798106</v>
      </c>
      <c r="K1018">
        <f t="shared" si="173"/>
        <v>0.15224727525188769</v>
      </c>
    </row>
    <row r="1019" spans="1:11" x14ac:dyDescent="0.25">
      <c r="A1019">
        <f t="shared" si="174"/>
        <v>3.6751194413817832E-3</v>
      </c>
      <c r="B1019">
        <f t="shared" si="166"/>
        <v>272.10000000000457</v>
      </c>
      <c r="C1019">
        <f t="shared" si="175"/>
        <v>28.970795158881913</v>
      </c>
      <c r="D1019" s="4">
        <f t="shared" si="167"/>
        <v>29.060469327337955</v>
      </c>
      <c r="E1019" s="1">
        <f t="shared" si="168"/>
        <v>28.842597164218731</v>
      </c>
      <c r="F1019" s="1">
        <f t="shared" si="169"/>
        <v>29.123053095960511</v>
      </c>
      <c r="G1019" s="1">
        <f t="shared" si="170"/>
        <v>28.659922649012085</v>
      </c>
      <c r="H1019" s="5">
        <f t="shared" si="171"/>
        <v>0.61863423626930847</v>
      </c>
      <c r="I1019" s="3">
        <f t="shared" si="172"/>
        <v>2.7386120709977035E-2</v>
      </c>
      <c r="J1019">
        <f t="shared" si="176"/>
        <v>0.46656695267283016</v>
      </c>
      <c r="K1019">
        <f t="shared" si="173"/>
        <v>0.15206728359647831</v>
      </c>
    </row>
    <row r="1020" spans="1:11" x14ac:dyDescent="0.25">
      <c r="A1020">
        <f t="shared" si="174"/>
        <v>3.6710719530102173E-3</v>
      </c>
      <c r="B1020">
        <f t="shared" si="166"/>
        <v>272.40000000000458</v>
      </c>
      <c r="C1020">
        <f t="shared" si="175"/>
        <v>28.971084992064618</v>
      </c>
      <c r="D1020" s="4">
        <f t="shared" si="167"/>
        <v>29.060671791924374</v>
      </c>
      <c r="E1020" s="1">
        <f t="shared" si="168"/>
        <v>28.843010954249031</v>
      </c>
      <c r="F1020" s="1">
        <f t="shared" si="169"/>
        <v>29.123194263411595</v>
      </c>
      <c r="G1020" s="1">
        <f t="shared" si="170"/>
        <v>28.660511148571658</v>
      </c>
      <c r="H1020" s="5">
        <f t="shared" si="171"/>
        <v>0.61803419102851953</v>
      </c>
      <c r="I1020" s="3">
        <f t="shared" si="172"/>
        <v>2.7361439489251183E-2</v>
      </c>
      <c r="J1020">
        <f t="shared" si="176"/>
        <v>0.46614646807538546</v>
      </c>
      <c r="K1020">
        <f t="shared" si="173"/>
        <v>0.15188772295313407</v>
      </c>
    </row>
    <row r="1021" spans="1:11" x14ac:dyDescent="0.25">
      <c r="A1021">
        <f t="shared" si="174"/>
        <v>3.6670333700036051E-3</v>
      </c>
      <c r="B1021">
        <f t="shared" si="166"/>
        <v>272.70000000000459</v>
      </c>
      <c r="C1021">
        <f t="shared" si="175"/>
        <v>28.971374225183151</v>
      </c>
      <c r="D1021" s="4">
        <f t="shared" si="167"/>
        <v>29.060873836106552</v>
      </c>
      <c r="E1021" s="1">
        <f t="shared" si="168"/>
        <v>28.84342389115989</v>
      </c>
      <c r="F1021" s="1">
        <f t="shared" si="169"/>
        <v>29.123335137141211</v>
      </c>
      <c r="G1021" s="1">
        <f t="shared" si="170"/>
        <v>28.661098442069566</v>
      </c>
      <c r="H1021" s="5">
        <f t="shared" si="171"/>
        <v>0.61743537445519214</v>
      </c>
      <c r="I1021" s="3">
        <f t="shared" si="172"/>
        <v>2.7336805178322265E-2</v>
      </c>
      <c r="J1021">
        <f t="shared" si="176"/>
        <v>0.46572678266236117</v>
      </c>
      <c r="K1021">
        <f t="shared" si="173"/>
        <v>0.15170859179283097</v>
      </c>
    </row>
    <row r="1022" spans="1:11" x14ac:dyDescent="0.25">
      <c r="A1022">
        <f t="shared" si="174"/>
        <v>3.6630036630036014E-3</v>
      </c>
      <c r="B1022">
        <f t="shared" si="166"/>
        <v>273.0000000000046</v>
      </c>
      <c r="C1022">
        <f t="shared" si="175"/>
        <v>28.971662860132241</v>
      </c>
      <c r="D1022" s="4">
        <f t="shared" si="167"/>
        <v>29.061075461215637</v>
      </c>
      <c r="E1022" s="1">
        <f t="shared" si="168"/>
        <v>28.84383597763437</v>
      </c>
      <c r="F1022" s="1">
        <f t="shared" si="169"/>
        <v>29.123475718081341</v>
      </c>
      <c r="G1022" s="1">
        <f t="shared" si="170"/>
        <v>28.661684533276944</v>
      </c>
      <c r="H1022" s="5">
        <f t="shared" si="171"/>
        <v>0.61683778271065171</v>
      </c>
      <c r="I1022" s="3">
        <f t="shared" si="172"/>
        <v>2.7312217641863867E-2</v>
      </c>
      <c r="J1022">
        <f t="shared" si="176"/>
        <v>0.46530789412825246</v>
      </c>
      <c r="K1022">
        <f t="shared" si="173"/>
        <v>0.15152988858239924</v>
      </c>
    </row>
    <row r="1023" spans="1:11" x14ac:dyDescent="0.25">
      <c r="A1023">
        <f t="shared" si="174"/>
        <v>3.6589828027807653E-3</v>
      </c>
      <c r="B1023">
        <f t="shared" si="166"/>
        <v>273.30000000000462</v>
      </c>
      <c r="C1023">
        <f t="shared" si="175"/>
        <v>28.971950898798653</v>
      </c>
      <c r="D1023" s="4">
        <f t="shared" si="167"/>
        <v>29.0612766685773</v>
      </c>
      <c r="E1023" s="1">
        <f t="shared" si="168"/>
        <v>28.844247216344069</v>
      </c>
      <c r="F1023" s="1">
        <f t="shared" si="169"/>
        <v>29.123616007159853</v>
      </c>
      <c r="G1023" s="1">
        <f t="shared" si="170"/>
        <v>28.662269425949102</v>
      </c>
      <c r="H1023" s="5">
        <f t="shared" si="171"/>
        <v>0.61624141197322124</v>
      </c>
      <c r="I1023" s="3">
        <f t="shared" si="172"/>
        <v>2.7287676744290223E-2</v>
      </c>
      <c r="J1023">
        <f t="shared" si="176"/>
        <v>0.46488980016313602</v>
      </c>
      <c r="K1023">
        <f t="shared" si="173"/>
        <v>0.15135161181008522</v>
      </c>
    </row>
    <row r="1024" spans="1:11" x14ac:dyDescent="0.25">
      <c r="A1024">
        <f t="shared" si="174"/>
        <v>3.6549707602338563E-3</v>
      </c>
      <c r="B1024">
        <f t="shared" si="166"/>
        <v>273.60000000000463</v>
      </c>
      <c r="C1024">
        <f t="shared" si="175"/>
        <v>28.972238343061189</v>
      </c>
      <c r="D1024" s="4">
        <f t="shared" si="167"/>
        <v>29.061477459511433</v>
      </c>
      <c r="E1024" s="1">
        <f t="shared" si="168"/>
        <v>28.844657609949451</v>
      </c>
      <c r="F1024" s="1">
        <f t="shared" si="169"/>
        <v>29.123756005300756</v>
      </c>
      <c r="G1024" s="1">
        <f t="shared" si="170"/>
        <v>28.662853123825432</v>
      </c>
      <c r="H1024" s="5">
        <f t="shared" si="171"/>
        <v>0.61564625843643594</v>
      </c>
      <c r="I1024" s="3">
        <f t="shared" si="172"/>
        <v>2.7263182351358495E-2</v>
      </c>
      <c r="J1024">
        <f t="shared" si="176"/>
        <v>0.46447249847996758</v>
      </c>
      <c r="K1024">
        <f t="shared" si="173"/>
        <v>0.15117375995646837</v>
      </c>
    </row>
    <row r="1025" spans="1:11" x14ac:dyDescent="0.25">
      <c r="A1025">
        <f t="shared" si="174"/>
        <v>3.6509675063891313E-3</v>
      </c>
      <c r="B1025">
        <f t="shared" si="166"/>
        <v>273.90000000000464</v>
      </c>
      <c r="C1025">
        <f t="shared" si="175"/>
        <v>28.97252519479067</v>
      </c>
      <c r="D1025" s="4">
        <f t="shared" si="167"/>
        <v>29.061677835332354</v>
      </c>
      <c r="E1025" s="1">
        <f t="shared" si="168"/>
        <v>28.845067161099642</v>
      </c>
      <c r="F1025" s="1">
        <f t="shared" si="169"/>
        <v>29.123895713424126</v>
      </c>
      <c r="G1025" s="1">
        <f t="shared" si="170"/>
        <v>28.663435630629845</v>
      </c>
      <c r="H1025" s="5">
        <f t="shared" si="171"/>
        <v>0.61505231831018337</v>
      </c>
      <c r="I1025" s="3">
        <f t="shared" si="172"/>
        <v>2.7238734328857817E-2</v>
      </c>
      <c r="J1025">
        <f t="shared" si="176"/>
        <v>0.46405598679224752</v>
      </c>
      <c r="K1025">
        <f t="shared" si="173"/>
        <v>0.15099633151793584</v>
      </c>
    </row>
    <row r="1026" spans="1:11" x14ac:dyDescent="0.25">
      <c r="A1026">
        <f t="shared" si="174"/>
        <v>3.6469730123996464E-3</v>
      </c>
      <c r="B1026">
        <f t="shared" si="166"/>
        <v>274.20000000000465</v>
      </c>
      <c r="C1026">
        <f t="shared" si="175"/>
        <v>28.972811455849932</v>
      </c>
      <c r="D1026" s="4">
        <f t="shared" si="167"/>
        <v>29.061877797348913</v>
      </c>
      <c r="E1026" s="1">
        <f t="shared" si="168"/>
        <v>28.845475872432587</v>
      </c>
      <c r="F1026" s="1">
        <f t="shared" si="169"/>
        <v>29.124035132446071</v>
      </c>
      <c r="G1026" s="1">
        <f t="shared" si="170"/>
        <v>28.664016950070568</v>
      </c>
      <c r="H1026" s="5">
        <f t="shared" si="171"/>
        <v>0.61445958782059218</v>
      </c>
      <c r="I1026" s="3">
        <f t="shared" si="172"/>
        <v>2.7214332542850883E-2</v>
      </c>
      <c r="J1026">
        <f t="shared" si="176"/>
        <v>0.46364026281813675</v>
      </c>
      <c r="K1026">
        <f t="shared" si="173"/>
        <v>0.15081932500245543</v>
      </c>
    </row>
    <row r="1027" spans="1:11" x14ac:dyDescent="0.25">
      <c r="A1027">
        <f t="shared" si="174"/>
        <v>3.6429872495445646E-3</v>
      </c>
      <c r="B1027">
        <f t="shared" si="166"/>
        <v>274.50000000000466</v>
      </c>
      <c r="C1027">
        <f t="shared" si="175"/>
        <v>28.973097128094039</v>
      </c>
      <c r="D1027" s="4">
        <f t="shared" si="167"/>
        <v>29.062077346864211</v>
      </c>
      <c r="E1027" s="1">
        <f t="shared" si="168"/>
        <v>28.84588374657535</v>
      </c>
      <c r="F1027" s="1">
        <f t="shared" si="169"/>
        <v>29.124174263278935</v>
      </c>
      <c r="G1027" s="1">
        <f t="shared" si="170"/>
        <v>28.664597085840267</v>
      </c>
      <c r="H1027" s="5">
        <f t="shared" si="171"/>
        <v>0.61386806320834775</v>
      </c>
      <c r="I1027" s="3">
        <f t="shared" si="172"/>
        <v>2.7189976860945819E-2</v>
      </c>
      <c r="J1027">
        <f t="shared" si="176"/>
        <v>0.46322532430212504</v>
      </c>
      <c r="K1027">
        <f t="shared" si="173"/>
        <v>0.15064273890622271</v>
      </c>
    </row>
    <row r="1028" spans="1:11" x14ac:dyDescent="0.25">
      <c r="A1028">
        <f t="shared" si="174"/>
        <v>3.6390101892284678E-3</v>
      </c>
      <c r="B1028">
        <f t="shared" si="166"/>
        <v>274.80000000000467</v>
      </c>
      <c r="C1028">
        <f t="shared" si="175"/>
        <v>28.973382213370158</v>
      </c>
      <c r="D1028" s="4">
        <f t="shared" si="167"/>
        <v>29.062276485176074</v>
      </c>
      <c r="E1028" s="1">
        <f t="shared" si="168"/>
        <v>28.846290786143662</v>
      </c>
      <c r="F1028" s="1">
        <f t="shared" si="169"/>
        <v>29.124313106831032</v>
      </c>
      <c r="G1028" s="1">
        <f t="shared" si="170"/>
        <v>28.66517604161627</v>
      </c>
      <c r="H1028" s="5">
        <f t="shared" si="171"/>
        <v>0.61327774073134467</v>
      </c>
      <c r="I1028" s="3">
        <f t="shared" si="172"/>
        <v>2.7165667149937178E-2</v>
      </c>
      <c r="J1028">
        <f t="shared" si="176"/>
        <v>0.46281116897484181</v>
      </c>
      <c r="K1028">
        <f t="shared" si="173"/>
        <v>0.15046657175650285</v>
      </c>
    </row>
    <row r="1029" spans="1:11" x14ac:dyDescent="0.25">
      <c r="A1029">
        <f t="shared" si="174"/>
        <v>3.6350418029806723E-3</v>
      </c>
      <c r="B1029">
        <f t="shared" si="166"/>
        <v>275.10000000000468</v>
      </c>
      <c r="C1029">
        <f t="shared" si="175"/>
        <v>28.973666713517783</v>
      </c>
      <c r="D1029" s="4">
        <f t="shared" si="167"/>
        <v>29.062475213576615</v>
      </c>
      <c r="E1029" s="1">
        <f t="shared" si="168"/>
        <v>28.84669699374242</v>
      </c>
      <c r="F1029" s="1">
        <f t="shared" si="169"/>
        <v>29.124451664006916</v>
      </c>
      <c r="G1029" s="1">
        <f t="shared" si="170"/>
        <v>28.665753821060441</v>
      </c>
      <c r="H1029" s="5">
        <f t="shared" si="171"/>
        <v>0.61268861666201446</v>
      </c>
      <c r="I1029" s="3">
        <f t="shared" si="172"/>
        <v>2.7141403278083231E-2</v>
      </c>
      <c r="J1029">
        <f t="shared" si="176"/>
        <v>0.46239779459185315</v>
      </c>
      <c r="K1029">
        <f t="shared" si="173"/>
        <v>0.15029082207016131</v>
      </c>
    </row>
    <row r="1030" spans="1:11" x14ac:dyDescent="0.25">
      <c r="A1030">
        <f t="shared" si="174"/>
        <v>3.6310820624545497E-3</v>
      </c>
      <c r="B1030">
        <f t="shared" si="166"/>
        <v>275.4000000000047</v>
      </c>
      <c r="C1030">
        <f t="shared" si="175"/>
        <v>28.973950630368478</v>
      </c>
      <c r="D1030" s="4">
        <f t="shared" si="167"/>
        <v>29.06267353335268</v>
      </c>
      <c r="E1030" s="1">
        <f t="shared" si="168"/>
        <v>28.847102371965629</v>
      </c>
      <c r="F1030" s="1">
        <f t="shared" si="169"/>
        <v>29.124589935707387</v>
      </c>
      <c r="G1030" s="1">
        <f t="shared" si="170"/>
        <v>28.66633042781946</v>
      </c>
      <c r="H1030" s="5">
        <f t="shared" si="171"/>
        <v>0.61210068728875711</v>
      </c>
      <c r="I1030" s="3">
        <f t="shared" si="172"/>
        <v>2.7117185113826991E-2</v>
      </c>
      <c r="J1030">
        <f t="shared" si="176"/>
        <v>0.46198519891187256</v>
      </c>
      <c r="K1030">
        <f t="shared" si="173"/>
        <v>0.15011548837688454</v>
      </c>
    </row>
    <row r="1031" spans="1:11" x14ac:dyDescent="0.25">
      <c r="A1031">
        <f t="shared" si="174"/>
        <v>3.6271309394268515E-3</v>
      </c>
      <c r="B1031">
        <f t="shared" si="166"/>
        <v>275.70000000000471</v>
      </c>
      <c r="C1031">
        <f t="shared" si="175"/>
        <v>28.974233965746308</v>
      </c>
      <c r="D1031" s="4">
        <f t="shared" si="167"/>
        <v>29.062871445785476</v>
      </c>
      <c r="E1031" s="1">
        <f t="shared" si="168"/>
        <v>28.847506923396395</v>
      </c>
      <c r="F1031" s="1">
        <f t="shared" si="169"/>
        <v>29.124727922829273</v>
      </c>
      <c r="G1031" s="1">
        <f t="shared" si="170"/>
        <v>28.666905865524772</v>
      </c>
      <c r="H1031" s="5">
        <f t="shared" si="171"/>
        <v>0.61151394891492272</v>
      </c>
      <c r="I1031" s="3">
        <f t="shared" si="172"/>
        <v>2.7093012526339777E-2</v>
      </c>
      <c r="J1031">
        <f t="shared" si="176"/>
        <v>0.46157337970602136</v>
      </c>
      <c r="K1031">
        <f t="shared" si="173"/>
        <v>0.14994056920890136</v>
      </c>
    </row>
    <row r="1032" spans="1:11" x14ac:dyDescent="0.25">
      <c r="A1032">
        <f t="shared" si="174"/>
        <v>3.6231884057970395E-3</v>
      </c>
      <c r="B1032">
        <f t="shared" si="166"/>
        <v>276.00000000000472</v>
      </c>
      <c r="C1032">
        <f t="shared" si="175"/>
        <v>28.974516721467499</v>
      </c>
      <c r="D1032" s="4">
        <f t="shared" si="167"/>
        <v>29.063068952151081</v>
      </c>
      <c r="E1032" s="1">
        <f t="shared" si="168"/>
        <v>28.847910650606906</v>
      </c>
      <c r="F1032" s="1">
        <f t="shared" si="169"/>
        <v>29.124865626265734</v>
      </c>
      <c r="G1032" s="1">
        <f t="shared" si="170"/>
        <v>28.667480137792669</v>
      </c>
      <c r="H1032" s="5">
        <f t="shared" si="171"/>
        <v>0.61092839786028408</v>
      </c>
      <c r="I1032" s="3">
        <f t="shared" si="172"/>
        <v>2.7068885384714747E-2</v>
      </c>
      <c r="J1032">
        <f t="shared" si="176"/>
        <v>0.46116233474408946</v>
      </c>
      <c r="K1032">
        <f t="shared" si="173"/>
        <v>0.14976606311619461</v>
      </c>
    </row>
    <row r="1033" spans="1:11" x14ac:dyDescent="0.25">
      <c r="A1033">
        <f t="shared" si="174"/>
        <v>3.619254433586619E-3</v>
      </c>
      <c r="B1033">
        <f t="shared" si="166"/>
        <v>276.30000000000473</v>
      </c>
      <c r="C1033">
        <f t="shared" si="175"/>
        <v>28.974798899340726</v>
      </c>
      <c r="D1033" s="4">
        <f t="shared" si="167"/>
        <v>29.063266053720042</v>
      </c>
      <c r="E1033" s="1">
        <f t="shared" si="168"/>
        <v>28.84831355615875</v>
      </c>
      <c r="F1033" s="1">
        <f t="shared" si="169"/>
        <v>29.125003046906162</v>
      </c>
      <c r="G1033" s="1">
        <f t="shared" si="170"/>
        <v>28.66805324822456</v>
      </c>
      <c r="H1033" s="5">
        <f t="shared" si="171"/>
        <v>0.6103440304590092</v>
      </c>
      <c r="I1033" s="3">
        <f t="shared" si="172"/>
        <v>2.7044803559018504E-2</v>
      </c>
      <c r="J1033">
        <f t="shared" si="176"/>
        <v>0.46075206181245071</v>
      </c>
      <c r="K1033">
        <f t="shared" si="173"/>
        <v>0.14959196864655849</v>
      </c>
    </row>
    <row r="1034" spans="1:11" x14ac:dyDescent="0.25">
      <c r="A1034">
        <f t="shared" si="174"/>
        <v>3.6153289949384776E-3</v>
      </c>
      <c r="B1034">
        <f t="shared" si="166"/>
        <v>276.60000000000474</v>
      </c>
      <c r="C1034">
        <f t="shared" si="175"/>
        <v>28.975080501167159</v>
      </c>
      <c r="D1034" s="4">
        <f t="shared" si="167"/>
        <v>29.063462751757523</v>
      </c>
      <c r="E1034" s="1">
        <f t="shared" si="168"/>
        <v>28.848715642602713</v>
      </c>
      <c r="F1034" s="1">
        <f t="shared" si="169"/>
        <v>29.125140185636088</v>
      </c>
      <c r="G1034" s="1">
        <f t="shared" si="170"/>
        <v>28.668625200406652</v>
      </c>
      <c r="H1034" s="5">
        <f t="shared" si="171"/>
        <v>0.60976084306066003</v>
      </c>
      <c r="I1034" s="3">
        <f t="shared" si="172"/>
        <v>2.7020766919815031E-2</v>
      </c>
      <c r="J1034">
        <f t="shared" si="176"/>
        <v>0.46034255870595286</v>
      </c>
      <c r="K1034">
        <f t="shared" si="173"/>
        <v>0.14941828435470716</v>
      </c>
    </row>
    <row r="1035" spans="1:11" x14ac:dyDescent="0.25">
      <c r="A1035">
        <f t="shared" si="174"/>
        <v>3.6114120621162254E-3</v>
      </c>
      <c r="B1035">
        <f t="shared" si="166"/>
        <v>276.90000000000475</v>
      </c>
      <c r="C1035">
        <f t="shared" si="175"/>
        <v>28.975361528740269</v>
      </c>
      <c r="D1035" s="4">
        <f t="shared" si="167"/>
        <v>29.063659047523437</v>
      </c>
      <c r="E1035" s="1">
        <f t="shared" si="168"/>
        <v>28.849116912479044</v>
      </c>
      <c r="F1035" s="1">
        <f t="shared" si="169"/>
        <v>29.125277043337487</v>
      </c>
      <c r="G1035" s="1">
        <f t="shared" si="170"/>
        <v>28.66919599791046</v>
      </c>
      <c r="H1035" s="5">
        <f t="shared" si="171"/>
        <v>0.60917883202979872</v>
      </c>
      <c r="I1035" s="3">
        <f t="shared" si="172"/>
        <v>2.6996775338240298E-2</v>
      </c>
      <c r="J1035">
        <f t="shared" si="176"/>
        <v>0.45993382322918824</v>
      </c>
      <c r="K1035">
        <f t="shared" si="173"/>
        <v>0.14924500880061048</v>
      </c>
    </row>
    <row r="1036" spans="1:11" x14ac:dyDescent="0.25">
      <c r="A1036">
        <f t="shared" si="174"/>
        <v>3.6075036075035455E-3</v>
      </c>
      <c r="B1036">
        <f t="shared" si="166"/>
        <v>277.20000000000476</v>
      </c>
      <c r="C1036">
        <f t="shared" si="175"/>
        <v>28.975641983846099</v>
      </c>
      <c r="D1036" s="4">
        <f t="shared" si="167"/>
        <v>29.063854942272496</v>
      </c>
      <c r="E1036" s="1">
        <f t="shared" si="168"/>
        <v>28.849517368317311</v>
      </c>
      <c r="F1036" s="1">
        <f t="shared" si="169"/>
        <v>29.125413620888516</v>
      </c>
      <c r="G1036" s="1">
        <f t="shared" si="170"/>
        <v>28.669765644292703</v>
      </c>
      <c r="H1036" s="5">
        <f t="shared" si="171"/>
        <v>0.60859799374655299</v>
      </c>
      <c r="I1036" s="3">
        <f t="shared" si="172"/>
        <v>2.6972828685444483E-2</v>
      </c>
      <c r="J1036">
        <f t="shared" si="176"/>
        <v>0.45952585318699141</v>
      </c>
      <c r="K1036">
        <f t="shared" si="173"/>
        <v>0.14907214055956158</v>
      </c>
    </row>
    <row r="1037" spans="1:11" x14ac:dyDescent="0.25">
      <c r="A1037">
        <f t="shared" si="174"/>
        <v>3.6036036036035416E-3</v>
      </c>
      <c r="B1037">
        <f t="shared" si="166"/>
        <v>277.50000000000477</v>
      </c>
      <c r="C1037">
        <f t="shared" si="175"/>
        <v>28.975921868263335</v>
      </c>
      <c r="D1037" s="4">
        <f t="shared" si="167"/>
        <v>29.064050437253957</v>
      </c>
      <c r="E1037" s="1">
        <f t="shared" si="168"/>
        <v>28.849917012636499</v>
      </c>
      <c r="F1037" s="1">
        <f t="shared" si="169"/>
        <v>29.12554991916366</v>
      </c>
      <c r="G1037" s="1">
        <f t="shared" si="170"/>
        <v>28.670334143095239</v>
      </c>
      <c r="H1037" s="5">
        <f t="shared" si="171"/>
        <v>0.608018324605617</v>
      </c>
      <c r="I1037" s="3">
        <f t="shared" si="172"/>
        <v>2.6948926833505027E-2</v>
      </c>
      <c r="J1037">
        <f t="shared" si="176"/>
        <v>0.45911864639999417</v>
      </c>
      <c r="K1037">
        <f t="shared" si="173"/>
        <v>0.14889967820562283</v>
      </c>
    </row>
    <row r="1038" spans="1:11" x14ac:dyDescent="0.25">
      <c r="A1038">
        <f t="shared" si="174"/>
        <v>3.599712023038095E-3</v>
      </c>
      <c r="B1038">
        <f t="shared" si="166"/>
        <v>277.80000000000479</v>
      </c>
      <c r="C1038">
        <f t="shared" si="175"/>
        <v>28.97620118376296</v>
      </c>
      <c r="D1038" s="4">
        <f t="shared" si="167"/>
        <v>29.064245533712072</v>
      </c>
      <c r="E1038" s="1">
        <f t="shared" si="168"/>
        <v>28.850315847945293</v>
      </c>
      <c r="F1038" s="1">
        <f t="shared" si="169"/>
        <v>29.125685939033801</v>
      </c>
      <c r="G1038" s="1">
        <f t="shared" si="170"/>
        <v>28.670901497845449</v>
      </c>
      <c r="H1038" s="5">
        <f t="shared" si="171"/>
        <v>0.60743982101670568</v>
      </c>
      <c r="I1038" s="3">
        <f t="shared" si="172"/>
        <v>2.6925069654794243E-2</v>
      </c>
      <c r="J1038">
        <f t="shared" si="176"/>
        <v>0.45871220069385193</v>
      </c>
      <c r="K1038">
        <f t="shared" si="173"/>
        <v>0.14872762032285375</v>
      </c>
    </row>
    <row r="1039" spans="1:11" x14ac:dyDescent="0.25">
      <c r="A1039">
        <f t="shared" si="174"/>
        <v>3.5958288385472231E-3</v>
      </c>
      <c r="B1039">
        <f t="shared" si="166"/>
        <v>278.1000000000048</v>
      </c>
      <c r="C1039">
        <f t="shared" si="175"/>
        <v>28.976479932108948</v>
      </c>
      <c r="D1039" s="4">
        <f t="shared" si="167"/>
        <v>29.064440232885691</v>
      </c>
      <c r="E1039" s="1">
        <f t="shared" si="168"/>
        <v>28.8507138767418</v>
      </c>
      <c r="F1039" s="1">
        <f t="shared" si="169"/>
        <v>29.125821681366002</v>
      </c>
      <c r="G1039" s="1">
        <f t="shared" si="170"/>
        <v>28.671467712055911</v>
      </c>
      <c r="H1039" s="5">
        <f t="shared" si="171"/>
        <v>0.60686247940424165</v>
      </c>
      <c r="I1039" s="3">
        <f t="shared" si="172"/>
        <v>2.6901257022309721E-2</v>
      </c>
      <c r="J1039">
        <f t="shared" si="176"/>
        <v>0.45830651390487298</v>
      </c>
      <c r="K1039">
        <f t="shared" si="173"/>
        <v>0.14855596549936867</v>
      </c>
    </row>
    <row r="1040" spans="1:11" x14ac:dyDescent="0.25">
      <c r="A1040">
        <f t="shared" si="174"/>
        <v>3.5919540229884437E-3</v>
      </c>
      <c r="B1040">
        <f t="shared" si="166"/>
        <v>278.40000000000481</v>
      </c>
      <c r="C1040">
        <f t="shared" si="175"/>
        <v>28.976758115057542</v>
      </c>
      <c r="D1040" s="4">
        <f t="shared" si="167"/>
        <v>29.064634536008583</v>
      </c>
      <c r="E1040" s="1">
        <f t="shared" si="168"/>
        <v>28.851111101513897</v>
      </c>
      <c r="F1040" s="1">
        <f t="shared" si="169"/>
        <v>29.125957147023989</v>
      </c>
      <c r="G1040" s="1">
        <f t="shared" si="170"/>
        <v>28.672032789224993</v>
      </c>
      <c r="H1040" s="5">
        <f t="shared" si="171"/>
        <v>0.60628629620726482</v>
      </c>
      <c r="I1040" s="3">
        <f t="shared" si="172"/>
        <v>2.6877488809624595E-2</v>
      </c>
      <c r="J1040">
        <f t="shared" si="176"/>
        <v>0.45790158387917063</v>
      </c>
      <c r="K1040">
        <f t="shared" si="173"/>
        <v>0.14838471232809419</v>
      </c>
    </row>
    <row r="1041" spans="1:11" x14ac:dyDescent="0.25">
      <c r="A1041">
        <f t="shared" si="174"/>
        <v>3.5880875493361419E-3</v>
      </c>
      <c r="B1041">
        <f t="shared" si="166"/>
        <v>278.70000000000482</v>
      </c>
      <c r="C1041">
        <f t="shared" si="175"/>
        <v>28.977035734357926</v>
      </c>
      <c r="D1041" s="4">
        <f t="shared" si="167"/>
        <v>29.064828444309445</v>
      </c>
      <c r="E1041" s="1">
        <f t="shared" si="168"/>
        <v>28.851507524739009</v>
      </c>
      <c r="F1041" s="1">
        <f t="shared" si="169"/>
        <v>29.126092336867533</v>
      </c>
      <c r="G1041" s="1">
        <f t="shared" si="170"/>
        <v>28.672596732836393</v>
      </c>
      <c r="H1041" s="5">
        <f t="shared" si="171"/>
        <v>0.60571126788008767</v>
      </c>
      <c r="I1041" s="3">
        <f t="shared" si="172"/>
        <v>2.685376489026936E-2</v>
      </c>
      <c r="J1041">
        <f t="shared" si="176"/>
        <v>0.45749740846213188</v>
      </c>
      <c r="K1041">
        <f t="shared" si="173"/>
        <v>0.14821385941795578</v>
      </c>
    </row>
    <row r="1042" spans="1:11" x14ac:dyDescent="0.25">
      <c r="A1042">
        <f t="shared" si="174"/>
        <v>3.5842293906809416E-3</v>
      </c>
      <c r="B1042">
        <f t="shared" si="166"/>
        <v>279.00000000000483</v>
      </c>
      <c r="C1042">
        <f t="shared" si="175"/>
        <v>28.977312791751995</v>
      </c>
      <c r="D1042" s="4">
        <f t="shared" si="167"/>
        <v>29.065021959011681</v>
      </c>
      <c r="E1042" s="1">
        <f t="shared" si="168"/>
        <v>28.851903148884382</v>
      </c>
      <c r="F1042" s="1">
        <f t="shared" si="169"/>
        <v>29.126227251753086</v>
      </c>
      <c r="G1042" s="1">
        <f t="shared" si="170"/>
        <v>28.673159546359599</v>
      </c>
      <c r="H1042" s="5">
        <f t="shared" si="171"/>
        <v>0.60513739089090357</v>
      </c>
      <c r="I1042" s="3">
        <f t="shared" si="172"/>
        <v>2.683008513889007E-2</v>
      </c>
      <c r="J1042">
        <f t="shared" si="176"/>
        <v>0.45709398551814917</v>
      </c>
      <c r="K1042">
        <f t="shared" si="173"/>
        <v>0.1480434053727544</v>
      </c>
    </row>
    <row r="1043" spans="1:11" x14ac:dyDescent="0.25">
      <c r="A1043">
        <f t="shared" si="174"/>
        <v>3.5803795202290823E-3</v>
      </c>
      <c r="B1043">
        <f t="shared" si="166"/>
        <v>279.30000000000484</v>
      </c>
      <c r="C1043">
        <f t="shared" si="175"/>
        <v>28.977589288974272</v>
      </c>
      <c r="D1043" s="4">
        <f t="shared" si="167"/>
        <v>29.065215081333722</v>
      </c>
      <c r="E1043" s="1">
        <f t="shared" si="168"/>
        <v>28.852297976407066</v>
      </c>
      <c r="F1043" s="1">
        <f t="shared" si="169"/>
        <v>29.126361892533428</v>
      </c>
      <c r="G1043" s="1">
        <f t="shared" si="170"/>
        <v>28.673721233249836</v>
      </c>
      <c r="H1043" s="5">
        <f t="shared" si="171"/>
        <v>0.6045646617227346</v>
      </c>
      <c r="I1043" s="3">
        <f t="shared" si="172"/>
        <v>2.6806449430278434E-2</v>
      </c>
      <c r="J1043">
        <f t="shared" si="176"/>
        <v>0.45669131291409626</v>
      </c>
      <c r="K1043">
        <f t="shared" si="173"/>
        <v>0.14787334880863834</v>
      </c>
    </row>
    <row r="1044" spans="1:11" x14ac:dyDescent="0.25">
      <c r="A1044">
        <f t="shared" si="174"/>
        <v>3.5765379113017978E-3</v>
      </c>
      <c r="B1044">
        <f t="shared" si="166"/>
        <v>279.60000000000485</v>
      </c>
      <c r="C1044">
        <f t="shared" si="175"/>
        <v>28.977865227752233</v>
      </c>
      <c r="D1044" s="4">
        <f t="shared" si="167"/>
        <v>29.065407812488893</v>
      </c>
      <c r="E1044" s="1">
        <f t="shared" si="168"/>
        <v>28.852692009753859</v>
      </c>
      <c r="F1044" s="1">
        <f t="shared" si="169"/>
        <v>29.126496260057706</v>
      </c>
      <c r="G1044" s="1">
        <f t="shared" si="170"/>
        <v>28.674281796947994</v>
      </c>
      <c r="H1044" s="5">
        <f t="shared" si="171"/>
        <v>0.60399307687320003</v>
      </c>
      <c r="I1044" s="3">
        <f t="shared" si="172"/>
        <v>2.6782857639645385E-2</v>
      </c>
      <c r="J1044">
        <f t="shared" si="176"/>
        <v>0.45628938852398915</v>
      </c>
      <c r="K1044">
        <f t="shared" si="173"/>
        <v>0.14770368834921088</v>
      </c>
    </row>
    <row r="1045" spans="1:11" x14ac:dyDescent="0.25">
      <c r="A1045">
        <f t="shared" si="174"/>
        <v>3.5727045373347005E-3</v>
      </c>
      <c r="B1045">
        <f t="shared" si="166"/>
        <v>279.90000000000487</v>
      </c>
      <c r="C1045">
        <f t="shared" si="175"/>
        <v>28.978140609806147</v>
      </c>
      <c r="D1045" s="4">
        <f t="shared" si="167"/>
        <v>29.065600153685494</v>
      </c>
      <c r="E1045" s="1">
        <f t="shared" si="168"/>
        <v>28.853085251361595</v>
      </c>
      <c r="F1045" s="1">
        <f t="shared" si="169"/>
        <v>29.126630355171667</v>
      </c>
      <c r="G1045" s="1">
        <f t="shared" si="170"/>
        <v>28.674841240880973</v>
      </c>
      <c r="H1045" s="5">
        <f t="shared" si="171"/>
        <v>0.60342263285397102</v>
      </c>
      <c r="I1045" s="3">
        <f t="shared" si="172"/>
        <v>2.6759309642894635E-2</v>
      </c>
      <c r="J1045">
        <f t="shared" si="176"/>
        <v>0.45588821023364645</v>
      </c>
      <c r="K1045">
        <f t="shared" si="173"/>
        <v>0.14753442262032457</v>
      </c>
    </row>
    <row r="1046" spans="1:11" x14ac:dyDescent="0.25">
      <c r="A1046">
        <f t="shared" si="174"/>
        <v>3.5688793718771684E-3</v>
      </c>
      <c r="B1046">
        <f t="shared" si="166"/>
        <v>280.20000000000488</v>
      </c>
      <c r="C1046">
        <f t="shared" si="175"/>
        <v>28.978415436849083</v>
      </c>
      <c r="D1046" s="4">
        <f t="shared" si="167"/>
        <v>29.065792106126775</v>
      </c>
      <c r="E1046" s="1">
        <f t="shared" si="168"/>
        <v>28.853477703656996</v>
      </c>
      <c r="F1046" s="1">
        <f t="shared" si="169"/>
        <v>29.126764178717547</v>
      </c>
      <c r="G1046" s="1">
        <f t="shared" si="170"/>
        <v>28.675399568461597</v>
      </c>
      <c r="H1046" s="5">
        <f t="shared" si="171"/>
        <v>0.60285332619106369</v>
      </c>
      <c r="I1046" s="3">
        <f t="shared" si="172"/>
        <v>2.6735805316391748E-2</v>
      </c>
      <c r="J1046">
        <f t="shared" si="176"/>
        <v>0.45548777593675516</v>
      </c>
      <c r="K1046">
        <f t="shared" si="173"/>
        <v>0.14736555025430853</v>
      </c>
    </row>
    <row r="1047" spans="1:11" x14ac:dyDescent="0.25">
      <c r="A1047">
        <f t="shared" si="174"/>
        <v>3.5650623885917381E-3</v>
      </c>
      <c r="B1047">
        <f t="shared" si="166"/>
        <v>280.50000000000489</v>
      </c>
      <c r="C1047">
        <f t="shared" si="175"/>
        <v>28.97868971058713</v>
      </c>
      <c r="D1047" s="4">
        <f t="shared" si="167"/>
        <v>29.065983671011061</v>
      </c>
      <c r="E1047" s="1">
        <f t="shared" si="168"/>
        <v>28.85386936905677</v>
      </c>
      <c r="F1047" s="1">
        <f t="shared" si="169"/>
        <v>29.126897731533898</v>
      </c>
      <c r="G1047" s="1">
        <f t="shared" si="170"/>
        <v>28.675956783088697</v>
      </c>
      <c r="H1047" s="5">
        <f t="shared" si="171"/>
        <v>0.6022851534249597</v>
      </c>
      <c r="I1047" s="3">
        <f t="shared" si="172"/>
        <v>2.6712344536619526E-2</v>
      </c>
      <c r="J1047">
        <f t="shared" si="176"/>
        <v>0.45508808352899965</v>
      </c>
      <c r="K1047">
        <f t="shared" si="173"/>
        <v>0.14719706989596004</v>
      </c>
    </row>
    <row r="1048" spans="1:11" x14ac:dyDescent="0.25">
      <c r="A1048">
        <f t="shared" si="174"/>
        <v>3.5612535612534993E-3</v>
      </c>
      <c r="B1048">
        <f t="shared" si="166"/>
        <v>280.8000000000049</v>
      </c>
      <c r="C1048">
        <f t="shared" si="175"/>
        <v>28.978963432719304</v>
      </c>
      <c r="D1048" s="4">
        <f t="shared" si="167"/>
        <v>29.066174849531698</v>
      </c>
      <c r="E1048" s="1">
        <f t="shared" si="168"/>
        <v>28.854260249967716</v>
      </c>
      <c r="F1048" s="1">
        <f t="shared" si="169"/>
        <v>29.127031014455991</v>
      </c>
      <c r="G1048" s="1">
        <f t="shared" si="170"/>
        <v>28.676512888147098</v>
      </c>
      <c r="H1048" s="5">
        <f t="shared" si="171"/>
        <v>0.60171811111014262</v>
      </c>
      <c r="I1048" s="3">
        <f t="shared" si="172"/>
        <v>2.6688927180927635E-2</v>
      </c>
      <c r="J1048">
        <f t="shared" si="176"/>
        <v>0.45468913092083268</v>
      </c>
      <c r="K1048">
        <f t="shared" si="173"/>
        <v>0.14702898018930993</v>
      </c>
    </row>
    <row r="1049" spans="1:11" x14ac:dyDescent="0.25">
      <c r="A1049">
        <f t="shared" si="174"/>
        <v>3.5574528637494934E-3</v>
      </c>
      <c r="B1049">
        <f t="shared" ref="B1049:B1112" si="177">B1048+0.3</f>
        <v>281.10000000000491</v>
      </c>
      <c r="C1049">
        <f t="shared" si="175"/>
        <v>28.979236604937579</v>
      </c>
      <c r="D1049" s="4">
        <f t="shared" ref="D1049:D1112" si="178">(($C$27*($F$27*B1049)^$C$28)/(1+($C$27*($F$27*B1049))^$C$28))*$C$26</f>
        <v>29.066365642876992</v>
      </c>
      <c r="E1049" s="1">
        <f t="shared" ref="E1049:E1112" si="179">(($C$27*(B1049/$F$27)^$C$28)/(1+($C$27*(B1049/$F$27))^$C$28))*$C$26</f>
        <v>28.854650348786684</v>
      </c>
      <c r="F1049" s="1">
        <f t="shared" ref="F1049:F1112" si="180">(($C$27*(B1049*$F$27^2)^$C$28)/(1+($C$27*(B1049*$F$27^2))^$C$28))*$C$26</f>
        <v>29.127164028315516</v>
      </c>
      <c r="G1049" s="1">
        <f t="shared" ref="G1049:G1112" si="181">(($C$27*(B1049/$F$27^2)^$C$28)/(1+($C$27*(B1049/$F$27^2))^$C$28))*$C$26</f>
        <v>28.677067887007986</v>
      </c>
      <c r="H1049" s="5">
        <f t="shared" ref="H1049:H1112" si="182">(D1049-E1049)/(2*LOG($F$27))</f>
        <v>0.601152195815017</v>
      </c>
      <c r="I1049" s="3">
        <f t="shared" ref="I1049:I1112" si="183">(F1049-G1049)-(2*(D1049-E1049))</f>
        <v>2.6665553126914432E-2</v>
      </c>
      <c r="J1049">
        <f t="shared" si="176"/>
        <v>0.45429091602694383</v>
      </c>
      <c r="K1049">
        <f t="shared" ref="K1049:K1112" si="184">H1049-J1049</f>
        <v>0.14686127978807317</v>
      </c>
    </row>
    <row r="1050" spans="1:11" x14ac:dyDescent="0.25">
      <c r="A1050">
        <f t="shared" si="174"/>
        <v>3.5536602700781184E-3</v>
      </c>
      <c r="B1050">
        <f t="shared" si="177"/>
        <v>281.40000000000492</v>
      </c>
      <c r="C1050">
        <f t="shared" si="175"/>
        <v>28.979509228926965</v>
      </c>
      <c r="D1050" s="4">
        <f t="shared" si="178"/>
        <v>29.066556052230506</v>
      </c>
      <c r="E1050" s="1">
        <f t="shared" si="179"/>
        <v>28.85503966790078</v>
      </c>
      <c r="F1050" s="1">
        <f t="shared" si="180"/>
        <v>29.127296773940824</v>
      </c>
      <c r="G1050" s="1">
        <f t="shared" si="181"/>
        <v>28.677621783028634</v>
      </c>
      <c r="H1050" s="5">
        <f t="shared" si="182"/>
        <v>0.60058740412221101</v>
      </c>
      <c r="I1050" s="3">
        <f t="shared" si="183"/>
        <v>2.6642222252736047E-2</v>
      </c>
      <c r="J1050">
        <f t="shared" si="176"/>
        <v>0.45389343677152533</v>
      </c>
      <c r="K1050">
        <f t="shared" si="184"/>
        <v>0.14669396735068568</v>
      </c>
    </row>
    <row r="1051" spans="1:11" x14ac:dyDescent="0.25">
      <c r="A1051">
        <f t="shared" si="174"/>
        <v>3.5498757543485355E-3</v>
      </c>
      <c r="B1051">
        <f t="shared" si="177"/>
        <v>281.70000000000493</v>
      </c>
      <c r="C1051">
        <f t="shared" si="175"/>
        <v>28.979781306365624</v>
      </c>
      <c r="D1051" s="4">
        <f t="shared" si="178"/>
        <v>29.066746078770723</v>
      </c>
      <c r="E1051" s="1">
        <f t="shared" si="179"/>
        <v>28.855428209687279</v>
      </c>
      <c r="F1051" s="1">
        <f t="shared" si="180"/>
        <v>29.127429252156777</v>
      </c>
      <c r="G1051" s="1">
        <f t="shared" si="181"/>
        <v>28.678174579552632</v>
      </c>
      <c r="H1051" s="5">
        <f t="shared" si="182"/>
        <v>0.60002373262781994</v>
      </c>
      <c r="I1051" s="3">
        <f t="shared" si="183"/>
        <v>2.6618934437255604E-2</v>
      </c>
      <c r="J1051">
        <f t="shared" si="176"/>
        <v>0.4534966910908142</v>
      </c>
      <c r="K1051">
        <f t="shared" si="184"/>
        <v>0.14652704153700574</v>
      </c>
    </row>
    <row r="1052" spans="1:11" x14ac:dyDescent="0.25">
      <c r="A1052">
        <f t="shared" si="174"/>
        <v>3.5460992907800797E-3</v>
      </c>
      <c r="B1052">
        <f t="shared" si="177"/>
        <v>282.00000000000495</v>
      </c>
      <c r="C1052">
        <f t="shared" si="175"/>
        <v>28.980052838924653</v>
      </c>
      <c r="D1052" s="4">
        <f t="shared" si="178"/>
        <v>29.066935723671438</v>
      </c>
      <c r="E1052" s="1">
        <f t="shared" si="179"/>
        <v>28.855815976513618</v>
      </c>
      <c r="F1052" s="1">
        <f t="shared" si="180"/>
        <v>29.127561463784748</v>
      </c>
      <c r="G1052" s="1">
        <f t="shared" si="181"/>
        <v>28.678726279909974</v>
      </c>
      <c r="H1052" s="5">
        <f t="shared" si="182"/>
        <v>0.59946117794257647</v>
      </c>
      <c r="I1052" s="3">
        <f t="shared" si="183"/>
        <v>2.6595689559133717E-2</v>
      </c>
      <c r="J1052">
        <f t="shared" si="176"/>
        <v>0.45310067691759731</v>
      </c>
      <c r="K1052">
        <f t="shared" si="184"/>
        <v>0.14636050102497916</v>
      </c>
    </row>
    <row r="1053" spans="1:11" x14ac:dyDescent="0.25">
      <c r="A1053">
        <f t="shared" si="174"/>
        <v>3.5423308537016734E-3</v>
      </c>
      <c r="B1053">
        <f t="shared" si="177"/>
        <v>282.30000000000496</v>
      </c>
      <c r="C1053">
        <f t="shared" si="175"/>
        <v>28.980323828268371</v>
      </c>
      <c r="D1053" s="4">
        <f t="shared" si="178"/>
        <v>29.067124988101593</v>
      </c>
      <c r="E1053" s="1">
        <f t="shared" si="179"/>
        <v>28.856202970737673</v>
      </c>
      <c r="F1053" s="1">
        <f t="shared" si="180"/>
        <v>29.127693409642905</v>
      </c>
      <c r="G1053" s="1">
        <f t="shared" si="181"/>
        <v>28.679276887417171</v>
      </c>
      <c r="H1053" s="5">
        <f t="shared" si="182"/>
        <v>0.59889973669057917</v>
      </c>
      <c r="I1053" s="3">
        <f t="shared" si="183"/>
        <v>2.6572487497894315E-2</v>
      </c>
      <c r="J1053">
        <f t="shared" si="176"/>
        <v>0.45270539219936945</v>
      </c>
      <c r="K1053">
        <f t="shared" si="184"/>
        <v>0.14619434449120972</v>
      </c>
    </row>
    <row r="1054" spans="1:11" x14ac:dyDescent="0.25">
      <c r="A1054">
        <f t="shared" si="174"/>
        <v>3.538570417551247E-3</v>
      </c>
      <c r="B1054">
        <f t="shared" si="177"/>
        <v>282.60000000000497</v>
      </c>
      <c r="C1054">
        <f t="shared" si="175"/>
        <v>28.980594276054351</v>
      </c>
      <c r="D1054" s="4">
        <f t="shared" si="178"/>
        <v>29.067313873225171</v>
      </c>
      <c r="E1054" s="1">
        <f t="shared" si="179"/>
        <v>28.856589194707631</v>
      </c>
      <c r="F1054" s="1">
        <f t="shared" si="180"/>
        <v>29.127825090545876</v>
      </c>
      <c r="G1054" s="1">
        <f t="shared" si="181"/>
        <v>28.679826405377018</v>
      </c>
      <c r="H1054" s="5">
        <f t="shared" si="182"/>
        <v>0.59833940550935383</v>
      </c>
      <c r="I1054" s="3">
        <f t="shared" si="183"/>
        <v>2.6549328133778971E-2</v>
      </c>
      <c r="J1054">
        <f t="shared" si="176"/>
        <v>0.45231083489585183</v>
      </c>
      <c r="K1054">
        <f t="shared" si="184"/>
        <v>0.146028570613502</v>
      </c>
    </row>
    <row r="1055" spans="1:11" x14ac:dyDescent="0.25">
      <c r="A1055">
        <f t="shared" si="174"/>
        <v>3.5348179568751585E-3</v>
      </c>
      <c r="B1055">
        <f t="shared" si="177"/>
        <v>282.90000000000498</v>
      </c>
      <c r="C1055">
        <f t="shared" si="175"/>
        <v>28.98086418393321</v>
      </c>
      <c r="D1055" s="4">
        <f t="shared" si="178"/>
        <v>29.067502380201542</v>
      </c>
      <c r="E1055" s="1">
        <f t="shared" si="179"/>
        <v>28.856974650762083</v>
      </c>
      <c r="F1055" s="1">
        <f t="shared" si="180"/>
        <v>29.127956507305008</v>
      </c>
      <c r="G1055" s="1">
        <f t="shared" si="181"/>
        <v>28.680374837079203</v>
      </c>
      <c r="H1055" s="5">
        <f t="shared" si="182"/>
        <v>0.59778018105057873</v>
      </c>
      <c r="I1055" s="3">
        <f t="shared" si="183"/>
        <v>2.6526211346887152E-2</v>
      </c>
      <c r="J1055">
        <f t="shared" si="176"/>
        <v>0.45191700296434451</v>
      </c>
      <c r="K1055">
        <f t="shared" si="184"/>
        <v>0.14586317808623422</v>
      </c>
    </row>
    <row r="1056" spans="1:11" x14ac:dyDescent="0.25">
      <c r="A1056">
        <f t="shared" si="174"/>
        <v>3.5310734463276216E-3</v>
      </c>
      <c r="B1056">
        <f t="shared" si="177"/>
        <v>283.20000000000499</v>
      </c>
      <c r="C1056">
        <f t="shared" si="175"/>
        <v>28.981133553548837</v>
      </c>
      <c r="D1056" s="4">
        <f t="shared" si="178"/>
        <v>29.067690510185287</v>
      </c>
      <c r="E1056" s="1">
        <f t="shared" si="179"/>
        <v>28.857359341230037</v>
      </c>
      <c r="F1056" s="1">
        <f t="shared" si="180"/>
        <v>29.128087660728301</v>
      </c>
      <c r="G1056" s="1">
        <f t="shared" si="181"/>
        <v>28.680922185799858</v>
      </c>
      <c r="H1056" s="5">
        <f t="shared" si="182"/>
        <v>0.59722205997954081</v>
      </c>
      <c r="I1056" s="3">
        <f t="shared" si="183"/>
        <v>2.6503137017943601E-2</v>
      </c>
      <c r="J1056">
        <f t="shared" si="176"/>
        <v>0.45152389437280016</v>
      </c>
      <c r="K1056">
        <f t="shared" si="184"/>
        <v>0.14569816560674065</v>
      </c>
    </row>
    <row r="1057" spans="1:11" x14ac:dyDescent="0.25">
      <c r="A1057">
        <f t="shared" si="174"/>
        <v>3.5273368606701318E-3</v>
      </c>
      <c r="B1057">
        <f t="shared" si="177"/>
        <v>283.500000000005</v>
      </c>
      <c r="C1057">
        <f t="shared" si="175"/>
        <v>28.981402386538488</v>
      </c>
      <c r="D1057" s="4">
        <f t="shared" si="178"/>
        <v>29.067878264326026</v>
      </c>
      <c r="E1057" s="1">
        <f t="shared" si="179"/>
        <v>28.857743268431193</v>
      </c>
      <c r="F1057" s="1">
        <f t="shared" si="180"/>
        <v>29.128218551620485</v>
      </c>
      <c r="G1057" s="1">
        <f t="shared" si="181"/>
        <v>28.681468454801806</v>
      </c>
      <c r="H1057" s="5">
        <f t="shared" si="182"/>
        <v>0.59666503897387435</v>
      </c>
      <c r="I1057" s="3">
        <f t="shared" si="183"/>
        <v>2.6480105029012435E-2</v>
      </c>
      <c r="J1057">
        <f t="shared" si="176"/>
        <v>0.45113150711198985</v>
      </c>
      <c r="K1057">
        <f t="shared" si="184"/>
        <v>0.1455335318618845</v>
      </c>
    </row>
    <row r="1058" spans="1:11" x14ac:dyDescent="0.25">
      <c r="A1058">
        <f t="shared" si="174"/>
        <v>3.5236081747709032E-3</v>
      </c>
      <c r="B1058">
        <f t="shared" si="177"/>
        <v>283.80000000000501</v>
      </c>
      <c r="C1058">
        <f t="shared" si="175"/>
        <v>28.981670684532695</v>
      </c>
      <c r="D1058" s="4">
        <f t="shared" si="178"/>
        <v>29.068065643769049</v>
      </c>
      <c r="E1058" s="1">
        <f t="shared" si="179"/>
        <v>28.858126434675505</v>
      </c>
      <c r="F1058" s="1">
        <f t="shared" si="180"/>
        <v>29.128349180782909</v>
      </c>
      <c r="G1058" s="1">
        <f t="shared" si="181"/>
        <v>28.682013647334891</v>
      </c>
      <c r="H1058" s="5">
        <f t="shared" si="182"/>
        <v>0.59610911472658723</v>
      </c>
      <c r="I1058" s="3">
        <f t="shared" si="183"/>
        <v>2.6457115260928532E-2</v>
      </c>
      <c r="J1058">
        <f t="shared" si="176"/>
        <v>0.45073983915174259</v>
      </c>
      <c r="K1058">
        <f t="shared" si="184"/>
        <v>0.14536927557484464</v>
      </c>
    </row>
    <row r="1059" spans="1:11" x14ac:dyDescent="0.25">
      <c r="A1059">
        <f t="shared" ref="A1059:A1122" si="185">1/B1059</f>
        <v>3.5198873636043022E-3</v>
      </c>
      <c r="B1059">
        <f t="shared" si="177"/>
        <v>284.10000000000502</v>
      </c>
      <c r="C1059">
        <f t="shared" ref="C1059:C1122" si="186">(($C$27*B1059^$C$28)/(1+($C$27*B1059)^$C$28))*$C$26</f>
        <v>28.981938449155304</v>
      </c>
      <c r="D1059" s="4">
        <f t="shared" si="178"/>
        <v>29.068252649654649</v>
      </c>
      <c r="E1059" s="1">
        <f t="shared" si="179"/>
        <v>28.858508842263777</v>
      </c>
      <c r="F1059" s="1">
        <f t="shared" si="180"/>
        <v>29.128479549013591</v>
      </c>
      <c r="G1059" s="1">
        <f t="shared" si="181"/>
        <v>28.682557766635473</v>
      </c>
      <c r="H1059" s="5">
        <f t="shared" si="182"/>
        <v>0.59555428394247989</v>
      </c>
      <c r="I1059" s="3">
        <f t="shared" si="183"/>
        <v>2.6434167596374181E-2</v>
      </c>
      <c r="J1059">
        <f t="shared" ref="J1059:J1122" si="187">$F$26*I1059/(2*LOG($F$27))</f>
        <v>0.45034888849336102</v>
      </c>
      <c r="K1059">
        <f t="shared" si="184"/>
        <v>0.14520539544911887</v>
      </c>
    </row>
    <row r="1060" spans="1:11" x14ac:dyDescent="0.25">
      <c r="A1060">
        <f t="shared" si="185"/>
        <v>3.5161744022502894E-3</v>
      </c>
      <c r="B1060">
        <f t="shared" si="177"/>
        <v>284.40000000000504</v>
      </c>
      <c r="C1060">
        <f t="shared" si="186"/>
        <v>28.982205682023508</v>
      </c>
      <c r="D1060" s="4">
        <f t="shared" si="178"/>
        <v>29.06843928311859</v>
      </c>
      <c r="E1060" s="1">
        <f t="shared" si="179"/>
        <v>28.858890493487348</v>
      </c>
      <c r="F1060" s="1">
        <f t="shared" si="180"/>
        <v>29.128609657107411</v>
      </c>
      <c r="G1060" s="1">
        <f t="shared" si="181"/>
        <v>28.683100815927158</v>
      </c>
      <c r="H1060" s="5">
        <f t="shared" si="182"/>
        <v>0.59500054334037467</v>
      </c>
      <c r="I1060" s="3">
        <f t="shared" si="183"/>
        <v>2.6411261917768769E-2</v>
      </c>
      <c r="J1060">
        <f t="shared" si="187"/>
        <v>0.4499586531336689</v>
      </c>
      <c r="K1060">
        <f t="shared" si="184"/>
        <v>0.14504189020670577</v>
      </c>
    </row>
    <row r="1061" spans="1:11" x14ac:dyDescent="0.25">
      <c r="A1061">
        <f t="shared" si="185"/>
        <v>3.512469265893861E-3</v>
      </c>
      <c r="B1061">
        <f t="shared" si="177"/>
        <v>284.70000000000505</v>
      </c>
      <c r="C1061">
        <f t="shared" si="186"/>
        <v>28.982472384747975</v>
      </c>
      <c r="D1061" s="4">
        <f t="shared" si="178"/>
        <v>29.068625545291972</v>
      </c>
      <c r="E1061" s="1">
        <f t="shared" si="179"/>
        <v>28.859271390628361</v>
      </c>
      <c r="F1061" s="1">
        <f t="shared" si="180"/>
        <v>29.128739505855986</v>
      </c>
      <c r="G1061" s="1">
        <f t="shared" si="181"/>
        <v>28.683642798420344</v>
      </c>
      <c r="H1061" s="5">
        <f t="shared" si="182"/>
        <v>0.59444788965195561</v>
      </c>
      <c r="I1061" s="3">
        <f t="shared" si="183"/>
        <v>2.6388398108419864E-2</v>
      </c>
      <c r="J1061">
        <f t="shared" si="187"/>
        <v>0.44956913108462143</v>
      </c>
      <c r="K1061">
        <f t="shared" si="184"/>
        <v>0.14487875856733418</v>
      </c>
    </row>
    <row r="1062" spans="1:11" x14ac:dyDescent="0.25">
      <c r="A1062">
        <f t="shared" si="185"/>
        <v>3.508771929824499E-3</v>
      </c>
      <c r="B1062">
        <f t="shared" si="177"/>
        <v>285.00000000000506</v>
      </c>
      <c r="C1062">
        <f t="shared" si="186"/>
        <v>28.982738558932773</v>
      </c>
      <c r="D1062" s="4">
        <f t="shared" si="178"/>
        <v>29.068811437301271</v>
      </c>
      <c r="E1062" s="1">
        <f t="shared" si="179"/>
        <v>28.859651535959529</v>
      </c>
      <c r="F1062" s="1">
        <f t="shared" si="180"/>
        <v>29.128869096047538</v>
      </c>
      <c r="G1062" s="1">
        <f t="shared" si="181"/>
        <v>28.684183717312518</v>
      </c>
      <c r="H1062" s="5">
        <f t="shared" si="182"/>
        <v>0.59389631962255562</v>
      </c>
      <c r="I1062" s="3">
        <f t="shared" si="183"/>
        <v>2.6365576051535555E-2</v>
      </c>
      <c r="J1062">
        <f t="shared" si="187"/>
        <v>0.4491803203564792</v>
      </c>
      <c r="K1062">
        <f t="shared" si="184"/>
        <v>0.14471599926607642</v>
      </c>
    </row>
    <row r="1063" spans="1:11" x14ac:dyDescent="0.25">
      <c r="A1063">
        <f t="shared" si="185"/>
        <v>3.5050823694356193E-3</v>
      </c>
      <c r="B1063">
        <f t="shared" si="177"/>
        <v>285.30000000000507</v>
      </c>
      <c r="C1063">
        <f t="shared" si="186"/>
        <v>28.983004206175487</v>
      </c>
      <c r="D1063" s="4">
        <f t="shared" si="178"/>
        <v>29.068996960268411</v>
      </c>
      <c r="E1063" s="1">
        <f t="shared" si="179"/>
        <v>28.860030931744554</v>
      </c>
      <c r="F1063" s="1">
        <f t="shared" si="180"/>
        <v>29.128998428467266</v>
      </c>
      <c r="G1063" s="1">
        <f t="shared" si="181"/>
        <v>28.684723575788329</v>
      </c>
      <c r="H1063" s="5">
        <f t="shared" si="182"/>
        <v>0.59334583001016761</v>
      </c>
      <c r="I1063" s="3">
        <f t="shared" si="183"/>
        <v>2.6342795631222771E-2</v>
      </c>
      <c r="J1063">
        <f t="shared" si="187"/>
        <v>0.4487922189748158</v>
      </c>
      <c r="K1063">
        <f t="shared" si="184"/>
        <v>0.1445536110353518</v>
      </c>
    </row>
    <row r="1064" spans="1:11" x14ac:dyDescent="0.25">
      <c r="A1064">
        <f t="shared" si="185"/>
        <v>3.5014005602240273E-3</v>
      </c>
      <c r="B1064">
        <f t="shared" si="177"/>
        <v>285.60000000000508</v>
      </c>
      <c r="C1064">
        <f t="shared" si="186"/>
        <v>28.983269328067184</v>
      </c>
      <c r="D1064" s="4">
        <f t="shared" si="178"/>
        <v>29.069182115310618</v>
      </c>
      <c r="E1064" s="1">
        <f t="shared" si="179"/>
        <v>28.860409580237906</v>
      </c>
      <c r="F1064" s="1">
        <f t="shared" si="180"/>
        <v>29.129127503897081</v>
      </c>
      <c r="G1064" s="1">
        <f t="shared" si="181"/>
        <v>28.685262377019562</v>
      </c>
      <c r="H1064" s="5">
        <f t="shared" si="182"/>
        <v>0.59279641758565638</v>
      </c>
      <c r="I1064" s="3">
        <f t="shared" si="183"/>
        <v>2.6320056732096475E-2</v>
      </c>
      <c r="J1064">
        <f t="shared" si="187"/>
        <v>0.44840482497386025</v>
      </c>
      <c r="K1064">
        <f t="shared" si="184"/>
        <v>0.14439159261179613</v>
      </c>
    </row>
    <row r="1065" spans="1:11" x14ac:dyDescent="0.25">
      <c r="A1065">
        <f t="shared" si="185"/>
        <v>3.4977264777893745E-3</v>
      </c>
      <c r="B1065">
        <f t="shared" si="177"/>
        <v>285.90000000000509</v>
      </c>
      <c r="C1065">
        <f t="shared" si="186"/>
        <v>28.98353392619245</v>
      </c>
      <c r="D1065" s="4">
        <f t="shared" si="178"/>
        <v>29.069366903540811</v>
      </c>
      <c r="E1065" s="1">
        <f t="shared" si="179"/>
        <v>28.860787483684796</v>
      </c>
      <c r="F1065" s="1">
        <f t="shared" si="180"/>
        <v>29.12925632311563</v>
      </c>
      <c r="G1065" s="1">
        <f t="shared" si="181"/>
        <v>28.685800124165294</v>
      </c>
      <c r="H1065" s="5">
        <f t="shared" si="182"/>
        <v>0.59224807913395894</v>
      </c>
      <c r="I1065" s="3">
        <f t="shared" si="183"/>
        <v>2.6297359238306228E-2</v>
      </c>
      <c r="J1065">
        <f t="shared" si="187"/>
        <v>0.44801813637991245</v>
      </c>
      <c r="K1065">
        <f t="shared" si="184"/>
        <v>0.14422994275404649</v>
      </c>
    </row>
    <row r="1066" spans="1:11" x14ac:dyDescent="0.25">
      <c r="A1066">
        <f t="shared" si="185"/>
        <v>3.4940600978336203E-3</v>
      </c>
      <c r="B1066">
        <f t="shared" si="177"/>
        <v>286.2000000000051</v>
      </c>
      <c r="C1066">
        <f t="shared" si="186"/>
        <v>28.983798002129571</v>
      </c>
      <c r="D1066" s="4">
        <f t="shared" si="178"/>
        <v>29.069551326067142</v>
      </c>
      <c r="E1066" s="1">
        <f t="shared" si="179"/>
        <v>28.861164644321583</v>
      </c>
      <c r="F1066" s="1">
        <f t="shared" si="180"/>
        <v>29.129384886898485</v>
      </c>
      <c r="G1066" s="1">
        <f t="shared" si="181"/>
        <v>28.686336820371867</v>
      </c>
      <c r="H1066" s="5">
        <f t="shared" si="182"/>
        <v>0.59170081145159326</v>
      </c>
      <c r="I1066" s="3">
        <f t="shared" si="183"/>
        <v>2.6274703035500835E-2</v>
      </c>
      <c r="J1066">
        <f t="shared" si="187"/>
        <v>0.44763215124481442</v>
      </c>
      <c r="K1066">
        <f t="shared" si="184"/>
        <v>0.14406866020677883</v>
      </c>
    </row>
    <row r="1067" spans="1:11" x14ac:dyDescent="0.25">
      <c r="A1067">
        <f t="shared" si="185"/>
        <v>3.4904013961604961E-3</v>
      </c>
      <c r="B1067">
        <f t="shared" si="177"/>
        <v>286.50000000000512</v>
      </c>
      <c r="C1067">
        <f t="shared" si="186"/>
        <v>28.984061557450243</v>
      </c>
      <c r="D1067" s="4">
        <f t="shared" si="178"/>
        <v>29.069735383993425</v>
      </c>
      <c r="E1067" s="1">
        <f t="shared" si="179"/>
        <v>28.861541064375544</v>
      </c>
      <c r="F1067" s="1">
        <f t="shared" si="180"/>
        <v>29.129513196018085</v>
      </c>
      <c r="G1067" s="1">
        <f t="shared" si="181"/>
        <v>28.686872468773025</v>
      </c>
      <c r="H1067" s="5">
        <f t="shared" si="182"/>
        <v>0.59115461134856451</v>
      </c>
      <c r="I1067" s="3">
        <f t="shared" si="183"/>
        <v>2.6252088009297125E-2</v>
      </c>
      <c r="J1067">
        <f t="shared" si="187"/>
        <v>0.4472468676198636</v>
      </c>
      <c r="K1067">
        <f t="shared" si="184"/>
        <v>0.14390774372870091</v>
      </c>
    </row>
    <row r="1068" spans="1:11" x14ac:dyDescent="0.25">
      <c r="A1068">
        <f t="shared" si="185"/>
        <v>3.4867503486749724E-3</v>
      </c>
      <c r="B1068">
        <f t="shared" si="177"/>
        <v>286.80000000000513</v>
      </c>
      <c r="C1068">
        <f t="shared" si="186"/>
        <v>28.98432459372</v>
      </c>
      <c r="D1068" s="4">
        <f t="shared" si="178"/>
        <v>29.069919078418849</v>
      </c>
      <c r="E1068" s="1">
        <f t="shared" si="179"/>
        <v>28.86191674606496</v>
      </c>
      <c r="F1068" s="1">
        <f t="shared" si="180"/>
        <v>29.129641251243694</v>
      </c>
      <c r="G1068" s="1">
        <f t="shared" si="181"/>
        <v>28.687407072489961</v>
      </c>
      <c r="H1068" s="5">
        <f t="shared" si="182"/>
        <v>0.59060947564727539</v>
      </c>
      <c r="I1068" s="3">
        <f t="shared" si="183"/>
        <v>2.6229514045954971E-2</v>
      </c>
      <c r="J1068">
        <f t="shared" si="187"/>
        <v>0.4468622835673125</v>
      </c>
      <c r="K1068">
        <f t="shared" si="184"/>
        <v>0.14374719207996289</v>
      </c>
    </row>
    <row r="1069" spans="1:11" x14ac:dyDescent="0.25">
      <c r="A1069">
        <f t="shared" si="185"/>
        <v>3.4831069313827311E-3</v>
      </c>
      <c r="B1069">
        <f t="shared" si="177"/>
        <v>287.10000000000514</v>
      </c>
      <c r="C1069">
        <f t="shared" si="186"/>
        <v>28.984587112497962</v>
      </c>
      <c r="D1069" s="4">
        <f t="shared" si="178"/>
        <v>29.070102410438341</v>
      </c>
      <c r="E1069" s="1">
        <f t="shared" si="179"/>
        <v>28.862291691599101</v>
      </c>
      <c r="F1069" s="1">
        <f t="shared" si="180"/>
        <v>29.129769053341363</v>
      </c>
      <c r="G1069" s="1">
        <f t="shared" si="181"/>
        <v>28.687940634631339</v>
      </c>
      <c r="H1069" s="5">
        <f t="shared" si="182"/>
        <v>0.59006540118362638</v>
      </c>
      <c r="I1069" s="3">
        <f t="shared" si="183"/>
        <v>2.6206981031542398E-2</v>
      </c>
      <c r="J1069">
        <f t="shared" si="187"/>
        <v>0.44647839714614523</v>
      </c>
      <c r="K1069">
        <f t="shared" si="184"/>
        <v>0.14358700403748115</v>
      </c>
    </row>
    <row r="1070" spans="1:11" x14ac:dyDescent="0.25">
      <c r="A1070">
        <f t="shared" si="185"/>
        <v>3.4794711203896384E-3</v>
      </c>
      <c r="B1070">
        <f t="shared" si="177"/>
        <v>287.40000000000515</v>
      </c>
      <c r="C1070">
        <f t="shared" si="186"/>
        <v>28.984849115336914</v>
      </c>
      <c r="D1070" s="4">
        <f t="shared" si="178"/>
        <v>29.070285381142227</v>
      </c>
      <c r="E1070" s="1">
        <f t="shared" si="179"/>
        <v>28.862665903178556</v>
      </c>
      <c r="F1070" s="1">
        <f t="shared" si="180"/>
        <v>29.129896603074233</v>
      </c>
      <c r="G1070" s="1">
        <f t="shared" si="181"/>
        <v>28.688473158293476</v>
      </c>
      <c r="H1070" s="5">
        <f t="shared" si="182"/>
        <v>0.58952238480508812</v>
      </c>
      <c r="I1070" s="3">
        <f t="shared" si="183"/>
        <v>2.6184488853413512E-2</v>
      </c>
      <c r="J1070">
        <f t="shared" si="187"/>
        <v>0.44609520643725653</v>
      </c>
      <c r="K1070">
        <f t="shared" si="184"/>
        <v>0.14342717836783159</v>
      </c>
    </row>
    <row r="1071" spans="1:11" x14ac:dyDescent="0.25">
      <c r="A1071">
        <f t="shared" si="185"/>
        <v>3.4758428919012237E-3</v>
      </c>
      <c r="B1071">
        <f t="shared" si="177"/>
        <v>287.70000000000516</v>
      </c>
      <c r="C1071">
        <f t="shared" si="186"/>
        <v>28.985110603783447</v>
      </c>
      <c r="D1071" s="4">
        <f t="shared" si="178"/>
        <v>29.070467991616553</v>
      </c>
      <c r="E1071" s="1">
        <f t="shared" si="179"/>
        <v>28.863039382994813</v>
      </c>
      <c r="F1071" s="1">
        <f t="shared" si="180"/>
        <v>29.130023901202165</v>
      </c>
      <c r="G1071" s="1">
        <f t="shared" si="181"/>
        <v>28.689004646560161</v>
      </c>
      <c r="H1071" s="5">
        <f t="shared" si="182"/>
        <v>0.58898042337283052</v>
      </c>
      <c r="I1071" s="3">
        <f t="shared" si="183"/>
        <v>2.6162037398524518E-2</v>
      </c>
      <c r="J1071">
        <f t="shared" si="187"/>
        <v>0.445712709514762</v>
      </c>
      <c r="K1071">
        <f t="shared" si="184"/>
        <v>0.14326771385806852</v>
      </c>
    </row>
    <row r="1072" spans="1:11" x14ac:dyDescent="0.25">
      <c r="A1072">
        <f t="shared" si="185"/>
        <v>3.47222222222216E-3</v>
      </c>
      <c r="B1072">
        <f t="shared" si="177"/>
        <v>288.00000000000517</v>
      </c>
      <c r="C1072">
        <f t="shared" si="186"/>
        <v>28.985371579377901</v>
      </c>
      <c r="D1072" s="4">
        <f t="shared" si="178"/>
        <v>29.070650242942886</v>
      </c>
      <c r="E1072" s="1">
        <f t="shared" si="179"/>
        <v>28.863412133230788</v>
      </c>
      <c r="F1072" s="1">
        <f t="shared" si="180"/>
        <v>29.130150948482051</v>
      </c>
      <c r="G1072" s="1">
        <f t="shared" si="181"/>
        <v>28.689535102503061</v>
      </c>
      <c r="H1072" s="5">
        <f t="shared" si="182"/>
        <v>0.58843951375964487</v>
      </c>
      <c r="I1072" s="3">
        <f t="shared" si="183"/>
        <v>2.6139626554794404E-2</v>
      </c>
      <c r="J1072">
        <f t="shared" si="187"/>
        <v>0.44533090446918</v>
      </c>
      <c r="K1072">
        <f t="shared" si="184"/>
        <v>0.14310860929046487</v>
      </c>
    </row>
    <row r="1073" spans="1:11" x14ac:dyDescent="0.25">
      <c r="A1073">
        <f t="shared" si="185"/>
        <v>3.4686090877557476E-3</v>
      </c>
      <c r="B1073">
        <f t="shared" si="177"/>
        <v>288.30000000000518</v>
      </c>
      <c r="C1073">
        <f t="shared" si="186"/>
        <v>28.985632043654416</v>
      </c>
      <c r="D1073" s="4">
        <f t="shared" si="178"/>
        <v>29.070832136198508</v>
      </c>
      <c r="E1073" s="1">
        <f t="shared" si="179"/>
        <v>28.863784156060529</v>
      </c>
      <c r="F1073" s="1">
        <f t="shared" si="180"/>
        <v>29.130277745667698</v>
      </c>
      <c r="G1073" s="1">
        <f t="shared" si="181"/>
        <v>28.690064529181427</v>
      </c>
      <c r="H1073" s="5">
        <f t="shared" si="182"/>
        <v>0.58789965285133494</v>
      </c>
      <c r="I1073" s="3">
        <f t="shared" si="183"/>
        <v>2.6117256210312689E-2</v>
      </c>
      <c r="J1073">
        <f t="shared" si="187"/>
        <v>0.44494978939393415</v>
      </c>
      <c r="K1073">
        <f t="shared" si="184"/>
        <v>0.14294986345740079</v>
      </c>
    </row>
    <row r="1074" spans="1:11" x14ac:dyDescent="0.25">
      <c r="A1074">
        <f t="shared" si="185"/>
        <v>3.4650034650034025E-3</v>
      </c>
      <c r="B1074">
        <f t="shared" si="177"/>
        <v>288.6000000000052</v>
      </c>
      <c r="C1074">
        <f t="shared" si="186"/>
        <v>28.985891998140982</v>
      </c>
      <c r="D1074" s="4">
        <f t="shared" si="178"/>
        <v>29.071013672456214</v>
      </c>
      <c r="E1074" s="1">
        <f t="shared" si="179"/>
        <v>28.864155453649481</v>
      </c>
      <c r="F1074" s="1">
        <f t="shared" si="180"/>
        <v>29.130404293509859</v>
      </c>
      <c r="G1074" s="1">
        <f t="shared" si="181"/>
        <v>28.690592929642424</v>
      </c>
      <c r="H1074" s="5">
        <f t="shared" si="182"/>
        <v>0.58736083754538659</v>
      </c>
      <c r="I1074" s="3">
        <f t="shared" si="183"/>
        <v>2.6094926253968254E-2</v>
      </c>
      <c r="J1074">
        <f t="shared" si="187"/>
        <v>0.44456936239606643</v>
      </c>
      <c r="K1074">
        <f t="shared" si="184"/>
        <v>0.14279147514932017</v>
      </c>
    </row>
    <row r="1075" spans="1:11" x14ac:dyDescent="0.25">
      <c r="A1075">
        <f t="shared" si="185"/>
        <v>3.4614053305641467E-3</v>
      </c>
      <c r="B1075">
        <f t="shared" si="177"/>
        <v>288.90000000000521</v>
      </c>
      <c r="C1075">
        <f t="shared" si="186"/>
        <v>28.9861514443594</v>
      </c>
      <c r="D1075" s="4">
        <f t="shared" si="178"/>
        <v>29.071194852784732</v>
      </c>
      <c r="E1075" s="1">
        <f t="shared" si="179"/>
        <v>28.864526028154238</v>
      </c>
      <c r="F1075" s="1">
        <f t="shared" si="180"/>
        <v>29.130530592756259</v>
      </c>
      <c r="G1075" s="1">
        <f t="shared" si="181"/>
        <v>28.691120306921057</v>
      </c>
      <c r="H1075" s="5">
        <f t="shared" si="182"/>
        <v>0.58682306475287371</v>
      </c>
      <c r="I1075" s="3">
        <f t="shared" si="183"/>
        <v>2.6072636574212993E-2</v>
      </c>
      <c r="J1075">
        <f t="shared" si="187"/>
        <v>0.444189621575174</v>
      </c>
      <c r="K1075">
        <f t="shared" si="184"/>
        <v>0.14263344317769971</v>
      </c>
    </row>
    <row r="1076" spans="1:11" x14ac:dyDescent="0.25">
      <c r="A1076">
        <f t="shared" si="185"/>
        <v>3.4578146611341006E-3</v>
      </c>
      <c r="B1076">
        <f t="shared" si="177"/>
        <v>289.20000000000522</v>
      </c>
      <c r="C1076">
        <f t="shared" si="186"/>
        <v>28.986410383825479</v>
      </c>
      <c r="D1076" s="4">
        <f t="shared" si="178"/>
        <v>29.071375678248181</v>
      </c>
      <c r="E1076" s="1">
        <f t="shared" si="179"/>
        <v>28.864895881723029</v>
      </c>
      <c r="F1076" s="1">
        <f t="shared" si="180"/>
        <v>29.13065664415166</v>
      </c>
      <c r="G1076" s="1">
        <f t="shared" si="181"/>
        <v>28.691646664040288</v>
      </c>
      <c r="H1076" s="5">
        <f t="shared" si="182"/>
        <v>0.58628633139553277</v>
      </c>
      <c r="I1076" s="3">
        <f t="shared" si="183"/>
        <v>2.6050387061069102E-2</v>
      </c>
      <c r="J1076">
        <f t="shared" si="187"/>
        <v>0.4438105650576068</v>
      </c>
      <c r="K1076">
        <f t="shared" si="184"/>
        <v>0.14247576633792597</v>
      </c>
    </row>
    <row r="1077" spans="1:11" x14ac:dyDescent="0.25">
      <c r="A1077">
        <f t="shared" si="185"/>
        <v>3.4542314335059823E-3</v>
      </c>
      <c r="B1077">
        <f t="shared" si="177"/>
        <v>289.50000000000523</v>
      </c>
      <c r="C1077">
        <f t="shared" si="186"/>
        <v>28.986668818048788</v>
      </c>
      <c r="D1077" s="4">
        <f t="shared" si="178"/>
        <v>29.071556149906677</v>
      </c>
      <c r="E1077" s="1">
        <f t="shared" si="179"/>
        <v>28.86526501649525</v>
      </c>
      <c r="F1077" s="1">
        <f t="shared" si="180"/>
        <v>29.130782448437817</v>
      </c>
      <c r="G1077" s="1">
        <f t="shared" si="181"/>
        <v>28.692172004011105</v>
      </c>
      <c r="H1077" s="5">
        <f t="shared" si="182"/>
        <v>0.58575063440881947</v>
      </c>
      <c r="I1077" s="3">
        <f t="shared" si="183"/>
        <v>2.6028177603858893E-2</v>
      </c>
      <c r="J1077">
        <f t="shared" si="187"/>
        <v>0.44343219095779096</v>
      </c>
      <c r="K1077">
        <f t="shared" si="184"/>
        <v>0.14231844345102851</v>
      </c>
    </row>
    <row r="1078" spans="1:11" x14ac:dyDescent="0.25">
      <c r="A1078">
        <f t="shared" si="185"/>
        <v>3.4506556245686056E-3</v>
      </c>
      <c r="B1078">
        <f t="shared" si="177"/>
        <v>289.80000000000524</v>
      </c>
      <c r="C1078">
        <f t="shared" si="186"/>
        <v>28.986926748533069</v>
      </c>
      <c r="D1078" s="4">
        <f t="shared" si="178"/>
        <v>29.071736268815862</v>
      </c>
      <c r="E1078" s="1">
        <f t="shared" si="179"/>
        <v>28.865633434601957</v>
      </c>
      <c r="F1078" s="1">
        <f t="shared" si="180"/>
        <v>29.130908006353344</v>
      </c>
      <c r="G1078" s="1">
        <f t="shared" si="181"/>
        <v>28.69269632983239</v>
      </c>
      <c r="H1078" s="5">
        <f t="shared" si="182"/>
        <v>0.5852159707391652</v>
      </c>
      <c r="I1078" s="3">
        <f t="shared" si="183"/>
        <v>2.6006008093144573E-2</v>
      </c>
      <c r="J1078">
        <f t="shared" si="187"/>
        <v>0.44305449741127634</v>
      </c>
      <c r="K1078">
        <f t="shared" si="184"/>
        <v>0.14216147332788887</v>
      </c>
    </row>
    <row r="1079" spans="1:11" x14ac:dyDescent="0.25">
      <c r="A1079">
        <f t="shared" si="185"/>
        <v>3.4470872113063836E-3</v>
      </c>
      <c r="B1079">
        <f t="shared" si="177"/>
        <v>290.10000000000525</v>
      </c>
      <c r="C1079">
        <f t="shared" si="186"/>
        <v>28.987184176775781</v>
      </c>
      <c r="D1079" s="4">
        <f t="shared" si="178"/>
        <v>29.071916036027389</v>
      </c>
      <c r="E1079" s="1">
        <f t="shared" si="179"/>
        <v>28.866001138165608</v>
      </c>
      <c r="F1079" s="1">
        <f t="shared" si="180"/>
        <v>29.131033318634088</v>
      </c>
      <c r="G1079" s="1">
        <f t="shared" si="181"/>
        <v>28.693219644491379</v>
      </c>
      <c r="H1079" s="5">
        <f t="shared" si="182"/>
        <v>0.58468233734608488</v>
      </c>
      <c r="I1079" s="3">
        <f t="shared" si="183"/>
        <v>2.5983878419147288E-2</v>
      </c>
      <c r="J1079">
        <f t="shared" si="187"/>
        <v>0.44267748254780231</v>
      </c>
      <c r="K1079">
        <f t="shared" si="184"/>
        <v>0.14200485479828256</v>
      </c>
    </row>
    <row r="1080" spans="1:11" x14ac:dyDescent="0.25">
      <c r="A1080">
        <f t="shared" si="185"/>
        <v>3.4435261707988357E-3</v>
      </c>
      <c r="B1080">
        <f t="shared" si="177"/>
        <v>290.40000000000526</v>
      </c>
      <c r="C1080">
        <f t="shared" si="186"/>
        <v>28.987441104268633</v>
      </c>
      <c r="D1080" s="4">
        <f t="shared" si="178"/>
        <v>29.072095452588457</v>
      </c>
      <c r="E1080" s="1">
        <f t="shared" si="179"/>
        <v>28.866368129300238</v>
      </c>
      <c r="F1080" s="1">
        <f t="shared" si="180"/>
        <v>29.131158386012906</v>
      </c>
      <c r="G1080" s="1">
        <f t="shared" si="181"/>
        <v>28.69374195096329</v>
      </c>
      <c r="H1080" s="5">
        <f t="shared" si="182"/>
        <v>0.58414973120036151</v>
      </c>
      <c r="I1080" s="3">
        <f t="shared" si="183"/>
        <v>2.5961788473178871E-2</v>
      </c>
      <c r="J1080">
        <f t="shared" si="187"/>
        <v>0.44230114451568964</v>
      </c>
      <c r="K1080">
        <f t="shared" si="184"/>
        <v>0.14184858668467187</v>
      </c>
    </row>
    <row r="1081" spans="1:11" x14ac:dyDescent="0.25">
      <c r="A1081">
        <f t="shared" si="185"/>
        <v>3.4399724802200958E-3</v>
      </c>
      <c r="B1081">
        <f t="shared" si="177"/>
        <v>290.70000000000528</v>
      </c>
      <c r="C1081">
        <f t="shared" si="186"/>
        <v>28.987697532497283</v>
      </c>
      <c r="D1081" s="4">
        <f t="shared" si="178"/>
        <v>29.072274519542255</v>
      </c>
      <c r="E1081" s="1">
        <f t="shared" si="179"/>
        <v>28.866734410111558</v>
      </c>
      <c r="F1081" s="1">
        <f t="shared" si="180"/>
        <v>29.131283209219703</v>
      </c>
      <c r="G1081" s="1">
        <f t="shared" si="181"/>
        <v>28.694263252211702</v>
      </c>
      <c r="H1081" s="5">
        <f t="shared" si="182"/>
        <v>0.58361814928503464</v>
      </c>
      <c r="I1081" s="3">
        <f t="shared" si="183"/>
        <v>2.5939738146607993E-2</v>
      </c>
      <c r="J1081">
        <f t="shared" si="187"/>
        <v>0.44192548146422772</v>
      </c>
      <c r="K1081">
        <f t="shared" si="184"/>
        <v>0.14169266782080692</v>
      </c>
    </row>
    <row r="1082" spans="1:11" x14ac:dyDescent="0.25">
      <c r="A1082">
        <f t="shared" si="185"/>
        <v>3.4364261168384255E-3</v>
      </c>
      <c r="B1082">
        <f t="shared" si="177"/>
        <v>291.00000000000529</v>
      </c>
      <c r="C1082">
        <f t="shared" si="186"/>
        <v>28.987953462941466</v>
      </c>
      <c r="D1082" s="4">
        <f t="shared" si="178"/>
        <v>29.072453237927675</v>
      </c>
      <c r="E1082" s="1">
        <f t="shared" si="179"/>
        <v>28.867099982696754</v>
      </c>
      <c r="F1082" s="1">
        <f t="shared" si="180"/>
        <v>29.13140778898131</v>
      </c>
      <c r="G1082" s="1">
        <f t="shared" si="181"/>
        <v>28.69478355118838</v>
      </c>
      <c r="H1082" s="5">
        <f t="shared" si="182"/>
        <v>0.58308758859514809</v>
      </c>
      <c r="I1082" s="3">
        <f t="shared" si="183"/>
        <v>2.5917727331087548E-2</v>
      </c>
      <c r="J1082">
        <f t="shared" si="187"/>
        <v>0.44155049154754789</v>
      </c>
      <c r="K1082">
        <f t="shared" si="184"/>
        <v>0.1415370970476002</v>
      </c>
    </row>
    <row r="1083" spans="1:11" x14ac:dyDescent="0.25">
      <c r="A1083">
        <f t="shared" si="185"/>
        <v>3.4328870580157289E-3</v>
      </c>
      <c r="B1083">
        <f t="shared" si="177"/>
        <v>291.3000000000053</v>
      </c>
      <c r="C1083">
        <f t="shared" si="186"/>
        <v>28.988208897075047</v>
      </c>
      <c r="D1083" s="4">
        <f t="shared" si="178"/>
        <v>29.072631608779524</v>
      </c>
      <c r="E1083" s="1">
        <f t="shared" si="179"/>
        <v>28.867464849144849</v>
      </c>
      <c r="F1083" s="1">
        <f t="shared" si="180"/>
        <v>29.13153212602187</v>
      </c>
      <c r="G1083" s="1">
        <f t="shared" si="181"/>
        <v>28.695302850833492</v>
      </c>
      <c r="H1083" s="5">
        <f t="shared" si="182"/>
        <v>0.58255804613731632</v>
      </c>
      <c r="I1083" s="3">
        <f t="shared" si="183"/>
        <v>2.5895755919027152E-2</v>
      </c>
      <c r="J1083">
        <f t="shared" si="187"/>
        <v>0.44117617293267364</v>
      </c>
      <c r="K1083">
        <f t="shared" si="184"/>
        <v>0.14138187320464268</v>
      </c>
    </row>
    <row r="1084" spans="1:11" x14ac:dyDescent="0.25">
      <c r="A1084">
        <f t="shared" si="185"/>
        <v>3.4293552812070705E-3</v>
      </c>
      <c r="B1084">
        <f t="shared" si="177"/>
        <v>291.60000000000531</v>
      </c>
      <c r="C1084">
        <f t="shared" si="186"/>
        <v>28.988463836365973</v>
      </c>
      <c r="D1084" s="4">
        <f t="shared" si="178"/>
        <v>29.072809633128472</v>
      </c>
      <c r="E1084" s="1">
        <f t="shared" si="179"/>
        <v>28.86782901153655</v>
      </c>
      <c r="F1084" s="1">
        <f t="shared" si="180"/>
        <v>29.131656221062585</v>
      </c>
      <c r="G1084" s="1">
        <f t="shared" si="181"/>
        <v>28.695821154075613</v>
      </c>
      <c r="H1084" s="5">
        <f t="shared" si="182"/>
        <v>0.58202951893002719</v>
      </c>
      <c r="I1084" s="3">
        <f t="shared" si="183"/>
        <v>2.5873823803127749E-2</v>
      </c>
      <c r="J1084">
        <f t="shared" si="187"/>
        <v>0.44080252379159157</v>
      </c>
      <c r="K1084">
        <f t="shared" si="184"/>
        <v>0.14122699513843562</v>
      </c>
    </row>
    <row r="1085" spans="1:11" x14ac:dyDescent="0.25">
      <c r="A1085">
        <f t="shared" si="185"/>
        <v>3.425830763960198E-3</v>
      </c>
      <c r="B1085">
        <f t="shared" si="177"/>
        <v>291.90000000000532</v>
      </c>
      <c r="C1085">
        <f t="shared" si="186"/>
        <v>28.988718282276519</v>
      </c>
      <c r="D1085" s="4">
        <f t="shared" si="178"/>
        <v>29.072987312001054</v>
      </c>
      <c r="E1085" s="1">
        <f t="shared" si="179"/>
        <v>28.868192471944148</v>
      </c>
      <c r="F1085" s="1">
        <f t="shared" si="180"/>
        <v>29.131780074821656</v>
      </c>
      <c r="G1085" s="1">
        <f t="shared" si="181"/>
        <v>28.696338463831776</v>
      </c>
      <c r="H1085" s="5">
        <f t="shared" si="182"/>
        <v>0.58150200400392393</v>
      </c>
      <c r="I1085" s="3">
        <f t="shared" si="183"/>
        <v>2.5851930876068963E-2</v>
      </c>
      <c r="J1085">
        <f t="shared" si="187"/>
        <v>0.44042954229592524</v>
      </c>
      <c r="K1085">
        <f t="shared" si="184"/>
        <v>0.1410724617079987</v>
      </c>
    </row>
    <row r="1086" spans="1:11" x14ac:dyDescent="0.25">
      <c r="A1086">
        <f t="shared" si="185"/>
        <v>3.422313483915064E-3</v>
      </c>
      <c r="B1086">
        <f t="shared" si="177"/>
        <v>292.20000000000533</v>
      </c>
      <c r="C1086">
        <f t="shared" si="186"/>
        <v>28.988972236262864</v>
      </c>
      <c r="D1086" s="4">
        <f t="shared" si="178"/>
        <v>29.073164646419823</v>
      </c>
      <c r="E1086" s="1">
        <f t="shared" si="179"/>
        <v>28.868555232432001</v>
      </c>
      <c r="F1086" s="1">
        <f t="shared" si="180"/>
        <v>29.131903688014518</v>
      </c>
      <c r="G1086" s="1">
        <f t="shared" si="181"/>
        <v>28.696854783007577</v>
      </c>
      <c r="H1086" s="5">
        <f t="shared" si="182"/>
        <v>0.5809754984008676</v>
      </c>
      <c r="I1086" s="3">
        <f t="shared" si="183"/>
        <v>2.5830077031297805E-2</v>
      </c>
      <c r="J1086">
        <f t="shared" si="187"/>
        <v>0.44005722663037172</v>
      </c>
      <c r="K1086">
        <f t="shared" si="184"/>
        <v>0.14091827177049587</v>
      </c>
    </row>
    <row r="1087" spans="1:11" x14ac:dyDescent="0.25">
      <c r="A1087">
        <f t="shared" si="185"/>
        <v>3.4188034188033564E-3</v>
      </c>
      <c r="B1087">
        <f t="shared" si="177"/>
        <v>292.50000000000534</v>
      </c>
      <c r="C1087">
        <f t="shared" si="186"/>
        <v>28.989225699775663</v>
      </c>
      <c r="D1087" s="4">
        <f t="shared" si="178"/>
        <v>29.073341637403125</v>
      </c>
      <c r="E1087" s="1">
        <f t="shared" si="179"/>
        <v>28.868917295056146</v>
      </c>
      <c r="F1087" s="1">
        <f t="shared" si="180"/>
        <v>29.132027061353796</v>
      </c>
      <c r="G1087" s="1">
        <f t="shared" si="181"/>
        <v>28.697370114497101</v>
      </c>
      <c r="H1087" s="5">
        <f t="shared" si="182"/>
        <v>0.58044999917440065</v>
      </c>
      <c r="I1087" s="3">
        <f t="shared" si="183"/>
        <v>2.580826216273735E-2</v>
      </c>
      <c r="J1087">
        <f t="shared" si="187"/>
        <v>0.43968557498773869</v>
      </c>
      <c r="K1087">
        <f t="shared" si="184"/>
        <v>0.14076442418666196</v>
      </c>
    </row>
    <row r="1088" spans="1:11" x14ac:dyDescent="0.25">
      <c r="A1088">
        <f t="shared" si="185"/>
        <v>3.4153005464480249E-3</v>
      </c>
      <c r="B1088">
        <f t="shared" si="177"/>
        <v>292.80000000000535</v>
      </c>
      <c r="C1088">
        <f t="shared" si="186"/>
        <v>28.989478674259797</v>
      </c>
      <c r="D1088" s="4">
        <f t="shared" si="178"/>
        <v>29.073518285965353</v>
      </c>
      <c r="E1088" s="1">
        <f t="shared" si="179"/>
        <v>28.869278661864541</v>
      </c>
      <c r="F1088" s="1">
        <f t="shared" si="180"/>
        <v>29.132150195549137</v>
      </c>
      <c r="G1088" s="1">
        <f t="shared" si="181"/>
        <v>28.697884461183122</v>
      </c>
      <c r="H1088" s="5">
        <f t="shared" si="182"/>
        <v>0.57992550338977744</v>
      </c>
      <c r="I1088" s="3">
        <f t="shared" si="183"/>
        <v>2.5786486164392386E-2</v>
      </c>
      <c r="J1088">
        <f t="shared" si="187"/>
        <v>0.43931458556222586</v>
      </c>
      <c r="K1088">
        <f t="shared" si="184"/>
        <v>0.14061091782755158</v>
      </c>
    </row>
    <row r="1089" spans="1:11" x14ac:dyDescent="0.25">
      <c r="A1089">
        <f t="shared" si="185"/>
        <v>3.411804844762817E-3</v>
      </c>
      <c r="B1089">
        <f t="shared" si="177"/>
        <v>293.10000000000537</v>
      </c>
      <c r="C1089">
        <f t="shared" si="186"/>
        <v>28.989731161154285</v>
      </c>
      <c r="D1089" s="4">
        <f t="shared" si="178"/>
        <v>29.073694593116766</v>
      </c>
      <c r="E1089" s="1">
        <f t="shared" si="179"/>
        <v>28.869639334897109</v>
      </c>
      <c r="F1089" s="1">
        <f t="shared" si="180"/>
        <v>29.132273091307514</v>
      </c>
      <c r="G1089" s="1">
        <f t="shared" si="181"/>
        <v>28.698397825937128</v>
      </c>
      <c r="H1089" s="5">
        <f t="shared" si="182"/>
        <v>0.57940200812333875</v>
      </c>
      <c r="I1089" s="3">
        <f t="shared" si="183"/>
        <v>2.5764748931070613E-2</v>
      </c>
      <c r="J1089">
        <f t="shared" si="187"/>
        <v>0.43894425656171204</v>
      </c>
      <c r="K1089">
        <f t="shared" si="184"/>
        <v>0.14045775156162671</v>
      </c>
    </row>
    <row r="1090" spans="1:11" x14ac:dyDescent="0.25">
      <c r="A1090">
        <f t="shared" si="185"/>
        <v>3.4083162917518122E-3</v>
      </c>
      <c r="B1090">
        <f t="shared" si="177"/>
        <v>293.40000000000538</v>
      </c>
      <c r="C1090">
        <f t="shared" si="186"/>
        <v>28.989983161892575</v>
      </c>
      <c r="D1090" s="4">
        <f t="shared" si="178"/>
        <v>29.073870559863792</v>
      </c>
      <c r="E1090" s="1">
        <f t="shared" si="179"/>
        <v>28.869999316185666</v>
      </c>
      <c r="F1090" s="1">
        <f t="shared" si="180"/>
        <v>29.132395749333028</v>
      </c>
      <c r="G1090" s="1">
        <f t="shared" si="181"/>
        <v>28.698910211619335</v>
      </c>
      <c r="H1090" s="5">
        <f t="shared" si="182"/>
        <v>0.57887951046355057</v>
      </c>
      <c r="I1090" s="3">
        <f t="shared" si="183"/>
        <v>2.5743050357441177E-2</v>
      </c>
      <c r="J1090">
        <f t="shared" si="187"/>
        <v>0.43857458619171524</v>
      </c>
      <c r="K1090">
        <f t="shared" si="184"/>
        <v>0.14030492427183533</v>
      </c>
    </row>
    <row r="1091" spans="1:11" x14ac:dyDescent="0.25">
      <c r="A1091">
        <f t="shared" si="185"/>
        <v>3.4048348655089603E-3</v>
      </c>
      <c r="B1091">
        <f t="shared" si="177"/>
        <v>293.70000000000539</v>
      </c>
      <c r="C1091">
        <f t="shared" si="186"/>
        <v>28.990234677902418</v>
      </c>
      <c r="D1091" s="4">
        <f t="shared" si="178"/>
        <v>29.074046187208708</v>
      </c>
      <c r="E1091" s="1">
        <f t="shared" si="179"/>
        <v>28.870358607754103</v>
      </c>
      <c r="F1091" s="1">
        <f t="shared" si="180"/>
        <v>29.132518170326954</v>
      </c>
      <c r="G1091" s="1">
        <f t="shared" si="181"/>
        <v>28.699421621078663</v>
      </c>
      <c r="H1091" s="5">
        <f t="shared" si="182"/>
        <v>0.57835800750961242</v>
      </c>
      <c r="I1091" s="3">
        <f t="shared" si="183"/>
        <v>2.5721390339079164E-2</v>
      </c>
      <c r="J1091">
        <f t="shared" si="187"/>
        <v>0.43820557267318794</v>
      </c>
      <c r="K1091">
        <f t="shared" si="184"/>
        <v>0.14015243483642448</v>
      </c>
    </row>
    <row r="1092" spans="1:11" x14ac:dyDescent="0.25">
      <c r="A1092">
        <f t="shared" si="185"/>
        <v>3.4013605442176245E-3</v>
      </c>
      <c r="B1092">
        <f t="shared" si="177"/>
        <v>294.0000000000054</v>
      </c>
      <c r="C1092">
        <f t="shared" si="186"/>
        <v>28.990485710605917</v>
      </c>
      <c r="D1092" s="4">
        <f t="shared" si="178"/>
        <v>29.074221476150008</v>
      </c>
      <c r="E1092" s="1">
        <f t="shared" si="179"/>
        <v>28.870717211618228</v>
      </c>
      <c r="F1092" s="1">
        <f t="shared" si="180"/>
        <v>29.132640354987803</v>
      </c>
      <c r="G1092" s="1">
        <f t="shared" si="181"/>
        <v>28.699932057153092</v>
      </c>
      <c r="H1092" s="5">
        <f t="shared" si="182"/>
        <v>0.57783749637291981</v>
      </c>
      <c r="I1092" s="3">
        <f t="shared" si="183"/>
        <v>2.5699768771151099E-2</v>
      </c>
      <c r="J1092">
        <f t="shared" si="187"/>
        <v>0.43783721422012195</v>
      </c>
      <c r="K1092">
        <f t="shared" si="184"/>
        <v>0.14000028215279786</v>
      </c>
    </row>
    <row r="1093" spans="1:11" x14ac:dyDescent="0.25">
      <c r="A1093">
        <f t="shared" si="185"/>
        <v>3.3978933061501243E-3</v>
      </c>
      <c r="B1093">
        <f t="shared" si="177"/>
        <v>294.30000000000541</v>
      </c>
      <c r="C1093">
        <f t="shared" si="186"/>
        <v>28.990736261419602</v>
      </c>
      <c r="D1093" s="4">
        <f t="shared" si="178"/>
        <v>29.074396427681965</v>
      </c>
      <c r="E1093" s="1">
        <f t="shared" si="179"/>
        <v>28.871075129786099</v>
      </c>
      <c r="F1093" s="1">
        <f t="shared" si="180"/>
        <v>29.132762304011393</v>
      </c>
      <c r="G1093" s="1">
        <f t="shared" si="181"/>
        <v>28.700441522669355</v>
      </c>
      <c r="H1093" s="5">
        <f t="shared" si="182"/>
        <v>0.57731797417489539</v>
      </c>
      <c r="I1093" s="3">
        <f t="shared" si="183"/>
        <v>2.5678185550308541E-2</v>
      </c>
      <c r="J1093">
        <f t="shared" si="187"/>
        <v>0.43746950907180904</v>
      </c>
      <c r="K1093">
        <f t="shared" si="184"/>
        <v>0.13984846510308635</v>
      </c>
    </row>
    <row r="1094" spans="1:11" x14ac:dyDescent="0.25">
      <c r="A1094">
        <f t="shared" si="185"/>
        <v>3.3944331296672831E-3</v>
      </c>
      <c r="B1094">
        <f t="shared" si="177"/>
        <v>294.60000000000542</v>
      </c>
      <c r="C1094">
        <f t="shared" si="186"/>
        <v>28.990986331754399</v>
      </c>
      <c r="D1094" s="4">
        <f t="shared" si="178"/>
        <v>29.074571042795192</v>
      </c>
      <c r="E1094" s="1">
        <f t="shared" si="179"/>
        <v>28.871432364257817</v>
      </c>
      <c r="F1094" s="1">
        <f t="shared" si="180"/>
        <v>29.132884018090735</v>
      </c>
      <c r="G1094" s="1">
        <f t="shared" si="181"/>
        <v>28.700950020443148</v>
      </c>
      <c r="H1094" s="5">
        <f t="shared" si="182"/>
        <v>0.57679943804916789</v>
      </c>
      <c r="I1094" s="3">
        <f t="shared" si="183"/>
        <v>2.5656640572837119E-2</v>
      </c>
      <c r="J1094">
        <f t="shared" si="187"/>
        <v>0.43710245546130688</v>
      </c>
      <c r="K1094">
        <f t="shared" si="184"/>
        <v>0.13969698258786101</v>
      </c>
    </row>
    <row r="1095" spans="1:11" x14ac:dyDescent="0.25">
      <c r="A1095">
        <f t="shared" si="185"/>
        <v>3.3909799932179776E-3</v>
      </c>
      <c r="B1095">
        <f t="shared" si="177"/>
        <v>294.90000000000543</v>
      </c>
      <c r="C1095">
        <f t="shared" si="186"/>
        <v>28.991235923015651</v>
      </c>
      <c r="D1095" s="4">
        <f t="shared" si="178"/>
        <v>29.074745322476293</v>
      </c>
      <c r="E1095" s="1">
        <f t="shared" si="179"/>
        <v>28.871788917025551</v>
      </c>
      <c r="F1095" s="1">
        <f t="shared" si="180"/>
        <v>29.133005497916034</v>
      </c>
      <c r="G1095" s="1">
        <f t="shared" si="181"/>
        <v>28.701457553279297</v>
      </c>
      <c r="H1095" s="5">
        <f t="shared" si="182"/>
        <v>0.57628188514049294</v>
      </c>
      <c r="I1095" s="3">
        <f t="shared" si="183"/>
        <v>2.563513373525339E-2</v>
      </c>
      <c r="J1095">
        <f t="shared" si="187"/>
        <v>0.43673605162560719</v>
      </c>
      <c r="K1095">
        <f t="shared" si="184"/>
        <v>0.13954583351488575</v>
      </c>
    </row>
    <row r="1096" spans="1:11" x14ac:dyDescent="0.25">
      <c r="A1096">
        <f t="shared" si="185"/>
        <v>3.3875338753386907E-3</v>
      </c>
      <c r="B1096">
        <f t="shared" si="177"/>
        <v>295.20000000000545</v>
      </c>
      <c r="C1096">
        <f t="shared" si="186"/>
        <v>28.991485036603304</v>
      </c>
      <c r="D1096" s="4">
        <f t="shared" si="178"/>
        <v>29.074919267707898</v>
      </c>
      <c r="E1096" s="1">
        <f t="shared" si="179"/>
        <v>28.872144790073829</v>
      </c>
      <c r="F1096" s="1">
        <f t="shared" si="180"/>
        <v>29.133126744174906</v>
      </c>
      <c r="G1096" s="1">
        <f t="shared" si="181"/>
        <v>28.701964123971603</v>
      </c>
      <c r="H1096" s="5">
        <f t="shared" si="182"/>
        <v>0.57576531260404673</v>
      </c>
      <c r="I1096" s="3">
        <f t="shared" si="183"/>
        <v>2.5613664935164593E-2</v>
      </c>
      <c r="J1096">
        <f t="shared" si="187"/>
        <v>0.43637029582028342</v>
      </c>
      <c r="K1096">
        <f t="shared" si="184"/>
        <v>0.13939501678376331</v>
      </c>
    </row>
    <row r="1097" spans="1:11" x14ac:dyDescent="0.25">
      <c r="A1097">
        <f t="shared" si="185"/>
        <v>3.3840947546530677E-3</v>
      </c>
      <c r="B1097">
        <f t="shared" si="177"/>
        <v>295.50000000000546</v>
      </c>
      <c r="C1097">
        <f t="shared" si="186"/>
        <v>28.991733673911671</v>
      </c>
      <c r="D1097" s="4">
        <f t="shared" si="178"/>
        <v>29.075092879468901</v>
      </c>
      <c r="E1097" s="1">
        <f t="shared" si="179"/>
        <v>28.872499985379356</v>
      </c>
      <c r="F1097" s="1">
        <f t="shared" si="180"/>
        <v>29.133247757552191</v>
      </c>
      <c r="G1097" s="1">
        <f t="shared" si="181"/>
        <v>28.702469735303048</v>
      </c>
      <c r="H1097" s="5">
        <f t="shared" si="182"/>
        <v>0.57524971760660615</v>
      </c>
      <c r="I1097" s="3">
        <f t="shared" si="183"/>
        <v>2.5592234070053621E-2</v>
      </c>
      <c r="J1097">
        <f t="shared" si="187"/>
        <v>0.43600518629879043</v>
      </c>
      <c r="K1097">
        <f t="shared" si="184"/>
        <v>0.13924453130781572</v>
      </c>
    </row>
    <row r="1098" spans="1:11" x14ac:dyDescent="0.25">
      <c r="A1098">
        <f t="shared" si="185"/>
        <v>3.3806626098714723E-3</v>
      </c>
      <c r="B1098">
        <f t="shared" si="177"/>
        <v>295.80000000000547</v>
      </c>
      <c r="C1098">
        <f t="shared" si="186"/>
        <v>28.991981836329554</v>
      </c>
      <c r="D1098" s="4">
        <f t="shared" si="178"/>
        <v>29.075266158734379</v>
      </c>
      <c r="E1098" s="1">
        <f t="shared" si="179"/>
        <v>28.872854504911</v>
      </c>
      <c r="F1098" s="1">
        <f t="shared" si="180"/>
        <v>29.133368538729947</v>
      </c>
      <c r="G1098" s="1">
        <f t="shared" si="181"/>
        <v>28.702974390045778</v>
      </c>
      <c r="H1098" s="5">
        <f t="shared" si="182"/>
        <v>0.57473509732636752</v>
      </c>
      <c r="I1098" s="3">
        <f t="shared" si="183"/>
        <v>2.5570841037410474E-2</v>
      </c>
      <c r="J1098">
        <f t="shared" si="187"/>
        <v>0.43564072131470427</v>
      </c>
      <c r="K1098">
        <f t="shared" si="184"/>
        <v>0.13909437601166325</v>
      </c>
    </row>
    <row r="1099" spans="1:11" x14ac:dyDescent="0.25">
      <c r="A1099">
        <f t="shared" si="185"/>
        <v>3.3772374197905486E-3</v>
      </c>
      <c r="B1099">
        <f t="shared" si="177"/>
        <v>296.10000000000548</v>
      </c>
      <c r="C1099">
        <f t="shared" si="186"/>
        <v>28.992229525240557</v>
      </c>
      <c r="D1099" s="4">
        <f t="shared" si="178"/>
        <v>29.075439106475336</v>
      </c>
      <c r="E1099" s="1">
        <f t="shared" si="179"/>
        <v>28.873208350630172</v>
      </c>
      <c r="F1099" s="1">
        <f t="shared" si="180"/>
        <v>29.133489088387702</v>
      </c>
      <c r="G1099" s="1">
        <f t="shared" si="181"/>
        <v>28.703478090961141</v>
      </c>
      <c r="H1099" s="5">
        <f t="shared" si="182"/>
        <v>0.57422144895113059</v>
      </c>
      <c r="I1099" s="3">
        <f t="shared" si="183"/>
        <v>2.5549485736231503E-2</v>
      </c>
      <c r="J1099">
        <f t="shared" si="187"/>
        <v>0.43527689914726403</v>
      </c>
      <c r="K1099">
        <f t="shared" si="184"/>
        <v>0.13894454980386656</v>
      </c>
    </row>
    <row r="1100" spans="1:11" x14ac:dyDescent="0.25">
      <c r="A1100">
        <f t="shared" si="185"/>
        <v>3.3738191632927848E-3</v>
      </c>
      <c r="B1100">
        <f t="shared" si="177"/>
        <v>296.40000000000549</v>
      </c>
      <c r="C1100">
        <f t="shared" si="186"/>
        <v>28.992476742022621</v>
      </c>
      <c r="D1100" s="4">
        <f t="shared" si="178"/>
        <v>29.075611723659236</v>
      </c>
      <c r="E1100" s="1">
        <f t="shared" si="179"/>
        <v>28.873561524490395</v>
      </c>
      <c r="F1100" s="1">
        <f t="shared" si="180"/>
        <v>29.133609407202211</v>
      </c>
      <c r="G1100" s="1">
        <f t="shared" si="181"/>
        <v>28.703980840799861</v>
      </c>
      <c r="H1100" s="5">
        <f t="shared" si="182"/>
        <v>0.57370876968104256</v>
      </c>
      <c r="I1100" s="3">
        <f t="shared" si="183"/>
        <v>2.5528168064667511E-2</v>
      </c>
      <c r="J1100">
        <f t="shared" si="187"/>
        <v>0.43491371806130363</v>
      </c>
      <c r="K1100">
        <f t="shared" si="184"/>
        <v>0.13879505161973893</v>
      </c>
    </row>
    <row r="1101" spans="1:11" x14ac:dyDescent="0.25">
      <c r="A1101">
        <f t="shared" si="185"/>
        <v>3.3704078193460786E-3</v>
      </c>
      <c r="B1101">
        <f t="shared" si="177"/>
        <v>296.7000000000055</v>
      </c>
      <c r="C1101">
        <f t="shared" si="186"/>
        <v>28.992723488048398</v>
      </c>
      <c r="D1101" s="4">
        <f t="shared" si="178"/>
        <v>29.075784011249574</v>
      </c>
      <c r="E1101" s="1">
        <f t="shared" si="179"/>
        <v>28.873914028437742</v>
      </c>
      <c r="F1101" s="1">
        <f t="shared" si="180"/>
        <v>29.133729495847632</v>
      </c>
      <c r="G1101" s="1">
        <f t="shared" si="181"/>
        <v>28.704482642301848</v>
      </c>
      <c r="H1101" s="5">
        <f t="shared" si="182"/>
        <v>0.57319705672613641</v>
      </c>
      <c r="I1101" s="3">
        <f t="shared" si="183"/>
        <v>2.5506887922119859E-2</v>
      </c>
      <c r="J1101">
        <f t="shared" si="187"/>
        <v>0.4345511763429622</v>
      </c>
      <c r="K1101">
        <f t="shared" si="184"/>
        <v>0.13864588038317421</v>
      </c>
    </row>
    <row r="1102" spans="1:11" x14ac:dyDescent="0.25">
      <c r="A1102">
        <f t="shared" si="185"/>
        <v>3.3670033670033044E-3</v>
      </c>
      <c r="B1102">
        <f t="shared" si="177"/>
        <v>297.00000000000551</v>
      </c>
      <c r="C1102">
        <f t="shared" si="186"/>
        <v>28.992969764685178</v>
      </c>
      <c r="D1102" s="4">
        <f t="shared" si="178"/>
        <v>29.075955970206259</v>
      </c>
      <c r="E1102" s="1">
        <f t="shared" si="179"/>
        <v>28.874265864410557</v>
      </c>
      <c r="F1102" s="1">
        <f t="shared" si="180"/>
        <v>29.13384935499537</v>
      </c>
      <c r="G1102" s="1">
        <f t="shared" si="181"/>
        <v>28.704983498196565</v>
      </c>
      <c r="H1102" s="5">
        <f t="shared" si="182"/>
        <v>0.57268630730820758</v>
      </c>
      <c r="I1102" s="3">
        <f t="shared" si="183"/>
        <v>2.5485645207400154E-2</v>
      </c>
      <c r="J1102">
        <f t="shared" si="187"/>
        <v>0.43418927226833143</v>
      </c>
      <c r="K1102">
        <f t="shared" si="184"/>
        <v>0.13849703503987615</v>
      </c>
    </row>
    <row r="1103" spans="1:11" x14ac:dyDescent="0.25">
      <c r="A1103">
        <f t="shared" si="185"/>
        <v>3.3636057854018885E-3</v>
      </c>
      <c r="B1103">
        <f t="shared" si="177"/>
        <v>297.30000000000553</v>
      </c>
      <c r="C1103">
        <f t="shared" si="186"/>
        <v>28.993215573294904</v>
      </c>
      <c r="D1103" s="4">
        <f t="shared" si="178"/>
        <v>29.076127601485151</v>
      </c>
      <c r="E1103" s="1">
        <f t="shared" si="179"/>
        <v>28.874617034339895</v>
      </c>
      <c r="F1103" s="1">
        <f t="shared" si="180"/>
        <v>29.133968985314336</v>
      </c>
      <c r="G1103" s="1">
        <f t="shared" si="181"/>
        <v>28.705483411202838</v>
      </c>
      <c r="H1103" s="5">
        <f t="shared" si="182"/>
        <v>0.57217651865825137</v>
      </c>
      <c r="I1103" s="3">
        <f t="shared" si="183"/>
        <v>2.5464439820986229E-2</v>
      </c>
      <c r="J1103">
        <f t="shared" si="187"/>
        <v>0.43382800414188988</v>
      </c>
      <c r="K1103">
        <f t="shared" si="184"/>
        <v>0.13834851451636149</v>
      </c>
    </row>
    <row r="1104" spans="1:11" x14ac:dyDescent="0.25">
      <c r="A1104">
        <f t="shared" si="185"/>
        <v>3.3602150537633785E-3</v>
      </c>
      <c r="B1104">
        <f t="shared" si="177"/>
        <v>297.60000000000554</v>
      </c>
      <c r="C1104">
        <f t="shared" si="186"/>
        <v>28.993460915234209</v>
      </c>
      <c r="D1104" s="4">
        <f t="shared" si="178"/>
        <v>29.076298906038648</v>
      </c>
      <c r="E1104" s="1">
        <f t="shared" si="179"/>
        <v>28.874967540149054</v>
      </c>
      <c r="F1104" s="1">
        <f t="shared" si="180"/>
        <v>29.134088387470765</v>
      </c>
      <c r="G1104" s="1">
        <f t="shared" si="181"/>
        <v>28.70598238402896</v>
      </c>
      <c r="H1104" s="5">
        <f t="shared" si="182"/>
        <v>0.57166768801945911</v>
      </c>
      <c r="I1104" s="3">
        <f t="shared" si="183"/>
        <v>2.5443271662616951E-2</v>
      </c>
      <c r="J1104">
        <f t="shared" si="187"/>
        <v>0.43346737025552673</v>
      </c>
      <c r="K1104">
        <f t="shared" si="184"/>
        <v>0.13820031776393238</v>
      </c>
    </row>
    <row r="1105" spans="1:11" x14ac:dyDescent="0.25">
      <c r="A1105">
        <f t="shared" si="185"/>
        <v>3.3568311513930225E-3</v>
      </c>
      <c r="B1105">
        <f t="shared" si="177"/>
        <v>297.90000000000555</v>
      </c>
      <c r="C1105">
        <f t="shared" si="186"/>
        <v>28.993705791854477</v>
      </c>
      <c r="D1105" s="4">
        <f t="shared" si="178"/>
        <v>29.076469884815303</v>
      </c>
      <c r="E1105" s="1">
        <f t="shared" si="179"/>
        <v>28.875317383753973</v>
      </c>
      <c r="F1105" s="1">
        <f t="shared" si="180"/>
        <v>29.1342075621282</v>
      </c>
      <c r="G1105" s="1">
        <f t="shared" si="181"/>
        <v>28.706480419372824</v>
      </c>
      <c r="H1105" s="5">
        <f t="shared" si="182"/>
        <v>0.57115981264499904</v>
      </c>
      <c r="I1105" s="3">
        <f t="shared" si="183"/>
        <v>2.5422140632716861E-2</v>
      </c>
      <c r="J1105">
        <f t="shared" si="187"/>
        <v>0.4331073689128126</v>
      </c>
      <c r="K1105">
        <f t="shared" si="184"/>
        <v>0.13805244373218645</v>
      </c>
    </row>
    <row r="1106" spans="1:11" x14ac:dyDescent="0.25">
      <c r="A1106">
        <f t="shared" si="185"/>
        <v>3.3534540576793475E-3</v>
      </c>
      <c r="B1106">
        <f t="shared" si="177"/>
        <v>298.20000000000556</v>
      </c>
      <c r="C1106">
        <f t="shared" si="186"/>
        <v>28.993950204501736</v>
      </c>
      <c r="D1106" s="4">
        <f t="shared" si="178"/>
        <v>29.076640538759992</v>
      </c>
      <c r="E1106" s="1">
        <f t="shared" si="179"/>
        <v>28.875666567063213</v>
      </c>
      <c r="F1106" s="1">
        <f t="shared" si="180"/>
        <v>29.134326509947748</v>
      </c>
      <c r="G1106" s="1">
        <f t="shared" si="181"/>
        <v>28.706977519921885</v>
      </c>
      <c r="H1106" s="5">
        <f t="shared" si="182"/>
        <v>0.57065288979855044</v>
      </c>
      <c r="I1106" s="3">
        <f t="shared" si="183"/>
        <v>2.5401046632303803E-2</v>
      </c>
      <c r="J1106">
        <f t="shared" si="187"/>
        <v>0.43274799842742601</v>
      </c>
      <c r="K1106">
        <f t="shared" si="184"/>
        <v>0.13790489137112444</v>
      </c>
    </row>
    <row r="1107" spans="1:11" x14ac:dyDescent="0.25">
      <c r="A1107">
        <f t="shared" si="185"/>
        <v>3.3500837520937399E-3</v>
      </c>
      <c r="B1107">
        <f t="shared" si="177"/>
        <v>298.50000000000557</v>
      </c>
      <c r="C1107">
        <f t="shared" si="186"/>
        <v>28.994194154516851</v>
      </c>
      <c r="D1107" s="4">
        <f t="shared" si="178"/>
        <v>29.076810868813929</v>
      </c>
      <c r="E1107" s="1">
        <f t="shared" si="179"/>
        <v>28.876015091977855</v>
      </c>
      <c r="F1107" s="1">
        <f t="shared" si="180"/>
        <v>29.134445231587826</v>
      </c>
      <c r="G1107" s="1">
        <f t="shared" si="181"/>
        <v>28.707473688353254</v>
      </c>
      <c r="H1107" s="5">
        <f t="shared" si="182"/>
        <v>0.57014691675462725</v>
      </c>
      <c r="I1107" s="3">
        <f t="shared" si="183"/>
        <v>2.5379989562424043E-2</v>
      </c>
      <c r="J1107">
        <f t="shared" si="187"/>
        <v>0.43238925711352977</v>
      </c>
      <c r="K1107">
        <f t="shared" si="184"/>
        <v>0.13775765964109749</v>
      </c>
    </row>
    <row r="1108" spans="1:11" x14ac:dyDescent="0.25">
      <c r="A1108">
        <f t="shared" si="185"/>
        <v>3.3467202141900312E-3</v>
      </c>
      <c r="B1108">
        <f t="shared" si="177"/>
        <v>298.80000000000558</v>
      </c>
      <c r="C1108">
        <f t="shared" si="186"/>
        <v>28.994437643235493</v>
      </c>
      <c r="D1108" s="4">
        <f t="shared" si="178"/>
        <v>29.076980875914565</v>
      </c>
      <c r="E1108" s="1">
        <f t="shared" si="179"/>
        <v>28.876362960391663</v>
      </c>
      <c r="F1108" s="1">
        <f t="shared" si="180"/>
        <v>29.134563727704347</v>
      </c>
      <c r="G1108" s="1">
        <f t="shared" si="181"/>
        <v>28.70796892733377</v>
      </c>
      <c r="H1108" s="5">
        <f t="shared" si="182"/>
        <v>0.56964189079784078</v>
      </c>
      <c r="I1108" s="3">
        <f t="shared" si="183"/>
        <v>2.5358969324773994E-2</v>
      </c>
      <c r="J1108">
        <f t="shared" si="187"/>
        <v>0.43203114329636289</v>
      </c>
      <c r="K1108">
        <f t="shared" si="184"/>
        <v>0.13761074750147789</v>
      </c>
    </row>
    <row r="1109" spans="1:11" x14ac:dyDescent="0.25">
      <c r="A1109">
        <f t="shared" si="185"/>
        <v>3.343363423604083E-3</v>
      </c>
      <c r="B1109">
        <f t="shared" si="177"/>
        <v>299.10000000000559</v>
      </c>
      <c r="C1109">
        <f t="shared" si="186"/>
        <v>28.994680671988167</v>
      </c>
      <c r="D1109" s="4">
        <f t="shared" si="178"/>
        <v>29.077150560995896</v>
      </c>
      <c r="E1109" s="1">
        <f t="shared" si="179"/>
        <v>28.876710174191079</v>
      </c>
      <c r="F1109" s="1">
        <f t="shared" si="180"/>
        <v>29.134681998950576</v>
      </c>
      <c r="G1109" s="1">
        <f t="shared" si="181"/>
        <v>28.708463239519883</v>
      </c>
      <c r="H1109" s="5">
        <f t="shared" si="182"/>
        <v>0.56913780922378809</v>
      </c>
      <c r="I1109" s="3">
        <f t="shared" si="183"/>
        <v>2.5337985821057174E-2</v>
      </c>
      <c r="J1109">
        <f t="shared" si="187"/>
        <v>0.43167365530128554</v>
      </c>
      <c r="K1109">
        <f t="shared" si="184"/>
        <v>0.13746415392250255</v>
      </c>
    </row>
    <row r="1110" spans="1:11" x14ac:dyDescent="0.25">
      <c r="A1110">
        <f t="shared" si="185"/>
        <v>3.3400133600533775E-3</v>
      </c>
      <c r="B1110">
        <f t="shared" si="177"/>
        <v>299.4000000000056</v>
      </c>
      <c r="C1110">
        <f t="shared" si="186"/>
        <v>28.99492324210015</v>
      </c>
      <c r="D1110" s="4">
        <f t="shared" si="178"/>
        <v>29.077319924988043</v>
      </c>
      <c r="E1110" s="1">
        <f t="shared" si="179"/>
        <v>28.877056735255287</v>
      </c>
      <c r="F1110" s="1">
        <f t="shared" si="180"/>
        <v>29.134800045977318</v>
      </c>
      <c r="G1110" s="1">
        <f t="shared" si="181"/>
        <v>28.708956627558013</v>
      </c>
      <c r="H1110" s="5">
        <f t="shared" si="182"/>
        <v>0.5686346693376495</v>
      </c>
      <c r="I1110" s="3">
        <f t="shared" si="183"/>
        <v>2.5317038953794224E-2</v>
      </c>
      <c r="J1110">
        <f t="shared" si="187"/>
        <v>0.43131679146757884</v>
      </c>
      <c r="K1110">
        <f t="shared" si="184"/>
        <v>0.13731787787007066</v>
      </c>
    </row>
    <row r="1111" spans="1:11" x14ac:dyDescent="0.25">
      <c r="A1111">
        <f t="shared" si="185"/>
        <v>3.3366700033366074E-3</v>
      </c>
      <c r="B1111">
        <f t="shared" si="177"/>
        <v>299.70000000000562</v>
      </c>
      <c r="C1111">
        <f t="shared" si="186"/>
        <v>28.995165354891675</v>
      </c>
      <c r="D1111" s="4">
        <f t="shared" si="178"/>
        <v>29.077488968817725</v>
      </c>
      <c r="E1111" s="1">
        <f t="shared" si="179"/>
        <v>28.877402645456137</v>
      </c>
      <c r="F1111" s="1">
        <f t="shared" si="180"/>
        <v>29.134917869432833</v>
      </c>
      <c r="G1111" s="1">
        <f t="shared" si="181"/>
        <v>28.709449094084313</v>
      </c>
      <c r="H1111" s="5">
        <f t="shared" si="182"/>
        <v>0.56813246845580279</v>
      </c>
      <c r="I1111" s="3">
        <f t="shared" si="183"/>
        <v>2.5296128625342362E-2</v>
      </c>
      <c r="J1111">
        <f t="shared" si="187"/>
        <v>0.43096055013173978</v>
      </c>
      <c r="K1111">
        <f t="shared" si="184"/>
        <v>0.137171918324063</v>
      </c>
    </row>
    <row r="1112" spans="1:11" x14ac:dyDescent="0.25">
      <c r="A1112">
        <f t="shared" si="185"/>
        <v>3.3333333333332707E-3</v>
      </c>
      <c r="B1112">
        <f t="shared" si="177"/>
        <v>300.00000000000563</v>
      </c>
      <c r="C1112">
        <f t="shared" si="186"/>
        <v>28.995407011677674</v>
      </c>
      <c r="D1112" s="4">
        <f t="shared" si="178"/>
        <v>29.077657693408035</v>
      </c>
      <c r="E1112" s="1">
        <f t="shared" si="179"/>
        <v>28.877747906658364</v>
      </c>
      <c r="F1112" s="1">
        <f t="shared" si="180"/>
        <v>29.135035469962872</v>
      </c>
      <c r="G1112" s="1">
        <f t="shared" si="181"/>
        <v>28.709940641724902</v>
      </c>
      <c r="H1112" s="5">
        <f t="shared" si="182"/>
        <v>0.56763120390450128</v>
      </c>
      <c r="I1112" s="3">
        <f t="shared" si="183"/>
        <v>2.527525473862724E-2</v>
      </c>
      <c r="J1112">
        <f t="shared" si="187"/>
        <v>0.4306049296399494</v>
      </c>
      <c r="K1112">
        <f t="shared" si="184"/>
        <v>0.13702627426455188</v>
      </c>
    </row>
    <row r="1113" spans="1:11" x14ac:dyDescent="0.25">
      <c r="A1113">
        <f t="shared" si="185"/>
        <v>3.3300033300032676E-3</v>
      </c>
      <c r="B1113">
        <f t="shared" ref="B1113:B1176" si="188">B1112+0.3</f>
        <v>300.30000000000564</v>
      </c>
      <c r="C1113">
        <f t="shared" si="186"/>
        <v>28.995648213768288</v>
      </c>
      <c r="D1113" s="4">
        <f t="shared" ref="D1113:D1176" si="189">(($C$27*($F$27*B1113)^$C$28)/(1+($C$27*($F$27*B1113))^$C$28))*$C$26</f>
        <v>29.077826099678358</v>
      </c>
      <c r="E1113" s="1">
        <f t="shared" ref="E1113:E1176" si="190">(($C$27*(B1113/$F$27)^$C$28)/(1+($C$27*(B1113/$F$27))^$C$28))*$C$26</f>
        <v>28.878092520719402</v>
      </c>
      <c r="F1113" s="1">
        <f t="shared" ref="F1113:F1176" si="191">(($C$27*(B1113*$F$27^2)^$C$28)/(1+($C$27*(B1113*$F$27^2))^$C$28))*$C$26</f>
        <v>29.135152848210588</v>
      </c>
      <c r="G1113" s="1">
        <f t="shared" ref="G1113:G1176" si="192">(($C$27*(B1113/$F$27^2)^$C$28)/(1+($C$27*(B1113/$F$27^2))^$C$28))*$C$26</f>
        <v>28.710431273095761</v>
      </c>
      <c r="H1113" s="5">
        <f t="shared" ref="H1113:H1176" si="193">(D1113-E1113)/(2*LOG($F$27))</f>
        <v>0.56713087302021759</v>
      </c>
      <c r="I1113" s="3">
        <f t="shared" ref="I1113:I1176" si="194">(F1113-G1113)-(2*(D1113-E1113))</f>
        <v>2.5254417196915568E-2</v>
      </c>
      <c r="J1113">
        <f t="shared" si="187"/>
        <v>0.43024992834419939</v>
      </c>
      <c r="K1113">
        <f t="shared" ref="K1113:K1176" si="195">H1113-J1113</f>
        <v>0.13688094467601819</v>
      </c>
    </row>
    <row r="1114" spans="1:11" x14ac:dyDescent="0.25">
      <c r="A1114">
        <f t="shared" si="185"/>
        <v>3.3266799733864976E-3</v>
      </c>
      <c r="B1114">
        <f t="shared" si="188"/>
        <v>300.60000000000565</v>
      </c>
      <c r="C1114">
        <f t="shared" si="186"/>
        <v>28.995888962468431</v>
      </c>
      <c r="D1114" s="4">
        <f t="shared" si="189"/>
        <v>29.077994188544647</v>
      </c>
      <c r="E1114" s="1">
        <f t="shared" si="190"/>
        <v>28.878436489489687</v>
      </c>
      <c r="F1114" s="1">
        <f t="shared" si="191"/>
        <v>29.135270004816785</v>
      </c>
      <c r="G1114" s="1">
        <f t="shared" si="192"/>
        <v>28.710920990802883</v>
      </c>
      <c r="H1114" s="5">
        <f t="shared" si="193"/>
        <v>0.56663147314955209</v>
      </c>
      <c r="I1114" s="3">
        <f t="shared" si="194"/>
        <v>2.5233615903982098E-2</v>
      </c>
      <c r="J1114">
        <f t="shared" si="187"/>
        <v>0.42989554460513668</v>
      </c>
      <c r="K1114">
        <f t="shared" si="195"/>
        <v>0.13673592854441541</v>
      </c>
    </row>
    <row r="1115" spans="1:11" x14ac:dyDescent="0.25">
      <c r="A1115">
        <f t="shared" si="185"/>
        <v>3.323363243602463E-3</v>
      </c>
      <c r="B1115">
        <f t="shared" si="188"/>
        <v>300.90000000000566</v>
      </c>
      <c r="C1115">
        <f t="shared" si="186"/>
        <v>28.996129259077939</v>
      </c>
      <c r="D1115" s="4">
        <f t="shared" si="189"/>
        <v>29.078161960919239</v>
      </c>
      <c r="E1115" s="1">
        <f t="shared" si="190"/>
        <v>28.878779814812507</v>
      </c>
      <c r="F1115" s="1">
        <f t="shared" si="191"/>
        <v>29.135386940419696</v>
      </c>
      <c r="G1115" s="1">
        <f t="shared" si="192"/>
        <v>28.711409797442343</v>
      </c>
      <c r="H1115" s="5">
        <f t="shared" si="193"/>
        <v>0.56613300164912228</v>
      </c>
      <c r="I1115" s="3">
        <f t="shared" si="194"/>
        <v>2.521285076388935E-2</v>
      </c>
      <c r="J1115">
        <f t="shared" si="187"/>
        <v>0.42954177678831085</v>
      </c>
      <c r="K1115">
        <f t="shared" si="195"/>
        <v>0.13659122486081143</v>
      </c>
    </row>
    <row r="1116" spans="1:11" x14ac:dyDescent="0.25">
      <c r="A1116">
        <f t="shared" si="185"/>
        <v>3.3200531208498712E-3</v>
      </c>
      <c r="B1116">
        <f t="shared" si="188"/>
        <v>301.20000000000567</v>
      </c>
      <c r="C1116">
        <f t="shared" si="186"/>
        <v>28.996369104891755</v>
      </c>
      <c r="D1116" s="4">
        <f t="shared" si="189"/>
        <v>29.078329417711071</v>
      </c>
      <c r="E1116" s="1">
        <f t="shared" si="190"/>
        <v>28.879122498523969</v>
      </c>
      <c r="F1116" s="1">
        <f t="shared" si="191"/>
        <v>29.135503655655057</v>
      </c>
      <c r="G1116" s="1">
        <f t="shared" si="192"/>
        <v>28.711897695600314</v>
      </c>
      <c r="H1116" s="5">
        <f t="shared" si="193"/>
        <v>0.56563545588628905</v>
      </c>
      <c r="I1116" s="3">
        <f t="shared" si="194"/>
        <v>2.5192121680539969E-2</v>
      </c>
      <c r="J1116">
        <f t="shared" si="187"/>
        <v>0.42918862325654766</v>
      </c>
      <c r="K1116">
        <f t="shared" si="195"/>
        <v>0.13644683262974139</v>
      </c>
    </row>
    <row r="1117" spans="1:11" x14ac:dyDescent="0.25">
      <c r="A1117">
        <f t="shared" si="185"/>
        <v>3.3167495854062395E-3</v>
      </c>
      <c r="B1117">
        <f t="shared" si="188"/>
        <v>301.50000000000568</v>
      </c>
      <c r="C1117">
        <f t="shared" si="186"/>
        <v>28.996608501199777</v>
      </c>
      <c r="D1117" s="4">
        <f t="shared" si="189"/>
        <v>29.078496559825403</v>
      </c>
      <c r="E1117" s="1">
        <f t="shared" si="190"/>
        <v>28.879464542453235</v>
      </c>
      <c r="F1117" s="1">
        <f t="shared" si="191"/>
        <v>29.135620151156303</v>
      </c>
      <c r="G1117" s="1">
        <f t="shared" si="192"/>
        <v>28.712384687852971</v>
      </c>
      <c r="H1117" s="5">
        <f t="shared" si="193"/>
        <v>0.56513883323769409</v>
      </c>
      <c r="I1117" s="3">
        <f t="shared" si="194"/>
        <v>2.5171428558994791E-2</v>
      </c>
      <c r="J1117">
        <f t="shared" si="187"/>
        <v>0.42883608239240456</v>
      </c>
      <c r="K1117">
        <f t="shared" si="195"/>
        <v>0.13630275084528953</v>
      </c>
    </row>
    <row r="1118" spans="1:11" x14ac:dyDescent="0.25">
      <c r="A1118">
        <f t="shared" si="185"/>
        <v>3.3134526176275053E-3</v>
      </c>
      <c r="B1118">
        <f t="shared" si="188"/>
        <v>301.8000000000057</v>
      </c>
      <c r="C1118">
        <f t="shared" si="186"/>
        <v>28.99684744928696</v>
      </c>
      <c r="D1118" s="4">
        <f t="shared" si="189"/>
        <v>29.078663388164102</v>
      </c>
      <c r="E1118" s="1">
        <f t="shared" si="190"/>
        <v>28.879805948422415</v>
      </c>
      <c r="F1118" s="1">
        <f t="shared" si="191"/>
        <v>29.135736427554175</v>
      </c>
      <c r="G1118" s="1">
        <f t="shared" si="192"/>
        <v>28.712870776766774</v>
      </c>
      <c r="H1118" s="5">
        <f t="shared" si="193"/>
        <v>0.56464313109035935</v>
      </c>
      <c r="I1118" s="3">
        <f t="shared" si="194"/>
        <v>2.5150771304026875E-2</v>
      </c>
      <c r="J1118">
        <f t="shared" si="187"/>
        <v>0.42848415257353628</v>
      </c>
      <c r="K1118">
        <f t="shared" si="195"/>
        <v>0.13615897851682307</v>
      </c>
    </row>
    <row r="1119" spans="1:11" x14ac:dyDescent="0.25">
      <c r="A1119">
        <f t="shared" si="185"/>
        <v>3.3101621979476368E-3</v>
      </c>
      <c r="B1119">
        <f t="shared" si="188"/>
        <v>302.10000000000571</v>
      </c>
      <c r="C1119">
        <f t="shared" si="186"/>
        <v>28.99708595043332</v>
      </c>
      <c r="D1119" s="4">
        <f t="shared" si="189"/>
        <v>29.078829903625536</v>
      </c>
      <c r="E1119" s="1">
        <f t="shared" si="190"/>
        <v>28.880146718246746</v>
      </c>
      <c r="F1119" s="1">
        <f t="shared" si="191"/>
        <v>29.135852485477248</v>
      </c>
      <c r="G1119" s="1">
        <f t="shared" si="192"/>
        <v>28.713355964898426</v>
      </c>
      <c r="H1119" s="5">
        <f t="shared" si="193"/>
        <v>0.56414834684090009</v>
      </c>
      <c r="I1119" s="3">
        <f t="shared" si="194"/>
        <v>2.5130149821240622E-2</v>
      </c>
      <c r="J1119">
        <f t="shared" si="187"/>
        <v>0.42813283219176085</v>
      </c>
      <c r="K1119">
        <f t="shared" si="195"/>
        <v>0.13601551464913925</v>
      </c>
    </row>
    <row r="1120" spans="1:11" x14ac:dyDescent="0.25">
      <c r="A1120">
        <f t="shared" si="185"/>
        <v>3.3068783068782442E-3</v>
      </c>
      <c r="B1120">
        <f t="shared" si="188"/>
        <v>302.40000000000572</v>
      </c>
      <c r="C1120">
        <f t="shared" si="186"/>
        <v>28.997324005913963</v>
      </c>
      <c r="D1120" s="4">
        <f t="shared" si="189"/>
        <v>29.078996107104693</v>
      </c>
      <c r="E1120" s="1">
        <f t="shared" si="190"/>
        <v>28.880486853734318</v>
      </c>
      <c r="F1120" s="1">
        <f t="shared" si="191"/>
        <v>29.135968325551417</v>
      </c>
      <c r="G1120" s="1">
        <f t="shared" si="192"/>
        <v>28.713840254794885</v>
      </c>
      <c r="H1120" s="5">
        <f t="shared" si="193"/>
        <v>0.56365447789661438</v>
      </c>
      <c r="I1120" s="3">
        <f t="shared" si="194"/>
        <v>2.5109564015782126E-2</v>
      </c>
      <c r="J1120">
        <f t="shared" si="187"/>
        <v>0.42778211963108825</v>
      </c>
      <c r="K1120">
        <f t="shared" si="195"/>
        <v>0.13587235826552613</v>
      </c>
    </row>
    <row r="1121" spans="1:11" x14ac:dyDescent="0.25">
      <c r="A1121">
        <f t="shared" si="185"/>
        <v>3.3036009250081966E-3</v>
      </c>
      <c r="B1121">
        <f t="shared" si="188"/>
        <v>302.70000000000573</v>
      </c>
      <c r="C1121">
        <f t="shared" si="186"/>
        <v>28.9975616169991</v>
      </c>
      <c r="D1121" s="4">
        <f t="shared" si="189"/>
        <v>29.07916199949296</v>
      </c>
      <c r="E1121" s="1">
        <f t="shared" si="190"/>
        <v>28.880826356686541</v>
      </c>
      <c r="F1121" s="1">
        <f t="shared" si="191"/>
        <v>29.13608394840039</v>
      </c>
      <c r="G1121" s="1">
        <f t="shared" si="192"/>
        <v>28.714323648993378</v>
      </c>
      <c r="H1121" s="5">
        <f t="shared" si="193"/>
        <v>0.5631615216735566</v>
      </c>
      <c r="I1121" s="3">
        <f t="shared" si="194"/>
        <v>2.5089013794172388E-2</v>
      </c>
      <c r="J1121">
        <f t="shared" si="187"/>
        <v>0.42743201329895208</v>
      </c>
      <c r="K1121">
        <f t="shared" si="195"/>
        <v>0.13572950837460451</v>
      </c>
    </row>
    <row r="1122" spans="1:11" x14ac:dyDescent="0.25">
      <c r="A1122">
        <f t="shared" si="185"/>
        <v>3.3003300330032379E-3</v>
      </c>
      <c r="B1122">
        <f t="shared" si="188"/>
        <v>303.00000000000574</v>
      </c>
      <c r="C1122">
        <f t="shared" si="186"/>
        <v>28.997798784954082</v>
      </c>
      <c r="D1122" s="4">
        <f t="shared" si="189"/>
        <v>29.079327581678523</v>
      </c>
      <c r="E1122" s="1">
        <f t="shared" si="190"/>
        <v>28.881165228897796</v>
      </c>
      <c r="F1122" s="1">
        <f t="shared" si="191"/>
        <v>29.136199354645349</v>
      </c>
      <c r="G1122" s="1">
        <f t="shared" si="192"/>
        <v>28.714806150021563</v>
      </c>
      <c r="H1122" s="5">
        <f t="shared" si="193"/>
        <v>0.56266947559863545</v>
      </c>
      <c r="I1122" s="3">
        <f t="shared" si="194"/>
        <v>2.5068499062331995E-2</v>
      </c>
      <c r="J1122">
        <f t="shared" si="187"/>
        <v>0.42708251159255728</v>
      </c>
      <c r="K1122">
        <f t="shared" si="195"/>
        <v>0.13558696400607817</v>
      </c>
    </row>
    <row r="1123" spans="1:11" x14ac:dyDescent="0.25">
      <c r="A1123">
        <f t="shared" ref="A1123:A1186" si="196">1/B1123</f>
        <v>3.2970656116056082E-3</v>
      </c>
      <c r="B1123">
        <f t="shared" si="188"/>
        <v>303.30000000000575</v>
      </c>
      <c r="C1123">
        <f t="shared" ref="C1123:C1186" si="197">(($C$27*B1123^$C$28)/(1+($C$27*B1123)^$C$28))*$C$26</f>
        <v>28.998035511039419</v>
      </c>
      <c r="D1123" s="4">
        <f t="shared" si="189"/>
        <v>29.079492854545887</v>
      </c>
      <c r="E1123" s="1">
        <f t="shared" si="190"/>
        <v>28.881503472155689</v>
      </c>
      <c r="F1123" s="1">
        <f t="shared" si="191"/>
        <v>29.136314544905147</v>
      </c>
      <c r="G1123" s="1">
        <f t="shared" si="192"/>
        <v>28.715287760397455</v>
      </c>
      <c r="H1123" s="5">
        <f t="shared" si="193"/>
        <v>0.56217833710755594</v>
      </c>
      <c r="I1123" s="3">
        <f t="shared" si="194"/>
        <v>2.5048019727297088E-2</v>
      </c>
      <c r="J1123">
        <f t="shared" ref="J1123:J1186" si="198">$F$26*I1123/(2*LOG($F$27))</f>
        <v>0.42673361292811363</v>
      </c>
      <c r="K1123">
        <f t="shared" si="195"/>
        <v>0.13544472417944231</v>
      </c>
    </row>
    <row r="1124" spans="1:11" x14ac:dyDescent="0.25">
      <c r="A1124">
        <f t="shared" si="196"/>
        <v>3.2938076416336661E-3</v>
      </c>
      <c r="B1124">
        <f t="shared" si="188"/>
        <v>303.60000000000576</v>
      </c>
      <c r="C1124">
        <f t="shared" si="197"/>
        <v>28.998271796510775</v>
      </c>
      <c r="D1124" s="4">
        <f t="shared" si="189"/>
        <v>29.079657818976443</v>
      </c>
      <c r="E1124" s="1">
        <f t="shared" si="190"/>
        <v>28.881841088241011</v>
      </c>
      <c r="F1124" s="1">
        <f t="shared" si="191"/>
        <v>29.136429519796149</v>
      </c>
      <c r="G1124" s="1">
        <f t="shared" si="192"/>
        <v>28.715768482629596</v>
      </c>
      <c r="H1124" s="5">
        <f t="shared" si="193"/>
        <v>0.56168810364653488</v>
      </c>
      <c r="I1124" s="3">
        <f t="shared" si="194"/>
        <v>2.5027575695688142E-2</v>
      </c>
      <c r="J1124">
        <f t="shared" si="198"/>
        <v>0.42638531571474975</v>
      </c>
      <c r="K1124">
        <f t="shared" si="195"/>
        <v>0.13530278793178513</v>
      </c>
    </row>
    <row r="1125" spans="1:11" x14ac:dyDescent="0.25">
      <c r="A1125">
        <f t="shared" si="196"/>
        <v>3.2905561039815105E-3</v>
      </c>
      <c r="B1125">
        <f t="shared" si="188"/>
        <v>303.90000000000578</v>
      </c>
      <c r="C1125">
        <f t="shared" si="197"/>
        <v>28.998507642619114</v>
      </c>
      <c r="D1125" s="4">
        <f t="shared" si="189"/>
        <v>29.079822475847937</v>
      </c>
      <c r="E1125" s="1">
        <f t="shared" si="190"/>
        <v>28.882178078927797</v>
      </c>
      <c r="F1125" s="1">
        <f t="shared" si="191"/>
        <v>29.136544279932561</v>
      </c>
      <c r="G1125" s="1">
        <f t="shared" si="192"/>
        <v>28.716248319216941</v>
      </c>
      <c r="H1125" s="5">
        <f t="shared" si="193"/>
        <v>0.56119877267060514</v>
      </c>
      <c r="I1125" s="3">
        <f t="shared" si="194"/>
        <v>2.5007166875340658E-2</v>
      </c>
      <c r="J1125">
        <f t="shared" si="198"/>
        <v>0.42603761838229387</v>
      </c>
      <c r="K1125">
        <f t="shared" si="195"/>
        <v>0.13516115428831127</v>
      </c>
    </row>
    <row r="1126" spans="1:11" x14ac:dyDescent="0.25">
      <c r="A1126">
        <f t="shared" si="196"/>
        <v>3.2873109796186092E-3</v>
      </c>
      <c r="B1126">
        <f t="shared" si="188"/>
        <v>304.20000000000579</v>
      </c>
      <c r="C1126">
        <f t="shared" si="197"/>
        <v>28.998743050610464</v>
      </c>
      <c r="D1126" s="4">
        <f t="shared" si="189"/>
        <v>29.079986826035107</v>
      </c>
      <c r="E1126" s="1">
        <f t="shared" si="190"/>
        <v>28.882514445983198</v>
      </c>
      <c r="F1126" s="1">
        <f t="shared" si="191"/>
        <v>29.136658825926023</v>
      </c>
      <c r="G1126" s="1">
        <f t="shared" si="192"/>
        <v>28.716727272649091</v>
      </c>
      <c r="H1126" s="5">
        <f t="shared" si="193"/>
        <v>0.560710341645826</v>
      </c>
      <c r="I1126" s="3">
        <f t="shared" si="194"/>
        <v>2.4986793173113142E-2</v>
      </c>
      <c r="J1126">
        <f t="shared" si="198"/>
        <v>0.42569051934392982</v>
      </c>
      <c r="K1126">
        <f t="shared" si="195"/>
        <v>0.13501982230189619</v>
      </c>
    </row>
    <row r="1127" spans="1:11" x14ac:dyDescent="0.25">
      <c r="A1127">
        <f t="shared" si="196"/>
        <v>3.2840722495894284E-3</v>
      </c>
      <c r="B1127">
        <f t="shared" si="188"/>
        <v>304.5000000000058</v>
      </c>
      <c r="C1127">
        <f t="shared" si="197"/>
        <v>28.998978021726273</v>
      </c>
      <c r="D1127" s="4">
        <f t="shared" si="189"/>
        <v>29.080150870408943</v>
      </c>
      <c r="E1127" s="1">
        <f t="shared" si="190"/>
        <v>28.882850191167879</v>
      </c>
      <c r="F1127" s="1">
        <f t="shared" si="191"/>
        <v>29.136773158385967</v>
      </c>
      <c r="G1127" s="1">
        <f t="shared" si="192"/>
        <v>28.717205345406164</v>
      </c>
      <c r="H1127" s="5">
        <f t="shared" si="193"/>
        <v>0.56022280804601399</v>
      </c>
      <c r="I1127" s="3">
        <f t="shared" si="194"/>
        <v>2.4966454497675983E-2</v>
      </c>
      <c r="J1127">
        <f t="shared" si="198"/>
        <v>0.4253440170437095</v>
      </c>
      <c r="K1127">
        <f t="shared" si="195"/>
        <v>0.13487879100230449</v>
      </c>
    </row>
    <row r="1128" spans="1:11" x14ac:dyDescent="0.25">
      <c r="A1128">
        <f t="shared" si="196"/>
        <v>3.2808398950130609E-3</v>
      </c>
      <c r="B1128">
        <f t="shared" si="188"/>
        <v>304.80000000000581</v>
      </c>
      <c r="C1128">
        <f t="shared" si="197"/>
        <v>28.999212557203169</v>
      </c>
      <c r="D1128" s="4">
        <f t="shared" si="189"/>
        <v>29.080314609837419</v>
      </c>
      <c r="E1128" s="1">
        <f t="shared" si="190"/>
        <v>28.883185316235611</v>
      </c>
      <c r="F1128" s="1">
        <f t="shared" si="191"/>
        <v>29.136887277919453</v>
      </c>
      <c r="G1128" s="1">
        <f t="shared" si="192"/>
        <v>28.717682539958982</v>
      </c>
      <c r="H1128" s="5">
        <f t="shared" si="193"/>
        <v>0.55973616935601123</v>
      </c>
      <c r="I1128" s="3">
        <f t="shared" si="194"/>
        <v>2.4946150756854024E-2</v>
      </c>
      <c r="J1128">
        <f t="shared" si="198"/>
        <v>0.4249981099112799</v>
      </c>
      <c r="K1128">
        <f t="shared" si="195"/>
        <v>0.13473805944473133</v>
      </c>
    </row>
    <row r="1129" spans="1:11" x14ac:dyDescent="0.25">
      <c r="A1129">
        <f t="shared" si="196"/>
        <v>3.2776138970828611E-3</v>
      </c>
      <c r="B1129">
        <f t="shared" si="188"/>
        <v>305.10000000000582</v>
      </c>
      <c r="C1129">
        <f t="shared" si="197"/>
        <v>28.999446658273079</v>
      </c>
      <c r="D1129" s="4">
        <f t="shared" si="189"/>
        <v>29.080478045185039</v>
      </c>
      <c r="E1129" s="1">
        <f t="shared" si="190"/>
        <v>28.88351982293376</v>
      </c>
      <c r="F1129" s="1">
        <f t="shared" si="191"/>
        <v>29.137001185131222</v>
      </c>
      <c r="G1129" s="1">
        <f t="shared" si="192"/>
        <v>28.718158858768909</v>
      </c>
      <c r="H1129" s="5">
        <f t="shared" si="193"/>
        <v>0.55925042306898265</v>
      </c>
      <c r="I1129" s="3">
        <f t="shared" si="194"/>
        <v>2.4925881859754639E-2</v>
      </c>
      <c r="J1129">
        <f t="shared" si="198"/>
        <v>0.42465279639813763</v>
      </c>
      <c r="K1129">
        <f t="shared" si="195"/>
        <v>0.13459762667084502</v>
      </c>
    </row>
    <row r="1130" spans="1:11" x14ac:dyDescent="0.25">
      <c r="A1130">
        <f t="shared" si="196"/>
        <v>3.2743942370660802E-3</v>
      </c>
      <c r="B1130">
        <f t="shared" si="188"/>
        <v>305.40000000000583</v>
      </c>
      <c r="C1130">
        <f t="shared" si="197"/>
        <v>28.999680326163311</v>
      </c>
      <c r="D1130" s="4">
        <f t="shared" si="189"/>
        <v>29.080641177313151</v>
      </c>
      <c r="E1130" s="1">
        <f t="shared" si="190"/>
        <v>28.883853713002779</v>
      </c>
      <c r="F1130" s="1">
        <f t="shared" si="191"/>
        <v>29.137114880623709</v>
      </c>
      <c r="G1130" s="1">
        <f t="shared" si="192"/>
        <v>28.71863430428829</v>
      </c>
      <c r="H1130" s="5">
        <f t="shared" si="193"/>
        <v>0.55876556668876576</v>
      </c>
      <c r="I1130" s="3">
        <f t="shared" si="194"/>
        <v>2.4905647714675183E-2</v>
      </c>
      <c r="J1130">
        <f t="shared" si="198"/>
        <v>0.42430807494197964</v>
      </c>
      <c r="K1130">
        <f t="shared" si="195"/>
        <v>0.13445749174678612</v>
      </c>
    </row>
    <row r="1131" spans="1:11" x14ac:dyDescent="0.25">
      <c r="A1131">
        <f t="shared" si="196"/>
        <v>3.271180896303503E-3</v>
      </c>
      <c r="B1131">
        <f t="shared" si="188"/>
        <v>305.70000000000584</v>
      </c>
      <c r="C1131">
        <f t="shared" si="197"/>
        <v>28.999913562096395</v>
      </c>
      <c r="D1131" s="4">
        <f t="shared" si="189"/>
        <v>29.080804007079635</v>
      </c>
      <c r="E1131" s="1">
        <f t="shared" si="190"/>
        <v>28.884186988176811</v>
      </c>
      <c r="F1131" s="1">
        <f t="shared" si="191"/>
        <v>29.137228364997085</v>
      </c>
      <c r="G1131" s="1">
        <f t="shared" si="192"/>
        <v>28.719108878959986</v>
      </c>
      <c r="H1131" s="5">
        <f t="shared" si="193"/>
        <v>0.55828159772726815</v>
      </c>
      <c r="I1131" s="3">
        <f t="shared" si="194"/>
        <v>2.4885448231451335E-2</v>
      </c>
      <c r="J1131">
        <f t="shared" si="198"/>
        <v>0.42396394400671056</v>
      </c>
      <c r="K1131">
        <f t="shared" si="195"/>
        <v>0.13431765372055759</v>
      </c>
    </row>
    <row r="1132" spans="1:11" x14ac:dyDescent="0.25">
      <c r="A1132">
        <f t="shared" si="196"/>
        <v>3.267973856209088E-3</v>
      </c>
      <c r="B1132">
        <f t="shared" si="188"/>
        <v>306.00000000000585</v>
      </c>
      <c r="C1132">
        <f t="shared" si="197"/>
        <v>29.000146367290331</v>
      </c>
      <c r="D1132" s="4">
        <f t="shared" si="189"/>
        <v>29.080966535339304</v>
      </c>
      <c r="E1132" s="1">
        <f t="shared" si="190"/>
        <v>28.884519650183218</v>
      </c>
      <c r="F1132" s="1">
        <f t="shared" si="191"/>
        <v>29.137341638849126</v>
      </c>
      <c r="G1132" s="1">
        <f t="shared" si="192"/>
        <v>28.719582585217829</v>
      </c>
      <c r="H1132" s="5">
        <f t="shared" si="193"/>
        <v>0.55779851370693934</v>
      </c>
      <c r="I1132" s="3">
        <f t="shared" si="194"/>
        <v>2.4865283319126519E-2</v>
      </c>
      <c r="J1132">
        <f t="shared" si="198"/>
        <v>0.42362040204273765</v>
      </c>
      <c r="K1132">
        <f t="shared" si="195"/>
        <v>0.13417811166420168</v>
      </c>
    </row>
    <row r="1133" spans="1:11" x14ac:dyDescent="0.25">
      <c r="A1133">
        <f t="shared" si="196"/>
        <v>3.2647730982696076E-3</v>
      </c>
      <c r="B1133">
        <f t="shared" si="188"/>
        <v>306.30000000000587</v>
      </c>
      <c r="C1133">
        <f t="shared" si="197"/>
        <v>29.000378742958468</v>
      </c>
      <c r="D1133" s="4">
        <f t="shared" si="189"/>
        <v>29.081128762943546</v>
      </c>
      <c r="E1133" s="1">
        <f t="shared" si="190"/>
        <v>28.884851700743038</v>
      </c>
      <c r="F1133" s="1">
        <f t="shared" si="191"/>
        <v>29.137454702775479</v>
      </c>
      <c r="G1133" s="1">
        <f t="shared" si="192"/>
        <v>28.720055425486414</v>
      </c>
      <c r="H1133" s="5">
        <f t="shared" si="193"/>
        <v>0.55731631215847</v>
      </c>
      <c r="I1133" s="3">
        <f t="shared" si="194"/>
        <v>2.4845152888048005E-2</v>
      </c>
      <c r="J1133">
        <f t="shared" si="198"/>
        <v>0.42327744752268143</v>
      </c>
      <c r="K1133">
        <f t="shared" si="195"/>
        <v>0.13403886463578857</v>
      </c>
    </row>
    <row r="1134" spans="1:11" x14ac:dyDescent="0.25">
      <c r="A1134">
        <f t="shared" si="196"/>
        <v>3.2615786040442948E-3</v>
      </c>
      <c r="B1134">
        <f t="shared" si="188"/>
        <v>306.60000000000588</v>
      </c>
      <c r="C1134">
        <f t="shared" si="197"/>
        <v>29.000610690309557</v>
      </c>
      <c r="D1134" s="4">
        <f t="shared" si="189"/>
        <v>29.081290690740673</v>
      </c>
      <c r="E1134" s="1">
        <f t="shared" si="190"/>
        <v>28.885183141570703</v>
      </c>
      <c r="F1134" s="1">
        <f t="shared" si="191"/>
        <v>29.137567557369447</v>
      </c>
      <c r="G1134" s="1">
        <f t="shared" si="192"/>
        <v>28.720527402181308</v>
      </c>
      <c r="H1134" s="5">
        <f t="shared" si="193"/>
        <v>0.55683499062255837</v>
      </c>
      <c r="I1134" s="3">
        <f t="shared" si="194"/>
        <v>2.4825056848200688E-2</v>
      </c>
      <c r="J1134">
        <f t="shared" si="198"/>
        <v>0.42293507891298859</v>
      </c>
      <c r="K1134">
        <f t="shared" si="195"/>
        <v>0.13389991170956977</v>
      </c>
    </row>
    <row r="1135" spans="1:11" x14ac:dyDescent="0.25">
      <c r="A1135">
        <f t="shared" si="196"/>
        <v>3.2583903551644863E-3</v>
      </c>
      <c r="B1135">
        <f t="shared" si="188"/>
        <v>306.90000000000589</v>
      </c>
      <c r="C1135">
        <f t="shared" si="197"/>
        <v>29.000842210547773</v>
      </c>
      <c r="D1135" s="4">
        <f t="shared" si="189"/>
        <v>29.081452319575746</v>
      </c>
      <c r="E1135" s="1">
        <f t="shared" si="190"/>
        <v>28.885513974374124</v>
      </c>
      <c r="F1135" s="1">
        <f t="shared" si="191"/>
        <v>29.137680203222075</v>
      </c>
      <c r="G1135" s="1">
        <f t="shared" si="192"/>
        <v>28.720998517709017</v>
      </c>
      <c r="H1135" s="5">
        <f t="shared" si="193"/>
        <v>0.55635454664920325</v>
      </c>
      <c r="I1135" s="3">
        <f t="shared" si="194"/>
        <v>2.4804995109814598E-2</v>
      </c>
      <c r="J1135">
        <f t="shared" si="198"/>
        <v>0.42259329468428231</v>
      </c>
      <c r="K1135">
        <f t="shared" si="195"/>
        <v>0.13376125196492095</v>
      </c>
    </row>
    <row r="1136" spans="1:11" x14ac:dyDescent="0.25">
      <c r="A1136">
        <f t="shared" si="196"/>
        <v>3.2552083333332706E-3</v>
      </c>
      <c r="B1136">
        <f t="shared" si="188"/>
        <v>307.2000000000059</v>
      </c>
      <c r="C1136">
        <f t="shared" si="197"/>
        <v>29.001073304872811</v>
      </c>
      <c r="D1136" s="4">
        <f t="shared" si="189"/>
        <v>29.081613650290453</v>
      </c>
      <c r="E1136" s="1">
        <f t="shared" si="190"/>
        <v>28.885844200855001</v>
      </c>
      <c r="F1136" s="1">
        <f t="shared" si="191"/>
        <v>29.137792640922171</v>
      </c>
      <c r="G1136" s="1">
        <f t="shared" si="192"/>
        <v>28.721468774466921</v>
      </c>
      <c r="H1136" s="5">
        <f t="shared" si="193"/>
        <v>0.55587497779645356</v>
      </c>
      <c r="I1136" s="3">
        <f t="shared" si="194"/>
        <v>2.4784967584345452E-2</v>
      </c>
      <c r="J1136">
        <f t="shared" si="198"/>
        <v>0.42225209332806712</v>
      </c>
      <c r="K1136">
        <f t="shared" si="195"/>
        <v>0.13362288446838644</v>
      </c>
    </row>
    <row r="1137" spans="1:11" x14ac:dyDescent="0.25">
      <c r="A1137">
        <f t="shared" si="196"/>
        <v>3.2520325203251408E-3</v>
      </c>
      <c r="B1137">
        <f t="shared" si="188"/>
        <v>307.50000000000591</v>
      </c>
      <c r="C1137">
        <f t="shared" si="197"/>
        <v>29.00130397447969</v>
      </c>
      <c r="D1137" s="4">
        <f t="shared" si="189"/>
        <v>29.081774683723555</v>
      </c>
      <c r="E1137" s="1">
        <f t="shared" si="190"/>
        <v>28.886173822708447</v>
      </c>
      <c r="F1137" s="1">
        <f t="shared" si="191"/>
        <v>29.137904871056413</v>
      </c>
      <c r="G1137" s="1">
        <f t="shared" si="192"/>
        <v>28.721938174843594</v>
      </c>
      <c r="H1137" s="5">
        <f t="shared" si="193"/>
        <v>0.55539628163274835</v>
      </c>
      <c r="I1137" s="3">
        <f t="shared" si="194"/>
        <v>2.4764974182602373E-2</v>
      </c>
      <c r="J1137">
        <f t="shared" si="198"/>
        <v>0.42191147332483192</v>
      </c>
      <c r="K1137">
        <f t="shared" si="195"/>
        <v>0.13348480830791642</v>
      </c>
    </row>
    <row r="1138" spans="1:11" x14ac:dyDescent="0.25">
      <c r="A1138">
        <f t="shared" si="196"/>
        <v>3.2488628979856424E-3</v>
      </c>
      <c r="B1138">
        <f t="shared" si="188"/>
        <v>307.80000000000592</v>
      </c>
      <c r="C1138">
        <f t="shared" si="197"/>
        <v>29.00153422055913</v>
      </c>
      <c r="D1138" s="4">
        <f t="shared" si="189"/>
        <v>29.081935420710465</v>
      </c>
      <c r="E1138" s="1">
        <f t="shared" si="190"/>
        <v>28.886502841623205</v>
      </c>
      <c r="F1138" s="1">
        <f t="shared" si="191"/>
        <v>29.138016894209002</v>
      </c>
      <c r="G1138" s="1">
        <f t="shared" si="192"/>
        <v>28.722406721218562</v>
      </c>
      <c r="H1138" s="5">
        <f t="shared" si="193"/>
        <v>0.55491845573511145</v>
      </c>
      <c r="I1138" s="3">
        <f t="shared" si="194"/>
        <v>2.4745014815920285E-2</v>
      </c>
      <c r="J1138">
        <f t="shared" si="198"/>
        <v>0.4215714331640234</v>
      </c>
      <c r="K1138">
        <f t="shared" si="195"/>
        <v>0.13334702257108805</v>
      </c>
    </row>
    <row r="1139" spans="1:11" x14ac:dyDescent="0.25">
      <c r="A1139">
        <f t="shared" si="196"/>
        <v>3.2456994482310312E-3</v>
      </c>
      <c r="B1139">
        <f t="shared" si="188"/>
        <v>308.10000000000593</v>
      </c>
      <c r="C1139">
        <f t="shared" si="197"/>
        <v>29.001764044297104</v>
      </c>
      <c r="D1139" s="4">
        <f t="shared" si="189"/>
        <v>29.082095862083587</v>
      </c>
      <c r="E1139" s="1">
        <f t="shared" si="190"/>
        <v>28.886831259281816</v>
      </c>
      <c r="F1139" s="1">
        <f t="shared" si="191"/>
        <v>29.13812871096227</v>
      </c>
      <c r="G1139" s="1">
        <f t="shared" si="192"/>
        <v>28.722874415962565</v>
      </c>
      <c r="H1139" s="5">
        <f t="shared" si="193"/>
        <v>0.55444149768963569</v>
      </c>
      <c r="I1139" s="3">
        <f t="shared" si="194"/>
        <v>2.4725089396163469E-2</v>
      </c>
      <c r="J1139">
        <f t="shared" si="198"/>
        <v>0.42123197134410678</v>
      </c>
      <c r="K1139">
        <f t="shared" si="195"/>
        <v>0.13320952634552891</v>
      </c>
    </row>
    <row r="1140" spans="1:11" x14ac:dyDescent="0.25">
      <c r="A1140">
        <f t="shared" si="196"/>
        <v>3.2425421530479269E-3</v>
      </c>
      <c r="B1140">
        <f t="shared" si="188"/>
        <v>308.40000000000595</v>
      </c>
      <c r="C1140">
        <f t="shared" si="197"/>
        <v>29.001993446875336</v>
      </c>
      <c r="D1140" s="4">
        <f t="shared" si="189"/>
        <v>29.082256008672008</v>
      </c>
      <c r="E1140" s="1">
        <f t="shared" si="190"/>
        <v>28.887159077360366</v>
      </c>
      <c r="F1140" s="1">
        <f t="shared" si="191"/>
        <v>29.138240321896081</v>
      </c>
      <c r="G1140" s="1">
        <f t="shared" si="192"/>
        <v>28.723341261437376</v>
      </c>
      <c r="H1140" s="5">
        <f t="shared" si="193"/>
        <v>0.55396540509132097</v>
      </c>
      <c r="I1140" s="3">
        <f t="shared" si="194"/>
        <v>2.4705197835420023E-2</v>
      </c>
      <c r="J1140">
        <f t="shared" si="198"/>
        <v>0.42089308636736034</v>
      </c>
      <c r="K1140">
        <f t="shared" si="195"/>
        <v>0.13307231872396064</v>
      </c>
    </row>
    <row r="1141" spans="1:11" x14ac:dyDescent="0.25">
      <c r="A1141">
        <f t="shared" si="196"/>
        <v>3.2393909944929728E-3</v>
      </c>
      <c r="B1141">
        <f t="shared" si="188"/>
        <v>308.70000000000596</v>
      </c>
      <c r="C1141">
        <f t="shared" si="197"/>
        <v>29.002222429471086</v>
      </c>
      <c r="D1141" s="4">
        <f t="shared" si="189"/>
        <v>29.08241586130184</v>
      </c>
      <c r="E1141" s="1">
        <f t="shared" si="190"/>
        <v>28.88748629752871</v>
      </c>
      <c r="F1141" s="1">
        <f t="shared" si="191"/>
        <v>29.138351727588141</v>
      </c>
      <c r="G1141" s="1">
        <f t="shared" si="192"/>
        <v>28.723807259995983</v>
      </c>
      <c r="H1141" s="5">
        <f t="shared" si="193"/>
        <v>0.55349017554440794</v>
      </c>
      <c r="I1141" s="3">
        <f t="shared" si="194"/>
        <v>2.468534004589884E-2</v>
      </c>
      <c r="J1141">
        <f t="shared" si="198"/>
        <v>0.42055477673812025</v>
      </c>
      <c r="K1141">
        <f t="shared" si="195"/>
        <v>0.13293539880628769</v>
      </c>
    </row>
    <row r="1142" spans="1:11" x14ac:dyDescent="0.25">
      <c r="A1142">
        <f t="shared" si="196"/>
        <v>3.2362459546924943E-3</v>
      </c>
      <c r="B1142">
        <f t="shared" si="188"/>
        <v>309.00000000000597</v>
      </c>
      <c r="C1142">
        <f t="shared" si="197"/>
        <v>29.002450993257067</v>
      </c>
      <c r="D1142" s="4">
        <f t="shared" si="189"/>
        <v>29.082575420795951</v>
      </c>
      <c r="E1142" s="1">
        <f t="shared" si="190"/>
        <v>28.887812921450539</v>
      </c>
      <c r="F1142" s="1">
        <f t="shared" si="191"/>
        <v>29.138462928614153</v>
      </c>
      <c r="G1142" s="1">
        <f t="shared" si="192"/>
        <v>28.724272413982778</v>
      </c>
      <c r="H1142" s="5">
        <f t="shared" si="193"/>
        <v>0.55301580666143912</v>
      </c>
      <c r="I1142" s="3">
        <f t="shared" si="194"/>
        <v>2.466551594055133E-2</v>
      </c>
      <c r="J1142">
        <f t="shared" si="198"/>
        <v>0.4202170409733727</v>
      </c>
      <c r="K1142">
        <f t="shared" si="195"/>
        <v>0.13279876568806642</v>
      </c>
    </row>
    <row r="1143" spans="1:11" x14ac:dyDescent="0.25">
      <c r="A1143">
        <f t="shared" si="196"/>
        <v>3.233107015842162E-3</v>
      </c>
      <c r="B1143">
        <f t="shared" si="188"/>
        <v>309.30000000000598</v>
      </c>
      <c r="C1143">
        <f t="shared" si="197"/>
        <v>29.002679139401696</v>
      </c>
      <c r="D1143" s="4">
        <f t="shared" si="189"/>
        <v>29.082734687974263</v>
      </c>
      <c r="E1143" s="1">
        <f t="shared" si="190"/>
        <v>28.888138950783183</v>
      </c>
      <c r="F1143" s="1">
        <f t="shared" si="191"/>
        <v>29.138573925547494</v>
      </c>
      <c r="G1143" s="1">
        <f t="shared" si="192"/>
        <v>28.724736725733209</v>
      </c>
      <c r="H1143" s="5">
        <f t="shared" si="193"/>
        <v>0.55254229606464134</v>
      </c>
      <c r="I1143" s="3">
        <f t="shared" si="194"/>
        <v>2.4645725432126397E-2</v>
      </c>
      <c r="J1143">
        <f t="shared" si="198"/>
        <v>0.41987987758665385</v>
      </c>
      <c r="K1143">
        <f t="shared" si="195"/>
        <v>0.13266241847798749</v>
      </c>
    </row>
    <row r="1144" spans="1:11" x14ac:dyDescent="0.25">
      <c r="A1144">
        <f t="shared" si="196"/>
        <v>3.2299741602066557E-3</v>
      </c>
      <c r="B1144">
        <f t="shared" si="188"/>
        <v>309.60000000000599</v>
      </c>
      <c r="C1144">
        <f t="shared" si="197"/>
        <v>29.002906869068994</v>
      </c>
      <c r="D1144" s="4">
        <f t="shared" si="189"/>
        <v>29.082893663653483</v>
      </c>
      <c r="E1144" s="1">
        <f t="shared" si="190"/>
        <v>28.888464387177873</v>
      </c>
      <c r="F1144" s="1">
        <f t="shared" si="191"/>
        <v>29.138684718959443</v>
      </c>
      <c r="G1144" s="1">
        <f t="shared" si="192"/>
        <v>28.725200197574146</v>
      </c>
      <c r="H1144" s="5">
        <f t="shared" si="193"/>
        <v>0.55206964138444281</v>
      </c>
      <c r="I1144" s="3">
        <f t="shared" si="194"/>
        <v>2.4625968434076384E-2</v>
      </c>
      <c r="J1144">
        <f t="shared" si="198"/>
        <v>0.4195432851034841</v>
      </c>
      <c r="K1144">
        <f t="shared" si="195"/>
        <v>0.13252635628095871</v>
      </c>
    </row>
    <row r="1145" spans="1:11" x14ac:dyDescent="0.25">
      <c r="A1145">
        <f t="shared" si="196"/>
        <v>3.2268473701193307E-3</v>
      </c>
      <c r="B1145">
        <f t="shared" si="188"/>
        <v>309.900000000006</v>
      </c>
      <c r="C1145">
        <f t="shared" si="197"/>
        <v>29.003134183418574</v>
      </c>
      <c r="D1145" s="4">
        <f t="shared" si="189"/>
        <v>29.083052348647392</v>
      </c>
      <c r="E1145" s="1">
        <f t="shared" si="190"/>
        <v>28.888789232279606</v>
      </c>
      <c r="F1145" s="1">
        <f t="shared" si="191"/>
        <v>29.138795309419034</v>
      </c>
      <c r="G1145" s="1">
        <f t="shared" si="192"/>
        <v>28.725662831823858</v>
      </c>
      <c r="H1145" s="5">
        <f t="shared" si="193"/>
        <v>0.55159784026065317</v>
      </c>
      <c r="I1145" s="3">
        <f t="shared" si="194"/>
        <v>2.4606244859604942E-2</v>
      </c>
      <c r="J1145">
        <f t="shared" si="198"/>
        <v>0.41920726204514697</v>
      </c>
      <c r="K1145">
        <f t="shared" si="195"/>
        <v>0.1323905782155062</v>
      </c>
    </row>
    <row r="1146" spans="1:11" x14ac:dyDescent="0.25">
      <c r="A1146">
        <f t="shared" si="196"/>
        <v>3.2237266279818845E-3</v>
      </c>
      <c r="B1146">
        <f t="shared" si="188"/>
        <v>310.20000000000601</v>
      </c>
      <c r="C1146">
        <f t="shared" si="197"/>
        <v>29.003361083605729</v>
      </c>
      <c r="D1146" s="4">
        <f t="shared" si="189"/>
        <v>29.083210743766568</v>
      </c>
      <c r="E1146" s="1">
        <f t="shared" si="190"/>
        <v>28.889113487727386</v>
      </c>
      <c r="F1146" s="1">
        <f t="shared" si="191"/>
        <v>29.138905697493342</v>
      </c>
      <c r="G1146" s="1">
        <f t="shared" si="192"/>
        <v>28.726124630791947</v>
      </c>
      <c r="H1146" s="5">
        <f t="shared" si="193"/>
        <v>0.55112689034101114</v>
      </c>
      <c r="I1146" s="3">
        <f t="shared" si="194"/>
        <v>2.4586554623031276E-2</v>
      </c>
      <c r="J1146">
        <f t="shared" si="198"/>
        <v>0.41887180695193127</v>
      </c>
      <c r="K1146">
        <f t="shared" si="195"/>
        <v>0.13225508338907987</v>
      </c>
    </row>
    <row r="1147" spans="1:11" x14ac:dyDescent="0.25">
      <c r="A1147">
        <f t="shared" si="196"/>
        <v>3.2206119162640277E-3</v>
      </c>
      <c r="B1147">
        <f t="shared" si="188"/>
        <v>310.50000000000603</v>
      </c>
      <c r="C1147">
        <f t="shared" si="197"/>
        <v>29.00358757078148</v>
      </c>
      <c r="D1147" s="4">
        <f t="shared" si="189"/>
        <v>29.083368849818658</v>
      </c>
      <c r="E1147" s="1">
        <f t="shared" si="190"/>
        <v>28.889437155153928</v>
      </c>
      <c r="F1147" s="1">
        <f t="shared" si="191"/>
        <v>29.139015883747138</v>
      </c>
      <c r="G1147" s="1">
        <f t="shared" si="192"/>
        <v>28.726585596779451</v>
      </c>
      <c r="H1147" s="5">
        <f t="shared" si="193"/>
        <v>0.55065678928278816</v>
      </c>
      <c r="I1147" s="3">
        <f t="shared" si="194"/>
        <v>2.4566897638226948E-2</v>
      </c>
      <c r="J1147">
        <f t="shared" si="198"/>
        <v>0.41853691835649942</v>
      </c>
      <c r="K1147">
        <f t="shared" si="195"/>
        <v>0.13211987092628874</v>
      </c>
    </row>
    <row r="1148" spans="1:11" x14ac:dyDescent="0.25">
      <c r="A1148">
        <f t="shared" si="196"/>
        <v>3.2175032175031548E-3</v>
      </c>
      <c r="B1148">
        <f t="shared" si="188"/>
        <v>310.80000000000604</v>
      </c>
      <c r="C1148">
        <f t="shared" si="197"/>
        <v>29.003813646092567</v>
      </c>
      <c r="D1148" s="4">
        <f t="shared" si="189"/>
        <v>29.083526667608179</v>
      </c>
      <c r="E1148" s="1">
        <f t="shared" si="190"/>
        <v>28.88976023618596</v>
      </c>
      <c r="F1148" s="1">
        <f t="shared" si="191"/>
        <v>29.139125868743172</v>
      </c>
      <c r="G1148" s="1">
        <f t="shared" si="192"/>
        <v>28.727045732078942</v>
      </c>
      <c r="H1148" s="5">
        <f t="shared" si="193"/>
        <v>0.55018753475136628</v>
      </c>
      <c r="I1148" s="3">
        <f t="shared" si="194"/>
        <v>2.4547273819791826E-2</v>
      </c>
      <c r="J1148">
        <f t="shared" si="198"/>
        <v>0.41820259480392175</v>
      </c>
      <c r="K1148">
        <f t="shared" si="195"/>
        <v>0.13198493994744454</v>
      </c>
    </row>
    <row r="1149" spans="1:11" x14ac:dyDescent="0.25">
      <c r="A1149">
        <f t="shared" si="196"/>
        <v>3.2144005143040196E-3</v>
      </c>
      <c r="B1149">
        <f t="shared" si="188"/>
        <v>311.10000000000605</v>
      </c>
      <c r="C1149">
        <f t="shared" si="197"/>
        <v>29.004039310681335</v>
      </c>
      <c r="D1149" s="4">
        <f t="shared" si="189"/>
        <v>29.083684197936773</v>
      </c>
      <c r="E1149" s="1">
        <f t="shared" si="190"/>
        <v>28.890082732444231</v>
      </c>
      <c r="F1149" s="1">
        <f t="shared" si="191"/>
        <v>29.139235653042061</v>
      </c>
      <c r="G1149" s="1">
        <f t="shared" si="192"/>
        <v>28.727505038974439</v>
      </c>
      <c r="H1149" s="5">
        <f t="shared" si="193"/>
        <v>0.54971912442094428</v>
      </c>
      <c r="I1149" s="3">
        <f t="shared" si="194"/>
        <v>2.4527683082538942E-2</v>
      </c>
      <c r="J1149">
        <f t="shared" si="198"/>
        <v>0.41786883484290027</v>
      </c>
      <c r="K1149">
        <f t="shared" si="195"/>
        <v>0.13185028957804401</v>
      </c>
    </row>
    <row r="1150" spans="1:11" x14ac:dyDescent="0.25">
      <c r="A1150">
        <f t="shared" si="196"/>
        <v>3.2113037893384089E-3</v>
      </c>
      <c r="B1150">
        <f t="shared" si="188"/>
        <v>311.40000000000606</v>
      </c>
      <c r="C1150">
        <f t="shared" si="197"/>
        <v>29.004264565685954</v>
      </c>
      <c r="D1150" s="4">
        <f t="shared" si="189"/>
        <v>29.08384144160301</v>
      </c>
      <c r="E1150" s="1">
        <f t="shared" si="190"/>
        <v>28.890404645543335</v>
      </c>
      <c r="F1150" s="1">
        <f t="shared" si="191"/>
        <v>29.139345237202313</v>
      </c>
      <c r="G1150" s="1">
        <f t="shared" si="192"/>
        <v>28.727963519741589</v>
      </c>
      <c r="H1150" s="5">
        <f t="shared" si="193"/>
        <v>0.54925155597447695</v>
      </c>
      <c r="I1150" s="3">
        <f t="shared" si="194"/>
        <v>2.4508125341373699E-2</v>
      </c>
      <c r="J1150">
        <f t="shared" si="198"/>
        <v>0.41753563702371049</v>
      </c>
      <c r="K1150">
        <f t="shared" si="195"/>
        <v>0.13171591895076645</v>
      </c>
    </row>
    <row r="1151" spans="1:11" x14ac:dyDescent="0.25">
      <c r="A1151">
        <f t="shared" si="196"/>
        <v>3.2082130253448206E-3</v>
      </c>
      <c r="B1151">
        <f t="shared" si="188"/>
        <v>311.70000000000607</v>
      </c>
      <c r="C1151">
        <f t="shared" si="197"/>
        <v>29.004489412240339</v>
      </c>
      <c r="D1151" s="4">
        <f t="shared" si="189"/>
        <v>29.083998399402489</v>
      </c>
      <c r="E1151" s="1">
        <f t="shared" si="190"/>
        <v>28.890725977091954</v>
      </c>
      <c r="F1151" s="1">
        <f t="shared" si="191"/>
        <v>29.139454621780381</v>
      </c>
      <c r="G1151" s="1">
        <f t="shared" si="192"/>
        <v>28.728421176647579</v>
      </c>
      <c r="H1151" s="5">
        <f t="shared" si="193"/>
        <v>0.54878482710326149</v>
      </c>
      <c r="I1151" s="3">
        <f t="shared" si="194"/>
        <v>2.4488600511730851E-2</v>
      </c>
      <c r="J1151">
        <f t="shared" si="198"/>
        <v>0.41720299990564652</v>
      </c>
      <c r="K1151">
        <f t="shared" si="195"/>
        <v>0.13158182719761496</v>
      </c>
    </row>
    <row r="1152" spans="1:11" x14ac:dyDescent="0.25">
      <c r="A1152">
        <f t="shared" si="196"/>
        <v>3.2051282051281426E-3</v>
      </c>
      <c r="B1152">
        <f t="shared" si="188"/>
        <v>312.00000000000608</v>
      </c>
      <c r="C1152">
        <f t="shared" si="197"/>
        <v>29.004713851474193</v>
      </c>
      <c r="D1152" s="4">
        <f t="shared" si="189"/>
        <v>29.084155072127803</v>
      </c>
      <c r="E1152" s="1">
        <f t="shared" si="190"/>
        <v>28.891046728692789</v>
      </c>
      <c r="F1152" s="1">
        <f t="shared" si="191"/>
        <v>29.139563807330607</v>
      </c>
      <c r="G1152" s="1">
        <f t="shared" si="192"/>
        <v>28.728878011951313</v>
      </c>
      <c r="H1152" s="5">
        <f t="shared" si="193"/>
        <v>0.54831893550704891</v>
      </c>
      <c r="I1152" s="3">
        <f t="shared" si="194"/>
        <v>2.4469108509265425E-2</v>
      </c>
      <c r="J1152">
        <f t="shared" si="198"/>
        <v>0.41687092205175491</v>
      </c>
      <c r="K1152">
        <f t="shared" si="195"/>
        <v>0.131448013455294</v>
      </c>
    </row>
    <row r="1153" spans="1:11" x14ac:dyDescent="0.25">
      <c r="A1153">
        <f t="shared" si="196"/>
        <v>3.2020493115593354E-3</v>
      </c>
      <c r="B1153">
        <f t="shared" si="188"/>
        <v>312.30000000000609</v>
      </c>
      <c r="C1153">
        <f t="shared" si="197"/>
        <v>29.004937884513016</v>
      </c>
      <c r="D1153" s="4">
        <f t="shared" si="189"/>
        <v>29.084311460568721</v>
      </c>
      <c r="E1153" s="1">
        <f t="shared" si="190"/>
        <v>28.891366901942611</v>
      </c>
      <c r="F1153" s="1">
        <f t="shared" si="191"/>
        <v>29.139672794405246</v>
      </c>
      <c r="G1153" s="1">
        <f t="shared" si="192"/>
        <v>28.729334027903295</v>
      </c>
      <c r="H1153" s="5">
        <f t="shared" si="193"/>
        <v>0.54785387889440673</v>
      </c>
      <c r="I1153" s="3">
        <f t="shared" si="194"/>
        <v>2.444964924973192E-2</v>
      </c>
      <c r="J1153">
        <f t="shared" si="198"/>
        <v>0.41653940202677708</v>
      </c>
      <c r="K1153">
        <f t="shared" si="195"/>
        <v>0.13131447686762965</v>
      </c>
    </row>
    <row r="1154" spans="1:11" x14ac:dyDescent="0.25">
      <c r="A1154">
        <f t="shared" si="196"/>
        <v>3.1989763275751134E-3</v>
      </c>
      <c r="B1154">
        <f t="shared" si="188"/>
        <v>312.6000000000061</v>
      </c>
      <c r="C1154">
        <f t="shared" si="197"/>
        <v>29.005161512478121</v>
      </c>
      <c r="D1154" s="4">
        <f t="shared" si="189"/>
        <v>29.084467565511925</v>
      </c>
      <c r="E1154" s="1">
        <f t="shared" si="190"/>
        <v>28.89168649843225</v>
      </c>
      <c r="F1154" s="1">
        <f t="shared" si="191"/>
        <v>29.139781583554569</v>
      </c>
      <c r="G1154" s="1">
        <f t="shared" si="192"/>
        <v>28.729789226745748</v>
      </c>
      <c r="H1154" s="5">
        <f t="shared" si="193"/>
        <v>0.54738965498201297</v>
      </c>
      <c r="I1154" s="3">
        <f t="shared" si="194"/>
        <v>2.4430222649471034E-2</v>
      </c>
      <c r="J1154">
        <f t="shared" si="198"/>
        <v>0.41620843840544125</v>
      </c>
      <c r="K1154">
        <f t="shared" si="195"/>
        <v>0.13118121657657172</v>
      </c>
    </row>
    <row r="1155" spans="1:11" x14ac:dyDescent="0.25">
      <c r="A1155">
        <f t="shared" si="196"/>
        <v>3.1959092361776302E-3</v>
      </c>
      <c r="B1155">
        <f t="shared" si="188"/>
        <v>312.90000000000612</v>
      </c>
      <c r="C1155">
        <f t="shared" si="197"/>
        <v>29.005384736486644</v>
      </c>
      <c r="D1155" s="4">
        <f t="shared" si="189"/>
        <v>29.084623387741185</v>
      </c>
      <c r="E1155" s="1">
        <f t="shared" si="190"/>
        <v>28.892005519746732</v>
      </c>
      <c r="F1155" s="1">
        <f t="shared" si="191"/>
        <v>29.139890175326734</v>
      </c>
      <c r="G1155" s="1">
        <f t="shared" si="192"/>
        <v>28.730243610712687</v>
      </c>
      <c r="H1155" s="5">
        <f t="shared" si="193"/>
        <v>0.54692626149474688</v>
      </c>
      <c r="I1155" s="3">
        <f t="shared" si="194"/>
        <v>2.4410828625139658E-2</v>
      </c>
      <c r="J1155">
        <f t="shared" si="198"/>
        <v>0.41587802976786242</v>
      </c>
      <c r="K1155">
        <f t="shared" si="195"/>
        <v>0.13104823172688446</v>
      </c>
    </row>
    <row r="1156" spans="1:11" x14ac:dyDescent="0.25">
      <c r="A1156">
        <f t="shared" si="196"/>
        <v>3.1928480204341651E-3</v>
      </c>
      <c r="B1156">
        <f t="shared" si="188"/>
        <v>313.20000000000613</v>
      </c>
      <c r="C1156">
        <f t="shared" si="197"/>
        <v>29.005607557651661</v>
      </c>
      <c r="D1156" s="4">
        <f t="shared" si="189"/>
        <v>29.084778928037476</v>
      </c>
      <c r="E1156" s="1">
        <f t="shared" si="190"/>
        <v>28.892323967465199</v>
      </c>
      <c r="F1156" s="1">
        <f t="shared" si="191"/>
        <v>29.139998570267899</v>
      </c>
      <c r="G1156" s="1">
        <f t="shared" si="192"/>
        <v>28.730697182029878</v>
      </c>
      <c r="H1156" s="5">
        <f t="shared" si="193"/>
        <v>0.54646369616626411</v>
      </c>
      <c r="I1156" s="3">
        <f t="shared" si="194"/>
        <v>2.4391467093465735E-2</v>
      </c>
      <c r="J1156">
        <f t="shared" si="198"/>
        <v>0.41554817469536615</v>
      </c>
      <c r="K1156">
        <f t="shared" si="195"/>
        <v>0.13091552147089797</v>
      </c>
    </row>
    <row r="1157" spans="1:11" x14ac:dyDescent="0.25">
      <c r="A1157">
        <f t="shared" si="196"/>
        <v>3.1897926634768116E-3</v>
      </c>
      <c r="B1157">
        <f t="shared" si="188"/>
        <v>313.50000000000614</v>
      </c>
      <c r="C1157">
        <f t="shared" si="197"/>
        <v>29.005829977082037</v>
      </c>
      <c r="D1157" s="4">
        <f t="shared" si="189"/>
        <v>29.084934187178806</v>
      </c>
      <c r="E1157" s="1">
        <f t="shared" si="190"/>
        <v>28.892641843160831</v>
      </c>
      <c r="F1157" s="1">
        <f t="shared" si="191"/>
        <v>29.140106768922113</v>
      </c>
      <c r="G1157" s="1">
        <f t="shared" si="192"/>
        <v>28.731149942914929</v>
      </c>
      <c r="H1157" s="5">
        <f t="shared" si="193"/>
        <v>0.54600195673872431</v>
      </c>
      <c r="I1157" s="3">
        <f t="shared" si="194"/>
        <v>2.4372137971234054E-2</v>
      </c>
      <c r="J1157">
        <f t="shared" si="198"/>
        <v>0.41521887177024647</v>
      </c>
      <c r="K1157">
        <f t="shared" si="195"/>
        <v>0.13078308496847785</v>
      </c>
    </row>
    <row r="1158" spans="1:11" x14ac:dyDescent="0.25">
      <c r="A1158">
        <f t="shared" si="196"/>
        <v>3.1867431485021682E-3</v>
      </c>
      <c r="B1158">
        <f t="shared" si="188"/>
        <v>313.80000000000615</v>
      </c>
      <c r="C1158">
        <f t="shared" si="197"/>
        <v>29.006051995882597</v>
      </c>
      <c r="D1158" s="4">
        <f t="shared" si="189"/>
        <v>29.08508916594019</v>
      </c>
      <c r="E1158" s="1">
        <f t="shared" si="190"/>
        <v>28.892959148401225</v>
      </c>
      <c r="F1158" s="1">
        <f t="shared" si="191"/>
        <v>29.140214771831488</v>
      </c>
      <c r="G1158" s="1">
        <f t="shared" si="192"/>
        <v>28.73160189557731</v>
      </c>
      <c r="H1158" s="5">
        <f t="shared" si="193"/>
        <v>0.54554104096164091</v>
      </c>
      <c r="I1158" s="3">
        <f t="shared" si="194"/>
        <v>2.4352841176249029E-2</v>
      </c>
      <c r="J1158">
        <f t="shared" si="198"/>
        <v>0.41489011959216837</v>
      </c>
      <c r="K1158">
        <f t="shared" si="195"/>
        <v>0.13065092136947254</v>
      </c>
    </row>
    <row r="1159" spans="1:11" x14ac:dyDescent="0.25">
      <c r="A1159">
        <f t="shared" si="196"/>
        <v>3.1836994587710297E-3</v>
      </c>
      <c r="B1159">
        <f t="shared" si="188"/>
        <v>314.10000000000616</v>
      </c>
      <c r="C1159">
        <f t="shared" si="197"/>
        <v>29.006273615153997</v>
      </c>
      <c r="D1159" s="4">
        <f t="shared" si="189"/>
        <v>29.085243865094029</v>
      </c>
      <c r="E1159" s="1">
        <f t="shared" si="190"/>
        <v>28.893275884748068</v>
      </c>
      <c r="F1159" s="1">
        <f t="shared" si="191"/>
        <v>29.140322579536093</v>
      </c>
      <c r="G1159" s="1">
        <f t="shared" si="192"/>
        <v>28.732053042218425</v>
      </c>
      <c r="H1159" s="5">
        <f t="shared" si="193"/>
        <v>0.54508094659388884</v>
      </c>
      <c r="I1159" s="3">
        <f t="shared" si="194"/>
        <v>2.4333576625746645E-2</v>
      </c>
      <c r="J1159">
        <f t="shared" si="198"/>
        <v>0.41456191675111265</v>
      </c>
      <c r="K1159">
        <f t="shared" si="195"/>
        <v>0.13051902984277619</v>
      </c>
    </row>
    <row r="1160" spans="1:11" x14ac:dyDescent="0.25">
      <c r="A1160">
        <f t="shared" si="196"/>
        <v>3.1806615776080798E-3</v>
      </c>
      <c r="B1160">
        <f t="shared" si="188"/>
        <v>314.40000000000617</v>
      </c>
      <c r="C1160">
        <f t="shared" si="197"/>
        <v>29.006494835992921</v>
      </c>
      <c r="D1160" s="4">
        <f t="shared" si="189"/>
        <v>29.085398285409603</v>
      </c>
      <c r="E1160" s="1">
        <f t="shared" si="190"/>
        <v>28.89359205375732</v>
      </c>
      <c r="F1160" s="1">
        <f t="shared" si="191"/>
        <v>29.140430192574005</v>
      </c>
      <c r="G1160" s="1">
        <f t="shared" si="192"/>
        <v>28.732503385031645</v>
      </c>
      <c r="H1160" s="5">
        <f t="shared" si="193"/>
        <v>0.54462167140173723</v>
      </c>
      <c r="I1160" s="3">
        <f t="shared" si="194"/>
        <v>2.4314344237794216E-2</v>
      </c>
      <c r="J1160">
        <f t="shared" si="198"/>
        <v>0.41423426185122325</v>
      </c>
      <c r="K1160">
        <f t="shared" si="195"/>
        <v>0.13038740955051398</v>
      </c>
    </row>
    <row r="1161" spans="1:11" x14ac:dyDescent="0.25">
      <c r="A1161">
        <f t="shared" si="196"/>
        <v>3.17762948840159E-3</v>
      </c>
      <c r="B1161">
        <f t="shared" si="188"/>
        <v>314.70000000000618</v>
      </c>
      <c r="C1161">
        <f t="shared" si="197"/>
        <v>29.00671565949197</v>
      </c>
      <c r="D1161" s="4">
        <f t="shared" si="189"/>
        <v>29.085552427653496</v>
      </c>
      <c r="E1161" s="1">
        <f t="shared" si="190"/>
        <v>28.893907656979309</v>
      </c>
      <c r="F1161" s="1">
        <f t="shared" si="191"/>
        <v>29.140537611481289</v>
      </c>
      <c r="G1161" s="1">
        <f t="shared" si="192"/>
        <v>28.732952926202135</v>
      </c>
      <c r="H1161" s="5">
        <f t="shared" si="193"/>
        <v>0.54416321315979788</v>
      </c>
      <c r="I1161" s="3">
        <f t="shared" si="194"/>
        <v>2.4295143930778806E-2</v>
      </c>
      <c r="J1161">
        <f t="shared" si="198"/>
        <v>0.41390715350209151</v>
      </c>
      <c r="K1161">
        <f t="shared" si="195"/>
        <v>0.13025605965770637</v>
      </c>
    </row>
    <row r="1162" spans="1:11" x14ac:dyDescent="0.25">
      <c r="A1162">
        <f t="shared" si="196"/>
        <v>3.1746031746031122E-3</v>
      </c>
      <c r="B1162">
        <f t="shared" si="188"/>
        <v>315.0000000000062</v>
      </c>
      <c r="C1162">
        <f t="shared" si="197"/>
        <v>29.006936086739696</v>
      </c>
      <c r="D1162" s="4">
        <f t="shared" si="189"/>
        <v>29.085706292589382</v>
      </c>
      <c r="E1162" s="1">
        <f t="shared" si="190"/>
        <v>28.894222695958529</v>
      </c>
      <c r="F1162" s="1">
        <f t="shared" si="191"/>
        <v>29.140644836792067</v>
      </c>
      <c r="G1162" s="1">
        <f t="shared" si="192"/>
        <v>28.73340166790733</v>
      </c>
      <c r="H1162" s="5">
        <f t="shared" si="193"/>
        <v>0.54370556965097461</v>
      </c>
      <c r="I1162" s="3">
        <f t="shared" si="194"/>
        <v>2.4275975623030632E-2</v>
      </c>
      <c r="J1162">
        <f t="shared" si="198"/>
        <v>0.41358059031234035</v>
      </c>
      <c r="K1162">
        <f t="shared" si="195"/>
        <v>0.13012497933863426</v>
      </c>
    </row>
    <row r="1163" spans="1:11" x14ac:dyDescent="0.25">
      <c r="A1163">
        <f t="shared" si="196"/>
        <v>3.1715826197271815E-3</v>
      </c>
      <c r="B1163">
        <f t="shared" si="188"/>
        <v>315.30000000000621</v>
      </c>
      <c r="C1163">
        <f t="shared" si="197"/>
        <v>29.007156118820717</v>
      </c>
      <c r="D1163" s="4">
        <f t="shared" si="189"/>
        <v>29.085859880978248</v>
      </c>
      <c r="E1163" s="1">
        <f t="shared" si="190"/>
        <v>28.8945371722339</v>
      </c>
      <c r="F1163" s="1">
        <f t="shared" si="191"/>
        <v>29.140751869038379</v>
      </c>
      <c r="G1163" s="1">
        <f t="shared" si="192"/>
        <v>28.733849612316519</v>
      </c>
      <c r="H1163" s="5">
        <f t="shared" si="193"/>
        <v>0.54324873866638257</v>
      </c>
      <c r="I1163" s="3">
        <f t="shared" si="194"/>
        <v>2.4256839233164129E-2</v>
      </c>
      <c r="J1163">
        <f t="shared" si="198"/>
        <v>0.41325457089543477</v>
      </c>
      <c r="K1163">
        <f t="shared" si="195"/>
        <v>0.1299941677709478</v>
      </c>
    </row>
    <row r="1164" spans="1:11" x14ac:dyDescent="0.25">
      <c r="A1164">
        <f t="shared" si="196"/>
        <v>3.1685678073510148E-3</v>
      </c>
      <c r="B1164">
        <f t="shared" si="188"/>
        <v>315.60000000000622</v>
      </c>
      <c r="C1164">
        <f t="shared" si="197"/>
        <v>29.007375756815616</v>
      </c>
      <c r="D1164" s="4">
        <f t="shared" si="189"/>
        <v>29.08601319357809</v>
      </c>
      <c r="E1164" s="1">
        <f t="shared" si="190"/>
        <v>28.894851087338655</v>
      </c>
      <c r="F1164" s="1">
        <f t="shared" si="191"/>
        <v>29.140858708750436</v>
      </c>
      <c r="G1164" s="1">
        <f t="shared" si="192"/>
        <v>28.734296761591175</v>
      </c>
      <c r="H1164" s="5">
        <f t="shared" si="193"/>
        <v>0.54279271800478346</v>
      </c>
      <c r="I1164" s="3">
        <f t="shared" si="194"/>
        <v>2.4237734680390588E-2</v>
      </c>
      <c r="J1164">
        <f t="shared" si="198"/>
        <v>0.41292909387500809</v>
      </c>
      <c r="K1164">
        <f t="shared" si="195"/>
        <v>0.12986362412977537</v>
      </c>
    </row>
    <row r="1165" spans="1:11" x14ac:dyDescent="0.25">
      <c r="A1165">
        <f t="shared" si="196"/>
        <v>3.1655587211142141E-3</v>
      </c>
      <c r="B1165">
        <f t="shared" si="188"/>
        <v>315.90000000000623</v>
      </c>
      <c r="C1165">
        <f t="shared" si="197"/>
        <v>29.007595001800922</v>
      </c>
      <c r="D1165" s="4">
        <f t="shared" si="189"/>
        <v>29.086166231144233</v>
      </c>
      <c r="E1165" s="1">
        <f t="shared" si="190"/>
        <v>28.895164442800478</v>
      </c>
      <c r="F1165" s="1">
        <f t="shared" si="191"/>
        <v>29.14096535645648</v>
      </c>
      <c r="G1165" s="1">
        <f t="shared" si="192"/>
        <v>28.734743117884925</v>
      </c>
      <c r="H1165" s="5">
        <f t="shared" si="193"/>
        <v>0.54233750547310999</v>
      </c>
      <c r="I1165" s="3">
        <f t="shared" si="194"/>
        <v>2.4218661884045645E-2</v>
      </c>
      <c r="J1165">
        <f t="shared" si="198"/>
        <v>0.41260415787681221</v>
      </c>
      <c r="K1165">
        <f t="shared" si="195"/>
        <v>0.12973334759629779</v>
      </c>
    </row>
    <row r="1166" spans="1:11" x14ac:dyDescent="0.25">
      <c r="A1166">
        <f t="shared" si="196"/>
        <v>3.16255534471847E-3</v>
      </c>
      <c r="B1166">
        <f t="shared" si="188"/>
        <v>316.20000000000624</v>
      </c>
      <c r="C1166">
        <f t="shared" si="197"/>
        <v>29.007813854849374</v>
      </c>
      <c r="D1166" s="4">
        <f t="shared" si="189"/>
        <v>29.086318994429213</v>
      </c>
      <c r="E1166" s="1">
        <f t="shared" si="190"/>
        <v>28.895477240141435</v>
      </c>
      <c r="F1166" s="1">
        <f t="shared" si="191"/>
        <v>29.141071812682682</v>
      </c>
      <c r="G1166" s="1">
        <f t="shared" si="192"/>
        <v>28.735188683343395</v>
      </c>
      <c r="H1166" s="5">
        <f t="shared" si="193"/>
        <v>0.54188309888633479</v>
      </c>
      <c r="I1166" s="3">
        <f t="shared" si="194"/>
        <v>2.4199620763731389E-2</v>
      </c>
      <c r="J1166">
        <f t="shared" si="198"/>
        <v>0.41227976153113832</v>
      </c>
      <c r="K1166">
        <f t="shared" si="195"/>
        <v>0.12960333735519647</v>
      </c>
    </row>
    <row r="1167" spans="1:11" x14ac:dyDescent="0.25">
      <c r="A1167">
        <f t="shared" si="196"/>
        <v>3.1595576619272677E-3</v>
      </c>
      <c r="B1167">
        <f t="shared" si="188"/>
        <v>316.50000000000625</v>
      </c>
      <c r="C1167">
        <f t="shared" si="197"/>
        <v>29.008032317029691</v>
      </c>
      <c r="D1167" s="4">
        <f t="shared" si="189"/>
        <v>29.086471484182752</v>
      </c>
      <c r="E1167" s="1">
        <f t="shared" si="190"/>
        <v>28.895789480877951</v>
      </c>
      <c r="F1167" s="1">
        <f t="shared" si="191"/>
        <v>29.141178077953384</v>
      </c>
      <c r="G1167" s="1">
        <f t="shared" si="192"/>
        <v>28.735633460104584</v>
      </c>
      <c r="H1167" s="5">
        <f t="shared" si="193"/>
        <v>0.54142949606745028</v>
      </c>
      <c r="I1167" s="3">
        <f t="shared" si="194"/>
        <v>2.4180611239199123E-2</v>
      </c>
      <c r="J1167">
        <f t="shared" si="198"/>
        <v>0.41195590347081995</v>
      </c>
      <c r="K1167">
        <f t="shared" si="195"/>
        <v>0.12947359259663033</v>
      </c>
    </row>
    <row r="1168" spans="1:11" x14ac:dyDescent="0.25">
      <c r="A1168">
        <f t="shared" si="196"/>
        <v>3.1565656565655941E-3</v>
      </c>
      <c r="B1168">
        <f t="shared" si="188"/>
        <v>316.80000000000626</v>
      </c>
      <c r="C1168">
        <f t="shared" si="197"/>
        <v>29.008250389406612</v>
      </c>
      <c r="D1168" s="4">
        <f t="shared" si="189"/>
        <v>29.086623701151868</v>
      </c>
      <c r="E1168" s="1">
        <f t="shared" si="190"/>
        <v>28.896101166521014</v>
      </c>
      <c r="F1168" s="1">
        <f t="shared" si="191"/>
        <v>29.141284152790998</v>
      </c>
      <c r="G1168" s="1">
        <f t="shared" si="192"/>
        <v>28.736077450298673</v>
      </c>
      <c r="H1168" s="5">
        <f t="shared" si="193"/>
        <v>0.54097669484721633</v>
      </c>
      <c r="I1168" s="3">
        <f t="shared" si="194"/>
        <v>2.416163323061582E-2</v>
      </c>
      <c r="J1168">
        <f t="shared" si="198"/>
        <v>0.41163258233577199</v>
      </c>
      <c r="K1168">
        <f t="shared" si="195"/>
        <v>0.12934411251144434</v>
      </c>
    </row>
    <row r="1169" spans="1:11" x14ac:dyDescent="0.25">
      <c r="A1169">
        <f t="shared" si="196"/>
        <v>3.1535793125196474E-3</v>
      </c>
      <c r="B1169">
        <f t="shared" si="188"/>
        <v>317.10000000000628</v>
      </c>
      <c r="C1169">
        <f t="shared" si="197"/>
        <v>29.008468073041129</v>
      </c>
      <c r="D1169" s="4">
        <f t="shared" si="189"/>
        <v>29.086775646080806</v>
      </c>
      <c r="E1169" s="1">
        <f t="shared" si="190"/>
        <v>28.896412298576056</v>
      </c>
      <c r="F1169" s="1">
        <f t="shared" si="191"/>
        <v>29.141390037715926</v>
      </c>
      <c r="G1169" s="1">
        <f t="shared" si="192"/>
        <v>28.736520656048043</v>
      </c>
      <c r="H1169" s="5">
        <f t="shared" si="193"/>
        <v>0.54052469306428141</v>
      </c>
      <c r="I1169" s="3">
        <f t="shared" si="194"/>
        <v>2.4142686658382928E-2</v>
      </c>
      <c r="J1169">
        <f t="shared" si="198"/>
        <v>0.41130979676990409</v>
      </c>
      <c r="K1169">
        <f t="shared" si="195"/>
        <v>0.12921489629437732</v>
      </c>
    </row>
    <row r="1170" spans="1:11" x14ac:dyDescent="0.25">
      <c r="A1170">
        <f t="shared" si="196"/>
        <v>3.1505986137365474E-3</v>
      </c>
      <c r="B1170">
        <f t="shared" si="188"/>
        <v>317.40000000000629</v>
      </c>
      <c r="C1170">
        <f t="shared" si="197"/>
        <v>29.008685368990189</v>
      </c>
      <c r="D1170" s="4">
        <f t="shared" si="189"/>
        <v>29.086927319711069</v>
      </c>
      <c r="E1170" s="1">
        <f t="shared" si="190"/>
        <v>28.896722878543034</v>
      </c>
      <c r="F1170" s="1">
        <f t="shared" si="191"/>
        <v>29.141495733246753</v>
      </c>
      <c r="G1170" s="1">
        <f t="shared" si="192"/>
        <v>28.736963079467451</v>
      </c>
      <c r="H1170" s="5">
        <f t="shared" si="193"/>
        <v>0.54007348856507154</v>
      </c>
      <c r="I1170" s="3">
        <f t="shared" si="194"/>
        <v>2.41237714432323E-2</v>
      </c>
      <c r="J1170">
        <f t="shared" si="198"/>
        <v>0.41098754542275495</v>
      </c>
      <c r="K1170">
        <f t="shared" si="195"/>
        <v>0.12908594314231658</v>
      </c>
    </row>
    <row r="1171" spans="1:11" x14ac:dyDescent="0.25">
      <c r="A1171">
        <f t="shared" si="196"/>
        <v>3.1476235442240482E-3</v>
      </c>
      <c r="B1171">
        <f t="shared" si="188"/>
        <v>317.7000000000063</v>
      </c>
      <c r="C1171">
        <f t="shared" si="197"/>
        <v>29.008902278307048</v>
      </c>
      <c r="D1171" s="4">
        <f t="shared" si="189"/>
        <v>29.087078722781516</v>
      </c>
      <c r="E1171" s="1">
        <f t="shared" si="190"/>
        <v>28.897032907916429</v>
      </c>
      <c r="F1171" s="1">
        <f t="shared" si="191"/>
        <v>29.141601239900091</v>
      </c>
      <c r="G1171" s="1">
        <f t="shared" si="192"/>
        <v>28.737404722663964</v>
      </c>
      <c r="H1171" s="5">
        <f t="shared" si="193"/>
        <v>0.53962307920404273</v>
      </c>
      <c r="I1171" s="3">
        <f t="shared" si="194"/>
        <v>2.4104887505952632E-2</v>
      </c>
      <c r="J1171">
        <f t="shared" si="198"/>
        <v>0.41066582694483156</v>
      </c>
      <c r="K1171">
        <f t="shared" si="195"/>
        <v>0.12895725225921117</v>
      </c>
    </row>
    <row r="1172" spans="1:11" x14ac:dyDescent="0.25">
      <c r="A1172">
        <f t="shared" si="196"/>
        <v>3.1446540880502522E-3</v>
      </c>
      <c r="B1172">
        <f t="shared" si="188"/>
        <v>318.00000000000631</v>
      </c>
      <c r="C1172">
        <f t="shared" si="197"/>
        <v>29.009118802040955</v>
      </c>
      <c r="D1172" s="4">
        <f t="shared" si="189"/>
        <v>29.087229856028252</v>
      </c>
      <c r="E1172" s="1">
        <f t="shared" si="190"/>
        <v>28.897342388185272</v>
      </c>
      <c r="F1172" s="1">
        <f t="shared" si="191"/>
        <v>29.141706558190737</v>
      </c>
      <c r="G1172" s="1">
        <f t="shared" si="192"/>
        <v>28.737845587736992</v>
      </c>
      <c r="H1172" s="5">
        <f t="shared" si="193"/>
        <v>0.53917346284330747</v>
      </c>
      <c r="I1172" s="3">
        <f t="shared" si="194"/>
        <v>2.4086034767787368E-2</v>
      </c>
      <c r="J1172">
        <f t="shared" si="198"/>
        <v>0.41034463999438842</v>
      </c>
      <c r="K1172">
        <f t="shared" si="195"/>
        <v>0.12882882284891906</v>
      </c>
    </row>
    <row r="1173" spans="1:11" x14ac:dyDescent="0.25">
      <c r="A1173">
        <f t="shared" si="196"/>
        <v>3.1416902293433242E-3</v>
      </c>
      <c r="B1173">
        <f t="shared" si="188"/>
        <v>318.30000000000632</v>
      </c>
      <c r="C1173">
        <f t="shared" si="197"/>
        <v>29.009334941237455</v>
      </c>
      <c r="D1173" s="4">
        <f t="shared" si="189"/>
        <v>29.087380720184655</v>
      </c>
      <c r="E1173" s="1">
        <f t="shared" si="190"/>
        <v>28.897651320833262</v>
      </c>
      <c r="F1173" s="1">
        <f t="shared" si="191"/>
        <v>29.141811688631567</v>
      </c>
      <c r="G1173" s="1">
        <f t="shared" si="192"/>
        <v>28.738285676778389</v>
      </c>
      <c r="H1173" s="5">
        <f t="shared" si="193"/>
        <v>0.53872463735238263</v>
      </c>
      <c r="I1173" s="3">
        <f t="shared" si="194"/>
        <v>2.4067213150392064E-2</v>
      </c>
      <c r="J1173">
        <f t="shared" si="198"/>
        <v>0.41002398323670086</v>
      </c>
      <c r="K1173">
        <f t="shared" si="195"/>
        <v>0.12870065411568177</v>
      </c>
    </row>
    <row r="1174" spans="1:11" x14ac:dyDescent="0.25">
      <c r="A1174">
        <f t="shared" si="196"/>
        <v>3.1387319522912121E-3</v>
      </c>
      <c r="B1174">
        <f t="shared" si="188"/>
        <v>318.60000000000633</v>
      </c>
      <c r="C1174">
        <f t="shared" si="197"/>
        <v>29.009550696938145</v>
      </c>
      <c r="D1174" s="4">
        <f t="shared" si="189"/>
        <v>29.08753131598144</v>
      </c>
      <c r="E1174" s="1">
        <f t="shared" si="190"/>
        <v>28.897959707338636</v>
      </c>
      <c r="F1174" s="1">
        <f t="shared" si="191"/>
        <v>29.141916631733611</v>
      </c>
      <c r="G1174" s="1">
        <f t="shared" si="192"/>
        <v>28.738724991872488</v>
      </c>
      <c r="H1174" s="5">
        <f t="shared" si="193"/>
        <v>0.53827660060872395</v>
      </c>
      <c r="I1174" s="3">
        <f t="shared" si="194"/>
        <v>2.404842257551465E-2</v>
      </c>
      <c r="J1174">
        <f t="shared" si="198"/>
        <v>0.40970385533861808</v>
      </c>
      <c r="K1174">
        <f t="shared" si="195"/>
        <v>0.12857274527010587</v>
      </c>
    </row>
    <row r="1175" spans="1:11" x14ac:dyDescent="0.25">
      <c r="A1175">
        <f t="shared" si="196"/>
        <v>3.1357792411413612E-3</v>
      </c>
      <c r="B1175">
        <f t="shared" si="188"/>
        <v>318.90000000000634</v>
      </c>
      <c r="C1175">
        <f t="shared" si="197"/>
        <v>29.009766070181012</v>
      </c>
      <c r="D1175" s="4">
        <f t="shared" si="189"/>
        <v>29.087681644146755</v>
      </c>
      <c r="E1175" s="1">
        <f t="shared" si="190"/>
        <v>28.898267549174275</v>
      </c>
      <c r="F1175" s="1">
        <f t="shared" si="191"/>
        <v>29.142021388005869</v>
      </c>
      <c r="G1175" s="1">
        <f t="shared" si="192"/>
        <v>28.739163535095969</v>
      </c>
      <c r="H1175" s="5">
        <f t="shared" si="193"/>
        <v>0.53782935049770619</v>
      </c>
      <c r="I1175" s="3">
        <f t="shared" si="194"/>
        <v>2.4029662964938581E-2</v>
      </c>
      <c r="J1175">
        <f t="shared" si="198"/>
        <v>0.40938425496759451</v>
      </c>
      <c r="K1175">
        <f t="shared" si="195"/>
        <v>0.12844509553011169</v>
      </c>
    </row>
    <row r="1176" spans="1:11" x14ac:dyDescent="0.25">
      <c r="A1176">
        <f t="shared" si="196"/>
        <v>3.1328320802004391E-3</v>
      </c>
      <c r="B1176">
        <f t="shared" si="188"/>
        <v>319.20000000000636</v>
      </c>
      <c r="C1176">
        <f t="shared" si="197"/>
        <v>29.009981062000108</v>
      </c>
      <c r="D1176" s="4">
        <f t="shared" si="189"/>
        <v>29.087831705405996</v>
      </c>
      <c r="E1176" s="1">
        <f t="shared" si="190"/>
        <v>28.898574847807662</v>
      </c>
      <c r="F1176" s="1">
        <f t="shared" si="191"/>
        <v>29.142125957955699</v>
      </c>
      <c r="G1176" s="1">
        <f t="shared" si="192"/>
        <v>28.739601308518207</v>
      </c>
      <c r="H1176" s="5">
        <f t="shared" si="193"/>
        <v>0.53738288491221964</v>
      </c>
      <c r="I1176" s="3">
        <f t="shared" si="194"/>
        <v>2.40109342408239E-2</v>
      </c>
      <c r="J1176">
        <f t="shared" si="198"/>
        <v>0.40906518079750026</v>
      </c>
      <c r="K1176">
        <f t="shared" si="195"/>
        <v>0.12831770411471938</v>
      </c>
    </row>
    <row r="1177" spans="1:11" x14ac:dyDescent="0.25">
      <c r="A1177">
        <f t="shared" si="196"/>
        <v>3.1298904538340534E-3</v>
      </c>
      <c r="B1177">
        <f t="shared" ref="B1177:B1240" si="199">B1176+0.3</f>
        <v>319.50000000000637</v>
      </c>
      <c r="C1177">
        <f t="shared" si="197"/>
        <v>29.010195673425876</v>
      </c>
      <c r="D1177" s="4">
        <f t="shared" ref="D1177:D1240" si="200">(($C$27*($F$27*B1177)^$C$28)/(1+($C$27*($F$27*B1177))^$C$28))*$C$26</f>
        <v>29.087981500481892</v>
      </c>
      <c r="E1177" s="1">
        <f t="shared" ref="E1177:E1240" si="201">(($C$27*(B1177/$F$27)^$C$28)/(1+($C$27*(B1177/$F$27))^$C$28))*$C$26</f>
        <v>28.898881604701121</v>
      </c>
      <c r="F1177" s="1">
        <f t="shared" ref="F1177:F1240" si="202">(($C$27*(B1177*$F$27^2)^$C$28)/(1+($C$27*(B1177*$F$27^2))^$C$28))*$C$26</f>
        <v>29.142230342088503</v>
      </c>
      <c r="G1177" s="1">
        <f t="shared" ref="G1177:G1240" si="203">(($C$27*(B1177/$F$27^2)^$C$28)/(1+($C$27*(B1177/$F$27^2))^$C$28))*$C$26</f>
        <v>28.74003831420087</v>
      </c>
      <c r="H1177" s="5">
        <f t="shared" ref="H1177:H1240" si="204">(D1177-E1177)/(2*LOG($F$27))</f>
        <v>0.53693720175223569</v>
      </c>
      <c r="I1177" s="3">
        <f t="shared" ref="I1177:I1240" si="205">(F1177-G1177)-(2*(D1177-E1177))</f>
        <v>2.3992236326090932E-2</v>
      </c>
      <c r="J1177">
        <f t="shared" si="198"/>
        <v>0.40874663151515817</v>
      </c>
      <c r="K1177">
        <f t="shared" ref="K1177:K1240" si="206">H1177-J1177</f>
        <v>0.12819057023707753</v>
      </c>
    </row>
    <row r="1178" spans="1:11" x14ac:dyDescent="0.25">
      <c r="A1178">
        <f t="shared" si="196"/>
        <v>3.1269543464664791E-3</v>
      </c>
      <c r="B1178">
        <f t="shared" si="199"/>
        <v>319.80000000000638</v>
      </c>
      <c r="C1178">
        <f t="shared" si="197"/>
        <v>29.010409905484881</v>
      </c>
      <c r="D1178" s="4">
        <f t="shared" si="200"/>
        <v>29.088131030094583</v>
      </c>
      <c r="E1178" s="1">
        <f t="shared" si="201"/>
        <v>28.899187821311568</v>
      </c>
      <c r="F1178" s="1">
        <f t="shared" si="202"/>
        <v>29.142334540907846</v>
      </c>
      <c r="G1178" s="1">
        <f t="shared" si="203"/>
        <v>28.740474554198485</v>
      </c>
      <c r="H1178" s="5">
        <f t="shared" si="204"/>
        <v>0.53649229892572559</v>
      </c>
      <c r="I1178" s="3">
        <f t="shared" si="205"/>
        <v>2.3973569143329598E-2</v>
      </c>
      <c r="J1178">
        <f t="shared" si="198"/>
        <v>0.40842860580176205</v>
      </c>
      <c r="K1178">
        <f t="shared" si="206"/>
        <v>0.12806369312396354</v>
      </c>
    </row>
    <row r="1179" spans="1:11" x14ac:dyDescent="0.25">
      <c r="A1179">
        <f t="shared" si="196"/>
        <v>3.1240237425803814E-3</v>
      </c>
      <c r="B1179">
        <f t="shared" si="199"/>
        <v>320.10000000000639</v>
      </c>
      <c r="C1179">
        <f t="shared" si="197"/>
        <v>29.010623759199948</v>
      </c>
      <c r="D1179" s="4">
        <f t="shared" si="200"/>
        <v>29.088280294961645</v>
      </c>
      <c r="E1179" s="1">
        <f t="shared" si="201"/>
        <v>28.899493499090713</v>
      </c>
      <c r="F1179" s="1">
        <f t="shared" si="202"/>
        <v>29.142438554915497</v>
      </c>
      <c r="G1179" s="1">
        <f t="shared" si="203"/>
        <v>28.74091003055803</v>
      </c>
      <c r="H1179" s="5">
        <f t="shared" si="204"/>
        <v>0.53604817434815577</v>
      </c>
      <c r="I1179" s="3">
        <f t="shared" si="205"/>
        <v>2.3954932615602331E-2</v>
      </c>
      <c r="J1179">
        <f t="shared" si="198"/>
        <v>0.40811110234655579</v>
      </c>
      <c r="K1179">
        <f t="shared" si="206"/>
        <v>0.12793707200159998</v>
      </c>
    </row>
    <row r="1180" spans="1:11" x14ac:dyDescent="0.25">
      <c r="A1180">
        <f t="shared" si="196"/>
        <v>3.121098626716542E-3</v>
      </c>
      <c r="B1180">
        <f t="shared" si="199"/>
        <v>320.4000000000064</v>
      </c>
      <c r="C1180">
        <f t="shared" si="197"/>
        <v>29.010837235590415</v>
      </c>
      <c r="D1180" s="4">
        <f t="shared" si="200"/>
        <v>29.088429295798015</v>
      </c>
      <c r="E1180" s="1">
        <f t="shared" si="201"/>
        <v>28.899798639484889</v>
      </c>
      <c r="F1180" s="1">
        <f t="shared" si="202"/>
        <v>29.142542384611293</v>
      </c>
      <c r="G1180" s="1">
        <f t="shared" si="203"/>
        <v>28.741344745319132</v>
      </c>
      <c r="H1180" s="5">
        <f t="shared" si="204"/>
        <v>0.53560482594278025</v>
      </c>
      <c r="I1180" s="3">
        <f t="shared" si="205"/>
        <v>2.3936326665907615E-2</v>
      </c>
      <c r="J1180">
        <f t="shared" si="198"/>
        <v>0.4077941198376937</v>
      </c>
      <c r="K1180">
        <f t="shared" si="206"/>
        <v>0.12781070610508655</v>
      </c>
    </row>
    <row r="1181" spans="1:11" x14ac:dyDescent="0.25">
      <c r="A1181">
        <f t="shared" si="196"/>
        <v>3.1181789834735891E-3</v>
      </c>
      <c r="B1181">
        <f t="shared" si="199"/>
        <v>320.70000000000641</v>
      </c>
      <c r="C1181">
        <f t="shared" si="197"/>
        <v>29.011050335671712</v>
      </c>
      <c r="D1181" s="4">
        <f t="shared" si="200"/>
        <v>29.088578033315905</v>
      </c>
      <c r="E1181" s="1">
        <f t="shared" si="201"/>
        <v>28.900103243935469</v>
      </c>
      <c r="F1181" s="1">
        <f t="shared" si="202"/>
        <v>29.142646030493413</v>
      </c>
      <c r="G1181" s="1">
        <f t="shared" si="203"/>
        <v>28.741778700514029</v>
      </c>
      <c r="H1181" s="5">
        <f t="shared" si="204"/>
        <v>0.53516225163918829</v>
      </c>
      <c r="I1181" s="3">
        <f t="shared" si="205"/>
        <v>2.3917751218512251E-2</v>
      </c>
      <c r="J1181">
        <f t="shared" si="198"/>
        <v>0.4074776569849381</v>
      </c>
      <c r="K1181">
        <f t="shared" si="206"/>
        <v>0.12768459465425019</v>
      </c>
    </row>
    <row r="1182" spans="1:11" x14ac:dyDescent="0.25">
      <c r="A1182">
        <f t="shared" si="196"/>
        <v>3.1152647975077256E-3</v>
      </c>
      <c r="B1182">
        <f t="shared" si="199"/>
        <v>321.00000000000642</v>
      </c>
      <c r="C1182">
        <f t="shared" si="197"/>
        <v>29.011263060455597</v>
      </c>
      <c r="D1182" s="4">
        <f t="shared" si="200"/>
        <v>29.0887265082252</v>
      </c>
      <c r="E1182" s="1">
        <f t="shared" si="201"/>
        <v>28.900407313878354</v>
      </c>
      <c r="F1182" s="1">
        <f t="shared" si="202"/>
        <v>29.142749493058083</v>
      </c>
      <c r="G1182" s="1">
        <f t="shared" si="203"/>
        <v>28.742211898167906</v>
      </c>
      <c r="H1182" s="5">
        <f t="shared" si="204"/>
        <v>0.53472044937590646</v>
      </c>
      <c r="I1182" s="3">
        <f t="shared" si="205"/>
        <v>2.3899206196485778E-2</v>
      </c>
      <c r="J1182">
        <f t="shared" si="198"/>
        <v>0.40716171247765381</v>
      </c>
      <c r="K1182">
        <f t="shared" si="206"/>
        <v>0.12755873689825264</v>
      </c>
    </row>
    <row r="1183" spans="1:11" x14ac:dyDescent="0.25">
      <c r="A1183">
        <f t="shared" si="196"/>
        <v>3.1123560535324616E-3</v>
      </c>
      <c r="B1183">
        <f t="shared" si="199"/>
        <v>321.30000000000643</v>
      </c>
      <c r="C1183">
        <f t="shared" si="197"/>
        <v>29.011475410950318</v>
      </c>
      <c r="D1183" s="4">
        <f t="shared" si="200"/>
        <v>29.08887472123298</v>
      </c>
      <c r="E1183" s="1">
        <f t="shared" si="201"/>
        <v>28.900710850744517</v>
      </c>
      <c r="F1183" s="1">
        <f t="shared" si="202"/>
        <v>29.142852772799881</v>
      </c>
      <c r="G1183" s="1">
        <f t="shared" si="203"/>
        <v>28.742644340298437</v>
      </c>
      <c r="H1183" s="5">
        <f t="shared" si="204"/>
        <v>0.53427941709748428</v>
      </c>
      <c r="I1183" s="3">
        <f t="shared" si="205"/>
        <v>2.3880691524517772E-2</v>
      </c>
      <c r="J1183">
        <f t="shared" si="198"/>
        <v>0.40684628503280568</v>
      </c>
      <c r="K1183">
        <f t="shared" si="206"/>
        <v>0.1274331320646786</v>
      </c>
    </row>
    <row r="1184" spans="1:11" x14ac:dyDescent="0.25">
      <c r="A1184">
        <f t="shared" si="196"/>
        <v>3.1094527363183457E-3</v>
      </c>
      <c r="B1184">
        <f t="shared" si="199"/>
        <v>321.60000000000645</v>
      </c>
      <c r="C1184">
        <f t="shared" si="197"/>
        <v>29.011687388160436</v>
      </c>
      <c r="D1184" s="4">
        <f t="shared" si="200"/>
        <v>29.089022673043864</v>
      </c>
      <c r="E1184" s="1">
        <f t="shared" si="201"/>
        <v>28.901013855959512</v>
      </c>
      <c r="F1184" s="1">
        <f t="shared" si="202"/>
        <v>29.142955870211384</v>
      </c>
      <c r="G1184" s="1">
        <f t="shared" si="203"/>
        <v>28.743076028916207</v>
      </c>
      <c r="H1184" s="5">
        <f t="shared" si="204"/>
        <v>0.53383915275687388</v>
      </c>
      <c r="I1184" s="3">
        <f t="shared" si="205"/>
        <v>2.3862207126473578E-2</v>
      </c>
      <c r="J1184">
        <f t="shared" si="198"/>
        <v>0.40653137335331657</v>
      </c>
      <c r="K1184">
        <f t="shared" si="206"/>
        <v>0.12730777940355731</v>
      </c>
    </row>
    <row r="1185" spans="1:11" x14ac:dyDescent="0.25">
      <c r="A1185">
        <f t="shared" si="196"/>
        <v>3.1065548306926996E-3</v>
      </c>
      <c r="B1185">
        <f t="shared" si="199"/>
        <v>321.90000000000646</v>
      </c>
      <c r="C1185">
        <f t="shared" si="197"/>
        <v>29.011898993086767</v>
      </c>
      <c r="D1185" s="4">
        <f t="shared" si="200"/>
        <v>29.08917036435993</v>
      </c>
      <c r="E1185" s="1">
        <f t="shared" si="201"/>
        <v>28.901316330944063</v>
      </c>
      <c r="F1185" s="1">
        <f t="shared" si="202"/>
        <v>29.143058785783627</v>
      </c>
      <c r="G1185" s="1">
        <f t="shared" si="203"/>
        <v>28.743506966024547</v>
      </c>
      <c r="H1185" s="5">
        <f t="shared" si="204"/>
        <v>0.53339965431352399</v>
      </c>
      <c r="I1185" s="3">
        <f t="shared" si="205"/>
        <v>2.3843752927344752E-2</v>
      </c>
      <c r="J1185">
        <f t="shared" si="198"/>
        <v>0.40621697616129598</v>
      </c>
      <c r="K1185">
        <f t="shared" si="206"/>
        <v>0.127182678152228</v>
      </c>
    </row>
    <row r="1186" spans="1:11" x14ac:dyDescent="0.25">
      <c r="A1186">
        <f t="shared" si="196"/>
        <v>3.1036623215393543E-3</v>
      </c>
      <c r="B1186">
        <f t="shared" si="199"/>
        <v>322.20000000000647</v>
      </c>
      <c r="C1186">
        <f t="shared" si="197"/>
        <v>29.012110226726715</v>
      </c>
      <c r="D1186" s="4">
        <f t="shared" si="200"/>
        <v>29.089317795880724</v>
      </c>
      <c r="E1186" s="1">
        <f t="shared" si="201"/>
        <v>28.901618277113521</v>
      </c>
      <c r="F1186" s="1">
        <f t="shared" si="202"/>
        <v>29.14316152000567</v>
      </c>
      <c r="G1186" s="1">
        <f t="shared" si="203"/>
        <v>28.743937153619701</v>
      </c>
      <c r="H1186" s="5">
        <f t="shared" si="204"/>
        <v>0.53296091973495363</v>
      </c>
      <c r="I1186" s="3">
        <f t="shared" si="205"/>
        <v>2.3825328851561522E-2</v>
      </c>
      <c r="J1186">
        <f t="shared" si="198"/>
        <v>0.40590309216929038</v>
      </c>
      <c r="K1186">
        <f t="shared" si="206"/>
        <v>0.12705782756566325</v>
      </c>
    </row>
    <row r="1187" spans="1:11" x14ac:dyDescent="0.25">
      <c r="A1187">
        <f t="shared" ref="A1187:A1250" si="207">1/B1187</f>
        <v>3.1007751937983871E-3</v>
      </c>
      <c r="B1187">
        <f t="shared" si="199"/>
        <v>322.50000000000648</v>
      </c>
      <c r="C1187">
        <f t="shared" ref="C1187:C1250" si="208">(($C$27*B1187^$C$28)/(1+($C$27*B1187)^$C$28))*$C$26</f>
        <v>29.012321090073886</v>
      </c>
      <c r="D1187" s="4">
        <f t="shared" si="200"/>
        <v>29.089464968303311</v>
      </c>
      <c r="E1187" s="1">
        <f t="shared" si="201"/>
        <v>28.901919695878387</v>
      </c>
      <c r="F1187" s="1">
        <f t="shared" si="202"/>
        <v>29.143264073364854</v>
      </c>
      <c r="G1187" s="1">
        <f t="shared" si="203"/>
        <v>28.744366593690756</v>
      </c>
      <c r="H1187" s="5">
        <f t="shared" si="204"/>
        <v>0.53252294699540004</v>
      </c>
      <c r="I1187" s="3">
        <f t="shared" si="205"/>
        <v>2.3806934824250447E-2</v>
      </c>
      <c r="J1187">
        <f t="shared" ref="J1187:J1250" si="209">$F$26*I1187/(2*LOG($F$27))</f>
        <v>0.40558972010170935</v>
      </c>
      <c r="K1187">
        <f t="shared" si="206"/>
        <v>0.12693322689369069</v>
      </c>
    </row>
    <row r="1188" spans="1:11" x14ac:dyDescent="0.25">
      <c r="A1188">
        <f t="shared" si="207"/>
        <v>3.0978934324658609E-3</v>
      </c>
      <c r="B1188">
        <f t="shared" si="199"/>
        <v>322.80000000000649</v>
      </c>
      <c r="C1188">
        <f t="shared" si="208"/>
        <v>29.012531584118506</v>
      </c>
      <c r="D1188" s="4">
        <f t="shared" si="200"/>
        <v>29.089611882322021</v>
      </c>
      <c r="E1188" s="1">
        <f t="shared" si="201"/>
        <v>28.902220588643967</v>
      </c>
      <c r="F1188" s="1">
        <f t="shared" si="202"/>
        <v>29.143366446346842</v>
      </c>
      <c r="G1188" s="1">
        <f t="shared" si="203"/>
        <v>28.744795288219638</v>
      </c>
      <c r="H1188" s="5">
        <f t="shared" si="204"/>
        <v>0.53208573407610138</v>
      </c>
      <c r="I1188" s="3">
        <f t="shared" si="205"/>
        <v>2.3788570771095863E-2</v>
      </c>
      <c r="J1188">
        <f t="shared" si="209"/>
        <v>0.4052768586924651</v>
      </c>
      <c r="K1188">
        <f t="shared" si="206"/>
        <v>0.12680887538363628</v>
      </c>
    </row>
    <row r="1189" spans="1:11" x14ac:dyDescent="0.25">
      <c r="A1189">
        <f t="shared" si="207"/>
        <v>3.0950170225935618E-3</v>
      </c>
      <c r="B1189">
        <f t="shared" si="199"/>
        <v>323.1000000000065</v>
      </c>
      <c r="C1189">
        <f t="shared" si="208"/>
        <v>29.012741709847159</v>
      </c>
      <c r="D1189" s="4">
        <f t="shared" si="200"/>
        <v>29.089758538628949</v>
      </c>
      <c r="E1189" s="1">
        <f t="shared" si="201"/>
        <v>28.902520956810573</v>
      </c>
      <c r="F1189" s="1">
        <f t="shared" si="202"/>
        <v>29.143468639435479</v>
      </c>
      <c r="G1189" s="1">
        <f t="shared" si="203"/>
        <v>28.745223239181247</v>
      </c>
      <c r="H1189" s="5">
        <f t="shared" si="204"/>
        <v>0.53164927896611403</v>
      </c>
      <c r="I1189" s="3">
        <f t="shared" si="205"/>
        <v>2.3770236617480123E-2</v>
      </c>
      <c r="J1189">
        <f t="shared" si="209"/>
        <v>0.40496450667032508</v>
      </c>
      <c r="K1189">
        <f t="shared" si="206"/>
        <v>0.12668477229578895</v>
      </c>
    </row>
    <row r="1190" spans="1:11" x14ac:dyDescent="0.25">
      <c r="A1190">
        <f t="shared" si="207"/>
        <v>3.0921459492887441E-3</v>
      </c>
      <c r="B1190">
        <f t="shared" si="199"/>
        <v>323.40000000000651</v>
      </c>
      <c r="C1190">
        <f t="shared" si="208"/>
        <v>29.012951468242743</v>
      </c>
      <c r="D1190" s="4">
        <f t="shared" si="200"/>
        <v>29.089904937913609</v>
      </c>
      <c r="E1190" s="1">
        <f t="shared" si="201"/>
        <v>28.902820801773515</v>
      </c>
      <c r="F1190" s="1">
        <f t="shared" si="202"/>
        <v>29.143570653112871</v>
      </c>
      <c r="G1190" s="1">
        <f t="shared" si="203"/>
        <v>28.745650448543557</v>
      </c>
      <c r="H1190" s="5">
        <f t="shared" si="204"/>
        <v>0.53121357966137372</v>
      </c>
      <c r="I1190" s="3">
        <f t="shared" si="205"/>
        <v>2.3751932289126643E-2</v>
      </c>
      <c r="J1190">
        <f t="shared" si="209"/>
        <v>0.40465266276986733</v>
      </c>
      <c r="K1190">
        <f t="shared" si="206"/>
        <v>0.12656091689150639</v>
      </c>
    </row>
    <row r="1191" spans="1:11" x14ac:dyDescent="0.25">
      <c r="A1191">
        <f t="shared" si="207"/>
        <v>3.0892801977138703E-3</v>
      </c>
      <c r="B1191">
        <f t="shared" si="199"/>
        <v>323.70000000000653</v>
      </c>
      <c r="C1191">
        <f t="shared" si="208"/>
        <v>29.013160860284941</v>
      </c>
      <c r="D1191" s="4">
        <f t="shared" si="200"/>
        <v>29.090051080863017</v>
      </c>
      <c r="E1191" s="1">
        <f t="shared" si="201"/>
        <v>28.903120124923074</v>
      </c>
      <c r="F1191" s="1">
        <f t="shared" si="202"/>
        <v>29.143672487859362</v>
      </c>
      <c r="G1191" s="1">
        <f t="shared" si="203"/>
        <v>28.746076918267356</v>
      </c>
      <c r="H1191" s="5">
        <f t="shared" si="204"/>
        <v>0.53077863416500914</v>
      </c>
      <c r="I1191" s="3">
        <f t="shared" si="205"/>
        <v>2.3733657712121214E-2</v>
      </c>
      <c r="J1191">
        <f t="shared" si="209"/>
        <v>0.4043413257318435</v>
      </c>
      <c r="K1191">
        <f t="shared" si="206"/>
        <v>0.12643730843316564</v>
      </c>
    </row>
    <row r="1192" spans="1:11" x14ac:dyDescent="0.25">
      <c r="A1192">
        <f t="shared" si="207"/>
        <v>3.0864197530863576E-3</v>
      </c>
      <c r="B1192">
        <f t="shared" si="199"/>
        <v>324.00000000000654</v>
      </c>
      <c r="C1192">
        <f t="shared" si="208"/>
        <v>29.013369886949643</v>
      </c>
      <c r="D1192" s="4">
        <f t="shared" si="200"/>
        <v>29.090196968161699</v>
      </c>
      <c r="E1192" s="1">
        <f t="shared" si="201"/>
        <v>28.903418927644683</v>
      </c>
      <c r="F1192" s="1">
        <f t="shared" si="202"/>
        <v>29.143774144153717</v>
      </c>
      <c r="G1192" s="1">
        <f t="shared" si="203"/>
        <v>28.746502650306628</v>
      </c>
      <c r="H1192" s="5">
        <f t="shared" si="204"/>
        <v>0.53034444048683693</v>
      </c>
      <c r="I1192" s="3">
        <f t="shared" si="205"/>
        <v>2.3715412813057668E-2</v>
      </c>
      <c r="J1192">
        <f t="shared" si="209"/>
        <v>0.40403049430566051</v>
      </c>
      <c r="K1192">
        <f t="shared" si="206"/>
        <v>0.12631394618117642</v>
      </c>
    </row>
    <row r="1193" spans="1:11" x14ac:dyDescent="0.25">
      <c r="A1193">
        <f t="shared" si="207"/>
        <v>3.0835646006783218E-3</v>
      </c>
      <c r="B1193">
        <f t="shared" si="199"/>
        <v>324.30000000000655</v>
      </c>
      <c r="C1193">
        <f t="shared" si="208"/>
        <v>29.013578549209441</v>
      </c>
      <c r="D1193" s="4">
        <f t="shared" si="200"/>
        <v>29.090342600491756</v>
      </c>
      <c r="E1193" s="1">
        <f t="shared" si="201"/>
        <v>28.903717211318664</v>
      </c>
      <c r="F1193" s="1">
        <f t="shared" si="202"/>
        <v>29.143875622472692</v>
      </c>
      <c r="G1193" s="1">
        <f t="shared" si="203"/>
        <v>28.746927646608231</v>
      </c>
      <c r="H1193" s="5">
        <f t="shared" si="204"/>
        <v>0.52991099664430008</v>
      </c>
      <c r="I1193" s="3">
        <f t="shared" si="205"/>
        <v>2.3697197518277591E-2</v>
      </c>
      <c r="J1193">
        <f t="shared" si="209"/>
        <v>0.40372016723642784</v>
      </c>
      <c r="K1193">
        <f t="shared" si="206"/>
        <v>0.12619082940787224</v>
      </c>
    </row>
    <row r="1194" spans="1:11" x14ac:dyDescent="0.25">
      <c r="A1194">
        <f t="shared" si="207"/>
        <v>3.0807147258163272E-3</v>
      </c>
      <c r="B1194">
        <f t="shared" si="199"/>
        <v>324.60000000000656</v>
      </c>
      <c r="C1194">
        <f t="shared" si="208"/>
        <v>29.013786848033288</v>
      </c>
      <c r="D1194" s="4">
        <f t="shared" si="200"/>
        <v>29.090487978532842</v>
      </c>
      <c r="E1194" s="1">
        <f t="shared" si="201"/>
        <v>28.904014977320511</v>
      </c>
      <c r="F1194" s="1">
        <f t="shared" si="202"/>
        <v>29.143976923291614</v>
      </c>
      <c r="G1194" s="1">
        <f t="shared" si="203"/>
        <v>28.747351909112385</v>
      </c>
      <c r="H1194" s="5">
        <f t="shared" si="204"/>
        <v>0.52947830066161039</v>
      </c>
      <c r="I1194" s="3">
        <f t="shared" si="205"/>
        <v>2.3679011754566659E-2</v>
      </c>
      <c r="J1194">
        <f t="shared" si="209"/>
        <v>0.40341034327682096</v>
      </c>
      <c r="K1194">
        <f t="shared" si="206"/>
        <v>0.12606795738478943</v>
      </c>
    </row>
    <row r="1195" spans="1:11" x14ac:dyDescent="0.25">
      <c r="A1195">
        <f t="shared" si="207"/>
        <v>3.0778701138811319E-3</v>
      </c>
      <c r="B1195">
        <f t="shared" si="199"/>
        <v>324.90000000000657</v>
      </c>
      <c r="C1195">
        <f t="shared" si="208"/>
        <v>29.01399478438676</v>
      </c>
      <c r="D1195" s="4">
        <f t="shared" si="200"/>
        <v>29.090633102962215</v>
      </c>
      <c r="E1195" s="1">
        <f t="shared" si="201"/>
        <v>28.904312227020871</v>
      </c>
      <c r="F1195" s="1">
        <f t="shared" si="202"/>
        <v>29.144078047083955</v>
      </c>
      <c r="G1195" s="1">
        <f t="shared" si="203"/>
        <v>28.747775439752182</v>
      </c>
      <c r="H1195" s="5">
        <f t="shared" si="204"/>
        <v>0.5290463505699301</v>
      </c>
      <c r="I1195" s="3">
        <f t="shared" si="205"/>
        <v>2.3660855449083584E-2</v>
      </c>
      <c r="J1195">
        <f t="shared" si="209"/>
        <v>0.40310102118587038</v>
      </c>
      <c r="K1195">
        <f t="shared" si="206"/>
        <v>0.12594532938405972</v>
      </c>
    </row>
    <row r="1196" spans="1:11" x14ac:dyDescent="0.25">
      <c r="A1196">
        <f t="shared" si="207"/>
        <v>3.075030750307441E-3</v>
      </c>
      <c r="B1196">
        <f t="shared" si="199"/>
        <v>325.20000000000658</v>
      </c>
      <c r="C1196">
        <f t="shared" si="208"/>
        <v>29.014202359232041</v>
      </c>
      <c r="D1196" s="4">
        <f t="shared" si="200"/>
        <v>29.090777974454589</v>
      </c>
      <c r="E1196" s="1">
        <f t="shared" si="201"/>
        <v>28.904608961785389</v>
      </c>
      <c r="F1196" s="1">
        <f t="shared" si="202"/>
        <v>29.144178994321514</v>
      </c>
      <c r="G1196" s="1">
        <f t="shared" si="203"/>
        <v>28.748198240453998</v>
      </c>
      <c r="H1196" s="5">
        <f t="shared" si="204"/>
        <v>0.52861514440740209</v>
      </c>
      <c r="I1196" s="3">
        <f t="shared" si="205"/>
        <v>2.3642728529114976E-2</v>
      </c>
      <c r="J1196">
        <f t="shared" si="209"/>
        <v>0.40279219972478564</v>
      </c>
      <c r="K1196">
        <f t="shared" si="206"/>
        <v>0.12582294468261646</v>
      </c>
    </row>
    <row r="1197" spans="1:11" x14ac:dyDescent="0.25">
      <c r="A1197">
        <f t="shared" si="207"/>
        <v>3.0721966205836553E-3</v>
      </c>
      <c r="B1197">
        <f t="shared" si="199"/>
        <v>325.50000000000659</v>
      </c>
      <c r="C1197">
        <f t="shared" si="208"/>
        <v>29.01440957352775</v>
      </c>
      <c r="D1197" s="4">
        <f t="shared" si="200"/>
        <v>29.090922593682389</v>
      </c>
      <c r="E1197" s="1">
        <f t="shared" si="201"/>
        <v>28.904905182974968</v>
      </c>
      <c r="F1197" s="1">
        <f t="shared" si="202"/>
        <v>29.144279765474483</v>
      </c>
      <c r="G1197" s="1">
        <f t="shared" si="203"/>
        <v>28.748620313137351</v>
      </c>
      <c r="H1197" s="5">
        <f t="shared" si="204"/>
        <v>0.52818468021914011</v>
      </c>
      <c r="I1197" s="3">
        <f t="shared" si="205"/>
        <v>2.3624630922288503E-2</v>
      </c>
      <c r="J1197">
        <f t="shared" si="209"/>
        <v>0.40248387766058685</v>
      </c>
      <c r="K1197">
        <f t="shared" si="206"/>
        <v>0.12570080255855326</v>
      </c>
    </row>
    <row r="1198" spans="1:11" x14ac:dyDescent="0.25">
      <c r="A1198">
        <f t="shared" si="207"/>
        <v>3.0693677102516261E-3</v>
      </c>
      <c r="B1198">
        <f t="shared" si="199"/>
        <v>325.80000000000661</v>
      </c>
      <c r="C1198">
        <f t="shared" si="208"/>
        <v>29.014616428229182</v>
      </c>
      <c r="D1198" s="4">
        <f t="shared" si="200"/>
        <v>29.091066961315668</v>
      </c>
      <c r="E1198" s="1">
        <f t="shared" si="201"/>
        <v>28.905200891945515</v>
      </c>
      <c r="F1198" s="1">
        <f t="shared" si="202"/>
        <v>29.144380361011205</v>
      </c>
      <c r="G1198" s="1">
        <f t="shared" si="203"/>
        <v>28.74904165971499</v>
      </c>
      <c r="H1198" s="5">
        <f t="shared" si="204"/>
        <v>0.52775495605770228</v>
      </c>
      <c r="I1198" s="3">
        <f t="shared" si="205"/>
        <v>2.3606562555908539E-2</v>
      </c>
      <c r="J1198">
        <f t="shared" si="209"/>
        <v>0.40217605375478604</v>
      </c>
      <c r="K1198">
        <f t="shared" si="206"/>
        <v>0.12557890230291624</v>
      </c>
    </row>
    <row r="1199" spans="1:11" x14ac:dyDescent="0.25">
      <c r="A1199">
        <f t="shared" si="207"/>
        <v>3.0665440049064082E-3</v>
      </c>
      <c r="B1199">
        <f t="shared" si="199"/>
        <v>326.10000000000662</v>
      </c>
      <c r="C1199">
        <f t="shared" si="208"/>
        <v>29.014822924288197</v>
      </c>
      <c r="D1199" s="4">
        <f t="shared" si="200"/>
        <v>29.091211078021871</v>
      </c>
      <c r="E1199" s="1">
        <f t="shared" si="201"/>
        <v>28.905496090048405</v>
      </c>
      <c r="F1199" s="1">
        <f t="shared" si="202"/>
        <v>29.14448078139851</v>
      </c>
      <c r="G1199" s="1">
        <f t="shared" si="203"/>
        <v>28.749462282092903</v>
      </c>
      <c r="H1199" s="5">
        <f t="shared" si="204"/>
        <v>0.52732596998111447</v>
      </c>
      <c r="I1199" s="3">
        <f t="shared" si="205"/>
        <v>2.3588523358675673E-2</v>
      </c>
      <c r="J1199">
        <f t="shared" si="209"/>
        <v>0.40186872679268237</v>
      </c>
      <c r="K1199">
        <f t="shared" si="206"/>
        <v>0.1254572431884321</v>
      </c>
    </row>
    <row r="1200" spans="1:11" x14ac:dyDescent="0.25">
      <c r="A1200">
        <f t="shared" si="207"/>
        <v>3.0637254901960164E-3</v>
      </c>
      <c r="B1200">
        <f t="shared" si="199"/>
        <v>326.40000000000663</v>
      </c>
      <c r="C1200">
        <f t="shared" si="208"/>
        <v>29.015029062653284</v>
      </c>
      <c r="D1200" s="4">
        <f t="shared" si="200"/>
        <v>29.091354944466286</v>
      </c>
      <c r="E1200" s="1">
        <f t="shared" si="201"/>
        <v>28.905790778629946</v>
      </c>
      <c r="F1200" s="1">
        <f t="shared" si="202"/>
        <v>29.144581027101506</v>
      </c>
      <c r="G1200" s="1">
        <f t="shared" si="203"/>
        <v>28.749882182170353</v>
      </c>
      <c r="H1200" s="5">
        <f t="shared" si="204"/>
        <v>0.52689772005566438</v>
      </c>
      <c r="I1200" s="3">
        <f t="shared" si="205"/>
        <v>2.3570513258473369E-2</v>
      </c>
      <c r="J1200">
        <f t="shared" si="209"/>
        <v>0.40156189554565364</v>
      </c>
      <c r="K1200">
        <f t="shared" si="206"/>
        <v>0.12533582451001074</v>
      </c>
    </row>
    <row r="1201" spans="1:11" x14ac:dyDescent="0.25">
      <c r="A1201">
        <f t="shared" si="207"/>
        <v>3.0609121518211805E-3</v>
      </c>
      <c r="B1201">
        <f t="shared" si="199"/>
        <v>326.70000000000664</v>
      </c>
      <c r="C1201">
        <f t="shared" si="208"/>
        <v>29.015234844269521</v>
      </c>
      <c r="D1201" s="4">
        <f t="shared" si="200"/>
        <v>29.091498561311802</v>
      </c>
      <c r="E1201" s="1">
        <f t="shared" si="201"/>
        <v>28.906084959031812</v>
      </c>
      <c r="F1201" s="1">
        <f t="shared" si="202"/>
        <v>29.144681098583582</v>
      </c>
      <c r="G1201" s="1">
        <f t="shared" si="203"/>
        <v>28.750301361839909</v>
      </c>
      <c r="H1201" s="5">
        <f t="shared" si="204"/>
        <v>0.52647020435398473</v>
      </c>
      <c r="I1201" s="3">
        <f t="shared" si="205"/>
        <v>2.3552532183693131E-2</v>
      </c>
      <c r="J1201">
        <f t="shared" si="209"/>
        <v>0.40125555879373315</v>
      </c>
      <c r="K1201">
        <f t="shared" si="206"/>
        <v>0.12521464556025158</v>
      </c>
    </row>
    <row r="1202" spans="1:11" x14ac:dyDescent="0.25">
      <c r="A1202">
        <f t="shared" si="207"/>
        <v>3.0581039755351062E-3</v>
      </c>
      <c r="B1202">
        <f t="shared" si="199"/>
        <v>327.00000000000665</v>
      </c>
      <c r="C1202">
        <f t="shared" si="208"/>
        <v>29.015440270078752</v>
      </c>
      <c r="D1202" s="4">
        <f t="shared" si="200"/>
        <v>29.091641929218802</v>
      </c>
      <c r="E1202" s="1">
        <f t="shared" si="201"/>
        <v>28.906378632590876</v>
      </c>
      <c r="F1202" s="1">
        <f t="shared" si="202"/>
        <v>29.144780996306519</v>
      </c>
      <c r="G1202" s="1">
        <f t="shared" si="203"/>
        <v>28.750719822987445</v>
      </c>
      <c r="H1202" s="5">
        <f t="shared" si="204"/>
        <v>0.52604342095522505</v>
      </c>
      <c r="I1202" s="3">
        <f t="shared" si="205"/>
        <v>2.353458006322029E-2</v>
      </c>
      <c r="J1202">
        <f t="shared" si="209"/>
        <v>0.40094971532536711</v>
      </c>
      <c r="K1202">
        <f t="shared" si="206"/>
        <v>0.12509370562985794</v>
      </c>
    </row>
    <row r="1203" spans="1:11" x14ac:dyDescent="0.25">
      <c r="A1203">
        <f t="shared" si="207"/>
        <v>3.0553009471432314E-3</v>
      </c>
      <c r="B1203">
        <f t="shared" si="199"/>
        <v>327.30000000000666</v>
      </c>
      <c r="C1203">
        <f t="shared" si="208"/>
        <v>29.015645341019301</v>
      </c>
      <c r="D1203" s="4">
        <f t="shared" si="200"/>
        <v>29.091785048845463</v>
      </c>
      <c r="E1203" s="1">
        <f t="shared" si="201"/>
        <v>28.906671800639401</v>
      </c>
      <c r="F1203" s="1">
        <f t="shared" si="202"/>
        <v>29.144880720730534</v>
      </c>
      <c r="G1203" s="1">
        <f t="shared" si="203"/>
        <v>28.751137567492307</v>
      </c>
      <c r="H1203" s="5">
        <f t="shared" si="204"/>
        <v>0.52561736794535407</v>
      </c>
      <c r="I1203" s="3">
        <f t="shared" si="205"/>
        <v>2.3516656826103599E-2</v>
      </c>
      <c r="J1203">
        <f t="shared" si="209"/>
        <v>0.40064436393178621</v>
      </c>
      <c r="K1203">
        <f t="shared" si="206"/>
        <v>0.12497300401356787</v>
      </c>
    </row>
    <row r="1204" spans="1:11" x14ac:dyDescent="0.25">
      <c r="A1204">
        <f t="shared" si="207"/>
        <v>3.0525030525029905E-3</v>
      </c>
      <c r="B1204">
        <f t="shared" si="199"/>
        <v>327.60000000000667</v>
      </c>
      <c r="C1204">
        <f t="shared" si="208"/>
        <v>29.015850058026324</v>
      </c>
      <c r="D1204" s="4">
        <f t="shared" si="200"/>
        <v>29.091927920847546</v>
      </c>
      <c r="E1204" s="1">
        <f t="shared" si="201"/>
        <v>28.906964464504757</v>
      </c>
      <c r="F1204" s="1">
        <f t="shared" si="202"/>
        <v>29.144980272314058</v>
      </c>
      <c r="G1204" s="1">
        <f t="shared" si="203"/>
        <v>28.751554597227052</v>
      </c>
      <c r="H1204" s="5">
        <f t="shared" si="204"/>
        <v>0.5251920434173919</v>
      </c>
      <c r="I1204" s="3">
        <f t="shared" si="205"/>
        <v>2.3498762401427342E-2</v>
      </c>
      <c r="J1204">
        <f t="shared" si="209"/>
        <v>0.40033950340482616</v>
      </c>
      <c r="K1204">
        <f t="shared" si="206"/>
        <v>0.12485254001256574</v>
      </c>
    </row>
    <row r="1205" spans="1:11" x14ac:dyDescent="0.25">
      <c r="A1205">
        <f t="shared" si="207"/>
        <v>3.0497102775235729E-3</v>
      </c>
      <c r="B1205">
        <f t="shared" si="199"/>
        <v>327.90000000000668</v>
      </c>
      <c r="C1205">
        <f t="shared" si="208"/>
        <v>29.016054422031509</v>
      </c>
      <c r="D1205" s="4">
        <f t="shared" si="200"/>
        <v>29.092070545878588</v>
      </c>
      <c r="E1205" s="1">
        <f t="shared" si="201"/>
        <v>28.907256625509767</v>
      </c>
      <c r="F1205" s="1">
        <f t="shared" si="202"/>
        <v>29.145079651513967</v>
      </c>
      <c r="G1205" s="1">
        <f t="shared" si="203"/>
        <v>28.751970914057857</v>
      </c>
      <c r="H1205" s="5">
        <f t="shared" si="204"/>
        <v>0.52476744547093579</v>
      </c>
      <c r="I1205" s="3">
        <f t="shared" si="205"/>
        <v>2.3480896718467648E-2</v>
      </c>
      <c r="J1205">
        <f t="shared" si="209"/>
        <v>0.40003513253959128</v>
      </c>
      <c r="K1205">
        <f t="shared" si="206"/>
        <v>0.12473231293134451</v>
      </c>
    </row>
    <row r="1206" spans="1:11" x14ac:dyDescent="0.25">
      <c r="A1206">
        <f t="shared" si="207"/>
        <v>3.0469226081656906E-3</v>
      </c>
      <c r="B1206">
        <f t="shared" si="199"/>
        <v>328.2000000000067</v>
      </c>
      <c r="C1206">
        <f t="shared" si="208"/>
        <v>29.01625843396339</v>
      </c>
      <c r="D1206" s="4">
        <f t="shared" si="200"/>
        <v>29.092212924589674</v>
      </c>
      <c r="E1206" s="1">
        <f t="shared" si="201"/>
        <v>28.907548284972538</v>
      </c>
      <c r="F1206" s="1">
        <f t="shared" si="202"/>
        <v>29.145178858785581</v>
      </c>
      <c r="G1206" s="1">
        <f t="shared" si="203"/>
        <v>28.752386519844194</v>
      </c>
      <c r="H1206" s="5">
        <f t="shared" si="204"/>
        <v>0.52434357221201899</v>
      </c>
      <c r="I1206" s="3">
        <f t="shared" si="205"/>
        <v>2.3463059707115264E-2</v>
      </c>
      <c r="J1206">
        <f t="shared" si="209"/>
        <v>0.39973125014165672</v>
      </c>
      <c r="K1206">
        <f t="shared" si="206"/>
        <v>0.12461232207036227</v>
      </c>
    </row>
    <row r="1207" spans="1:11" x14ac:dyDescent="0.25">
      <c r="A1207">
        <f t="shared" si="207"/>
        <v>3.0441400304413381E-3</v>
      </c>
      <c r="B1207">
        <f t="shared" si="199"/>
        <v>328.50000000000671</v>
      </c>
      <c r="C1207">
        <f t="shared" si="208"/>
        <v>29.016462094747215</v>
      </c>
      <c r="D1207" s="4">
        <f t="shared" si="200"/>
        <v>29.092355057629646</v>
      </c>
      <c r="E1207" s="1">
        <f t="shared" si="201"/>
        <v>28.907839444206523</v>
      </c>
      <c r="F1207" s="1">
        <f t="shared" si="202"/>
        <v>29.145277894582446</v>
      </c>
      <c r="G1207" s="1">
        <f t="shared" si="203"/>
        <v>28.752801416439087</v>
      </c>
      <c r="H1207" s="5">
        <f t="shared" si="204"/>
        <v>0.52392042175352416</v>
      </c>
      <c r="I1207" s="3">
        <f t="shared" si="205"/>
        <v>2.3445251297111724E-2</v>
      </c>
      <c r="J1207">
        <f t="shared" si="209"/>
        <v>0.39942785501405575</v>
      </c>
      <c r="K1207">
        <f t="shared" si="206"/>
        <v>0.1244925667394684</v>
      </c>
    </row>
    <row r="1208" spans="1:11" x14ac:dyDescent="0.25">
      <c r="A1208">
        <f t="shared" si="207"/>
        <v>3.041362530413563E-3</v>
      </c>
      <c r="B1208">
        <f t="shared" si="199"/>
        <v>328.80000000000672</v>
      </c>
      <c r="C1208">
        <f t="shared" si="208"/>
        <v>29.016665405304849</v>
      </c>
      <c r="D1208" s="4">
        <f t="shared" si="200"/>
        <v>29.092496945645049</v>
      </c>
      <c r="E1208" s="1">
        <f t="shared" si="201"/>
        <v>28.908130104520673</v>
      </c>
      <c r="F1208" s="1">
        <f t="shared" si="202"/>
        <v>29.145376759356683</v>
      </c>
      <c r="G1208" s="1">
        <f t="shared" si="203"/>
        <v>28.753215605689039</v>
      </c>
      <c r="H1208" s="5">
        <f t="shared" si="204"/>
        <v>0.52349799221458837</v>
      </c>
      <c r="I1208" s="3">
        <f t="shared" si="205"/>
        <v>2.3427471418891344E-2</v>
      </c>
      <c r="J1208">
        <f t="shared" si="209"/>
        <v>0.39912494597162407</v>
      </c>
      <c r="K1208">
        <f t="shared" si="206"/>
        <v>0.1243730462429643</v>
      </c>
    </row>
    <row r="1209" spans="1:11" x14ac:dyDescent="0.25">
      <c r="A1209">
        <f t="shared" si="207"/>
        <v>3.038590094196231E-3</v>
      </c>
      <c r="B1209">
        <f t="shared" si="199"/>
        <v>329.10000000000673</v>
      </c>
      <c r="C1209">
        <f t="shared" si="208"/>
        <v>29.016868366554984</v>
      </c>
      <c r="D1209" s="4">
        <f t="shared" si="200"/>
        <v>29.092638589280174</v>
      </c>
      <c r="E1209" s="1">
        <f t="shared" si="201"/>
        <v>28.908420267219114</v>
      </c>
      <c r="F1209" s="1">
        <f t="shared" si="202"/>
        <v>29.145475453558664</v>
      </c>
      <c r="G1209" s="1">
        <f t="shared" si="203"/>
        <v>28.75362908943416</v>
      </c>
      <c r="H1209" s="5">
        <f t="shared" si="204"/>
        <v>0.52307628172165255</v>
      </c>
      <c r="I1209" s="3">
        <f t="shared" si="205"/>
        <v>2.3409720002383949E-2</v>
      </c>
      <c r="J1209">
        <f t="shared" si="209"/>
        <v>0.39882252182060279</v>
      </c>
      <c r="K1209">
        <f t="shared" si="206"/>
        <v>0.12425375990104975</v>
      </c>
    </row>
    <row r="1210" spans="1:11" x14ac:dyDescent="0.25">
      <c r="A1210">
        <f t="shared" si="207"/>
        <v>3.0358227079537933E-3</v>
      </c>
      <c r="B1210">
        <f t="shared" si="199"/>
        <v>329.40000000000674</v>
      </c>
      <c r="C1210">
        <f t="shared" si="208"/>
        <v>29.017070979413056</v>
      </c>
      <c r="D1210" s="4">
        <f t="shared" si="200"/>
        <v>29.092779989176979</v>
      </c>
      <c r="E1210" s="1">
        <f t="shared" si="201"/>
        <v>28.908709933601532</v>
      </c>
      <c r="F1210" s="1">
        <f t="shared" si="202"/>
        <v>29.145573977637209</v>
      </c>
      <c r="G1210" s="1">
        <f t="shared" si="203"/>
        <v>28.754041869508043</v>
      </c>
      <c r="H1210" s="5">
        <f t="shared" si="204"/>
        <v>0.52265528840713915</v>
      </c>
      <c r="I1210" s="3">
        <f t="shared" si="205"/>
        <v>2.3391996978272545E-2</v>
      </c>
      <c r="J1210">
        <f t="shared" si="209"/>
        <v>0.39852058138006452</v>
      </c>
      <c r="K1210">
        <f t="shared" si="206"/>
        <v>0.12413470702707463</v>
      </c>
    </row>
    <row r="1211" spans="1:11" x14ac:dyDescent="0.25">
      <c r="A1211">
        <f t="shared" si="207"/>
        <v>3.0330603579010601E-3</v>
      </c>
      <c r="B1211">
        <f t="shared" si="199"/>
        <v>329.70000000000675</v>
      </c>
      <c r="C1211">
        <f t="shared" si="208"/>
        <v>29.017273244791301</v>
      </c>
      <c r="D1211" s="4">
        <f t="shared" si="200"/>
        <v>29.09292114597519</v>
      </c>
      <c r="E1211" s="1">
        <f t="shared" si="201"/>
        <v>28.908999104963087</v>
      </c>
      <c r="F1211" s="1">
        <f t="shared" si="202"/>
        <v>29.145672332039577</v>
      </c>
      <c r="G1211" s="1">
        <f t="shared" si="203"/>
        <v>28.754453947737922</v>
      </c>
      <c r="H1211" s="5">
        <f t="shared" si="204"/>
        <v>0.52223501040998743</v>
      </c>
      <c r="I1211" s="3">
        <f t="shared" si="205"/>
        <v>2.3374302277449743E-2</v>
      </c>
      <c r="J1211">
        <f t="shared" si="209"/>
        <v>0.39821912347265287</v>
      </c>
      <c r="K1211">
        <f t="shared" si="206"/>
        <v>0.12401588693733456</v>
      </c>
    </row>
    <row r="1212" spans="1:11" x14ac:dyDescent="0.25">
      <c r="A1212">
        <f t="shared" si="207"/>
        <v>3.0303030303029683E-3</v>
      </c>
      <c r="B1212">
        <f t="shared" si="199"/>
        <v>330.00000000000676</v>
      </c>
      <c r="C1212">
        <f t="shared" si="208"/>
        <v>29.0174751635987</v>
      </c>
      <c r="D1212" s="4">
        <f t="shared" si="200"/>
        <v>29.093062060312278</v>
      </c>
      <c r="E1212" s="1">
        <f t="shared" si="201"/>
        <v>28.909287782594305</v>
      </c>
      <c r="F1212" s="1">
        <f t="shared" si="202"/>
        <v>29.145770517211385</v>
      </c>
      <c r="G1212" s="1">
        <f t="shared" si="203"/>
        <v>28.754865325944653</v>
      </c>
      <c r="H1212" s="5">
        <f t="shared" si="204"/>
        <v>0.52181544587588546</v>
      </c>
      <c r="I1212" s="3">
        <f t="shared" si="205"/>
        <v>2.3356635830786843E-2</v>
      </c>
      <c r="J1212">
        <f t="shared" si="209"/>
        <v>0.39791814692064842</v>
      </c>
      <c r="K1212">
        <f t="shared" si="206"/>
        <v>0.12389729895523705</v>
      </c>
    </row>
    <row r="1213" spans="1:11" x14ac:dyDescent="0.25">
      <c r="A1213">
        <f t="shared" si="207"/>
        <v>3.0275507114743551E-3</v>
      </c>
      <c r="B1213">
        <f t="shared" si="199"/>
        <v>330.30000000000678</v>
      </c>
      <c r="C1213">
        <f t="shared" si="208"/>
        <v>29.01767673674108</v>
      </c>
      <c r="D1213" s="4">
        <f t="shared" si="200"/>
        <v>29.093202732823379</v>
      </c>
      <c r="E1213" s="1">
        <f t="shared" si="201"/>
        <v>28.909575967781233</v>
      </c>
      <c r="F1213" s="1">
        <f t="shared" si="202"/>
        <v>29.145868533596889</v>
      </c>
      <c r="G1213" s="1">
        <f t="shared" si="203"/>
        <v>28.755276005942655</v>
      </c>
      <c r="H1213" s="5">
        <f t="shared" si="204"/>
        <v>0.52139659295661422</v>
      </c>
      <c r="I1213" s="3">
        <f t="shared" si="205"/>
        <v>2.3338997569943842E-2</v>
      </c>
      <c r="J1213">
        <f t="shared" si="209"/>
        <v>0.39761765055976844</v>
      </c>
      <c r="K1213">
        <f t="shared" si="206"/>
        <v>0.12377894239684578</v>
      </c>
    </row>
    <row r="1214" spans="1:11" x14ac:dyDescent="0.25">
      <c r="A1214">
        <f t="shared" si="207"/>
        <v>3.0248033877797323E-3</v>
      </c>
      <c r="B1214">
        <f t="shared" si="199"/>
        <v>330.60000000000679</v>
      </c>
      <c r="C1214">
        <f t="shared" si="208"/>
        <v>29.017877965121087</v>
      </c>
      <c r="D1214" s="4">
        <f t="shared" si="200"/>
        <v>29.093343164141555</v>
      </c>
      <c r="E1214" s="1">
        <f t="shared" si="201"/>
        <v>28.909863661805439</v>
      </c>
      <c r="F1214" s="1">
        <f t="shared" si="202"/>
        <v>29.14596638163842</v>
      </c>
      <c r="G1214" s="1">
        <f t="shared" si="203"/>
        <v>28.755685989540172</v>
      </c>
      <c r="H1214" s="5">
        <f t="shared" si="204"/>
        <v>0.52097844981078401</v>
      </c>
      <c r="I1214" s="3">
        <f t="shared" si="205"/>
        <v>2.332138742601586E-2</v>
      </c>
      <c r="J1214">
        <f t="shared" si="209"/>
        <v>0.39731763321610669</v>
      </c>
      <c r="K1214">
        <f t="shared" si="206"/>
        <v>0.12366081659467731</v>
      </c>
    </row>
    <row r="1215" spans="1:11" x14ac:dyDescent="0.25">
      <c r="A1215">
        <f t="shared" si="207"/>
        <v>3.0220610456330598E-3</v>
      </c>
      <c r="B1215">
        <f t="shared" si="199"/>
        <v>330.9000000000068</v>
      </c>
      <c r="C1215">
        <f t="shared" si="208"/>
        <v>29.018078849638144</v>
      </c>
      <c r="D1215" s="4">
        <f t="shared" si="200"/>
        <v>29.09348335489755</v>
      </c>
      <c r="E1215" s="1">
        <f t="shared" si="201"/>
        <v>28.910150865943859</v>
      </c>
      <c r="F1215" s="1">
        <f t="shared" si="202"/>
        <v>29.146064061777029</v>
      </c>
      <c r="G1215" s="1">
        <f t="shared" si="203"/>
        <v>28.756095278539075</v>
      </c>
      <c r="H1215" s="5">
        <f t="shared" si="204"/>
        <v>0.52056101460357229</v>
      </c>
      <c r="I1215" s="3">
        <f t="shared" si="205"/>
        <v>2.3303805330570526E-2</v>
      </c>
      <c r="J1215">
        <f t="shared" si="209"/>
        <v>0.3970180937238067</v>
      </c>
      <c r="K1215">
        <f t="shared" si="206"/>
        <v>0.12354292087976559</v>
      </c>
    </row>
    <row r="1216" spans="1:11" x14ac:dyDescent="0.25">
      <c r="A1216">
        <f t="shared" si="207"/>
        <v>3.0193236714975225E-3</v>
      </c>
      <c r="B1216">
        <f t="shared" si="199"/>
        <v>331.20000000000681</v>
      </c>
      <c r="C1216">
        <f t="shared" si="208"/>
        <v>29.018279391188539</v>
      </c>
      <c r="D1216" s="4">
        <f t="shared" si="200"/>
        <v>29.09362330571982</v>
      </c>
      <c r="E1216" s="1">
        <f t="shared" si="201"/>
        <v>28.910437581469271</v>
      </c>
      <c r="F1216" s="1">
        <f t="shared" si="202"/>
        <v>29.146161574452186</v>
      </c>
      <c r="G1216" s="1">
        <f t="shared" si="203"/>
        <v>28.7565038747349</v>
      </c>
      <c r="H1216" s="5">
        <f t="shared" si="204"/>
        <v>0.52014428550546254</v>
      </c>
      <c r="I1216" s="3">
        <f t="shared" si="205"/>
        <v>2.3286251216187992E-2</v>
      </c>
      <c r="J1216">
        <f t="shared" si="209"/>
        <v>0.39671903093426214</v>
      </c>
      <c r="K1216">
        <f t="shared" si="206"/>
        <v>0.1234252545712004</v>
      </c>
    </row>
    <row r="1217" spans="1:11" x14ac:dyDescent="0.25">
      <c r="A1217">
        <f t="shared" si="207"/>
        <v>3.0165912518853076E-3</v>
      </c>
      <c r="B1217">
        <f t="shared" si="199"/>
        <v>331.50000000000682</v>
      </c>
      <c r="C1217">
        <f t="shared" si="208"/>
        <v>29.0184795906655</v>
      </c>
      <c r="D1217" s="4">
        <f t="shared" si="200"/>
        <v>29.093763017234792</v>
      </c>
      <c r="E1217" s="1">
        <f t="shared" si="201"/>
        <v>28.910723809649649</v>
      </c>
      <c r="F1217" s="1">
        <f t="shared" si="202"/>
        <v>29.146258920101655</v>
      </c>
      <c r="G1217" s="1">
        <f t="shared" si="203"/>
        <v>28.756911779917118</v>
      </c>
      <c r="H1217" s="5">
        <f t="shared" si="204"/>
        <v>0.51972826069482692</v>
      </c>
      <c r="I1217" s="3">
        <f t="shared" si="205"/>
        <v>2.3268725014251146E-2</v>
      </c>
      <c r="J1217">
        <f t="shared" si="209"/>
        <v>0.39642044367846935</v>
      </c>
      <c r="K1217">
        <f t="shared" si="206"/>
        <v>0.12330781701635757</v>
      </c>
    </row>
    <row r="1218" spans="1:11" x14ac:dyDescent="0.25">
      <c r="A1218">
        <f t="shared" si="207"/>
        <v>3.0138637733573823E-3</v>
      </c>
      <c r="B1218">
        <f t="shared" si="199"/>
        <v>331.80000000000683</v>
      </c>
      <c r="C1218">
        <f t="shared" si="208"/>
        <v>29.018679448959048</v>
      </c>
      <c r="D1218" s="4">
        <f t="shared" si="200"/>
        <v>29.093902490066554</v>
      </c>
      <c r="E1218" s="1">
        <f t="shared" si="201"/>
        <v>28.911009551748805</v>
      </c>
      <c r="F1218" s="1">
        <f t="shared" si="202"/>
        <v>29.146356099161846</v>
      </c>
      <c r="G1218" s="1">
        <f t="shared" si="203"/>
        <v>28.757318995868818</v>
      </c>
      <c r="H1218" s="5">
        <f t="shared" si="204"/>
        <v>0.51931293835521264</v>
      </c>
      <c r="I1218" s="3">
        <f t="shared" si="205"/>
        <v>2.3251226657528434E-2</v>
      </c>
      <c r="J1218">
        <f t="shared" si="209"/>
        <v>0.39612233081102977</v>
      </c>
      <c r="K1218">
        <f t="shared" si="206"/>
        <v>0.12319060754418287</v>
      </c>
    </row>
    <row r="1219" spans="1:11" x14ac:dyDescent="0.25">
      <c r="A1219">
        <f t="shared" si="207"/>
        <v>3.0111412225232743E-3</v>
      </c>
      <c r="B1219">
        <f t="shared" si="199"/>
        <v>332.10000000000684</v>
      </c>
      <c r="C1219">
        <f t="shared" si="208"/>
        <v>29.01887896695608</v>
      </c>
      <c r="D1219" s="4">
        <f t="shared" si="200"/>
        <v>29.094041724836984</v>
      </c>
      <c r="E1219" s="1">
        <f t="shared" si="201"/>
        <v>28.911294809026096</v>
      </c>
      <c r="F1219" s="1">
        <f t="shared" si="202"/>
        <v>29.146453112067555</v>
      </c>
      <c r="G1219" s="1">
        <f t="shared" si="203"/>
        <v>28.757725524366982</v>
      </c>
      <c r="H1219" s="5">
        <f t="shared" si="204"/>
        <v>0.51889831667653219</v>
      </c>
      <c r="I1219" s="3">
        <f t="shared" si="205"/>
        <v>2.3233756078795409E-2</v>
      </c>
      <c r="J1219">
        <f t="shared" si="209"/>
        <v>0.39582469118666597</v>
      </c>
      <c r="K1219">
        <f t="shared" si="206"/>
        <v>0.12307362548986622</v>
      </c>
    </row>
    <row r="1220" spans="1:11" x14ac:dyDescent="0.25">
      <c r="A1220">
        <f t="shared" si="207"/>
        <v>3.0084235860408527E-3</v>
      </c>
      <c r="B1220">
        <f t="shared" si="199"/>
        <v>332.40000000000686</v>
      </c>
      <c r="C1220">
        <f t="shared" si="208"/>
        <v>29.019078145540476</v>
      </c>
      <c r="D1220" s="4">
        <f t="shared" si="200"/>
        <v>29.094180722165923</v>
      </c>
      <c r="E1220" s="1">
        <f t="shared" si="201"/>
        <v>28.911579582736387</v>
      </c>
      <c r="F1220" s="1">
        <f t="shared" si="202"/>
        <v>29.14654995925201</v>
      </c>
      <c r="G1220" s="1">
        <f t="shared" si="203"/>
        <v>28.758131367182429</v>
      </c>
      <c r="H1220" s="5">
        <f t="shared" si="204"/>
        <v>0.51848439385567879</v>
      </c>
      <c r="I1220" s="3">
        <f t="shared" si="205"/>
        <v>2.3216313210507877E-2</v>
      </c>
      <c r="J1220">
        <f t="shared" si="209"/>
        <v>0.39552752365465321</v>
      </c>
      <c r="K1220">
        <f t="shared" si="206"/>
        <v>0.12295687020102558</v>
      </c>
    </row>
    <row r="1221" spans="1:11" x14ac:dyDescent="0.25">
      <c r="A1221">
        <f t="shared" si="207"/>
        <v>3.0057108506161088E-3</v>
      </c>
      <c r="B1221">
        <f t="shared" si="199"/>
        <v>332.70000000000687</v>
      </c>
      <c r="C1221">
        <f t="shared" si="208"/>
        <v>29.019276985592963</v>
      </c>
      <c r="D1221" s="4">
        <f t="shared" si="200"/>
        <v>29.094319482670951</v>
      </c>
      <c r="E1221" s="1">
        <f t="shared" si="201"/>
        <v>28.911863874130272</v>
      </c>
      <c r="F1221" s="1">
        <f t="shared" si="202"/>
        <v>29.146646641146997</v>
      </c>
      <c r="G1221" s="1">
        <f t="shared" si="203"/>
        <v>28.75853652607984</v>
      </c>
      <c r="H1221" s="5">
        <f t="shared" si="204"/>
        <v>0.518071168095245</v>
      </c>
      <c r="I1221" s="3">
        <f t="shared" si="205"/>
        <v>2.3198897985800215E-2</v>
      </c>
      <c r="J1221">
        <f t="shared" si="209"/>
        <v>0.39523082707582724</v>
      </c>
      <c r="K1221">
        <f t="shared" si="206"/>
        <v>0.12284034101941776</v>
      </c>
    </row>
    <row r="1222" spans="1:11" x14ac:dyDescent="0.25">
      <c r="A1222">
        <f t="shared" si="207"/>
        <v>3.003003003002941E-3</v>
      </c>
      <c r="B1222">
        <f t="shared" si="199"/>
        <v>333.00000000000688</v>
      </c>
      <c r="C1222">
        <f t="shared" si="208"/>
        <v>29.019475487991237</v>
      </c>
      <c r="D1222" s="4">
        <f t="shared" si="200"/>
        <v>29.094458006967464</v>
      </c>
      <c r="E1222" s="1">
        <f t="shared" si="201"/>
        <v>28.912147684453966</v>
      </c>
      <c r="F1222" s="1">
        <f t="shared" si="202"/>
        <v>29.146743158182776</v>
      </c>
      <c r="G1222" s="1">
        <f t="shared" si="203"/>
        <v>28.758941002817767</v>
      </c>
      <c r="H1222" s="5">
        <f t="shared" si="204"/>
        <v>0.51765863760406794</v>
      </c>
      <c r="I1222" s="3">
        <f t="shared" si="205"/>
        <v>2.3181510338012856E-2</v>
      </c>
      <c r="J1222">
        <f t="shared" si="209"/>
        <v>0.3949346003145342</v>
      </c>
      <c r="K1222">
        <f t="shared" si="206"/>
        <v>0.12272403728953374</v>
      </c>
    </row>
    <row r="1223" spans="1:11" x14ac:dyDescent="0.25">
      <c r="A1223">
        <f t="shared" si="207"/>
        <v>3.0003000300029381E-3</v>
      </c>
      <c r="B1223">
        <f t="shared" si="199"/>
        <v>333.30000000000689</v>
      </c>
      <c r="C1223">
        <f t="shared" si="208"/>
        <v>29.019673653609839</v>
      </c>
      <c r="D1223" s="4">
        <f t="shared" si="200"/>
        <v>29.09459629566885</v>
      </c>
      <c r="E1223" s="1">
        <f t="shared" si="201"/>
        <v>28.91243101494938</v>
      </c>
      <c r="F1223" s="1">
        <f t="shared" si="202"/>
        <v>29.146839510788023</v>
      </c>
      <c r="G1223" s="1">
        <f t="shared" si="203"/>
        <v>28.759344799148781</v>
      </c>
      <c r="H1223" s="5">
        <f t="shared" si="204"/>
        <v>0.51724680059749117</v>
      </c>
      <c r="I1223" s="3">
        <f t="shared" si="205"/>
        <v>2.3164150200301492E-2</v>
      </c>
      <c r="J1223">
        <f t="shared" si="209"/>
        <v>0.39463884223197299</v>
      </c>
      <c r="K1223">
        <f t="shared" si="206"/>
        <v>0.12260795836551819</v>
      </c>
    </row>
    <row r="1224" spans="1:11" x14ac:dyDescent="0.25">
      <c r="A1224">
        <f t="shared" si="207"/>
        <v>2.9976019184651658E-3</v>
      </c>
      <c r="B1224">
        <f t="shared" si="199"/>
        <v>333.6000000000069</v>
      </c>
      <c r="C1224">
        <f t="shared" si="208"/>
        <v>29.019871483320443</v>
      </c>
      <c r="D1224" s="4">
        <f t="shared" si="200"/>
        <v>29.094734349386133</v>
      </c>
      <c r="E1224" s="1">
        <f t="shared" si="201"/>
        <v>28.912713866854098</v>
      </c>
      <c r="F1224" s="1">
        <f t="shared" si="202"/>
        <v>29.146935699390067</v>
      </c>
      <c r="G1224" s="1">
        <f t="shared" si="203"/>
        <v>28.759747916819254</v>
      </c>
      <c r="H1224" s="5">
        <f t="shared" si="204"/>
        <v>0.51683565529643694</v>
      </c>
      <c r="I1224" s="3">
        <f t="shared" si="205"/>
        <v>2.3146817506741968E-2</v>
      </c>
      <c r="J1224">
        <f t="shared" si="209"/>
        <v>0.39434355170501884</v>
      </c>
      <c r="K1224">
        <f t="shared" si="206"/>
        <v>0.1224921035914181</v>
      </c>
    </row>
    <row r="1225" spans="1:11" x14ac:dyDescent="0.25">
      <c r="A1225">
        <f t="shared" si="207"/>
        <v>2.9949086552859519E-3</v>
      </c>
      <c r="B1225">
        <f t="shared" si="199"/>
        <v>333.90000000000691</v>
      </c>
      <c r="C1225">
        <f t="shared" si="208"/>
        <v>29.020068977991492</v>
      </c>
      <c r="D1225" s="4">
        <f t="shared" si="200"/>
        <v>29.094872168728468</v>
      </c>
      <c r="E1225" s="1">
        <f t="shared" si="201"/>
        <v>28.912996241401384</v>
      </c>
      <c r="F1225" s="1">
        <f t="shared" si="202"/>
        <v>29.147031724414564</v>
      </c>
      <c r="G1225" s="1">
        <f t="shared" si="203"/>
        <v>28.760150357569671</v>
      </c>
      <c r="H1225" s="5">
        <f t="shared" si="204"/>
        <v>0.51642519992878766</v>
      </c>
      <c r="I1225" s="3">
        <f t="shared" si="205"/>
        <v>2.3129512190724455E-2</v>
      </c>
      <c r="J1225">
        <f t="shared" si="209"/>
        <v>0.39404872759886533</v>
      </c>
      <c r="K1225">
        <f t="shared" si="206"/>
        <v>0.12237647232992233</v>
      </c>
    </row>
    <row r="1226" spans="1:11" x14ac:dyDescent="0.25">
      <c r="A1226">
        <f t="shared" si="207"/>
        <v>2.9922202274086751E-3</v>
      </c>
      <c r="B1226">
        <f t="shared" si="199"/>
        <v>334.20000000000692</v>
      </c>
      <c r="C1226">
        <f t="shared" si="208"/>
        <v>29.020266138488601</v>
      </c>
      <c r="D1226" s="4">
        <f t="shared" si="200"/>
        <v>29.095009754302598</v>
      </c>
      <c r="E1226" s="1">
        <f t="shared" si="201"/>
        <v>28.913278139820342</v>
      </c>
      <c r="F1226" s="1">
        <f t="shared" si="202"/>
        <v>29.147127586285862</v>
      </c>
      <c r="G1226" s="1">
        <f t="shared" si="203"/>
        <v>28.760552123134328</v>
      </c>
      <c r="H1226" s="5">
        <f t="shared" si="204"/>
        <v>0.51601543272738915</v>
      </c>
      <c r="I1226" s="3">
        <f t="shared" si="205"/>
        <v>2.311223418702113E-2</v>
      </c>
      <c r="J1226">
        <f t="shared" si="209"/>
        <v>0.39375436880225079</v>
      </c>
      <c r="K1226">
        <f t="shared" si="206"/>
        <v>0.12226106392513836</v>
      </c>
    </row>
    <row r="1227" spans="1:11" x14ac:dyDescent="0.25">
      <c r="A1227">
        <f t="shared" si="207"/>
        <v>2.9895366218235554E-3</v>
      </c>
      <c r="B1227">
        <f t="shared" si="199"/>
        <v>334.50000000000693</v>
      </c>
      <c r="C1227">
        <f t="shared" si="208"/>
        <v>29.02046296567422</v>
      </c>
      <c r="D1227" s="4">
        <f t="shared" si="200"/>
        <v>29.095147106713405</v>
      </c>
      <c r="E1227" s="1">
        <f t="shared" si="201"/>
        <v>28.913559563335646</v>
      </c>
      <c r="F1227" s="1">
        <f t="shared" si="202"/>
        <v>29.147223285426691</v>
      </c>
      <c r="G1227" s="1">
        <f t="shared" si="203"/>
        <v>28.760953215241834</v>
      </c>
      <c r="H1227" s="5">
        <f t="shared" si="204"/>
        <v>0.51560635193238058</v>
      </c>
      <c r="I1227" s="3">
        <f t="shared" si="205"/>
        <v>2.3094983429338356E-2</v>
      </c>
      <c r="J1227">
        <f t="shared" si="209"/>
        <v>0.39346047418575558</v>
      </c>
      <c r="K1227">
        <f t="shared" si="206"/>
        <v>0.122145877746625</v>
      </c>
    </row>
    <row r="1228" spans="1:11" x14ac:dyDescent="0.25">
      <c r="A1228">
        <f t="shared" si="207"/>
        <v>2.9868578255674411E-3</v>
      </c>
      <c r="B1228">
        <f t="shared" si="199"/>
        <v>334.80000000000695</v>
      </c>
      <c r="C1228">
        <f t="shared" si="208"/>
        <v>29.020659460407899</v>
      </c>
      <c r="D1228" s="4">
        <f t="shared" si="200"/>
        <v>29.095284226563532</v>
      </c>
      <c r="E1228" s="1">
        <f t="shared" si="201"/>
        <v>28.913840513167965</v>
      </c>
      <c r="F1228" s="1">
        <f t="shared" si="202"/>
        <v>29.147318822258441</v>
      </c>
      <c r="G1228" s="1">
        <f t="shared" si="203"/>
        <v>28.761353635614572</v>
      </c>
      <c r="H1228" s="5">
        <f t="shared" si="204"/>
        <v>0.51519795578891481</v>
      </c>
      <c r="I1228" s="3">
        <f t="shared" si="205"/>
        <v>2.3077759852736079E-2</v>
      </c>
      <c r="J1228">
        <f t="shared" si="209"/>
        <v>0.39316704264302077</v>
      </c>
      <c r="K1228">
        <f t="shared" si="206"/>
        <v>0.12203091314589404</v>
      </c>
    </row>
    <row r="1229" spans="1:11" x14ac:dyDescent="0.25">
      <c r="A1229">
        <f t="shared" si="207"/>
        <v>2.9841838257236024E-3</v>
      </c>
      <c r="B1229">
        <f t="shared" si="199"/>
        <v>335.10000000000696</v>
      </c>
      <c r="C1229">
        <f t="shared" si="208"/>
        <v>29.020855623546161</v>
      </c>
      <c r="D1229" s="4">
        <f t="shared" si="200"/>
        <v>29.095421114453661</v>
      </c>
      <c r="E1229" s="1">
        <f t="shared" si="201"/>
        <v>28.914120990533423</v>
      </c>
      <c r="F1229" s="1">
        <f t="shared" si="202"/>
        <v>29.147414197200856</v>
      </c>
      <c r="G1229" s="1">
        <f t="shared" si="203"/>
        <v>28.761753385969236</v>
      </c>
      <c r="H1229" s="5">
        <f t="shared" si="204"/>
        <v>0.51479024254948835</v>
      </c>
      <c r="I1229" s="3">
        <f t="shared" si="205"/>
        <v>2.3060563391144484E-2</v>
      </c>
      <c r="J1229">
        <f t="shared" si="209"/>
        <v>0.39287407304843985</v>
      </c>
      <c r="K1229">
        <f t="shared" si="206"/>
        <v>0.1219161695010485</v>
      </c>
    </row>
    <row r="1230" spans="1:11" x14ac:dyDescent="0.25">
      <c r="A1230">
        <f t="shared" si="207"/>
        <v>2.9815146094215243E-3</v>
      </c>
      <c r="B1230">
        <f t="shared" si="199"/>
        <v>335.40000000000697</v>
      </c>
      <c r="C1230">
        <f t="shared" si="208"/>
        <v>29.021051455942633</v>
      </c>
      <c r="D1230" s="4">
        <f t="shared" si="200"/>
        <v>29.095557770982101</v>
      </c>
      <c r="E1230" s="1">
        <f t="shared" si="201"/>
        <v>28.914400996644375</v>
      </c>
      <c r="F1230" s="1">
        <f t="shared" si="202"/>
        <v>29.147509410672459</v>
      </c>
      <c r="G1230" s="1">
        <f t="shared" si="203"/>
        <v>28.762152468016332</v>
      </c>
      <c r="H1230" s="5">
        <f t="shared" si="204"/>
        <v>0.51438321047055224</v>
      </c>
      <c r="I1230" s="3">
        <f t="shared" si="205"/>
        <v>2.304339398067512E-2</v>
      </c>
      <c r="J1230">
        <f t="shared" si="209"/>
        <v>0.39258156431356955</v>
      </c>
      <c r="K1230">
        <f t="shared" si="206"/>
        <v>0.12180164615698269</v>
      </c>
    </row>
    <row r="1231" spans="1:11" x14ac:dyDescent="0.25">
      <c r="A1231">
        <f t="shared" si="207"/>
        <v>2.9788501638366971E-3</v>
      </c>
      <c r="B1231">
        <f t="shared" si="199"/>
        <v>335.70000000000698</v>
      </c>
      <c r="C1231">
        <f t="shared" si="208"/>
        <v>29.021246958447946</v>
      </c>
      <c r="D1231" s="4">
        <f t="shared" si="200"/>
        <v>29.095694196745463</v>
      </c>
      <c r="E1231" s="1">
        <f t="shared" si="201"/>
        <v>28.914680532708573</v>
      </c>
      <c r="F1231" s="1">
        <f t="shared" si="202"/>
        <v>29.147604463090033</v>
      </c>
      <c r="G1231" s="1">
        <f t="shared" si="203"/>
        <v>28.762550883460822</v>
      </c>
      <c r="H1231" s="5">
        <f t="shared" si="204"/>
        <v>0.51397685781680913</v>
      </c>
      <c r="I1231" s="3">
        <f t="shared" si="205"/>
        <v>2.3026251555432253E-2</v>
      </c>
      <c r="J1231">
        <f t="shared" si="209"/>
        <v>0.39228951531576928</v>
      </c>
      <c r="K1231">
        <f t="shared" si="206"/>
        <v>0.12168734250103985</v>
      </c>
    </row>
    <row r="1232" spans="1:11" x14ac:dyDescent="0.25">
      <c r="A1232">
        <f t="shared" si="207"/>
        <v>2.9761904761904144E-3</v>
      </c>
      <c r="B1232">
        <f t="shared" si="199"/>
        <v>336.00000000000699</v>
      </c>
      <c r="C1232">
        <f t="shared" si="208"/>
        <v>29.021442131909762</v>
      </c>
      <c r="D1232" s="4">
        <f t="shared" si="200"/>
        <v>29.095830392338051</v>
      </c>
      <c r="E1232" s="1">
        <f t="shared" si="201"/>
        <v>28.914959599929869</v>
      </c>
      <c r="F1232" s="1">
        <f t="shared" si="202"/>
        <v>29.147699354869136</v>
      </c>
      <c r="G1232" s="1">
        <f t="shared" si="203"/>
        <v>28.762948634001621</v>
      </c>
      <c r="H1232" s="5">
        <f t="shared" si="204"/>
        <v>0.51357118285749126</v>
      </c>
      <c r="I1232" s="3">
        <f t="shared" si="205"/>
        <v>2.3009136051150847E-2</v>
      </c>
      <c r="J1232">
        <f t="shared" si="209"/>
        <v>0.39199792496017993</v>
      </c>
      <c r="K1232">
        <f t="shared" si="206"/>
        <v>0.12157325789731133</v>
      </c>
    </row>
    <row r="1233" spans="1:11" x14ac:dyDescent="0.25">
      <c r="A1233">
        <f t="shared" si="207"/>
        <v>2.9735355337495665E-3</v>
      </c>
      <c r="B1233">
        <f t="shared" si="199"/>
        <v>336.300000000007</v>
      </c>
      <c r="C1233">
        <f t="shared" si="208"/>
        <v>29.021636977172793</v>
      </c>
      <c r="D1233" s="4">
        <f t="shared" si="200"/>
        <v>29.095966358352189</v>
      </c>
      <c r="E1233" s="1">
        <f t="shared" si="201"/>
        <v>28.915238199507968</v>
      </c>
      <c r="F1233" s="1">
        <f t="shared" si="202"/>
        <v>29.147794086423843</v>
      </c>
      <c r="G1233" s="1">
        <f t="shared" si="203"/>
        <v>28.76334572133192</v>
      </c>
      <c r="H1233" s="5">
        <f t="shared" si="204"/>
        <v>0.51316618386797408</v>
      </c>
      <c r="I1233" s="3">
        <f t="shared" si="205"/>
        <v>2.2992047403480598E-2</v>
      </c>
      <c r="J1233">
        <f t="shared" si="209"/>
        <v>0.39170679215048987</v>
      </c>
      <c r="K1233">
        <f t="shared" si="206"/>
        <v>0.12145939171748421</v>
      </c>
    </row>
    <row r="1234" spans="1:11" x14ac:dyDescent="0.25">
      <c r="A1234">
        <f t="shared" si="207"/>
        <v>2.9708853238264383E-3</v>
      </c>
      <c r="B1234">
        <f t="shared" si="199"/>
        <v>336.60000000000701</v>
      </c>
      <c r="C1234">
        <f t="shared" si="208"/>
        <v>29.021831495078992</v>
      </c>
      <c r="D1234" s="4">
        <f t="shared" si="200"/>
        <v>29.096102095378058</v>
      </c>
      <c r="E1234" s="1">
        <f t="shared" si="201"/>
        <v>28.915516332638308</v>
      </c>
      <c r="F1234" s="1">
        <f t="shared" si="202"/>
        <v>29.147888658166774</v>
      </c>
      <c r="G1234" s="1">
        <f t="shared" si="203"/>
        <v>28.763742147138924</v>
      </c>
      <c r="H1234" s="5">
        <f t="shared" si="204"/>
        <v>0.51276185912966565</v>
      </c>
      <c r="I1234" s="3">
        <f t="shared" si="205"/>
        <v>2.2974985548351867E-2</v>
      </c>
      <c r="J1234">
        <f t="shared" si="209"/>
        <v>0.39141611579516883</v>
      </c>
      <c r="K1234">
        <f t="shared" si="206"/>
        <v>0.12134574333449683</v>
      </c>
    </row>
    <row r="1235" spans="1:11" x14ac:dyDescent="0.25">
      <c r="A1235">
        <f t="shared" si="207"/>
        <v>2.9682398337785073E-3</v>
      </c>
      <c r="B1235">
        <f t="shared" si="199"/>
        <v>336.90000000000703</v>
      </c>
      <c r="C1235">
        <f t="shared" si="208"/>
        <v>29.022025686467185</v>
      </c>
      <c r="D1235" s="4">
        <f t="shared" si="200"/>
        <v>29.096237604003981</v>
      </c>
      <c r="E1235" s="1">
        <f t="shared" si="201"/>
        <v>28.915794000512307</v>
      </c>
      <c r="F1235" s="1">
        <f t="shared" si="202"/>
        <v>29.147983070509074</v>
      </c>
      <c r="G1235" s="1">
        <f t="shared" si="203"/>
        <v>28.764137913104378</v>
      </c>
      <c r="H1235" s="5">
        <f t="shared" si="204"/>
        <v>0.51235820693012735</v>
      </c>
      <c r="I1235" s="3">
        <f t="shared" si="205"/>
        <v>2.2957950421346851E-2</v>
      </c>
      <c r="J1235">
        <f t="shared" si="209"/>
        <v>0.39112589479675525</v>
      </c>
      <c r="K1235">
        <f t="shared" si="206"/>
        <v>0.1212323121333721</v>
      </c>
    </row>
    <row r="1236" spans="1:11" x14ac:dyDescent="0.25">
      <c r="A1236">
        <f t="shared" si="207"/>
        <v>2.9655990510082417E-3</v>
      </c>
      <c r="B1236">
        <f t="shared" si="199"/>
        <v>337.20000000000704</v>
      </c>
      <c r="C1236">
        <f t="shared" si="208"/>
        <v>29.022219552173532</v>
      </c>
      <c r="D1236" s="4">
        <f t="shared" si="200"/>
        <v>29.096372884816081</v>
      </c>
      <c r="E1236" s="1">
        <f t="shared" si="201"/>
        <v>28.916071204317294</v>
      </c>
      <c r="F1236" s="1">
        <f t="shared" si="202"/>
        <v>29.148077323860516</v>
      </c>
      <c r="G1236" s="1">
        <f t="shared" si="203"/>
        <v>28.764533020904022</v>
      </c>
      <c r="H1236" s="5">
        <f t="shared" si="204"/>
        <v>0.51195522556225703</v>
      </c>
      <c r="I1236" s="3">
        <f t="shared" si="205"/>
        <v>2.2940941958921712E-2</v>
      </c>
      <c r="J1236">
        <f t="shared" si="209"/>
        <v>0.39083612807267676</v>
      </c>
      <c r="K1236">
        <f t="shared" si="206"/>
        <v>0.12111909748958027</v>
      </c>
    </row>
    <row r="1237" spans="1:11" x14ac:dyDescent="0.25">
      <c r="A1237">
        <f t="shared" si="207"/>
        <v>2.9629629629629012E-3</v>
      </c>
      <c r="B1237">
        <f t="shared" si="199"/>
        <v>337.50000000000705</v>
      </c>
      <c r="C1237">
        <f t="shared" si="208"/>
        <v>29.022413093031151</v>
      </c>
      <c r="D1237" s="4">
        <f t="shared" si="200"/>
        <v>29.096507938398531</v>
      </c>
      <c r="E1237" s="1">
        <f t="shared" si="201"/>
        <v>28.916347945236474</v>
      </c>
      <c r="F1237" s="1">
        <f t="shared" si="202"/>
        <v>29.148171418629438</v>
      </c>
      <c r="G1237" s="1">
        <f t="shared" si="203"/>
        <v>28.76492747220798</v>
      </c>
      <c r="H1237" s="5">
        <f t="shared" si="204"/>
        <v>0.51155291332515662</v>
      </c>
      <c r="I1237" s="3">
        <f t="shared" si="205"/>
        <v>2.292396009734432E-2</v>
      </c>
      <c r="J1237">
        <f t="shared" si="209"/>
        <v>0.39054681453715334</v>
      </c>
      <c r="K1237">
        <f t="shared" si="206"/>
        <v>0.12100609878800328</v>
      </c>
    </row>
    <row r="1238" spans="1:11" x14ac:dyDescent="0.25">
      <c r="A1238">
        <f t="shared" si="207"/>
        <v>2.960331557134337E-3</v>
      </c>
      <c r="B1238">
        <f t="shared" si="199"/>
        <v>337.80000000000706</v>
      </c>
      <c r="C1238">
        <f t="shared" si="208"/>
        <v>29.022606309870387</v>
      </c>
      <c r="D1238" s="4">
        <f t="shared" si="200"/>
        <v>29.096642765333485</v>
      </c>
      <c r="E1238" s="1">
        <f t="shared" si="201"/>
        <v>28.916624224449098</v>
      </c>
      <c r="F1238" s="1">
        <f t="shared" si="202"/>
        <v>29.148265355222851</v>
      </c>
      <c r="G1238" s="1">
        <f t="shared" si="203"/>
        <v>28.765321268680701</v>
      </c>
      <c r="H1238" s="5">
        <f t="shared" si="204"/>
        <v>0.51115126852339543</v>
      </c>
      <c r="I1238" s="3">
        <f t="shared" si="205"/>
        <v>2.2907004773376372E-2</v>
      </c>
      <c r="J1238">
        <f t="shared" si="209"/>
        <v>0.39025795311281786</v>
      </c>
      <c r="K1238">
        <f t="shared" si="206"/>
        <v>0.12089331541057757</v>
      </c>
    </row>
    <row r="1239" spans="1:11" x14ac:dyDescent="0.25">
      <c r="A1239">
        <f t="shared" si="207"/>
        <v>2.9577048210587963E-3</v>
      </c>
      <c r="B1239">
        <f t="shared" si="199"/>
        <v>338.10000000000707</v>
      </c>
      <c r="C1239">
        <f t="shared" si="208"/>
        <v>29.02279920351868</v>
      </c>
      <c r="D1239" s="4">
        <f t="shared" si="200"/>
        <v>29.096777366201088</v>
      </c>
      <c r="E1239" s="1">
        <f t="shared" si="201"/>
        <v>28.916900043130326</v>
      </c>
      <c r="F1239" s="1">
        <f t="shared" si="202"/>
        <v>29.148359134046213</v>
      </c>
      <c r="G1239" s="1">
        <f t="shared" si="203"/>
        <v>28.765714411980845</v>
      </c>
      <c r="H1239" s="5">
        <f t="shared" si="204"/>
        <v>0.51075028946747436</v>
      </c>
      <c r="I1239" s="3">
        <f t="shared" si="205"/>
        <v>2.2890075923843511E-2</v>
      </c>
      <c r="J1239">
        <f t="shared" si="209"/>
        <v>0.3899695427233929</v>
      </c>
      <c r="K1239">
        <f t="shared" si="206"/>
        <v>0.12078074674408146</v>
      </c>
    </row>
    <row r="1240" spans="1:11" x14ac:dyDescent="0.25">
      <c r="A1240">
        <f t="shared" si="207"/>
        <v>2.9550827423167232E-3</v>
      </c>
      <c r="B1240">
        <f t="shared" si="199"/>
        <v>338.40000000000708</v>
      </c>
      <c r="C1240">
        <f t="shared" si="208"/>
        <v>29.022991774800666</v>
      </c>
      <c r="D1240" s="4">
        <f t="shared" si="200"/>
        <v>29.096911741579508</v>
      </c>
      <c r="E1240" s="1">
        <f t="shared" si="201"/>
        <v>28.917175402451218</v>
      </c>
      <c r="F1240" s="1">
        <f t="shared" si="202"/>
        <v>29.148452755503694</v>
      </c>
      <c r="G1240" s="1">
        <f t="shared" si="203"/>
        <v>28.766106903761596</v>
      </c>
      <c r="H1240" s="5">
        <f t="shared" si="204"/>
        <v>0.51034997447390662</v>
      </c>
      <c r="I1240" s="3">
        <f t="shared" si="205"/>
        <v>2.2873173485518095E-2</v>
      </c>
      <c r="J1240">
        <f t="shared" si="209"/>
        <v>0.38968158229169303</v>
      </c>
      <c r="K1240">
        <f t="shared" si="206"/>
        <v>0.12066839218221359</v>
      </c>
    </row>
    <row r="1241" spans="1:11" x14ac:dyDescent="0.25">
      <c r="A1241">
        <f t="shared" si="207"/>
        <v>2.9524653085325628E-3</v>
      </c>
      <c r="B1241">
        <f t="shared" ref="B1241:B1304" si="210">B1240+0.3</f>
        <v>338.70000000000709</v>
      </c>
      <c r="C1241">
        <f t="shared" si="208"/>
        <v>29.023184024538121</v>
      </c>
      <c r="D1241" s="4">
        <f t="shared" ref="D1241:D1304" si="211">(($C$27*($F$27*B1241)^$C$28)/(1+($C$27*($F$27*B1241))^$C$28))*$C$26</f>
        <v>29.09704589204495</v>
      </c>
      <c r="E1241" s="1">
        <f t="shared" ref="E1241:E1304" si="212">(($C$27*(B1241/$F$27)^$C$28)/(1+($C$27*(B1241/$F$27))^$C$28))*$C$26</f>
        <v>28.917450303578939</v>
      </c>
      <c r="F1241" s="1">
        <f t="shared" ref="F1241:F1304" si="213">(($C$27*(B1241*$F$27^2)^$C$28)/(1+($C$27*(B1241*$F$27^2))^$C$28))*$C$26</f>
        <v>29.14854621999805</v>
      </c>
      <c r="G1241" s="1">
        <f t="shared" ref="G1241:G1304" si="214">(($C$27*(B1241/$F$27^2)^$C$28)/(1+($C$27*(B1241/$F$27^2))^$C$28))*$C$26</f>
        <v>28.766498745670347</v>
      </c>
      <c r="H1241" s="5">
        <f t="shared" ref="H1241:H1304" si="215">(D1241-E1241)/(2*LOG($F$27))</f>
        <v>0.50995032186470324</v>
      </c>
      <c r="I1241" s="3">
        <f t="shared" ref="I1241:I1304" si="216">(F1241-G1241)-(2*(D1241-E1241))</f>
        <v>2.2856297395680514E-2</v>
      </c>
      <c r="J1241">
        <f t="shared" si="209"/>
        <v>0.38939407074918808</v>
      </c>
      <c r="K1241">
        <f t="shared" ref="K1241:K1304" si="217">H1241-J1241</f>
        <v>0.12055625111551516</v>
      </c>
    </row>
    <row r="1242" spans="1:11" x14ac:dyDescent="0.25">
      <c r="A1242">
        <f t="shared" si="207"/>
        <v>2.9498525073745696E-3</v>
      </c>
      <c r="B1242">
        <f t="shared" si="210"/>
        <v>339.00000000000711</v>
      </c>
      <c r="C1242">
        <f t="shared" si="208"/>
        <v>29.023375953550026</v>
      </c>
      <c r="D1242" s="4">
        <f t="shared" si="211"/>
        <v>29.097179818171522</v>
      </c>
      <c r="E1242" s="1">
        <f t="shared" si="212"/>
        <v>28.917724747676637</v>
      </c>
      <c r="F1242" s="1">
        <f t="shared" si="213"/>
        <v>29.148639527930651</v>
      </c>
      <c r="G1242" s="1">
        <f t="shared" si="214"/>
        <v>28.76688993934907</v>
      </c>
      <c r="H1242" s="5">
        <f t="shared" si="215"/>
        <v>0.50955132996732255</v>
      </c>
      <c r="I1242" s="3">
        <f t="shared" si="216"/>
        <v>2.2839447591810114E-2</v>
      </c>
      <c r="J1242">
        <f t="shared" si="209"/>
        <v>0.38910700703073731</v>
      </c>
      <c r="K1242">
        <f t="shared" si="217"/>
        <v>0.12044432293658525</v>
      </c>
    </row>
    <row r="1243" spans="1:11" x14ac:dyDescent="0.25">
      <c r="A1243">
        <f t="shared" si="207"/>
        <v>2.9472443265546096E-3</v>
      </c>
      <c r="B1243">
        <f t="shared" si="210"/>
        <v>339.30000000000712</v>
      </c>
      <c r="C1243">
        <f t="shared" si="208"/>
        <v>29.023567562652609</v>
      </c>
      <c r="D1243" s="4">
        <f t="shared" si="211"/>
        <v>29.097313520531511</v>
      </c>
      <c r="E1243" s="1">
        <f t="shared" si="212"/>
        <v>28.91799873590346</v>
      </c>
      <c r="F1243" s="1">
        <f t="shared" si="213"/>
        <v>29.148732679701403</v>
      </c>
      <c r="G1243" s="1">
        <f t="shared" si="214"/>
        <v>28.767280486433989</v>
      </c>
      <c r="H1243" s="5">
        <f t="shared" si="215"/>
        <v>0.50915299711540662</v>
      </c>
      <c r="I1243" s="3">
        <f t="shared" si="216"/>
        <v>2.2822624011311632E-2</v>
      </c>
      <c r="J1243">
        <f t="shared" si="209"/>
        <v>0.38882039006992902</v>
      </c>
      <c r="K1243">
        <f t="shared" si="217"/>
        <v>0.1203326070454776</v>
      </c>
    </row>
    <row r="1244" spans="1:11" x14ac:dyDescent="0.25">
      <c r="A1244">
        <f t="shared" si="207"/>
        <v>2.9446407538279711E-3</v>
      </c>
      <c r="B1244">
        <f t="shared" si="210"/>
        <v>339.60000000000713</v>
      </c>
      <c r="C1244">
        <f t="shared" si="208"/>
        <v>29.023758852659181</v>
      </c>
      <c r="D1244" s="4">
        <f t="shared" si="211"/>
        <v>29.097446999695059</v>
      </c>
      <c r="E1244" s="1">
        <f t="shared" si="212"/>
        <v>28.918272269414697</v>
      </c>
      <c r="F1244" s="1">
        <f t="shared" si="213"/>
        <v>29.148825675709062</v>
      </c>
      <c r="G1244" s="1">
        <f t="shared" si="214"/>
        <v>28.767670388555807</v>
      </c>
      <c r="H1244" s="5">
        <f t="shared" si="215"/>
        <v>0.50875532164746995</v>
      </c>
      <c r="I1244" s="3">
        <f t="shared" si="216"/>
        <v>2.2805826592531275E-2</v>
      </c>
      <c r="J1244">
        <f t="shared" si="209"/>
        <v>0.38853421881639089</v>
      </c>
      <c r="K1244">
        <f t="shared" si="217"/>
        <v>0.12022110283107906</v>
      </c>
    </row>
    <row r="1245" spans="1:11" x14ac:dyDescent="0.25">
      <c r="A1245">
        <f t="shared" si="207"/>
        <v>2.9420417769931715E-3</v>
      </c>
      <c r="B1245">
        <f t="shared" si="210"/>
        <v>339.90000000000714</v>
      </c>
      <c r="C1245">
        <f t="shared" si="208"/>
        <v>29.023949824380352</v>
      </c>
      <c r="D1245" s="4">
        <f t="shared" si="211"/>
        <v>29.097580256230636</v>
      </c>
      <c r="E1245" s="1">
        <f t="shared" si="212"/>
        <v>28.91854534936159</v>
      </c>
      <c r="F1245" s="1">
        <f t="shared" si="213"/>
        <v>29.148918516350768</v>
      </c>
      <c r="G1245" s="1">
        <f t="shared" si="214"/>
        <v>28.768059647339811</v>
      </c>
      <c r="H1245" s="5">
        <f t="shared" si="215"/>
        <v>0.50835830190876563</v>
      </c>
      <c r="I1245" s="3">
        <f t="shared" si="216"/>
        <v>2.2789055272866676E-2</v>
      </c>
      <c r="J1245">
        <f t="shared" si="209"/>
        <v>0.38824849220359015</v>
      </c>
      <c r="K1245">
        <f t="shared" si="217"/>
        <v>0.12010980970517549</v>
      </c>
    </row>
    <row r="1246" spans="1:11" x14ac:dyDescent="0.25">
      <c r="A1246">
        <f t="shared" si="207"/>
        <v>2.9394473838917664E-3</v>
      </c>
      <c r="B1246">
        <f t="shared" si="210"/>
        <v>340.20000000000715</v>
      </c>
      <c r="C1246">
        <f t="shared" si="208"/>
        <v>29.024140478624012</v>
      </c>
      <c r="D1246" s="4">
        <f t="shared" si="211"/>
        <v>29.097713290704483</v>
      </c>
      <c r="E1246" s="1">
        <f t="shared" si="212"/>
        <v>28.918817976891464</v>
      </c>
      <c r="F1246" s="1">
        <f t="shared" si="213"/>
        <v>29.149011202022425</v>
      </c>
      <c r="G1246" s="1">
        <f t="shared" si="214"/>
        <v>28.768448264405677</v>
      </c>
      <c r="H1246" s="5">
        <f t="shared" si="215"/>
        <v>0.50796193624934849</v>
      </c>
      <c r="I1246" s="3">
        <f t="shared" si="216"/>
        <v>2.2772309990710227E-2</v>
      </c>
      <c r="J1246">
        <f t="shared" si="209"/>
        <v>0.38796320918194133</v>
      </c>
      <c r="K1246">
        <f t="shared" si="217"/>
        <v>0.11999872706740716</v>
      </c>
    </row>
    <row r="1247" spans="1:11" x14ac:dyDescent="0.25">
      <c r="A1247">
        <f t="shared" si="207"/>
        <v>2.9368575624081615E-3</v>
      </c>
      <c r="B1247">
        <f t="shared" si="210"/>
        <v>340.50000000000716</v>
      </c>
      <c r="C1247">
        <f t="shared" si="208"/>
        <v>29.024330816195238</v>
      </c>
      <c r="D1247" s="4">
        <f t="shared" si="211"/>
        <v>29.097846103681029</v>
      </c>
      <c r="E1247" s="1">
        <f t="shared" si="212"/>
        <v>28.919090153147867</v>
      </c>
      <c r="F1247" s="1">
        <f t="shared" si="213"/>
        <v>29.149103733118569</v>
      </c>
      <c r="G1247" s="1">
        <f t="shared" si="214"/>
        <v>28.768836241367612</v>
      </c>
      <c r="H1247" s="5">
        <f t="shared" si="215"/>
        <v>0.50756622302484178</v>
      </c>
      <c r="I1247" s="3">
        <f t="shared" si="216"/>
        <v>2.2755590684631954E-2</v>
      </c>
      <c r="J1247">
        <f t="shared" si="209"/>
        <v>0.38767836870488531</v>
      </c>
      <c r="K1247">
        <f t="shared" si="217"/>
        <v>0.11988785431995647</v>
      </c>
    </row>
    <row r="1248" spans="1:11" x14ac:dyDescent="0.25">
      <c r="A1248">
        <f t="shared" si="207"/>
        <v>2.9342723004694218E-3</v>
      </c>
      <c r="B1248">
        <f t="shared" si="210"/>
        <v>340.80000000000717</v>
      </c>
      <c r="C1248">
        <f t="shared" si="208"/>
        <v>29.024520837896315</v>
      </c>
      <c r="D1248" s="4">
        <f t="shared" si="211"/>
        <v>29.097978695722848</v>
      </c>
      <c r="E1248" s="1">
        <f t="shared" si="212"/>
        <v>28.91936187927033</v>
      </c>
      <c r="F1248" s="1">
        <f t="shared" si="213"/>
        <v>29.149196110032371</v>
      </c>
      <c r="G1248" s="1">
        <f t="shared" si="214"/>
        <v>28.769223579834463</v>
      </c>
      <c r="H1248" s="5">
        <f t="shared" si="215"/>
        <v>0.50717116059701206</v>
      </c>
      <c r="I1248" s="3">
        <f t="shared" si="216"/>
        <v>2.2738897292871485E-2</v>
      </c>
      <c r="J1248">
        <f t="shared" si="209"/>
        <v>0.38739396972023399</v>
      </c>
      <c r="K1248">
        <f t="shared" si="217"/>
        <v>0.11977719087677807</v>
      </c>
    </row>
    <row r="1249" spans="1:11" x14ac:dyDescent="0.25">
      <c r="A1249">
        <f t="shared" si="207"/>
        <v>2.9316915860450863E-3</v>
      </c>
      <c r="B1249">
        <f t="shared" si="210"/>
        <v>341.10000000000719</v>
      </c>
      <c r="C1249">
        <f t="shared" si="208"/>
        <v>29.024710544526855</v>
      </c>
      <c r="D1249" s="4">
        <f t="shared" si="211"/>
        <v>29.098111067390448</v>
      </c>
      <c r="E1249" s="1">
        <f t="shared" si="212"/>
        <v>28.919633156394642</v>
      </c>
      <c r="F1249" s="1">
        <f t="shared" si="213"/>
        <v>29.149288333155674</v>
      </c>
      <c r="G1249" s="1">
        <f t="shared" si="214"/>
        <v>28.769610281409488</v>
      </c>
      <c r="H1249" s="5">
        <f t="shared" si="215"/>
        <v>0.50677674733238742</v>
      </c>
      <c r="I1249" s="3">
        <f t="shared" si="216"/>
        <v>2.2722229754574386E-2</v>
      </c>
      <c r="J1249">
        <f t="shared" si="209"/>
        <v>0.38711001119123345</v>
      </c>
      <c r="K1249">
        <f t="shared" si="217"/>
        <v>0.11966673614115397</v>
      </c>
    </row>
    <row r="1250" spans="1:11" x14ac:dyDescent="0.25">
      <c r="A1250">
        <f t="shared" si="207"/>
        <v>2.9291154071469797E-3</v>
      </c>
      <c r="B1250">
        <f t="shared" si="210"/>
        <v>341.4000000000072</v>
      </c>
      <c r="C1250">
        <f t="shared" si="208"/>
        <v>29.024899936883823</v>
      </c>
      <c r="D1250" s="4">
        <f t="shared" si="211"/>
        <v>29.098243219242477</v>
      </c>
      <c r="E1250" s="1">
        <f t="shared" si="212"/>
        <v>28.919903985652596</v>
      </c>
      <c r="F1250" s="1">
        <f t="shared" si="213"/>
        <v>29.149380402878968</v>
      </c>
      <c r="G1250" s="1">
        <f t="shared" si="214"/>
        <v>28.769996347690608</v>
      </c>
      <c r="H1250" s="5">
        <f t="shared" si="215"/>
        <v>0.50638298160355866</v>
      </c>
      <c r="I1250" s="3">
        <f t="shared" si="216"/>
        <v>2.2705588008598454E-2</v>
      </c>
      <c r="J1250">
        <f t="shared" si="209"/>
        <v>0.38682649207622727</v>
      </c>
      <c r="K1250">
        <f t="shared" si="217"/>
        <v>0.11955648952733139</v>
      </c>
    </row>
    <row r="1251" spans="1:11" x14ac:dyDescent="0.25">
      <c r="A1251">
        <f t="shared" ref="A1251:A1314" si="218">1/B1251</f>
        <v>2.9265437518290281E-3</v>
      </c>
      <c r="B1251">
        <f t="shared" si="210"/>
        <v>341.70000000000721</v>
      </c>
      <c r="C1251">
        <f t="shared" ref="C1251:C1314" si="219">(($C$27*B1251^$C$28)/(1+($C$27*B1251)^$C$28))*$C$26</f>
        <v>29.025089015761278</v>
      </c>
      <c r="D1251" s="4">
        <f t="shared" si="211"/>
        <v>29.098375151835747</v>
      </c>
      <c r="E1251" s="1">
        <f t="shared" si="212"/>
        <v>28.920174368172251</v>
      </c>
      <c r="F1251" s="1">
        <f t="shared" si="213"/>
        <v>29.149472319591414</v>
      </c>
      <c r="G1251" s="1">
        <f t="shared" si="214"/>
        <v>28.770381780270426</v>
      </c>
      <c r="H1251" s="5">
        <f t="shared" si="215"/>
        <v>0.50598986178850325</v>
      </c>
      <c r="I1251" s="3">
        <f t="shared" si="216"/>
        <v>2.2688971993996887E-2</v>
      </c>
      <c r="J1251">
        <f t="shared" ref="J1251:J1314" si="220">$F$26*I1251/(2*LOG($F$27))</f>
        <v>0.3865434113368878</v>
      </c>
      <c r="K1251">
        <f t="shared" si="217"/>
        <v>0.11944645045161545</v>
      </c>
    </row>
    <row r="1252" spans="1:11" x14ac:dyDescent="0.25">
      <c r="A1252">
        <f t="shared" si="218"/>
        <v>2.9239766081870728E-3</v>
      </c>
      <c r="B1252">
        <f t="shared" si="210"/>
        <v>342.00000000000722</v>
      </c>
      <c r="C1252">
        <f t="shared" si="219"/>
        <v>29.02527778195082</v>
      </c>
      <c r="D1252" s="4">
        <f t="shared" si="211"/>
        <v>29.09850686572511</v>
      </c>
      <c r="E1252" s="1">
        <f t="shared" si="212"/>
        <v>28.920444305077819</v>
      </c>
      <c r="F1252" s="1">
        <f t="shared" si="213"/>
        <v>29.149564083680854</v>
      </c>
      <c r="G1252" s="1">
        <f t="shared" si="214"/>
        <v>28.770766580736041</v>
      </c>
      <c r="H1252" s="5">
        <f t="shared" si="215"/>
        <v>0.5055973862705655</v>
      </c>
      <c r="I1252" s="3">
        <f t="shared" si="216"/>
        <v>2.2672381650231443E-2</v>
      </c>
      <c r="J1252">
        <f t="shared" si="220"/>
        <v>0.38626076794184799</v>
      </c>
      <c r="K1252">
        <f t="shared" si="217"/>
        <v>0.1193366183287175</v>
      </c>
    </row>
    <row r="1253" spans="1:11" x14ac:dyDescent="0.25">
      <c r="A1253">
        <f t="shared" si="218"/>
        <v>2.9214139643586878E-3</v>
      </c>
      <c r="B1253">
        <f t="shared" si="210"/>
        <v>342.30000000000723</v>
      </c>
      <c r="C1253">
        <f t="shared" si="219"/>
        <v>29.025466236241186</v>
      </c>
      <c r="D1253" s="4">
        <f t="shared" si="211"/>
        <v>29.098638361463561</v>
      </c>
      <c r="E1253" s="1">
        <f t="shared" si="212"/>
        <v>28.92071379748969</v>
      </c>
      <c r="F1253" s="1">
        <f t="shared" si="213"/>
        <v>29.149655695533777</v>
      </c>
      <c r="G1253" s="1">
        <f t="shared" si="214"/>
        <v>28.771150750669285</v>
      </c>
      <c r="H1253" s="5">
        <f t="shared" si="215"/>
        <v>0.50520555343865814</v>
      </c>
      <c r="I1253" s="3">
        <f t="shared" si="216"/>
        <v>2.2655816916749671E-2</v>
      </c>
      <c r="J1253">
        <f t="shared" si="220"/>
        <v>0.38597856085949872</v>
      </c>
      <c r="K1253">
        <f t="shared" si="217"/>
        <v>0.11922699257915942</v>
      </c>
    </row>
    <row r="1254" spans="1:11" x14ac:dyDescent="0.25">
      <c r="A1254">
        <f t="shared" si="218"/>
        <v>2.9188558085229974E-3</v>
      </c>
      <c r="B1254">
        <f t="shared" si="210"/>
        <v>342.60000000000724</v>
      </c>
      <c r="C1254">
        <f t="shared" si="219"/>
        <v>29.025654379418413</v>
      </c>
      <c r="D1254" s="4">
        <f t="shared" si="211"/>
        <v>29.098769639602153</v>
      </c>
      <c r="E1254" s="1">
        <f t="shared" si="212"/>
        <v>28.920982846524577</v>
      </c>
      <c r="F1254" s="1">
        <f t="shared" si="213"/>
        <v>29.149747155535454</v>
      </c>
      <c r="G1254" s="1">
        <f t="shared" si="214"/>
        <v>28.771534291646677</v>
      </c>
      <c r="H1254" s="5">
        <f t="shared" si="215"/>
        <v>0.50481436168662663</v>
      </c>
      <c r="I1254" s="3">
        <f t="shared" si="216"/>
        <v>2.2639277733624397E-2</v>
      </c>
      <c r="J1254">
        <f t="shared" si="220"/>
        <v>0.38569678906888338</v>
      </c>
      <c r="K1254">
        <f t="shared" si="217"/>
        <v>0.11911757261774325</v>
      </c>
    </row>
    <row r="1255" spans="1:11" x14ac:dyDescent="0.25">
      <c r="A1255">
        <f t="shared" si="218"/>
        <v>2.9163021289004922E-3</v>
      </c>
      <c r="B1255">
        <f t="shared" si="210"/>
        <v>342.90000000000725</v>
      </c>
      <c r="C1255">
        <f t="shared" si="219"/>
        <v>29.025842212266124</v>
      </c>
      <c r="D1255" s="4">
        <f t="shared" si="211"/>
        <v>29.09890070069012</v>
      </c>
      <c r="E1255" s="1">
        <f t="shared" si="212"/>
        <v>28.921251453295195</v>
      </c>
      <c r="F1255" s="1">
        <f t="shared" si="213"/>
        <v>29.149838464069717</v>
      </c>
      <c r="G1255" s="1">
        <f t="shared" si="214"/>
        <v>28.771917205239415</v>
      </c>
      <c r="H1255" s="5">
        <f t="shared" si="215"/>
        <v>0.50442380941450038</v>
      </c>
      <c r="I1255" s="3">
        <f t="shared" si="216"/>
        <v>2.2622764040452381E-2</v>
      </c>
      <c r="J1255">
        <f t="shared" si="220"/>
        <v>0.38541545154093498</v>
      </c>
      <c r="K1255">
        <f t="shared" si="217"/>
        <v>0.1190083578735654</v>
      </c>
    </row>
    <row r="1256" spans="1:11" x14ac:dyDescent="0.25">
      <c r="A1256">
        <f t="shared" si="218"/>
        <v>2.913752913752852E-3</v>
      </c>
      <c r="B1256">
        <f t="shared" si="210"/>
        <v>343.20000000000726</v>
      </c>
      <c r="C1256">
        <f t="shared" si="219"/>
        <v>29.026029735565007</v>
      </c>
      <c r="D1256" s="4">
        <f t="shared" si="211"/>
        <v>29.099031545274894</v>
      </c>
      <c r="E1256" s="1">
        <f t="shared" si="212"/>
        <v>28.921519618910708</v>
      </c>
      <c r="F1256" s="1">
        <f t="shared" si="213"/>
        <v>29.149929621519131</v>
      </c>
      <c r="G1256" s="1">
        <f t="shared" si="214"/>
        <v>28.772299493013431</v>
      </c>
      <c r="H1256" s="5">
        <f t="shared" si="215"/>
        <v>0.50403389502728169</v>
      </c>
      <c r="I1256" s="3">
        <f t="shared" si="216"/>
        <v>2.2606275777327767E-2</v>
      </c>
      <c r="J1256">
        <f t="shared" si="220"/>
        <v>0.38513454725506013</v>
      </c>
      <c r="K1256">
        <f t="shared" si="217"/>
        <v>0.11889934777222155</v>
      </c>
    </row>
    <row r="1257" spans="1:11" x14ac:dyDescent="0.25">
      <c r="A1257">
        <f t="shared" si="218"/>
        <v>2.911208151382762E-3</v>
      </c>
      <c r="B1257">
        <f t="shared" si="210"/>
        <v>343.50000000000728</v>
      </c>
      <c r="C1257">
        <f t="shared" si="219"/>
        <v>29.026216950093271</v>
      </c>
      <c r="D1257" s="4">
        <f t="shared" si="211"/>
        <v>29.099162173901913</v>
      </c>
      <c r="E1257" s="1">
        <f t="shared" si="212"/>
        <v>28.921787344476542</v>
      </c>
      <c r="F1257" s="1">
        <f t="shared" si="213"/>
        <v>29.150020628265075</v>
      </c>
      <c r="G1257" s="1">
        <f t="shared" si="214"/>
        <v>28.772681156529384</v>
      </c>
      <c r="H1257" s="5">
        <f t="shared" si="215"/>
        <v>0.50364461693491647</v>
      </c>
      <c r="I1257" s="3">
        <f t="shared" si="216"/>
        <v>2.2589812884948657E-2</v>
      </c>
      <c r="J1257">
        <f t="shared" si="220"/>
        <v>0.38485407520095488</v>
      </c>
      <c r="K1257">
        <f t="shared" si="217"/>
        <v>0.11879054173396159</v>
      </c>
    </row>
    <row r="1258" spans="1:11" x14ac:dyDescent="0.25">
      <c r="A1258">
        <f t="shared" si="218"/>
        <v>2.9086678301337371E-3</v>
      </c>
      <c r="B1258">
        <f t="shared" si="210"/>
        <v>343.80000000000729</v>
      </c>
      <c r="C1258">
        <f t="shared" si="219"/>
        <v>29.026403856626438</v>
      </c>
      <c r="D1258" s="4">
        <f t="shared" si="211"/>
        <v>29.099292587114871</v>
      </c>
      <c r="E1258" s="1">
        <f t="shared" si="212"/>
        <v>28.92205463109422</v>
      </c>
      <c r="F1258" s="1">
        <f t="shared" si="213"/>
        <v>29.150111484687429</v>
      </c>
      <c r="G1258" s="1">
        <f t="shared" si="214"/>
        <v>28.773062197342728</v>
      </c>
      <c r="H1258" s="5">
        <f t="shared" si="215"/>
        <v>0.50325597355348317</v>
      </c>
      <c r="I1258" s="3">
        <f t="shared" si="216"/>
        <v>2.2573375303398535E-2</v>
      </c>
      <c r="J1258">
        <f t="shared" si="220"/>
        <v>0.38457403435784421</v>
      </c>
      <c r="K1258">
        <f t="shared" si="217"/>
        <v>0.11868193919563896</v>
      </c>
    </row>
    <row r="1259" spans="1:11" x14ac:dyDescent="0.25">
      <c r="A1259">
        <f t="shared" si="218"/>
        <v>2.9061319383899414E-3</v>
      </c>
      <c r="B1259">
        <f t="shared" si="210"/>
        <v>344.1000000000073</v>
      </c>
      <c r="C1259">
        <f t="shared" si="219"/>
        <v>29.026590455937438</v>
      </c>
      <c r="D1259" s="4">
        <f t="shared" si="211"/>
        <v>29.099422785455559</v>
      </c>
      <c r="E1259" s="1">
        <f t="shared" si="212"/>
        <v>28.922321479861786</v>
      </c>
      <c r="F1259" s="1">
        <f t="shared" si="213"/>
        <v>29.15020219116499</v>
      </c>
      <c r="G1259" s="1">
        <f t="shared" si="214"/>
        <v>28.773442617003663</v>
      </c>
      <c r="H1259" s="5">
        <f t="shared" si="215"/>
        <v>0.50286796330353989</v>
      </c>
      <c r="I1259" s="3">
        <f t="shared" si="216"/>
        <v>2.2556962973780514E-2</v>
      </c>
      <c r="J1259">
        <f t="shared" si="220"/>
        <v>0.38429442372232431</v>
      </c>
      <c r="K1259">
        <f t="shared" si="217"/>
        <v>0.11857353958121558</v>
      </c>
    </row>
    <row r="1260" spans="1:11" x14ac:dyDescent="0.25">
      <c r="A1260">
        <f t="shared" si="218"/>
        <v>2.9036004645760127E-3</v>
      </c>
      <c r="B1260">
        <f t="shared" si="210"/>
        <v>344.40000000000731</v>
      </c>
      <c r="C1260">
        <f t="shared" si="219"/>
        <v>29.026776748796575</v>
      </c>
      <c r="D1260" s="4">
        <f t="shared" si="211"/>
        <v>29.099552769464047</v>
      </c>
      <c r="E1260" s="1">
        <f t="shared" si="212"/>
        <v>28.922587891873395</v>
      </c>
      <c r="F1260" s="1">
        <f t="shared" si="213"/>
        <v>29.150292748075177</v>
      </c>
      <c r="G1260" s="1">
        <f t="shared" si="214"/>
        <v>28.773822417057321</v>
      </c>
      <c r="H1260" s="5">
        <f t="shared" si="215"/>
        <v>0.50248058461179779</v>
      </c>
      <c r="I1260" s="3">
        <f t="shared" si="216"/>
        <v>2.2540575836551113E-2</v>
      </c>
      <c r="J1260">
        <f t="shared" si="220"/>
        <v>0.38401524227997541</v>
      </c>
      <c r="K1260">
        <f t="shared" si="217"/>
        <v>0.11846534233182238</v>
      </c>
    </row>
    <row r="1261" spans="1:11" x14ac:dyDescent="0.25">
      <c r="A1261">
        <f t="shared" si="218"/>
        <v>2.9010733971568865E-3</v>
      </c>
      <c r="B1261">
        <f t="shared" si="210"/>
        <v>344.70000000000732</v>
      </c>
      <c r="C1261">
        <f t="shared" si="219"/>
        <v>29.026962735971566</v>
      </c>
      <c r="D1261" s="4">
        <f t="shared" si="211"/>
        <v>29.099682539678447</v>
      </c>
      <c r="E1261" s="1">
        <f t="shared" si="212"/>
        <v>28.922853868219629</v>
      </c>
      <c r="F1261" s="1">
        <f t="shared" si="213"/>
        <v>29.150383155794067</v>
      </c>
      <c r="G1261" s="1">
        <f t="shared" si="214"/>
        <v>28.774201599043462</v>
      </c>
      <c r="H1261" s="5">
        <f t="shared" si="215"/>
        <v>0.50209383590954804</v>
      </c>
      <c r="I1261" s="3">
        <f t="shared" si="216"/>
        <v>2.2524213832969764E-2</v>
      </c>
      <c r="J1261">
        <f t="shared" si="220"/>
        <v>0.38373648903005669</v>
      </c>
      <c r="K1261">
        <f t="shared" si="217"/>
        <v>0.11835734687949134</v>
      </c>
    </row>
    <row r="1262" spans="1:11" x14ac:dyDescent="0.25">
      <c r="A1262">
        <f t="shared" si="218"/>
        <v>2.8985507246376196E-3</v>
      </c>
      <c r="B1262">
        <f t="shared" si="210"/>
        <v>345.00000000000733</v>
      </c>
      <c r="C1262">
        <f t="shared" si="219"/>
        <v>29.027148418227522</v>
      </c>
      <c r="D1262" s="4">
        <f t="shared" si="211"/>
        <v>29.099812096635112</v>
      </c>
      <c r="E1262" s="1">
        <f t="shared" si="212"/>
        <v>28.923119409987454</v>
      </c>
      <c r="F1262" s="1">
        <f t="shared" si="213"/>
        <v>29.150473414696631</v>
      </c>
      <c r="G1262" s="1">
        <f t="shared" si="214"/>
        <v>28.774580164496932</v>
      </c>
      <c r="H1262" s="5">
        <f t="shared" si="215"/>
        <v>0.50170771563336769</v>
      </c>
      <c r="I1262" s="3">
        <f t="shared" si="216"/>
        <v>2.2507876904381163E-2</v>
      </c>
      <c r="J1262">
        <f t="shared" si="220"/>
        <v>0.38345816297328006</v>
      </c>
      <c r="K1262">
        <f t="shared" si="217"/>
        <v>0.11824955266008763</v>
      </c>
    </row>
    <row r="1263" spans="1:11" x14ac:dyDescent="0.25">
      <c r="A1263">
        <f t="shared" si="218"/>
        <v>2.8960324355632168E-3</v>
      </c>
      <c r="B1263">
        <f t="shared" si="210"/>
        <v>345.30000000000734</v>
      </c>
      <c r="C1263">
        <f t="shared" si="219"/>
        <v>29.027333796327099</v>
      </c>
      <c r="D1263" s="4">
        <f t="shared" si="211"/>
        <v>29.099941440868601</v>
      </c>
      <c r="E1263" s="1">
        <f t="shared" si="212"/>
        <v>28.923384518260043</v>
      </c>
      <c r="F1263" s="1">
        <f t="shared" si="213"/>
        <v>29.150563525156382</v>
      </c>
      <c r="G1263" s="1">
        <f t="shared" si="214"/>
        <v>28.774958114947253</v>
      </c>
      <c r="H1263" s="5">
        <f t="shared" si="215"/>
        <v>0.50132222222549294</v>
      </c>
      <c r="I1263" s="3">
        <f t="shared" si="216"/>
        <v>2.2491564992012769E-2</v>
      </c>
      <c r="J1263">
        <f t="shared" si="220"/>
        <v>0.38318026310835995</v>
      </c>
      <c r="K1263">
        <f t="shared" si="217"/>
        <v>0.11814195911713299</v>
      </c>
    </row>
    <row r="1264" spans="1:11" x14ac:dyDescent="0.25">
      <c r="A1264">
        <f t="shared" si="218"/>
        <v>2.8935185185184568E-3</v>
      </c>
      <c r="B1264">
        <f t="shared" si="210"/>
        <v>345.60000000000736</v>
      </c>
      <c r="C1264">
        <f t="shared" si="219"/>
        <v>29.027518871030136</v>
      </c>
      <c r="D1264" s="4">
        <f t="shared" si="211"/>
        <v>29.10007057291163</v>
      </c>
      <c r="E1264" s="1">
        <f t="shared" si="212"/>
        <v>28.923649194117147</v>
      </c>
      <c r="F1264" s="1">
        <f t="shared" si="213"/>
        <v>29.150653487545785</v>
      </c>
      <c r="G1264" s="1">
        <f t="shared" si="214"/>
        <v>28.775335451918956</v>
      </c>
      <c r="H1264" s="5">
        <f t="shared" si="215"/>
        <v>0.50093735413265927</v>
      </c>
      <c r="I1264" s="3">
        <f t="shared" si="216"/>
        <v>2.2475278037862978E-2</v>
      </c>
      <c r="J1264">
        <f t="shared" si="220"/>
        <v>0.38290278844714509</v>
      </c>
      <c r="K1264">
        <f t="shared" si="217"/>
        <v>0.11803456568551418</v>
      </c>
    </row>
    <row r="1265" spans="1:11" x14ac:dyDescent="0.25">
      <c r="A1265">
        <f t="shared" si="218"/>
        <v>2.8910089621277208E-3</v>
      </c>
      <c r="B1265">
        <f t="shared" si="210"/>
        <v>345.90000000000737</v>
      </c>
      <c r="C1265">
        <f t="shared" si="219"/>
        <v>29.027703643094164</v>
      </c>
      <c r="D1265" s="4">
        <f t="shared" si="211"/>
        <v>29.100199493295257</v>
      </c>
      <c r="E1265" s="1">
        <f t="shared" si="212"/>
        <v>28.923913438634624</v>
      </c>
      <c r="F1265" s="1">
        <f t="shared" si="213"/>
        <v>29.150743302235838</v>
      </c>
      <c r="G1265" s="1">
        <f t="shared" si="214"/>
        <v>28.77571217693156</v>
      </c>
      <c r="H1265" s="5">
        <f t="shared" si="215"/>
        <v>0.5005531098079371</v>
      </c>
      <c r="I1265" s="3">
        <f t="shared" si="216"/>
        <v>2.2459015983013586E-2</v>
      </c>
      <c r="J1265">
        <f t="shared" si="220"/>
        <v>0.38262573798586835</v>
      </c>
      <c r="K1265">
        <f t="shared" si="217"/>
        <v>0.11792737182206875</v>
      </c>
    </row>
    <row r="1266" spans="1:11" x14ac:dyDescent="0.25">
      <c r="A1266">
        <f t="shared" si="218"/>
        <v>2.88850375505482E-3</v>
      </c>
      <c r="B1266">
        <f t="shared" si="210"/>
        <v>346.20000000000738</v>
      </c>
      <c r="C1266">
        <f t="shared" si="219"/>
        <v>29.027888113274127</v>
      </c>
      <c r="D1266" s="4">
        <f t="shared" si="211"/>
        <v>29.100328202548489</v>
      </c>
      <c r="E1266" s="1">
        <f t="shared" si="212"/>
        <v>28.924177252884984</v>
      </c>
      <c r="F1266" s="1">
        <f t="shared" si="213"/>
        <v>29.150832969596404</v>
      </c>
      <c r="G1266" s="1">
        <f t="shared" si="214"/>
        <v>28.776088291499278</v>
      </c>
      <c r="H1266" s="5">
        <f t="shared" si="215"/>
        <v>0.50016948770808911</v>
      </c>
      <c r="I1266" s="3">
        <f t="shared" si="216"/>
        <v>2.2442778770116689E-2</v>
      </c>
      <c r="J1266">
        <f t="shared" si="220"/>
        <v>0.38234911074751526</v>
      </c>
      <c r="K1266">
        <f t="shared" si="217"/>
        <v>0.11782037696057385</v>
      </c>
    </row>
    <row r="1267" spans="1:11" x14ac:dyDescent="0.25">
      <c r="A1267">
        <f t="shared" si="218"/>
        <v>2.8860028860028244E-3</v>
      </c>
      <c r="B1267">
        <f t="shared" si="210"/>
        <v>346.50000000000739</v>
      </c>
      <c r="C1267">
        <f t="shared" si="219"/>
        <v>29.028072282322317</v>
      </c>
      <c r="D1267" s="4">
        <f t="shared" si="211"/>
        <v>29.100456701198823</v>
      </c>
      <c r="E1267" s="1">
        <f t="shared" si="212"/>
        <v>28.924440637937078</v>
      </c>
      <c r="F1267" s="1">
        <f t="shared" si="213"/>
        <v>29.150922489996155</v>
      </c>
      <c r="G1267" s="1">
        <f t="shared" si="214"/>
        <v>28.776463797131559</v>
      </c>
      <c r="H1267" s="5">
        <f t="shared" si="215"/>
        <v>0.49978648629597067</v>
      </c>
      <c r="I1267" s="3">
        <f t="shared" si="216"/>
        <v>2.2426566341106735E-2</v>
      </c>
      <c r="J1267">
        <f t="shared" si="220"/>
        <v>0.38207290574284503</v>
      </c>
      <c r="K1267">
        <f t="shared" si="217"/>
        <v>0.11771358055312564</v>
      </c>
    </row>
    <row r="1268" spans="1:11" x14ac:dyDescent="0.25">
      <c r="A1268">
        <f t="shared" si="218"/>
        <v>2.8835063437138947E-3</v>
      </c>
      <c r="B1268">
        <f t="shared" si="210"/>
        <v>346.8000000000074</v>
      </c>
      <c r="C1268">
        <f t="shared" si="219"/>
        <v>29.028256150988639</v>
      </c>
      <c r="D1268" s="4">
        <f t="shared" si="211"/>
        <v>29.10058498977185</v>
      </c>
      <c r="E1268" s="1">
        <f t="shared" si="212"/>
        <v>28.924703594856158</v>
      </c>
      <c r="F1268" s="1">
        <f t="shared" si="213"/>
        <v>29.151011863802353</v>
      </c>
      <c r="G1268" s="1">
        <f t="shared" si="214"/>
        <v>28.776838695332685</v>
      </c>
      <c r="H1268" s="5">
        <f t="shared" si="215"/>
        <v>0.49940410403924929</v>
      </c>
      <c r="I1268" s="3">
        <f t="shared" si="216"/>
        <v>2.2410378638284101E-2</v>
      </c>
      <c r="J1268">
        <f t="shared" si="220"/>
        <v>0.38179712198885107</v>
      </c>
      <c r="K1268">
        <f t="shared" si="217"/>
        <v>0.11760698205039821</v>
      </c>
    </row>
    <row r="1269" spans="1:11" x14ac:dyDescent="0.25">
      <c r="A1269">
        <f t="shared" si="218"/>
        <v>2.8810141169691118E-3</v>
      </c>
      <c r="B1269">
        <f t="shared" si="210"/>
        <v>347.10000000000741</v>
      </c>
      <c r="C1269">
        <f t="shared" si="219"/>
        <v>29.028439720020387</v>
      </c>
      <c r="D1269" s="4">
        <f t="shared" si="211"/>
        <v>29.100713068791396</v>
      </c>
      <c r="E1269" s="1">
        <f t="shared" si="212"/>
        <v>28.924966124703946</v>
      </c>
      <c r="F1269" s="1">
        <f t="shared" si="213"/>
        <v>29.151101091381232</v>
      </c>
      <c r="G1269" s="1">
        <f t="shared" si="214"/>
        <v>28.777212987601953</v>
      </c>
      <c r="H1269" s="5">
        <f t="shared" si="215"/>
        <v>0.49902233941060586</v>
      </c>
      <c r="I1269" s="3">
        <f t="shared" si="216"/>
        <v>2.2394215604379042E-2</v>
      </c>
      <c r="J1269">
        <f t="shared" si="220"/>
        <v>0.38152175850985043</v>
      </c>
      <c r="K1269">
        <f t="shared" si="217"/>
        <v>0.11750058090075544</v>
      </c>
    </row>
    <row r="1270" spans="1:11" x14ac:dyDescent="0.25">
      <c r="A1270">
        <f t="shared" si="218"/>
        <v>2.8785261945883092E-3</v>
      </c>
      <c r="B1270">
        <f t="shared" si="210"/>
        <v>347.40000000000742</v>
      </c>
      <c r="C1270">
        <f t="shared" si="219"/>
        <v>29.028622990162368</v>
      </c>
      <c r="D1270" s="4">
        <f t="shared" si="211"/>
        <v>29.100840938779637</v>
      </c>
      <c r="E1270" s="1">
        <f t="shared" si="212"/>
        <v>28.925228228538611</v>
      </c>
      <c r="F1270" s="1">
        <f t="shared" si="213"/>
        <v>29.151190173097611</v>
      </c>
      <c r="G1270" s="1">
        <f t="shared" si="214"/>
        <v>28.777586675433799</v>
      </c>
      <c r="H1270" s="5">
        <f t="shared" si="215"/>
        <v>0.49864119088811837</v>
      </c>
      <c r="I1270" s="3">
        <f t="shared" si="216"/>
        <v>2.2378077181759437E-2</v>
      </c>
      <c r="J1270">
        <f t="shared" si="220"/>
        <v>0.38124681432398649</v>
      </c>
      <c r="K1270">
        <f t="shared" si="217"/>
        <v>0.11739437656413187</v>
      </c>
    </row>
    <row r="1271" spans="1:11" x14ac:dyDescent="0.25">
      <c r="A1271">
        <f t="shared" si="218"/>
        <v>2.876042565429907E-3</v>
      </c>
      <c r="B1271">
        <f t="shared" si="210"/>
        <v>347.70000000000744</v>
      </c>
      <c r="C1271">
        <f t="shared" si="219"/>
        <v>29.028805962157072</v>
      </c>
      <c r="D1271" s="4">
        <f t="shared" si="211"/>
        <v>29.100968600256881</v>
      </c>
      <c r="E1271" s="1">
        <f t="shared" si="212"/>
        <v>28.925489907414715</v>
      </c>
      <c r="F1271" s="1">
        <f t="shared" si="213"/>
        <v>29.15127910931519</v>
      </c>
      <c r="G1271" s="1">
        <f t="shared" si="214"/>
        <v>28.777959760317547</v>
      </c>
      <c r="H1271" s="5">
        <f t="shared" si="215"/>
        <v>0.49826065695480759</v>
      </c>
      <c r="I1271" s="3">
        <f t="shared" si="216"/>
        <v>2.2361963313311861E-2</v>
      </c>
      <c r="J1271">
        <f t="shared" si="220"/>
        <v>0.38097228845823955</v>
      </c>
      <c r="K1271">
        <f t="shared" si="217"/>
        <v>0.11728836849656804</v>
      </c>
    </row>
    <row r="1272" spans="1:11" x14ac:dyDescent="0.25">
      <c r="A1272">
        <f t="shared" si="218"/>
        <v>2.873563218390743E-3</v>
      </c>
      <c r="B1272">
        <f t="shared" si="210"/>
        <v>348.00000000000745</v>
      </c>
      <c r="C1272">
        <f t="shared" si="219"/>
        <v>29.028988636744248</v>
      </c>
      <c r="D1272" s="4">
        <f t="shared" si="211"/>
        <v>29.101096053741703</v>
      </c>
      <c r="E1272" s="1">
        <f t="shared" si="212"/>
        <v>28.925751162383555</v>
      </c>
      <c r="F1272" s="1">
        <f t="shared" si="213"/>
        <v>29.151367900396426</v>
      </c>
      <c r="G1272" s="1">
        <f t="shared" si="214"/>
        <v>28.778332243737623</v>
      </c>
      <c r="H1272" s="5">
        <f t="shared" si="215"/>
        <v>0.49788073609804223</v>
      </c>
      <c r="I1272" s="3">
        <f t="shared" si="216"/>
        <v>2.2345873942509087E-2</v>
      </c>
      <c r="J1272">
        <f t="shared" si="220"/>
        <v>0.38069817994957666</v>
      </c>
      <c r="K1272">
        <f t="shared" si="217"/>
        <v>0.11718255614846557</v>
      </c>
    </row>
    <row r="1273" spans="1:11" x14ac:dyDescent="0.25">
      <c r="A1273">
        <f t="shared" si="218"/>
        <v>2.8710881424059104E-3</v>
      </c>
      <c r="B1273">
        <f t="shared" si="210"/>
        <v>348.30000000000746</v>
      </c>
      <c r="C1273">
        <f t="shared" si="219"/>
        <v>29.029171014661376</v>
      </c>
      <c r="D1273" s="4">
        <f t="shared" si="211"/>
        <v>29.101223299750991</v>
      </c>
      <c r="E1273" s="1">
        <f t="shared" si="212"/>
        <v>28.926011994492701</v>
      </c>
      <c r="F1273" s="1">
        <f t="shared" si="213"/>
        <v>29.151456546702573</v>
      </c>
      <c r="G1273" s="1">
        <f t="shared" si="214"/>
        <v>28.778704127173633</v>
      </c>
      <c r="H1273" s="5">
        <f t="shared" si="215"/>
        <v>0.49750142681099141</v>
      </c>
      <c r="I1273" s="3">
        <f t="shared" si="216"/>
        <v>2.2329809012358481E-2</v>
      </c>
      <c r="J1273">
        <f t="shared" si="220"/>
        <v>0.38042448782703597</v>
      </c>
      <c r="K1273">
        <f t="shared" si="217"/>
        <v>0.11707693898395544</v>
      </c>
    </row>
    <row r="1274" spans="1:11" x14ac:dyDescent="0.25">
      <c r="A1274">
        <f t="shared" si="218"/>
        <v>2.8686173264485903E-3</v>
      </c>
      <c r="B1274">
        <f t="shared" si="210"/>
        <v>348.60000000000747</v>
      </c>
      <c r="C1274">
        <f t="shared" si="219"/>
        <v>29.029353096643387</v>
      </c>
      <c r="D1274" s="4">
        <f t="shared" si="211"/>
        <v>29.101350338799936</v>
      </c>
      <c r="E1274" s="1">
        <f t="shared" si="212"/>
        <v>28.926272404786271</v>
      </c>
      <c r="F1274" s="1">
        <f t="shared" si="213"/>
        <v>29.151545048593661</v>
      </c>
      <c r="G1274" s="1">
        <f t="shared" si="214"/>
        <v>28.779075412100219</v>
      </c>
      <c r="H1274" s="5">
        <f t="shared" si="215"/>
        <v>0.49712272759178733</v>
      </c>
      <c r="I1274" s="3">
        <f t="shared" si="216"/>
        <v>2.2313768466112549E-2</v>
      </c>
      <c r="J1274">
        <f t="shared" si="220"/>
        <v>0.38015121112383188</v>
      </c>
      <c r="K1274">
        <f t="shared" si="217"/>
        <v>0.11697151646795545</v>
      </c>
    </row>
    <row r="1275" spans="1:11" x14ac:dyDescent="0.25">
      <c r="A1275">
        <f t="shared" si="218"/>
        <v>2.86615075952989E-3</v>
      </c>
      <c r="B1275">
        <f t="shared" si="210"/>
        <v>348.90000000000748</v>
      </c>
      <c r="C1275">
        <f t="shared" si="219"/>
        <v>29.02953488342278</v>
      </c>
      <c r="D1275" s="4">
        <f t="shared" si="211"/>
        <v>29.101477171401957</v>
      </c>
      <c r="E1275" s="1">
        <f t="shared" si="212"/>
        <v>28.926532394305006</v>
      </c>
      <c r="F1275" s="1">
        <f t="shared" si="213"/>
        <v>29.151633406428495</v>
      </c>
      <c r="G1275" s="1">
        <f t="shared" si="214"/>
        <v>28.779446099987158</v>
      </c>
      <c r="H1275" s="5">
        <f t="shared" si="215"/>
        <v>0.49674463694314214</v>
      </c>
      <c r="I1275" s="3">
        <f t="shared" si="216"/>
        <v>2.2297752247435909E-2</v>
      </c>
      <c r="J1275">
        <f t="shared" si="220"/>
        <v>0.37987834888019983</v>
      </c>
      <c r="K1275">
        <f t="shared" si="217"/>
        <v>0.1168662880629423</v>
      </c>
    </row>
    <row r="1276" spans="1:11" x14ac:dyDescent="0.25">
      <c r="A1276">
        <f t="shared" si="218"/>
        <v>2.8636884306986786E-3</v>
      </c>
      <c r="B1276">
        <f t="shared" si="210"/>
        <v>349.20000000000749</v>
      </c>
      <c r="C1276">
        <f t="shared" si="219"/>
        <v>29.029716375729684</v>
      </c>
      <c r="D1276" s="4">
        <f t="shared" si="211"/>
        <v>29.101603798068776</v>
      </c>
      <c r="E1276" s="1">
        <f t="shared" si="212"/>
        <v>28.926791964086203</v>
      </c>
      <c r="F1276" s="1">
        <f t="shared" si="213"/>
        <v>29.151721620564764</v>
      </c>
      <c r="G1276" s="1">
        <f t="shared" si="214"/>
        <v>28.779816192299382</v>
      </c>
      <c r="H1276" s="5">
        <f t="shared" si="215"/>
        <v>0.49636715337272092</v>
      </c>
      <c r="I1276" s="3">
        <f t="shared" si="216"/>
        <v>2.2281760300234765E-2</v>
      </c>
      <c r="J1276">
        <f t="shared" si="220"/>
        <v>0.37960590014049117</v>
      </c>
      <c r="K1276">
        <f t="shared" si="217"/>
        <v>0.11676125323222974</v>
      </c>
    </row>
    <row r="1277" spans="1:11" x14ac:dyDescent="0.25">
      <c r="A1277">
        <f t="shared" si="218"/>
        <v>2.8612303290414262E-3</v>
      </c>
      <c r="B1277">
        <f t="shared" si="210"/>
        <v>349.5000000000075</v>
      </c>
      <c r="C1277">
        <f t="shared" si="219"/>
        <v>29.029897574291599</v>
      </c>
      <c r="D1277" s="4">
        <f t="shared" si="211"/>
        <v>29.101730219310394</v>
      </c>
      <c r="E1277" s="1">
        <f t="shared" si="212"/>
        <v>28.927051115163657</v>
      </c>
      <c r="F1277" s="1">
        <f t="shared" si="213"/>
        <v>29.15180969135891</v>
      </c>
      <c r="G1277" s="1">
        <f t="shared" si="214"/>
        <v>28.780185690496999</v>
      </c>
      <c r="H1277" s="5">
        <f t="shared" si="215"/>
        <v>0.49599027539323265</v>
      </c>
      <c r="I1277" s="3">
        <f t="shared" si="216"/>
        <v>2.2265792568436638E-2</v>
      </c>
      <c r="J1277">
        <f t="shared" si="220"/>
        <v>0.37933386394942031</v>
      </c>
      <c r="K1277">
        <f t="shared" si="217"/>
        <v>0.11665641144381234</v>
      </c>
    </row>
    <row r="1278" spans="1:11" x14ac:dyDescent="0.25">
      <c r="A1278">
        <f t="shared" si="218"/>
        <v>2.8587764436820424E-3</v>
      </c>
      <c r="B1278">
        <f t="shared" si="210"/>
        <v>349.80000000000751</v>
      </c>
      <c r="C1278">
        <f t="shared" si="219"/>
        <v>29.030078479833861</v>
      </c>
      <c r="D1278" s="4">
        <f t="shared" si="211"/>
        <v>29.10185643563511</v>
      </c>
      <c r="E1278" s="1">
        <f t="shared" si="212"/>
        <v>28.927309848567717</v>
      </c>
      <c r="F1278" s="1">
        <f t="shared" si="213"/>
        <v>29.151897619166153</v>
      </c>
      <c r="G1278" s="1">
        <f t="shared" si="214"/>
        <v>28.78055459603528</v>
      </c>
      <c r="H1278" s="5">
        <f t="shared" si="215"/>
        <v>0.49561400152235957</v>
      </c>
      <c r="I1278" s="3">
        <f t="shared" si="216"/>
        <v>2.2249848996086286E-2</v>
      </c>
      <c r="J1278">
        <f t="shared" si="220"/>
        <v>0.37906223935369898</v>
      </c>
      <c r="K1278">
        <f t="shared" si="217"/>
        <v>0.11655176216866059</v>
      </c>
    </row>
    <row r="1279" spans="1:11" x14ac:dyDescent="0.25">
      <c r="A1279">
        <f t="shared" si="218"/>
        <v>2.8563267637817151E-3</v>
      </c>
      <c r="B1279">
        <f t="shared" si="210"/>
        <v>350.10000000000753</v>
      </c>
      <c r="C1279">
        <f t="shared" si="219"/>
        <v>29.030259093079263</v>
      </c>
      <c r="D1279" s="4">
        <f t="shared" si="211"/>
        <v>29.10198244754962</v>
      </c>
      <c r="E1279" s="1">
        <f t="shared" si="212"/>
        <v>28.927568165325393</v>
      </c>
      <c r="F1279" s="1">
        <f t="shared" si="213"/>
        <v>29.151985404340525</v>
      </c>
      <c r="G1279" s="1">
        <f t="shared" si="214"/>
        <v>28.780922910364733</v>
      </c>
      <c r="H1279" s="5">
        <f t="shared" si="215"/>
        <v>0.49523833028269665</v>
      </c>
      <c r="I1279" s="3">
        <f t="shared" si="216"/>
        <v>2.2233929527338603E-2</v>
      </c>
      <c r="J1279">
        <f t="shared" si="220"/>
        <v>0.37879102540191534</v>
      </c>
      <c r="K1279">
        <f t="shared" si="217"/>
        <v>0.11644730488078131</v>
      </c>
    </row>
    <row r="1280" spans="1:11" x14ac:dyDescent="0.25">
      <c r="A1280">
        <f t="shared" si="218"/>
        <v>2.8538812785387515E-3</v>
      </c>
      <c r="B1280">
        <f t="shared" si="210"/>
        <v>350.40000000000754</v>
      </c>
      <c r="C1280">
        <f t="shared" si="219"/>
        <v>29.030439414748198</v>
      </c>
      <c r="D1280" s="4">
        <f t="shared" si="211"/>
        <v>29.102108255558839</v>
      </c>
      <c r="E1280" s="1">
        <f t="shared" si="212"/>
        <v>28.92782606646027</v>
      </c>
      <c r="F1280" s="1">
        <f t="shared" si="213"/>
        <v>29.152073047234989</v>
      </c>
      <c r="G1280" s="1">
        <f t="shared" si="214"/>
        <v>28.781290634931075</v>
      </c>
      <c r="H1280" s="5">
        <f t="shared" si="215"/>
        <v>0.49486326020151949</v>
      </c>
      <c r="I1280" s="3">
        <f t="shared" si="216"/>
        <v>2.2218034106774809E-2</v>
      </c>
      <c r="J1280">
        <f t="shared" si="220"/>
        <v>0.37852022114992062</v>
      </c>
      <c r="K1280">
        <f t="shared" si="217"/>
        <v>0.11634303905159887</v>
      </c>
    </row>
    <row r="1281" spans="1:11" x14ac:dyDescent="0.25">
      <c r="A1281">
        <f t="shared" si="218"/>
        <v>2.8514399771884186E-3</v>
      </c>
      <c r="B1281">
        <f t="shared" si="210"/>
        <v>350.70000000000755</v>
      </c>
      <c r="C1281">
        <f t="shared" si="219"/>
        <v>29.030619445558802</v>
      </c>
      <c r="D1281" s="4">
        <f t="shared" si="211"/>
        <v>29.102233860166013</v>
      </c>
      <c r="E1281" s="1">
        <f t="shared" si="212"/>
        <v>28.928083552992526</v>
      </c>
      <c r="F1281" s="1">
        <f t="shared" si="213"/>
        <v>29.152160548201202</v>
      </c>
      <c r="G1281" s="1">
        <f t="shared" si="214"/>
        <v>28.781657771175279</v>
      </c>
      <c r="H1281" s="5">
        <f t="shared" si="215"/>
        <v>0.49448878981102651</v>
      </c>
      <c r="I1281" s="3">
        <f t="shared" si="216"/>
        <v>2.2202162678947701E-2</v>
      </c>
      <c r="J1281">
        <f t="shared" si="220"/>
        <v>0.37824982565308185</v>
      </c>
      <c r="K1281">
        <f t="shared" si="217"/>
        <v>0.11623896415794466</v>
      </c>
    </row>
    <row r="1282" spans="1:11" x14ac:dyDescent="0.25">
      <c r="A1282">
        <f t="shared" si="218"/>
        <v>2.8490028490027876E-3</v>
      </c>
      <c r="B1282">
        <f t="shared" si="210"/>
        <v>351.00000000000756</v>
      </c>
      <c r="C1282">
        <f t="shared" si="219"/>
        <v>29.030799186226567</v>
      </c>
      <c r="D1282" s="4">
        <f t="shared" si="211"/>
        <v>29.102359261872753</v>
      </c>
      <c r="E1282" s="1">
        <f t="shared" si="212"/>
        <v>28.928340625939072</v>
      </c>
      <c r="F1282" s="1">
        <f t="shared" si="213"/>
        <v>29.152247907589793</v>
      </c>
      <c r="G1282" s="1">
        <f t="shared" si="214"/>
        <v>28.782024320533584</v>
      </c>
      <c r="H1282" s="5">
        <f t="shared" si="215"/>
        <v>0.49411491764805654</v>
      </c>
      <c r="I1282" s="3">
        <f t="shared" si="216"/>
        <v>2.2186315188847061E-2</v>
      </c>
      <c r="J1282">
        <f t="shared" si="220"/>
        <v>0.37797983797421086</v>
      </c>
      <c r="K1282">
        <f t="shared" si="217"/>
        <v>0.11613507967384568</v>
      </c>
    </row>
    <row r="1283" spans="1:11" x14ac:dyDescent="0.25">
      <c r="A1283">
        <f t="shared" si="218"/>
        <v>2.8465698832905732E-3</v>
      </c>
      <c r="B1283">
        <f t="shared" si="210"/>
        <v>351.30000000000757</v>
      </c>
      <c r="C1283">
        <f t="shared" si="219"/>
        <v>29.030978637464916</v>
      </c>
      <c r="D1283" s="4">
        <f t="shared" si="211"/>
        <v>29.102484461178996</v>
      </c>
      <c r="E1283" s="1">
        <f t="shared" si="212"/>
        <v>28.928597286313405</v>
      </c>
      <c r="F1283" s="1">
        <f t="shared" si="213"/>
        <v>29.152335125750156</v>
      </c>
      <c r="G1283" s="1">
        <f t="shared" si="214"/>
        <v>28.782390284437508</v>
      </c>
      <c r="H1283" s="5">
        <f t="shared" si="215"/>
        <v>0.49374164225439132</v>
      </c>
      <c r="I1283" s="3">
        <f t="shared" si="216"/>
        <v>2.2170491581466223E-2</v>
      </c>
      <c r="J1283">
        <f t="shared" si="220"/>
        <v>0.37771025717617984</v>
      </c>
      <c r="K1283">
        <f t="shared" si="217"/>
        <v>0.11603138507821148</v>
      </c>
    </row>
    <row r="1284" spans="1:11" x14ac:dyDescent="0.25">
      <c r="A1284">
        <f t="shared" si="218"/>
        <v>2.8441410693969809E-3</v>
      </c>
      <c r="B1284">
        <f t="shared" si="210"/>
        <v>351.60000000000758</v>
      </c>
      <c r="C1284">
        <f t="shared" si="219"/>
        <v>29.03115779998479</v>
      </c>
      <c r="D1284" s="4">
        <f t="shared" si="211"/>
        <v>29.102609458583007</v>
      </c>
      <c r="E1284" s="1">
        <f t="shared" si="212"/>
        <v>28.928853535125569</v>
      </c>
      <c r="F1284" s="1">
        <f t="shared" si="213"/>
        <v>29.152422203030376</v>
      </c>
      <c r="G1284" s="1">
        <f t="shared" si="214"/>
        <v>28.782755664313871</v>
      </c>
      <c r="H1284" s="5">
        <f t="shared" si="215"/>
        <v>0.49336896217686649</v>
      </c>
      <c r="I1284" s="3">
        <f t="shared" si="216"/>
        <v>2.215469180162799E-2</v>
      </c>
      <c r="J1284">
        <f t="shared" si="220"/>
        <v>0.3774410823189559</v>
      </c>
      <c r="K1284">
        <f t="shared" si="217"/>
        <v>0.11592787985791059</v>
      </c>
    </row>
    <row r="1285" spans="1:11" x14ac:dyDescent="0.25">
      <c r="A1285">
        <f t="shared" si="218"/>
        <v>2.8417163967035478E-3</v>
      </c>
      <c r="B1285">
        <f t="shared" si="210"/>
        <v>351.90000000000759</v>
      </c>
      <c r="C1285">
        <f t="shared" si="219"/>
        <v>29.031336674494707</v>
      </c>
      <c r="D1285" s="4">
        <f t="shared" si="211"/>
        <v>29.102734254581513</v>
      </c>
      <c r="E1285" s="1">
        <f t="shared" si="212"/>
        <v>28.929109373382467</v>
      </c>
      <c r="F1285" s="1">
        <f t="shared" si="213"/>
        <v>29.152509139777635</v>
      </c>
      <c r="G1285" s="1">
        <f t="shared" si="214"/>
        <v>28.7831204615849</v>
      </c>
      <c r="H1285" s="5">
        <f t="shared" si="215"/>
        <v>0.49299687596686742</v>
      </c>
      <c r="I1285" s="3">
        <f t="shared" si="216"/>
        <v>2.2138915794641889E-2</v>
      </c>
      <c r="J1285">
        <f t="shared" si="220"/>
        <v>0.37717231247079813</v>
      </c>
      <c r="K1285">
        <f t="shared" si="217"/>
        <v>0.11582456349606929</v>
      </c>
    </row>
    <row r="1286" spans="1:11" x14ac:dyDescent="0.25">
      <c r="A1286">
        <f t="shared" si="218"/>
        <v>2.8392958546279911E-3</v>
      </c>
      <c r="B1286">
        <f t="shared" si="210"/>
        <v>352.20000000000761</v>
      </c>
      <c r="C1286">
        <f t="shared" si="219"/>
        <v>29.031515261700928</v>
      </c>
      <c r="D1286" s="4">
        <f t="shared" si="211"/>
        <v>29.102858849669349</v>
      </c>
      <c r="E1286" s="1">
        <f t="shared" si="212"/>
        <v>28.929364802087658</v>
      </c>
      <c r="F1286" s="1">
        <f t="shared" si="213"/>
        <v>29.152595936337899</v>
      </c>
      <c r="G1286" s="1">
        <f t="shared" si="214"/>
        <v>28.783484677668017</v>
      </c>
      <c r="H1286" s="5">
        <f t="shared" si="215"/>
        <v>0.49262538217990509</v>
      </c>
      <c r="I1286" s="3">
        <f t="shared" si="216"/>
        <v>2.2123163506499566E-2</v>
      </c>
      <c r="J1286">
        <f t="shared" si="220"/>
        <v>0.37690394671158672</v>
      </c>
      <c r="K1286">
        <f t="shared" si="217"/>
        <v>0.11572143546831837</v>
      </c>
    </row>
    <row r="1287" spans="1:11" x14ac:dyDescent="0.25">
      <c r="A1287">
        <f t="shared" si="218"/>
        <v>2.8368794326240521E-3</v>
      </c>
      <c r="B1287">
        <f t="shared" si="210"/>
        <v>352.50000000000762</v>
      </c>
      <c r="C1287">
        <f t="shared" si="219"/>
        <v>29.031693562307417</v>
      </c>
      <c r="D1287" s="4">
        <f t="shared" si="211"/>
        <v>29.102983244339988</v>
      </c>
      <c r="E1287" s="1">
        <f t="shared" si="212"/>
        <v>28.929619822241293</v>
      </c>
      <c r="F1287" s="1">
        <f t="shared" si="213"/>
        <v>29.152682593055882</v>
      </c>
      <c r="G1287" s="1">
        <f t="shared" si="214"/>
        <v>28.783848313976144</v>
      </c>
      <c r="H1287" s="5">
        <f t="shared" si="215"/>
        <v>0.49225447937730127</v>
      </c>
      <c r="I1287" s="3">
        <f t="shared" si="216"/>
        <v>2.2107434882347121E-2</v>
      </c>
      <c r="J1287">
        <f t="shared" si="220"/>
        <v>0.37663598410679661</v>
      </c>
      <c r="K1287">
        <f t="shared" si="217"/>
        <v>0.11561849527050466</v>
      </c>
    </row>
    <row r="1288" spans="1:11" x14ac:dyDescent="0.25">
      <c r="A1288">
        <f t="shared" si="218"/>
        <v>2.8344671201813447E-3</v>
      </c>
      <c r="B1288">
        <f t="shared" si="210"/>
        <v>352.80000000000763</v>
      </c>
      <c r="C1288">
        <f t="shared" si="219"/>
        <v>29.031871577015792</v>
      </c>
      <c r="D1288" s="4">
        <f t="shared" si="211"/>
        <v>29.103107439085125</v>
      </c>
      <c r="E1288" s="1">
        <f t="shared" si="212"/>
        <v>28.929874434840315</v>
      </c>
      <c r="F1288" s="1">
        <f t="shared" si="213"/>
        <v>29.152769110275202</v>
      </c>
      <c r="G1288" s="1">
        <f t="shared" si="214"/>
        <v>28.784211371917451</v>
      </c>
      <c r="H1288" s="5">
        <f t="shared" si="215"/>
        <v>0.49188416612443275</v>
      </c>
      <c r="I1288" s="3">
        <f t="shared" si="216"/>
        <v>2.2091729868130017E-2</v>
      </c>
      <c r="J1288">
        <f t="shared" si="220"/>
        <v>0.3763684237355211</v>
      </c>
      <c r="K1288">
        <f t="shared" si="217"/>
        <v>0.11551574238891166</v>
      </c>
    </row>
    <row r="1289" spans="1:11" x14ac:dyDescent="0.25">
      <c r="A1289">
        <f t="shared" si="218"/>
        <v>2.8320589068252006E-3</v>
      </c>
      <c r="B1289">
        <f t="shared" si="210"/>
        <v>353.10000000000764</v>
      </c>
      <c r="C1289">
        <f t="shared" si="219"/>
        <v>29.032049306525327</v>
      </c>
      <c r="D1289" s="4">
        <f t="shared" si="211"/>
        <v>29.103231434394843</v>
      </c>
      <c r="E1289" s="1">
        <f t="shared" si="212"/>
        <v>28.930128640878458</v>
      </c>
      <c r="F1289" s="1">
        <f t="shared" si="213"/>
        <v>29.152855488338417</v>
      </c>
      <c r="G1289" s="1">
        <f t="shared" si="214"/>
        <v>28.78457385289564</v>
      </c>
      <c r="H1289" s="5">
        <f t="shared" si="215"/>
        <v>0.491514440991216</v>
      </c>
      <c r="I1289" s="3">
        <f t="shared" si="216"/>
        <v>2.2076048410006877E-2</v>
      </c>
      <c r="J1289">
        <f t="shared" si="220"/>
        <v>0.37610126468048505</v>
      </c>
      <c r="K1289">
        <f t="shared" si="217"/>
        <v>0.11541317631073095</v>
      </c>
    </row>
    <row r="1290" spans="1:11" x14ac:dyDescent="0.25">
      <c r="A1290">
        <f t="shared" si="218"/>
        <v>2.8296547821165204E-3</v>
      </c>
      <c r="B1290">
        <f t="shared" si="210"/>
        <v>353.40000000000765</v>
      </c>
      <c r="C1290">
        <f t="shared" si="219"/>
        <v>29.03222675153296</v>
      </c>
      <c r="D1290" s="4">
        <f t="shared" si="211"/>
        <v>29.10335523075771</v>
      </c>
      <c r="E1290" s="1">
        <f t="shared" si="212"/>
        <v>28.930382441346072</v>
      </c>
      <c r="F1290" s="1">
        <f t="shared" si="213"/>
        <v>29.152941727586871</v>
      </c>
      <c r="G1290" s="1">
        <f t="shared" si="214"/>
        <v>28.784935758309832</v>
      </c>
      <c r="H1290" s="5">
        <f t="shared" si="215"/>
        <v>0.49114530255287348</v>
      </c>
      <c r="I1290" s="3">
        <f t="shared" si="216"/>
        <v>2.206039045376329E-2</v>
      </c>
      <c r="J1290">
        <f t="shared" si="220"/>
        <v>0.37583450601805818</v>
      </c>
      <c r="K1290">
        <f t="shared" si="217"/>
        <v>0.1153107965348153</v>
      </c>
    </row>
    <row r="1291" spans="1:11" x14ac:dyDescent="0.25">
      <c r="A1291">
        <f t="shared" si="218"/>
        <v>2.8272547356516212E-3</v>
      </c>
      <c r="B1291">
        <f t="shared" si="210"/>
        <v>353.70000000000766</v>
      </c>
      <c r="C1291">
        <f t="shared" si="219"/>
        <v>29.032403912733461</v>
      </c>
      <c r="D1291" s="4">
        <f t="shared" si="211"/>
        <v>29.10347882866051</v>
      </c>
      <c r="E1291" s="1">
        <f t="shared" si="212"/>
        <v>28.930635837230348</v>
      </c>
      <c r="F1291" s="1">
        <f t="shared" si="213"/>
        <v>29.153027828360891</v>
      </c>
      <c r="G1291" s="1">
        <f t="shared" si="214"/>
        <v>28.785297089554465</v>
      </c>
      <c r="H1291" s="5">
        <f t="shared" si="215"/>
        <v>0.49077674938853161</v>
      </c>
      <c r="I1291" s="3">
        <f t="shared" si="216"/>
        <v>2.2044755946101446E-2</v>
      </c>
      <c r="J1291">
        <f t="shared" si="220"/>
        <v>0.37556814684022582</v>
      </c>
      <c r="K1291">
        <f t="shared" si="217"/>
        <v>0.11520860254830578</v>
      </c>
    </row>
    <row r="1292" spans="1:11" x14ac:dyDescent="0.25">
      <c r="A1292">
        <f t="shared" si="218"/>
        <v>2.8248587570620857E-3</v>
      </c>
      <c r="B1292">
        <f t="shared" si="210"/>
        <v>354.00000000000767</v>
      </c>
      <c r="C1292">
        <f t="shared" si="219"/>
        <v>29.032580790819335</v>
      </c>
      <c r="D1292" s="4">
        <f t="shared" si="211"/>
        <v>29.103602228588599</v>
      </c>
      <c r="E1292" s="1">
        <f t="shared" si="212"/>
        <v>28.930888829515215</v>
      </c>
      <c r="F1292" s="1">
        <f t="shared" si="213"/>
        <v>29.153113790999523</v>
      </c>
      <c r="G1292" s="1">
        <f t="shared" si="214"/>
        <v>28.785657848019511</v>
      </c>
      <c r="H1292" s="5">
        <f t="shared" si="215"/>
        <v>0.49040878008252209</v>
      </c>
      <c r="I1292" s="3">
        <f t="shared" si="216"/>
        <v>2.2029144833243919E-2</v>
      </c>
      <c r="J1292">
        <f t="shared" si="220"/>
        <v>0.37530218623080241</v>
      </c>
      <c r="K1292">
        <f t="shared" si="217"/>
        <v>0.11510659385171967</v>
      </c>
    </row>
    <row r="1293" spans="1:11" x14ac:dyDescent="0.25">
      <c r="A1293">
        <f t="shared" si="218"/>
        <v>2.8224668360146156E-3</v>
      </c>
      <c r="B1293">
        <f t="shared" si="210"/>
        <v>354.30000000000769</v>
      </c>
      <c r="C1293">
        <f t="shared" si="219"/>
        <v>29.032757386480565</v>
      </c>
      <c r="D1293" s="4">
        <f t="shared" si="211"/>
        <v>29.103725431025648</v>
      </c>
      <c r="E1293" s="1">
        <f t="shared" si="212"/>
        <v>28.93114141918144</v>
      </c>
      <c r="F1293" s="1">
        <f t="shared" si="213"/>
        <v>29.153199615840794</v>
      </c>
      <c r="G1293" s="1">
        <f t="shared" si="214"/>
        <v>28.78601803509045</v>
      </c>
      <c r="H1293" s="5">
        <f t="shared" si="215"/>
        <v>0.49004139322337315</v>
      </c>
      <c r="I1293" s="3">
        <f t="shared" si="216"/>
        <v>2.2013557061928424E-2</v>
      </c>
      <c r="J1293">
        <f t="shared" si="220"/>
        <v>0.37503662328237863</v>
      </c>
      <c r="K1293">
        <f t="shared" si="217"/>
        <v>0.11500476994099451</v>
      </c>
    </row>
    <row r="1294" spans="1:11" x14ac:dyDescent="0.25">
      <c r="A1294">
        <f t="shared" si="218"/>
        <v>2.8200789622108806E-3</v>
      </c>
      <c r="B1294">
        <f t="shared" si="210"/>
        <v>354.6000000000077</v>
      </c>
      <c r="C1294">
        <f t="shared" si="219"/>
        <v>29.03293370040522</v>
      </c>
      <c r="D1294" s="4">
        <f t="shared" si="211"/>
        <v>29.103848436453777</v>
      </c>
      <c r="E1294" s="1">
        <f t="shared" si="212"/>
        <v>28.931393607206452</v>
      </c>
      <c r="F1294" s="1">
        <f t="shared" si="213"/>
        <v>29.153285303221637</v>
      </c>
      <c r="G1294" s="1">
        <f t="shared" si="214"/>
        <v>28.786377652148222</v>
      </c>
      <c r="H1294" s="5">
        <f t="shared" si="215"/>
        <v>0.489674587404687</v>
      </c>
      <c r="I1294" s="3">
        <f t="shared" si="216"/>
        <v>2.199799257876478E-2</v>
      </c>
      <c r="J1294">
        <f t="shared" si="220"/>
        <v>0.37477145708536619</v>
      </c>
      <c r="K1294">
        <f t="shared" si="217"/>
        <v>0.11490313031932081</v>
      </c>
    </row>
    <row r="1295" spans="1:11" x14ac:dyDescent="0.25">
      <c r="A1295">
        <f t="shared" si="218"/>
        <v>2.8176951253873718E-3</v>
      </c>
      <c r="B1295">
        <f t="shared" si="210"/>
        <v>354.90000000000771</v>
      </c>
      <c r="C1295">
        <f t="shared" si="219"/>
        <v>29.033109733278831</v>
      </c>
      <c r="D1295" s="4">
        <f t="shared" si="211"/>
        <v>29.10397124535346</v>
      </c>
      <c r="E1295" s="1">
        <f t="shared" si="212"/>
        <v>28.931645394564665</v>
      </c>
      <c r="F1295" s="1">
        <f t="shared" si="213"/>
        <v>29.153370853477853</v>
      </c>
      <c r="G1295" s="1">
        <f t="shared" si="214"/>
        <v>28.786736700569318</v>
      </c>
      <c r="H1295" s="5">
        <f t="shared" si="215"/>
        <v>0.48930836122394983</v>
      </c>
      <c r="I1295" s="3">
        <f t="shared" si="216"/>
        <v>2.1982451330945452E-2</v>
      </c>
      <c r="J1295">
        <f t="shared" si="220"/>
        <v>0.37450668674010307</v>
      </c>
      <c r="K1295">
        <f t="shared" si="217"/>
        <v>0.11480167448384676</v>
      </c>
    </row>
    <row r="1296" spans="1:11" x14ac:dyDescent="0.25">
      <c r="A1296">
        <f t="shared" si="218"/>
        <v>2.815315315315254E-3</v>
      </c>
      <c r="B1296">
        <f t="shared" si="210"/>
        <v>355.20000000000772</v>
      </c>
      <c r="C1296">
        <f t="shared" si="219"/>
        <v>29.033285485784894</v>
      </c>
      <c r="D1296" s="4">
        <f t="shared" si="211"/>
        <v>29.104093858203665</v>
      </c>
      <c r="E1296" s="1">
        <f t="shared" si="212"/>
        <v>28.93189678222722</v>
      </c>
      <c r="F1296" s="1">
        <f t="shared" si="213"/>
        <v>29.153456266944048</v>
      </c>
      <c r="G1296" s="1">
        <f t="shared" si="214"/>
        <v>28.787095181725604</v>
      </c>
      <c r="H1296" s="5">
        <f t="shared" si="215"/>
        <v>0.48894271328367134</v>
      </c>
      <c r="I1296" s="3">
        <f t="shared" si="216"/>
        <v>2.1966933265552768E-2</v>
      </c>
      <c r="J1296">
        <f t="shared" si="220"/>
        <v>0.37424231134505109</v>
      </c>
      <c r="K1296">
        <f t="shared" si="217"/>
        <v>0.11470040193862024</v>
      </c>
    </row>
    <row r="1297" spans="1:11" x14ac:dyDescent="0.25">
      <c r="A1297">
        <f t="shared" si="218"/>
        <v>2.8129395218002202E-3</v>
      </c>
      <c r="B1297">
        <f t="shared" si="210"/>
        <v>355.50000000000773</v>
      </c>
      <c r="C1297">
        <f t="shared" si="219"/>
        <v>29.033460958604515</v>
      </c>
      <c r="D1297" s="4">
        <f t="shared" si="211"/>
        <v>29.104216275481768</v>
      </c>
      <c r="E1297" s="1">
        <f t="shared" si="212"/>
        <v>28.932147771162089</v>
      </c>
      <c r="F1297" s="1">
        <f t="shared" si="213"/>
        <v>29.15354154395396</v>
      </c>
      <c r="G1297" s="1">
        <f t="shared" si="214"/>
        <v>28.787453096984692</v>
      </c>
      <c r="H1297" s="5">
        <f t="shared" si="215"/>
        <v>0.48857764219083011</v>
      </c>
      <c r="I1297" s="3">
        <f t="shared" si="216"/>
        <v>2.1951438329910644E-2</v>
      </c>
      <c r="J1297">
        <f t="shared" si="220"/>
        <v>0.37397833000278768</v>
      </c>
      <c r="K1297">
        <f t="shared" si="217"/>
        <v>0.11459931218804242</v>
      </c>
    </row>
    <row r="1298" spans="1:11" x14ac:dyDescent="0.25">
      <c r="A1298">
        <f t="shared" si="218"/>
        <v>2.8105677346823448E-3</v>
      </c>
      <c r="B1298">
        <f t="shared" si="210"/>
        <v>355.80000000000774</v>
      </c>
      <c r="C1298">
        <f t="shared" si="219"/>
        <v>29.033636152416662</v>
      </c>
      <c r="D1298" s="4">
        <f t="shared" si="211"/>
        <v>29.104338497663573</v>
      </c>
      <c r="E1298" s="1">
        <f t="shared" si="212"/>
        <v>28.932398362334087</v>
      </c>
      <c r="F1298" s="1">
        <f t="shared" si="213"/>
        <v>29.153626684839967</v>
      </c>
      <c r="G1298" s="1">
        <f t="shared" si="214"/>
        <v>28.787810447709713</v>
      </c>
      <c r="H1298" s="5">
        <f t="shared" si="215"/>
        <v>0.48821314655691395</v>
      </c>
      <c r="I1298" s="3">
        <f t="shared" si="216"/>
        <v>2.1935966471282597E-2</v>
      </c>
      <c r="J1298">
        <f t="shared" si="220"/>
        <v>0.37371474181486142</v>
      </c>
      <c r="K1298">
        <f t="shared" si="217"/>
        <v>0.11449840474205253</v>
      </c>
    </row>
    <row r="1299" spans="1:11" x14ac:dyDescent="0.25">
      <c r="A1299">
        <f t="shared" si="218"/>
        <v>2.8081999438359399E-3</v>
      </c>
      <c r="B1299">
        <f t="shared" si="210"/>
        <v>356.10000000000775</v>
      </c>
      <c r="C1299">
        <f t="shared" si="219"/>
        <v>29.033811067898057</v>
      </c>
      <c r="D1299" s="4">
        <f t="shared" si="211"/>
        <v>29.10446052522332</v>
      </c>
      <c r="E1299" s="1">
        <f t="shared" si="212"/>
        <v>28.932648556705001</v>
      </c>
      <c r="F1299" s="1">
        <f t="shared" si="213"/>
        <v>29.153711689933587</v>
      </c>
      <c r="G1299" s="1">
        <f t="shared" si="214"/>
        <v>28.788167235259333</v>
      </c>
      <c r="H1299" s="5">
        <f t="shared" si="215"/>
        <v>0.48784922499756678</v>
      </c>
      <c r="I1299" s="3">
        <f t="shared" si="216"/>
        <v>2.1920517637614267E-2</v>
      </c>
      <c r="J1299">
        <f t="shared" si="220"/>
        <v>0.37345154589444191</v>
      </c>
      <c r="K1299">
        <f t="shared" si="217"/>
        <v>0.11439767910312487</v>
      </c>
    </row>
    <row r="1300" spans="1:11" x14ac:dyDescent="0.25">
      <c r="A1300">
        <f t="shared" si="218"/>
        <v>2.8058361391694112E-3</v>
      </c>
      <c r="B1300">
        <f t="shared" si="210"/>
        <v>356.40000000000776</v>
      </c>
      <c r="C1300">
        <f t="shared" si="219"/>
        <v>29.033985705723246</v>
      </c>
      <c r="D1300" s="4">
        <f t="shared" si="211"/>
        <v>29.104582358633802</v>
      </c>
      <c r="E1300" s="1">
        <f t="shared" si="212"/>
        <v>28.932898355233299</v>
      </c>
      <c r="F1300" s="1">
        <f t="shared" si="213"/>
        <v>29.153796559565073</v>
      </c>
      <c r="G1300" s="1">
        <f t="shared" si="214"/>
        <v>28.78852346098785</v>
      </c>
      <c r="H1300" s="5">
        <f t="shared" si="215"/>
        <v>0.48748587613373867</v>
      </c>
      <c r="I1300" s="3">
        <f t="shared" si="216"/>
        <v>2.1905091776215357E-2</v>
      </c>
      <c r="J1300">
        <f t="shared" si="220"/>
        <v>0.37318874134386454</v>
      </c>
      <c r="K1300">
        <f t="shared" si="217"/>
        <v>0.11429713478987413</v>
      </c>
    </row>
    <row r="1301" spans="1:11" x14ac:dyDescent="0.25">
      <c r="A1301">
        <f t="shared" si="218"/>
        <v>2.8034763106251142E-3</v>
      </c>
      <c r="B1301">
        <f t="shared" si="210"/>
        <v>356.70000000000778</v>
      </c>
      <c r="C1301">
        <f t="shared" si="219"/>
        <v>29.034160066564542</v>
      </c>
      <c r="D1301" s="4">
        <f t="shared" si="211"/>
        <v>29.104703998366094</v>
      </c>
      <c r="E1301" s="1">
        <f t="shared" si="212"/>
        <v>28.933147758874558</v>
      </c>
      <c r="F1301" s="1">
        <f t="shared" si="213"/>
        <v>29.153881294063702</v>
      </c>
      <c r="G1301" s="1">
        <f t="shared" si="214"/>
        <v>28.788879126245199</v>
      </c>
      <c r="H1301" s="5">
        <f t="shared" si="215"/>
        <v>0.48712309858971881</v>
      </c>
      <c r="I1301" s="3">
        <f t="shared" si="216"/>
        <v>2.1889688835429411E-2</v>
      </c>
      <c r="J1301">
        <f t="shared" si="220"/>
        <v>0.3729263272830779</v>
      </c>
      <c r="K1301">
        <f t="shared" si="217"/>
        <v>0.11419677130664091</v>
      </c>
    </row>
    <row r="1302" spans="1:11" x14ac:dyDescent="0.25">
      <c r="A1302">
        <f t="shared" si="218"/>
        <v>2.8011204481792106E-3</v>
      </c>
      <c r="B1302">
        <f t="shared" si="210"/>
        <v>357.00000000000779</v>
      </c>
      <c r="C1302">
        <f t="shared" si="219"/>
        <v>29.034334151092061</v>
      </c>
      <c r="D1302" s="4">
        <f t="shared" si="211"/>
        <v>29.10482544488988</v>
      </c>
      <c r="E1302" s="1">
        <f t="shared" si="212"/>
        <v>28.933396768581051</v>
      </c>
      <c r="F1302" s="1">
        <f t="shared" si="213"/>
        <v>29.15396589375764</v>
      </c>
      <c r="G1302" s="1">
        <f t="shared" si="214"/>
        <v>28.789234232376899</v>
      </c>
      <c r="H1302" s="5">
        <f t="shared" si="215"/>
        <v>0.48676089099522335</v>
      </c>
      <c r="I1302" s="3">
        <f t="shared" si="216"/>
        <v>2.1874308763084827E-2</v>
      </c>
      <c r="J1302">
        <f t="shared" si="220"/>
        <v>0.37266430282325408</v>
      </c>
      <c r="K1302">
        <f t="shared" si="217"/>
        <v>0.11409658817196927</v>
      </c>
    </row>
    <row r="1303" spans="1:11" x14ac:dyDescent="0.25">
      <c r="A1303">
        <f t="shared" si="218"/>
        <v>2.7987685418415288E-3</v>
      </c>
      <c r="B1303">
        <f t="shared" si="210"/>
        <v>357.3000000000078</v>
      </c>
      <c r="C1303">
        <f t="shared" si="219"/>
        <v>29.034507959973855</v>
      </c>
      <c r="D1303" s="4">
        <f t="shared" si="211"/>
        <v>29.10494669867316</v>
      </c>
      <c r="E1303" s="1">
        <f t="shared" si="212"/>
        <v>28.933645385302086</v>
      </c>
      <c r="F1303" s="1">
        <f t="shared" si="213"/>
        <v>29.154050358973997</v>
      </c>
      <c r="G1303" s="1">
        <f t="shared" si="214"/>
        <v>28.789588780724159</v>
      </c>
      <c r="H1303" s="5">
        <f t="shared" si="215"/>
        <v>0.48639925198362044</v>
      </c>
      <c r="I1303" s="3">
        <f t="shared" si="216"/>
        <v>2.1858951507688573E-2</v>
      </c>
      <c r="J1303">
        <f t="shared" si="220"/>
        <v>0.37240266708712599</v>
      </c>
      <c r="K1303">
        <f t="shared" si="217"/>
        <v>0.11399658489649445</v>
      </c>
    </row>
    <row r="1304" spans="1:11" x14ac:dyDescent="0.25">
      <c r="A1304">
        <f t="shared" si="218"/>
        <v>2.79642058165542E-3</v>
      </c>
      <c r="B1304">
        <f t="shared" si="210"/>
        <v>357.60000000000781</v>
      </c>
      <c r="C1304">
        <f t="shared" si="219"/>
        <v>29.034681493875617</v>
      </c>
      <c r="D1304" s="4">
        <f t="shared" si="211"/>
        <v>29.105067760182664</v>
      </c>
      <c r="E1304" s="1">
        <f t="shared" si="212"/>
        <v>28.933893609983837</v>
      </c>
      <c r="F1304" s="1">
        <f t="shared" si="213"/>
        <v>29.154134690038816</v>
      </c>
      <c r="G1304" s="1">
        <f t="shared" si="214"/>
        <v>28.789942772623981</v>
      </c>
      <c r="H1304" s="5">
        <f t="shared" si="215"/>
        <v>0.48603818019354389</v>
      </c>
      <c r="I1304" s="3">
        <f t="shared" si="216"/>
        <v>2.1843617017182737E-2</v>
      </c>
      <c r="J1304">
        <f t="shared" si="220"/>
        <v>0.37214141918780258</v>
      </c>
      <c r="K1304">
        <f t="shared" si="217"/>
        <v>0.11389676100574131</v>
      </c>
    </row>
    <row r="1305" spans="1:11" x14ac:dyDescent="0.25">
      <c r="A1305">
        <f t="shared" si="218"/>
        <v>2.7940765576976198E-3</v>
      </c>
      <c r="B1305">
        <f t="shared" ref="B1305:B1348" si="221">B1304+0.3</f>
        <v>357.90000000000782</v>
      </c>
      <c r="C1305">
        <f t="shared" si="219"/>
        <v>29.034854753461005</v>
      </c>
      <c r="D1305" s="4">
        <f t="shared" ref="D1305:D1348" si="222">(($C$27*($F$27*B1305)^$C$28)/(1+($C$27*($F$27*B1305))^$C$28))*$C$26</f>
        <v>29.105188629883337</v>
      </c>
      <c r="E1305" s="1">
        <f t="shared" ref="E1305:E1348" si="223">(($C$27*(B1305/$F$27)^$C$28)/(1+($C$27*(B1305/$F$27))^$C$28))*$C$26</f>
        <v>28.934141443569526</v>
      </c>
      <c r="F1305" s="1">
        <f t="shared" ref="F1305:F1348" si="224">(($C$27*(B1305*$F$27^2)^$C$28)/(1+($C$27*(B1305*$F$27^2))^$C$28))*$C$26</f>
        <v>29.154218887277057</v>
      </c>
      <c r="G1305" s="1">
        <f t="shared" ref="G1305:G1348" si="225">(($C$27*(B1305/$F$27^2)^$C$28)/(1+($C$27*(B1305/$F$27^2))^$C$28))*$C$26</f>
        <v>28.790296209408783</v>
      </c>
      <c r="H1305" s="5">
        <f t="shared" ref="H1305:H1348" si="226">(D1305-E1305)/(2*LOG($F$27))</f>
        <v>0.48567767426696651</v>
      </c>
      <c r="I1305" s="3">
        <f t="shared" ref="I1305:I1348" si="227">(F1305-G1305)-(2*(D1305-E1305))</f>
        <v>2.1828305240653378E-2</v>
      </c>
      <c r="J1305">
        <f t="shared" si="220"/>
        <v>0.37188055825788247</v>
      </c>
      <c r="K1305">
        <f t="shared" ref="K1305:K1348" si="228">H1305-J1305</f>
        <v>0.11379711600908404</v>
      </c>
    </row>
    <row r="1306" spans="1:11" x14ac:dyDescent="0.25">
      <c r="A1306">
        <f t="shared" si="218"/>
        <v>2.7917364600781075E-3</v>
      </c>
      <c r="B1306">
        <f t="shared" si="221"/>
        <v>358.20000000000783</v>
      </c>
      <c r="C1306">
        <f t="shared" si="219"/>
        <v>29.035027739391552</v>
      </c>
      <c r="D1306" s="4">
        <f t="shared" si="222"/>
        <v>29.105309308238763</v>
      </c>
      <c r="E1306" s="1">
        <f t="shared" si="223"/>
        <v>28.934388886999141</v>
      </c>
      <c r="F1306" s="1">
        <f t="shared" si="224"/>
        <v>29.154302951012646</v>
      </c>
      <c r="G1306" s="1">
        <f t="shared" si="225"/>
        <v>28.790649092407001</v>
      </c>
      <c r="H1306" s="5">
        <f t="shared" si="226"/>
        <v>0.48531773285116725</v>
      </c>
      <c r="I1306" s="3">
        <f t="shared" si="227"/>
        <v>2.1813016126401408E-2</v>
      </c>
      <c r="J1306">
        <f t="shared" si="220"/>
        <v>0.37162008341658775</v>
      </c>
      <c r="K1306">
        <f t="shared" si="228"/>
        <v>0.1136976494345795</v>
      </c>
    </row>
    <row r="1307" spans="1:11" x14ac:dyDescent="0.25">
      <c r="A1307">
        <f t="shared" si="218"/>
        <v>2.7894002789399667E-3</v>
      </c>
      <c r="B1307">
        <f t="shared" si="221"/>
        <v>358.50000000000784</v>
      </c>
      <c r="C1307">
        <f t="shared" si="219"/>
        <v>29.035200452326524</v>
      </c>
      <c r="D1307" s="4">
        <f t="shared" si="222"/>
        <v>29.105429795710965</v>
      </c>
      <c r="E1307" s="1">
        <f t="shared" si="223"/>
        <v>28.934635941209809</v>
      </c>
      <c r="F1307" s="1">
        <f t="shared" si="224"/>
        <v>29.154386881568428</v>
      </c>
      <c r="G1307" s="1">
        <f t="shared" si="225"/>
        <v>28.791001422942532</v>
      </c>
      <c r="H1307" s="5">
        <f t="shared" si="226"/>
        <v>0.48495835459711728</v>
      </c>
      <c r="I1307" s="3">
        <f t="shared" si="227"/>
        <v>2.179774962358394E-2</v>
      </c>
      <c r="J1307">
        <f t="shared" si="220"/>
        <v>0.37135999379772755</v>
      </c>
      <c r="K1307">
        <f t="shared" si="228"/>
        <v>0.11359836079938973</v>
      </c>
    </row>
    <row r="1308" spans="1:11" x14ac:dyDescent="0.25">
      <c r="A1308">
        <f t="shared" si="218"/>
        <v>2.7870680044592478E-3</v>
      </c>
      <c r="B1308">
        <f t="shared" si="221"/>
        <v>358.80000000000786</v>
      </c>
      <c r="C1308">
        <f t="shared" si="219"/>
        <v>29.035372892923117</v>
      </c>
      <c r="D1308" s="4">
        <f t="shared" si="222"/>
        <v>29.105550092760524</v>
      </c>
      <c r="E1308" s="1">
        <f t="shared" si="223"/>
        <v>28.934882607135552</v>
      </c>
      <c r="F1308" s="1">
        <f t="shared" si="224"/>
        <v>29.154470679266282</v>
      </c>
      <c r="G1308" s="1">
        <f t="shared" si="225"/>
        <v>28.791353202335252</v>
      </c>
      <c r="H1308" s="5">
        <f t="shared" si="226"/>
        <v>0.48459953816050871</v>
      </c>
      <c r="I1308" s="3">
        <f t="shared" si="227"/>
        <v>2.1782505681088082E-2</v>
      </c>
      <c r="J1308">
        <f t="shared" si="220"/>
        <v>0.37110028853051091</v>
      </c>
      <c r="K1308">
        <f t="shared" si="228"/>
        <v>0.1134992496299978</v>
      </c>
    </row>
    <row r="1309" spans="1:11" x14ac:dyDescent="0.25">
      <c r="A1309">
        <f t="shared" si="218"/>
        <v>2.7847396268448291E-3</v>
      </c>
      <c r="B1309">
        <f t="shared" si="221"/>
        <v>359.10000000000787</v>
      </c>
      <c r="C1309">
        <f t="shared" si="219"/>
        <v>29.035545061836491</v>
      </c>
      <c r="D1309" s="4">
        <f t="shared" si="222"/>
        <v>29.105670199846397</v>
      </c>
      <c r="E1309" s="1">
        <f t="shared" si="223"/>
        <v>28.935128885707325</v>
      </c>
      <c r="F1309" s="1">
        <f t="shared" si="224"/>
        <v>29.154554344426877</v>
      </c>
      <c r="G1309" s="1">
        <f t="shared" si="225"/>
        <v>28.791704431900605</v>
      </c>
      <c r="H1309" s="5">
        <f t="shared" si="226"/>
        <v>0.48424128220113932</v>
      </c>
      <c r="I1309" s="3">
        <f t="shared" si="227"/>
        <v>2.1767284248127794E-2</v>
      </c>
      <c r="J1309">
        <f t="shared" si="220"/>
        <v>0.37084096674971528</v>
      </c>
      <c r="K1309">
        <f t="shared" si="228"/>
        <v>0.11340031545142404</v>
      </c>
    </row>
    <row r="1310" spans="1:11" x14ac:dyDescent="0.25">
      <c r="A1310">
        <f t="shared" si="218"/>
        <v>2.7824151363382808E-3</v>
      </c>
      <c r="B1310">
        <f t="shared" si="221"/>
        <v>359.40000000000788</v>
      </c>
      <c r="C1310">
        <f t="shared" si="219"/>
        <v>29.035716959719537</v>
      </c>
      <c r="D1310" s="4">
        <f t="shared" si="222"/>
        <v>29.105790117426228</v>
      </c>
      <c r="E1310" s="1">
        <f t="shared" si="223"/>
        <v>28.935374777853209</v>
      </c>
      <c r="F1310" s="1">
        <f t="shared" si="224"/>
        <v>29.154637877370011</v>
      </c>
      <c r="G1310" s="1">
        <f t="shared" si="225"/>
        <v>28.792055112949992</v>
      </c>
      <c r="H1310" s="5">
        <f t="shared" si="226"/>
        <v>0.4838835853832254</v>
      </c>
      <c r="I1310" s="3">
        <f t="shared" si="227"/>
        <v>2.1752085273980981E-2</v>
      </c>
      <c r="J1310">
        <f t="shared" si="220"/>
        <v>0.37058202759120756</v>
      </c>
      <c r="K1310">
        <f t="shared" si="228"/>
        <v>0.11330155779201784</v>
      </c>
    </row>
    <row r="1311" spans="1:11" x14ac:dyDescent="0.25">
      <c r="A1311">
        <f t="shared" si="218"/>
        <v>2.7800945232137283E-3</v>
      </c>
      <c r="B1311">
        <f t="shared" si="221"/>
        <v>359.70000000000789</v>
      </c>
      <c r="C1311">
        <f t="shared" si="219"/>
        <v>29.035888587223031</v>
      </c>
      <c r="D1311" s="4">
        <f t="shared" si="222"/>
        <v>29.105909845956067</v>
      </c>
      <c r="E1311" s="1">
        <f t="shared" si="223"/>
        <v>28.935620284498231</v>
      </c>
      <c r="F1311" s="1">
        <f t="shared" si="224"/>
        <v>29.154721278414389</v>
      </c>
      <c r="G1311" s="1">
        <f t="shared" si="225"/>
        <v>28.792405246790437</v>
      </c>
      <c r="H1311" s="5">
        <f t="shared" si="226"/>
        <v>0.48352644637513936</v>
      </c>
      <c r="I1311" s="3">
        <f t="shared" si="227"/>
        <v>2.1736908708280822E-2</v>
      </c>
      <c r="J1311">
        <f t="shared" si="220"/>
        <v>0.37032347019690737</v>
      </c>
      <c r="K1311">
        <f t="shared" si="228"/>
        <v>0.113202976178232</v>
      </c>
    </row>
    <row r="1312" spans="1:11" x14ac:dyDescent="0.25">
      <c r="A1312">
        <f t="shared" si="218"/>
        <v>2.7777777777777167E-3</v>
      </c>
      <c r="B1312">
        <f t="shared" si="221"/>
        <v>360.0000000000079</v>
      </c>
      <c r="C1312">
        <f t="shared" si="219"/>
        <v>29.036059944995873</v>
      </c>
      <c r="D1312" s="4">
        <f t="shared" si="222"/>
        <v>29.106029385890515</v>
      </c>
      <c r="E1312" s="1">
        <f t="shared" si="223"/>
        <v>28.935865406564393</v>
      </c>
      <c r="F1312" s="1">
        <f t="shared" si="224"/>
        <v>29.15480454787761</v>
      </c>
      <c r="G1312" s="1">
        <f t="shared" si="225"/>
        <v>28.792754834724885</v>
      </c>
      <c r="H1312" s="5">
        <f t="shared" si="226"/>
        <v>0.48316986384973243</v>
      </c>
      <c r="I1312" s="3">
        <f t="shared" si="227"/>
        <v>2.1721754500479307E-2</v>
      </c>
      <c r="J1312">
        <f t="shared" si="220"/>
        <v>0.37006529370564739</v>
      </c>
      <c r="K1312">
        <f t="shared" si="228"/>
        <v>0.11310457014408504</v>
      </c>
    </row>
    <row r="1313" spans="1:11" x14ac:dyDescent="0.25">
      <c r="A1313">
        <f t="shared" si="218"/>
        <v>2.7754648903690758E-3</v>
      </c>
      <c r="B1313">
        <f t="shared" si="221"/>
        <v>360.30000000000791</v>
      </c>
      <c r="C1313">
        <f t="shared" si="219"/>
        <v>29.036231033684636</v>
      </c>
      <c r="D1313" s="4">
        <f t="shared" si="222"/>
        <v>29.106148737682698</v>
      </c>
      <c r="E1313" s="1">
        <f t="shared" si="223"/>
        <v>28.936110144970808</v>
      </c>
      <c r="F1313" s="1">
        <f t="shared" si="224"/>
        <v>29.154887686076343</v>
      </c>
      <c r="G1313" s="1">
        <f t="shared" si="225"/>
        <v>28.793103878052047</v>
      </c>
      <c r="H1313" s="5">
        <f t="shared" si="226"/>
        <v>0.48281383648385068</v>
      </c>
      <c r="I1313" s="3">
        <f t="shared" si="227"/>
        <v>2.1706622600515146E-2</v>
      </c>
      <c r="J1313">
        <f t="shared" si="220"/>
        <v>0.36980749726455248</v>
      </c>
      <c r="K1313">
        <f t="shared" si="228"/>
        <v>0.1130063392192982</v>
      </c>
    </row>
    <row r="1314" spans="1:11" x14ac:dyDescent="0.25">
      <c r="A1314">
        <f t="shared" si="218"/>
        <v>2.7731558513587854E-3</v>
      </c>
      <c r="B1314">
        <f t="shared" si="221"/>
        <v>360.60000000000792</v>
      </c>
      <c r="C1314">
        <f t="shared" si="219"/>
        <v>29.036401853933839</v>
      </c>
      <c r="D1314" s="4">
        <f t="shared" si="222"/>
        <v>29.106267901784346</v>
      </c>
      <c r="E1314" s="1">
        <f t="shared" si="223"/>
        <v>28.936354500633584</v>
      </c>
      <c r="F1314" s="1">
        <f t="shared" si="224"/>
        <v>29.154970693326149</v>
      </c>
      <c r="G1314" s="1">
        <f t="shared" si="225"/>
        <v>28.793452378066601</v>
      </c>
      <c r="H1314" s="5">
        <f t="shared" si="226"/>
        <v>0.48245836295893013</v>
      </c>
      <c r="I1314" s="3">
        <f t="shared" si="227"/>
        <v>2.1691512958025072E-2</v>
      </c>
      <c r="J1314">
        <f t="shared" si="220"/>
        <v>0.36955008001560263</v>
      </c>
      <c r="K1314">
        <f t="shared" si="228"/>
        <v>0.1129082829433275</v>
      </c>
    </row>
    <row r="1315" spans="1:11" x14ac:dyDescent="0.25">
      <c r="A1315">
        <f t="shared" ref="A1315:A1348" si="229">1/B1315</f>
        <v>2.770850651149842E-3</v>
      </c>
      <c r="B1315">
        <f t="shared" si="221"/>
        <v>360.90000000000794</v>
      </c>
      <c r="C1315">
        <f t="shared" ref="C1315:C1348" si="230">(($C$27*B1315^$C$28)/(1+($C$27*B1315)^$C$28))*$C$26</f>
        <v>29.036572406386064</v>
      </c>
      <c r="D1315" s="4">
        <f t="shared" si="222"/>
        <v>29.106386878645594</v>
      </c>
      <c r="E1315" s="1">
        <f t="shared" si="223"/>
        <v>28.93659847446596</v>
      </c>
      <c r="F1315" s="1">
        <f t="shared" si="224"/>
        <v>29.155053569941714</v>
      </c>
      <c r="G1315" s="1">
        <f t="shared" si="225"/>
        <v>28.793800336058943</v>
      </c>
      <c r="H1315" s="5">
        <f t="shared" si="226"/>
        <v>0.48210344196001809</v>
      </c>
      <c r="I1315" s="3">
        <f t="shared" si="227"/>
        <v>2.1676425523502019E-2</v>
      </c>
      <c r="J1315">
        <f t="shared" ref="J1315:J1348" si="231">$F$26*I1315/(2*LOG($F$27))</f>
        <v>0.36929304111536487</v>
      </c>
      <c r="K1315">
        <f t="shared" si="228"/>
        <v>0.11281040084465321</v>
      </c>
    </row>
    <row r="1316" spans="1:11" x14ac:dyDescent="0.25">
      <c r="A1316">
        <f t="shared" si="229"/>
        <v>2.7685492801771262E-3</v>
      </c>
      <c r="B1316">
        <f t="shared" si="221"/>
        <v>361.20000000000795</v>
      </c>
      <c r="C1316">
        <f t="shared" si="230"/>
        <v>29.036742691681702</v>
      </c>
      <c r="D1316" s="4">
        <f t="shared" si="222"/>
        <v>29.10650566871524</v>
      </c>
      <c r="E1316" s="1">
        <f t="shared" si="223"/>
        <v>28.936842067378215</v>
      </c>
      <c r="F1316" s="1">
        <f t="shared" si="224"/>
        <v>29.155136316236518</v>
      </c>
      <c r="G1316" s="1">
        <f t="shared" si="225"/>
        <v>28.794147753315332</v>
      </c>
      <c r="H1316" s="5">
        <f t="shared" si="226"/>
        <v>0.48174907217676188</v>
      </c>
      <c r="I1316" s="3">
        <f t="shared" si="227"/>
        <v>2.166136024713694E-2</v>
      </c>
      <c r="J1316">
        <f t="shared" si="231"/>
        <v>0.36903637971526126</v>
      </c>
      <c r="K1316">
        <f t="shared" si="228"/>
        <v>0.11271269246150062</v>
      </c>
    </row>
    <row r="1317" spans="1:11" x14ac:dyDescent="0.25">
      <c r="A1317">
        <f t="shared" si="229"/>
        <v>2.7662517289072696E-3</v>
      </c>
      <c r="B1317">
        <f t="shared" si="221"/>
        <v>361.50000000000796</v>
      </c>
      <c r="C1317">
        <f t="shared" si="230"/>
        <v>29.036912710459106</v>
      </c>
      <c r="D1317" s="4">
        <f t="shared" si="222"/>
        <v>29.106624272440602</v>
      </c>
      <c r="E1317" s="1">
        <f t="shared" si="223"/>
        <v>28.937085280277632</v>
      </c>
      <c r="F1317" s="1">
        <f t="shared" si="224"/>
        <v>29.155218932523159</v>
      </c>
      <c r="G1317" s="1">
        <f t="shared" si="225"/>
        <v>28.79449463111817</v>
      </c>
      <c r="H1317" s="5">
        <f t="shared" si="226"/>
        <v>0.48139525230312646</v>
      </c>
      <c r="I1317" s="3">
        <f t="shared" si="227"/>
        <v>2.1646317079049737E-2</v>
      </c>
      <c r="J1317">
        <f t="shared" si="231"/>
        <v>0.36878009496550351</v>
      </c>
      <c r="K1317">
        <f t="shared" si="228"/>
        <v>0.11261515733762295</v>
      </c>
    </row>
    <row r="1318" spans="1:11" x14ac:dyDescent="0.25">
      <c r="A1318">
        <f t="shared" si="229"/>
        <v>2.7639579878385241E-3</v>
      </c>
      <c r="B1318">
        <f t="shared" si="221"/>
        <v>361.80000000000797</v>
      </c>
      <c r="C1318">
        <f t="shared" si="230"/>
        <v>29.037082463354668</v>
      </c>
      <c r="D1318" s="4">
        <f t="shared" si="222"/>
        <v>29.106742690267531</v>
      </c>
      <c r="E1318" s="1">
        <f t="shared" si="223"/>
        <v>28.937328114068684</v>
      </c>
      <c r="F1318" s="1">
        <f t="shared" si="224"/>
        <v>29.155301419113179</v>
      </c>
      <c r="G1318" s="1">
        <f t="shared" si="225"/>
        <v>28.794840970745454</v>
      </c>
      <c r="H1318" s="5">
        <f t="shared" si="226"/>
        <v>0.48104198103687978</v>
      </c>
      <c r="I1318" s="3">
        <f t="shared" si="227"/>
        <v>2.1631295970031772E-2</v>
      </c>
      <c r="J1318">
        <f t="shared" si="231"/>
        <v>0.36852418602774278</v>
      </c>
      <c r="K1318">
        <f t="shared" si="228"/>
        <v>0.112517795009137</v>
      </c>
    </row>
    <row r="1319" spans="1:11" x14ac:dyDescent="0.25">
      <c r="A1319">
        <f t="shared" si="229"/>
        <v>2.7616680475006294E-3</v>
      </c>
      <c r="B1319">
        <f t="shared" si="221"/>
        <v>362.10000000000798</v>
      </c>
      <c r="C1319">
        <f t="shared" si="230"/>
        <v>29.037251951002592</v>
      </c>
      <c r="D1319" s="4">
        <f t="shared" si="222"/>
        <v>29.106860922640543</v>
      </c>
      <c r="E1319" s="1">
        <f t="shared" si="223"/>
        <v>28.93757056965293</v>
      </c>
      <c r="F1319" s="1">
        <f t="shared" si="224"/>
        <v>29.155383776317127</v>
      </c>
      <c r="G1319" s="1">
        <f t="shared" si="225"/>
        <v>28.795186773471372</v>
      </c>
      <c r="H1319" s="5">
        <f t="shared" si="226"/>
        <v>0.48068925708027871</v>
      </c>
      <c r="I1319" s="3">
        <f t="shared" si="227"/>
        <v>2.1616296870529794E-2</v>
      </c>
      <c r="J1319">
        <f t="shared" si="231"/>
        <v>0.36826865205775905</v>
      </c>
      <c r="K1319">
        <f t="shared" si="228"/>
        <v>0.11242060502251966</v>
      </c>
    </row>
    <row r="1320" spans="1:11" x14ac:dyDescent="0.25">
      <c r="A1320">
        <f t="shared" si="229"/>
        <v>2.7593818984546852E-3</v>
      </c>
      <c r="B1320">
        <f t="shared" si="221"/>
        <v>362.40000000000799</v>
      </c>
      <c r="C1320">
        <f t="shared" si="230"/>
        <v>29.037421174035121</v>
      </c>
      <c r="D1320" s="4">
        <f t="shared" si="222"/>
        <v>29.106978970002583</v>
      </c>
      <c r="E1320" s="1">
        <f t="shared" si="223"/>
        <v>28.93781264792905</v>
      </c>
      <c r="F1320" s="1">
        <f t="shared" si="224"/>
        <v>29.15546600444457</v>
      </c>
      <c r="G1320" s="1">
        <f t="shared" si="225"/>
        <v>28.795532040565856</v>
      </c>
      <c r="H1320" s="5">
        <f t="shared" si="226"/>
        <v>0.48033707913929263</v>
      </c>
      <c r="I1320" s="3">
        <f t="shared" si="227"/>
        <v>2.1601319731647806E-2</v>
      </c>
      <c r="J1320">
        <f t="shared" si="231"/>
        <v>0.36801349222252971</v>
      </c>
      <c r="K1320">
        <f t="shared" si="228"/>
        <v>0.11232358691676292</v>
      </c>
    </row>
    <row r="1321" spans="1:11" x14ac:dyDescent="0.25">
      <c r="A1321">
        <f t="shared" si="229"/>
        <v>2.757099531293019E-3</v>
      </c>
      <c r="B1321">
        <f t="shared" si="221"/>
        <v>362.700000000008</v>
      </c>
      <c r="C1321">
        <f t="shared" si="230"/>
        <v>29.037590133082517</v>
      </c>
      <c r="D1321" s="4">
        <f t="shared" si="222"/>
        <v>29.107096832795289</v>
      </c>
      <c r="E1321" s="1">
        <f t="shared" si="223"/>
        <v>28.938054349792782</v>
      </c>
      <c r="F1321" s="1">
        <f t="shared" si="224"/>
        <v>29.155548103804048</v>
      </c>
      <c r="G1321" s="1">
        <f t="shared" si="225"/>
        <v>28.795876773294918</v>
      </c>
      <c r="H1321" s="5">
        <f t="shared" si="226"/>
        <v>0.47998544592453113</v>
      </c>
      <c r="I1321" s="3">
        <f t="shared" si="227"/>
        <v>2.1586364504116773E-2</v>
      </c>
      <c r="J1321">
        <f t="shared" si="231"/>
        <v>0.36775870568267705</v>
      </c>
      <c r="K1321">
        <f t="shared" si="228"/>
        <v>0.11222674024185408</v>
      </c>
    </row>
    <row r="1322" spans="1:11" x14ac:dyDescent="0.25">
      <c r="A1322">
        <f t="shared" si="229"/>
        <v>2.7548209366390578E-3</v>
      </c>
      <c r="B1322">
        <f t="shared" si="221"/>
        <v>363.00000000000801</v>
      </c>
      <c r="C1322">
        <f t="shared" si="230"/>
        <v>29.037758828772972</v>
      </c>
      <c r="D1322" s="4">
        <f t="shared" si="222"/>
        <v>29.107214511458771</v>
      </c>
      <c r="E1322" s="1">
        <f t="shared" si="223"/>
        <v>28.938295676137134</v>
      </c>
      <c r="F1322" s="1">
        <f t="shared" si="224"/>
        <v>29.155630074703154</v>
      </c>
      <c r="G1322" s="1">
        <f t="shared" si="225"/>
        <v>28.796220972920544</v>
      </c>
      <c r="H1322" s="5">
        <f t="shared" si="226"/>
        <v>0.47963435615002348</v>
      </c>
      <c r="I1322" s="3">
        <f t="shared" si="227"/>
        <v>2.1571431139335573E-2</v>
      </c>
      <c r="J1322">
        <f t="shared" si="231"/>
        <v>0.36750429161020209</v>
      </c>
      <c r="K1322">
        <f t="shared" si="228"/>
        <v>0.11213006453982138</v>
      </c>
    </row>
    <row r="1323" spans="1:11" x14ac:dyDescent="0.25">
      <c r="A1323">
        <f t="shared" si="229"/>
        <v>2.7525461051472002E-3</v>
      </c>
      <c r="B1323">
        <f t="shared" si="221"/>
        <v>363.30000000000803</v>
      </c>
      <c r="C1323">
        <f t="shared" si="230"/>
        <v>29.037927261732694</v>
      </c>
      <c r="D1323" s="4">
        <f t="shared" si="222"/>
        <v>29.107332006431847</v>
      </c>
      <c r="E1323" s="1">
        <f t="shared" si="223"/>
        <v>28.938536627852194</v>
      </c>
      <c r="F1323" s="1">
        <f t="shared" si="224"/>
        <v>29.155711917448421</v>
      </c>
      <c r="G1323" s="1">
        <f t="shared" si="225"/>
        <v>28.796564640700606</v>
      </c>
      <c r="H1323" s="5">
        <f t="shared" si="226"/>
        <v>0.47928380853440911</v>
      </c>
      <c r="I1323" s="3">
        <f t="shared" si="227"/>
        <v>2.1556519588511236E-2</v>
      </c>
      <c r="J1323">
        <f t="shared" si="231"/>
        <v>0.36725024917383753</v>
      </c>
      <c r="K1323">
        <f t="shared" si="228"/>
        <v>0.11203355936057158</v>
      </c>
    </row>
    <row r="1324" spans="1:11" x14ac:dyDescent="0.25">
      <c r="A1324">
        <f t="shared" si="229"/>
        <v>2.7502750275026893E-3</v>
      </c>
      <c r="B1324">
        <f t="shared" si="221"/>
        <v>363.60000000000804</v>
      </c>
      <c r="C1324">
        <f t="shared" si="230"/>
        <v>29.038095432585827</v>
      </c>
      <c r="D1324" s="4">
        <f t="shared" si="222"/>
        <v>29.107449318151911</v>
      </c>
      <c r="E1324" s="1">
        <f t="shared" si="223"/>
        <v>28.938777205825129</v>
      </c>
      <c r="F1324" s="1">
        <f t="shared" si="224"/>
        <v>29.1557936323454</v>
      </c>
      <c r="G1324" s="1">
        <f t="shared" si="225"/>
        <v>28.796907777889146</v>
      </c>
      <c r="H1324" s="5">
        <f t="shared" si="226"/>
        <v>0.47893380180059458</v>
      </c>
      <c r="I1324" s="3">
        <f t="shared" si="227"/>
        <v>2.154162980269092E-2</v>
      </c>
      <c r="J1324">
        <f t="shared" si="231"/>
        <v>0.36699657753959236</v>
      </c>
      <c r="K1324">
        <f t="shared" si="228"/>
        <v>0.11193722426100222</v>
      </c>
    </row>
    <row r="1325" spans="1:11" x14ac:dyDescent="0.25">
      <c r="A1325">
        <f t="shared" si="229"/>
        <v>2.7480076944214837E-3</v>
      </c>
      <c r="B1325">
        <f t="shared" si="221"/>
        <v>363.90000000000805</v>
      </c>
      <c r="C1325">
        <f t="shared" si="230"/>
        <v>29.038263341954629</v>
      </c>
      <c r="D1325" s="4">
        <f t="shared" si="222"/>
        <v>29.107566447054861</v>
      </c>
      <c r="E1325" s="1">
        <f t="shared" si="223"/>
        <v>28.939017410940494</v>
      </c>
      <c r="F1325" s="1">
        <f t="shared" si="224"/>
        <v>29.155875219698824</v>
      </c>
      <c r="G1325" s="1">
        <f t="shared" si="225"/>
        <v>28.797250385736117</v>
      </c>
      <c r="H1325" s="5">
        <f t="shared" si="226"/>
        <v>0.47858433467464384</v>
      </c>
      <c r="I1325" s="3">
        <f t="shared" si="227"/>
        <v>2.1526761733973387E-2</v>
      </c>
      <c r="J1325">
        <f t="shared" si="231"/>
        <v>0.36674327589139133</v>
      </c>
      <c r="K1325">
        <f t="shared" si="228"/>
        <v>0.11184105878325251</v>
      </c>
    </row>
    <row r="1326" spans="1:11" x14ac:dyDescent="0.25">
      <c r="A1326">
        <f t="shared" si="229"/>
        <v>2.7457440966501315E-3</v>
      </c>
      <c r="B1326">
        <f t="shared" si="221"/>
        <v>364.20000000000806</v>
      </c>
      <c r="C1326">
        <f t="shared" si="230"/>
        <v>29.038430990459251</v>
      </c>
      <c r="D1326" s="4">
        <f t="shared" si="222"/>
        <v>29.107683393575268</v>
      </c>
      <c r="E1326" s="1">
        <f t="shared" si="223"/>
        <v>28.939257244079844</v>
      </c>
      <c r="F1326" s="1">
        <f t="shared" si="224"/>
        <v>29.155956679812281</v>
      </c>
      <c r="G1326" s="1">
        <f t="shared" si="225"/>
        <v>28.79759246548754</v>
      </c>
      <c r="H1326" s="5">
        <f t="shared" si="226"/>
        <v>0.47823540588737218</v>
      </c>
      <c r="I1326" s="3">
        <f t="shared" si="227"/>
        <v>2.1511915333892517E-2</v>
      </c>
      <c r="J1326">
        <f t="shared" si="231"/>
        <v>0.36649034340353553</v>
      </c>
      <c r="K1326">
        <f t="shared" si="228"/>
        <v>0.11174506248383664</v>
      </c>
    </row>
    <row r="1327" spans="1:11" x14ac:dyDescent="0.25">
      <c r="A1327">
        <f t="shared" si="229"/>
        <v>2.7434842249656455E-3</v>
      </c>
      <c r="B1327">
        <f t="shared" si="221"/>
        <v>364.50000000000807</v>
      </c>
      <c r="C1327">
        <f t="shared" si="230"/>
        <v>29.038598378717925</v>
      </c>
      <c r="D1327" s="4">
        <f t="shared" si="222"/>
        <v>29.107800158146414</v>
      </c>
      <c r="E1327" s="1">
        <f t="shared" si="223"/>
        <v>28.939496706122025</v>
      </c>
      <c r="F1327" s="1">
        <f t="shared" si="224"/>
        <v>29.156038012988432</v>
      </c>
      <c r="G1327" s="1">
        <f t="shared" si="225"/>
        <v>28.797934018385565</v>
      </c>
      <c r="H1327" s="5">
        <f t="shared" si="226"/>
        <v>0.47788701417362989</v>
      </c>
      <c r="I1327" s="3">
        <f t="shared" si="227"/>
        <v>2.1497090554088771E-2</v>
      </c>
      <c r="J1327">
        <f t="shared" si="231"/>
        <v>0.36623777925214185</v>
      </c>
      <c r="K1327">
        <f t="shared" si="228"/>
        <v>0.11164923492148804</v>
      </c>
    </row>
    <row r="1328" spans="1:11" x14ac:dyDescent="0.25">
      <c r="A1328">
        <f t="shared" si="229"/>
        <v>2.7412280701753777E-3</v>
      </c>
      <c r="B1328">
        <f t="shared" si="221"/>
        <v>364.80000000000808</v>
      </c>
      <c r="C1328">
        <f t="shared" si="230"/>
        <v>29.038765507346977</v>
      </c>
      <c r="D1328" s="4">
        <f t="shared" si="222"/>
        <v>29.10791674119994</v>
      </c>
      <c r="E1328" s="1">
        <f t="shared" si="223"/>
        <v>28.939735797943062</v>
      </c>
      <c r="F1328" s="1">
        <f t="shared" si="224"/>
        <v>29.156119219528971</v>
      </c>
      <c r="G1328" s="1">
        <f t="shared" si="225"/>
        <v>28.798275045668277</v>
      </c>
      <c r="H1328" s="5">
        <f t="shared" si="226"/>
        <v>0.47753915827161653</v>
      </c>
      <c r="I1328" s="3">
        <f t="shared" si="227"/>
        <v>2.1482287346938023E-2</v>
      </c>
      <c r="J1328">
        <f t="shared" si="231"/>
        <v>0.36598558262585618</v>
      </c>
      <c r="K1328">
        <f t="shared" si="228"/>
        <v>0.11155357564576035</v>
      </c>
    </row>
    <row r="1329" spans="1:11" x14ac:dyDescent="0.25">
      <c r="A1329">
        <f t="shared" si="229"/>
        <v>2.7389756231168934E-3</v>
      </c>
      <c r="B1329">
        <f t="shared" si="221"/>
        <v>365.10000000000809</v>
      </c>
      <c r="C1329">
        <f t="shared" si="230"/>
        <v>29.038932376960698</v>
      </c>
      <c r="D1329" s="4">
        <f t="shared" si="222"/>
        <v>29.108033143166367</v>
      </c>
      <c r="E1329" s="1">
        <f t="shared" si="223"/>
        <v>28.939974520416172</v>
      </c>
      <c r="F1329" s="1">
        <f t="shared" si="224"/>
        <v>29.156200299734639</v>
      </c>
      <c r="G1329" s="1">
        <f t="shared" si="225"/>
        <v>28.798615548569948</v>
      </c>
      <c r="H1329" s="5">
        <f t="shared" si="226"/>
        <v>0.47719183692432321</v>
      </c>
      <c r="I1329" s="3">
        <f t="shared" si="227"/>
        <v>2.1467505664301001E-2</v>
      </c>
      <c r="J1329">
        <f t="shared" si="231"/>
        <v>0.36573375270454789</v>
      </c>
      <c r="K1329">
        <f t="shared" si="228"/>
        <v>0.11145808421977532</v>
      </c>
    </row>
    <row r="1330" spans="1:11" x14ac:dyDescent="0.25">
      <c r="A1330">
        <f t="shared" si="229"/>
        <v>2.7367268746578484E-3</v>
      </c>
      <c r="B1330">
        <f t="shared" si="221"/>
        <v>365.40000000000811</v>
      </c>
      <c r="C1330">
        <f t="shared" si="230"/>
        <v>29.039098988171421</v>
      </c>
      <c r="D1330" s="4">
        <f t="shared" si="222"/>
        <v>29.108149364474716</v>
      </c>
      <c r="E1330" s="1">
        <f t="shared" si="223"/>
        <v>28.940212874411845</v>
      </c>
      <c r="F1330" s="1">
        <f t="shared" si="224"/>
        <v>29.156281253905259</v>
      </c>
      <c r="G1330" s="1">
        <f t="shared" si="225"/>
        <v>28.798955528320931</v>
      </c>
      <c r="H1330" s="5">
        <f t="shared" si="226"/>
        <v>0.47684504887823143</v>
      </c>
      <c r="I1330" s="3">
        <f t="shared" si="227"/>
        <v>2.1452745458585554E-2</v>
      </c>
      <c r="J1330">
        <f t="shared" si="231"/>
        <v>0.36548228867740762</v>
      </c>
      <c r="K1330">
        <f t="shared" si="228"/>
        <v>0.11136276020082381</v>
      </c>
    </row>
    <row r="1331" spans="1:11" x14ac:dyDescent="0.25">
      <c r="A1331">
        <f t="shared" si="229"/>
        <v>2.734481815695865E-3</v>
      </c>
      <c r="B1331">
        <f t="shared" si="221"/>
        <v>365.70000000000812</v>
      </c>
      <c r="C1331">
        <f t="shared" si="230"/>
        <v>29.039265341589573</v>
      </c>
      <c r="D1331" s="4">
        <f t="shared" si="222"/>
        <v>29.108265405552672</v>
      </c>
      <c r="E1331" s="1">
        <f t="shared" si="223"/>
        <v>28.94045086079781</v>
      </c>
      <c r="F1331" s="1">
        <f t="shared" si="224"/>
        <v>29.156362082339566</v>
      </c>
      <c r="G1331" s="1">
        <f t="shared" si="225"/>
        <v>28.799294986147697</v>
      </c>
      <c r="H1331" s="5">
        <f t="shared" si="226"/>
        <v>0.47649879288385771</v>
      </c>
      <c r="I1331" s="3">
        <f t="shared" si="227"/>
        <v>2.1438006682146238E-2</v>
      </c>
      <c r="J1331">
        <f t="shared" si="231"/>
        <v>0.36523118973271801</v>
      </c>
      <c r="K1331">
        <f t="shared" si="228"/>
        <v>0.1112676031511397</v>
      </c>
    </row>
    <row r="1332" spans="1:11" x14ac:dyDescent="0.25">
      <c r="A1332">
        <f t="shared" si="229"/>
        <v>2.7322404371584092E-3</v>
      </c>
      <c r="B1332">
        <f t="shared" si="221"/>
        <v>366.00000000000813</v>
      </c>
      <c r="C1332">
        <f t="shared" si="230"/>
        <v>29.039431437823584</v>
      </c>
      <c r="D1332" s="4">
        <f t="shared" si="222"/>
        <v>29.108381266826537</v>
      </c>
      <c r="E1332" s="1">
        <f t="shared" si="223"/>
        <v>28.940688480439068</v>
      </c>
      <c r="F1332" s="1">
        <f t="shared" si="224"/>
        <v>29.156442785335472</v>
      </c>
      <c r="G1332" s="1">
        <f t="shared" si="225"/>
        <v>28.799633923272832</v>
      </c>
      <c r="H1332" s="5">
        <f t="shared" si="226"/>
        <v>0.47615306769555199</v>
      </c>
      <c r="I1332" s="3">
        <f t="shared" si="227"/>
        <v>2.1423289287699987E-2</v>
      </c>
      <c r="J1332">
        <f t="shared" si="231"/>
        <v>0.36498045506493537</v>
      </c>
      <c r="K1332">
        <f t="shared" si="228"/>
        <v>0.11117261263061662</v>
      </c>
    </row>
    <row r="1333" spans="1:11" x14ac:dyDescent="0.25">
      <c r="A1333">
        <f t="shared" si="229"/>
        <v>2.7300027300026695E-3</v>
      </c>
      <c r="B1333">
        <f t="shared" si="221"/>
        <v>366.30000000000814</v>
      </c>
      <c r="C1333">
        <f t="shared" si="230"/>
        <v>29.039597277480063</v>
      </c>
      <c r="D1333" s="4">
        <f t="shared" si="222"/>
        <v>29.108496948721371</v>
      </c>
      <c r="E1333" s="1">
        <f t="shared" si="223"/>
        <v>28.940925734197762</v>
      </c>
      <c r="F1333" s="1">
        <f t="shared" si="224"/>
        <v>29.156523363189905</v>
      </c>
      <c r="G1333" s="1">
        <f t="shared" si="225"/>
        <v>28.79997234091519</v>
      </c>
      <c r="H1333" s="5">
        <f t="shared" si="226"/>
        <v>0.47580787207223385</v>
      </c>
      <c r="I1333" s="3">
        <f t="shared" si="227"/>
        <v>2.1408593227498329E-2</v>
      </c>
      <c r="J1333">
        <f t="shared" si="231"/>
        <v>0.36473008386058714</v>
      </c>
      <c r="K1333">
        <f t="shared" si="228"/>
        <v>0.11107778821164671</v>
      </c>
    </row>
    <row r="1334" spans="1:11" x14ac:dyDescent="0.25">
      <c r="A1334">
        <f t="shared" si="229"/>
        <v>2.7277686852154332E-3</v>
      </c>
      <c r="B1334">
        <f t="shared" si="221"/>
        <v>366.60000000000815</v>
      </c>
      <c r="C1334">
        <f t="shared" si="230"/>
        <v>29.039762861163542</v>
      </c>
      <c r="D1334" s="4">
        <f t="shared" si="222"/>
        <v>29.108612451660612</v>
      </c>
      <c r="E1334" s="1">
        <f t="shared" si="223"/>
        <v>28.941162622933543</v>
      </c>
      <c r="F1334" s="1">
        <f t="shared" si="224"/>
        <v>29.156603816198828</v>
      </c>
      <c r="G1334" s="1">
        <f t="shared" si="225"/>
        <v>28.800310240289509</v>
      </c>
      <c r="H1334" s="5">
        <f t="shared" si="226"/>
        <v>0.47546320477531467</v>
      </c>
      <c r="I1334" s="3">
        <f t="shared" si="227"/>
        <v>2.1393918455181904E-2</v>
      </c>
      <c r="J1334">
        <f t="shared" si="231"/>
        <v>0.36448007532986637</v>
      </c>
      <c r="K1334">
        <f t="shared" si="228"/>
        <v>0.1109831294454483</v>
      </c>
    </row>
    <row r="1335" spans="1:11" x14ac:dyDescent="0.25">
      <c r="A1335">
        <f t="shared" si="229"/>
        <v>2.7255382938129675E-3</v>
      </c>
      <c r="B1335">
        <f t="shared" si="221"/>
        <v>366.90000000000816</v>
      </c>
      <c r="C1335">
        <f t="shared" si="230"/>
        <v>29.039928189476807</v>
      </c>
      <c r="D1335" s="4">
        <f t="shared" si="222"/>
        <v>29.108727776066722</v>
      </c>
      <c r="E1335" s="1">
        <f t="shared" si="223"/>
        <v>28.941399147503105</v>
      </c>
      <c r="F1335" s="1">
        <f t="shared" si="224"/>
        <v>29.156684144657252</v>
      </c>
      <c r="G1335" s="1">
        <f t="shared" si="225"/>
        <v>28.800647622607048</v>
      </c>
      <c r="H1335" s="5">
        <f t="shared" si="226"/>
        <v>0.47511906457181441</v>
      </c>
      <c r="I1335" s="3">
        <f t="shared" si="227"/>
        <v>2.1379264922970265E-2</v>
      </c>
      <c r="J1335">
        <f t="shared" si="231"/>
        <v>0.36423042865875582</v>
      </c>
      <c r="K1335">
        <f t="shared" si="228"/>
        <v>0.11088863591305859</v>
      </c>
    </row>
    <row r="1336" spans="1:11" x14ac:dyDescent="0.25">
      <c r="A1336">
        <f t="shared" si="229"/>
        <v>2.723311546840898E-3</v>
      </c>
      <c r="B1336">
        <f t="shared" si="221"/>
        <v>367.20000000000817</v>
      </c>
      <c r="C1336">
        <f t="shared" si="230"/>
        <v>29.040093263020573</v>
      </c>
      <c r="D1336" s="4">
        <f t="shared" si="222"/>
        <v>29.108842922360541</v>
      </c>
      <c r="E1336" s="1">
        <f t="shared" si="223"/>
        <v>28.941635308760603</v>
      </c>
      <c r="F1336" s="1">
        <f t="shared" si="224"/>
        <v>29.15676434885933</v>
      </c>
      <c r="G1336" s="1">
        <f t="shared" si="225"/>
        <v>28.800984489075077</v>
      </c>
      <c r="H1336" s="5">
        <f t="shared" si="226"/>
        <v>0.47477545023136591</v>
      </c>
      <c r="I1336" s="3">
        <f t="shared" si="227"/>
        <v>2.1364632584376153E-2</v>
      </c>
      <c r="J1336">
        <f t="shared" si="231"/>
        <v>0.36398114305526963</v>
      </c>
      <c r="K1336">
        <f t="shared" si="228"/>
        <v>0.11079430717609628</v>
      </c>
    </row>
    <row r="1337" spans="1:11" x14ac:dyDescent="0.25">
      <c r="A1337">
        <f t="shared" si="229"/>
        <v>2.7210884353740892E-3</v>
      </c>
      <c r="B1337">
        <f t="shared" si="221"/>
        <v>367.50000000000819</v>
      </c>
      <c r="C1337">
        <f t="shared" si="230"/>
        <v>29.040258082393787</v>
      </c>
      <c r="D1337" s="4">
        <f t="shared" si="222"/>
        <v>29.108957890961605</v>
      </c>
      <c r="E1337" s="1">
        <f t="shared" si="223"/>
        <v>28.941871107557482</v>
      </c>
      <c r="F1337" s="1">
        <f t="shared" si="224"/>
        <v>29.156844429098228</v>
      </c>
      <c r="G1337" s="1">
        <f t="shared" si="225"/>
        <v>28.801320840897034</v>
      </c>
      <c r="H1337" s="5">
        <f t="shared" si="226"/>
        <v>0.47443236052758653</v>
      </c>
      <c r="I1337" s="3">
        <f t="shared" si="227"/>
        <v>2.1350021392947838E-2</v>
      </c>
      <c r="J1337">
        <f t="shared" si="231"/>
        <v>0.36373221772802733</v>
      </c>
      <c r="K1337">
        <f t="shared" si="228"/>
        <v>0.1107001427995592</v>
      </c>
    </row>
    <row r="1338" spans="1:11" x14ac:dyDescent="0.25">
      <c r="A1338">
        <f t="shared" si="229"/>
        <v>2.7188689505165246E-3</v>
      </c>
      <c r="B1338">
        <f t="shared" si="221"/>
        <v>367.8000000000082</v>
      </c>
      <c r="C1338">
        <f t="shared" si="230"/>
        <v>29.040422648193491</v>
      </c>
      <c r="D1338" s="4">
        <f t="shared" si="222"/>
        <v>29.109072682288332</v>
      </c>
      <c r="E1338" s="1">
        <f t="shared" si="223"/>
        <v>28.942106544742302</v>
      </c>
      <c r="F1338" s="1">
        <f t="shared" si="224"/>
        <v>29.156924385666102</v>
      </c>
      <c r="G1338" s="1">
        <f t="shared" si="225"/>
        <v>28.801656679272753</v>
      </c>
      <c r="H1338" s="5">
        <f t="shared" si="226"/>
        <v>0.4740897942391174</v>
      </c>
      <c r="I1338" s="3">
        <f t="shared" si="227"/>
        <v>2.1335431301288565E-2</v>
      </c>
      <c r="J1338">
        <f t="shared" si="231"/>
        <v>0.3634836518695484</v>
      </c>
      <c r="K1338">
        <f t="shared" si="228"/>
        <v>0.110606142369569</v>
      </c>
    </row>
    <row r="1339" spans="1:11" x14ac:dyDescent="0.25">
      <c r="A1339">
        <f t="shared" si="229"/>
        <v>2.716653083401189E-3</v>
      </c>
      <c r="B1339">
        <f t="shared" si="221"/>
        <v>368.10000000000821</v>
      </c>
      <c r="C1339">
        <f t="shared" si="230"/>
        <v>29.040586961014675</v>
      </c>
      <c r="D1339" s="4">
        <f t="shared" si="222"/>
        <v>29.109187296757572</v>
      </c>
      <c r="E1339" s="1">
        <f t="shared" si="223"/>
        <v>28.942341621161269</v>
      </c>
      <c r="F1339" s="1">
        <f t="shared" si="224"/>
        <v>29.157004218854372</v>
      </c>
      <c r="G1339" s="1">
        <f t="shared" si="225"/>
        <v>28.801992005398123</v>
      </c>
      <c r="H1339" s="5">
        <f t="shared" si="226"/>
        <v>0.47374775014682896</v>
      </c>
      <c r="I1339" s="3">
        <f t="shared" si="227"/>
        <v>2.1320862263642937E-2</v>
      </c>
      <c r="J1339">
        <f t="shared" si="231"/>
        <v>0.36323544470031538</v>
      </c>
      <c r="K1339">
        <f t="shared" si="228"/>
        <v>0.11051230544651358</v>
      </c>
    </row>
    <row r="1340" spans="1:11" x14ac:dyDescent="0.25">
      <c r="A1340">
        <f t="shared" si="229"/>
        <v>2.7144408251899505E-3</v>
      </c>
      <c r="B1340">
        <f t="shared" si="221"/>
        <v>368.40000000000822</v>
      </c>
      <c r="C1340">
        <f t="shared" si="230"/>
        <v>29.040751021450642</v>
      </c>
      <c r="D1340" s="4">
        <f t="shared" si="222"/>
        <v>29.109301734784964</v>
      </c>
      <c r="E1340" s="1">
        <f t="shared" si="223"/>
        <v>28.942576337657737</v>
      </c>
      <c r="F1340" s="1">
        <f t="shared" si="224"/>
        <v>29.15708392895333</v>
      </c>
      <c r="G1340" s="1">
        <f t="shared" si="225"/>
        <v>28.802326820465439</v>
      </c>
      <c r="H1340" s="5">
        <f t="shared" si="226"/>
        <v>0.47340622703625224</v>
      </c>
      <c r="I1340" s="3">
        <f t="shared" si="227"/>
        <v>2.1306314233438428E-2</v>
      </c>
      <c r="J1340">
        <f t="shared" si="231"/>
        <v>0.36298759542688991</v>
      </c>
      <c r="K1340">
        <f t="shared" si="228"/>
        <v>0.11041863160936233</v>
      </c>
    </row>
    <row r="1341" spans="1:11" x14ac:dyDescent="0.25">
      <c r="A1341">
        <f t="shared" si="229"/>
        <v>2.7122321670734408E-3</v>
      </c>
      <c r="B1341">
        <f t="shared" si="221"/>
        <v>368.70000000000823</v>
      </c>
      <c r="C1341">
        <f t="shared" si="230"/>
        <v>29.040914830092834</v>
      </c>
      <c r="D1341" s="4">
        <f t="shared" si="222"/>
        <v>29.109415996784847</v>
      </c>
      <c r="E1341" s="1">
        <f t="shared" si="223"/>
        <v>28.942810695072456</v>
      </c>
      <c r="F1341" s="1">
        <f t="shared" si="224"/>
        <v>29.157163516252464</v>
      </c>
      <c r="G1341" s="1">
        <f t="shared" si="225"/>
        <v>28.802661125663107</v>
      </c>
      <c r="H1341" s="5">
        <f t="shared" si="226"/>
        <v>0.47306522369662035</v>
      </c>
      <c r="I1341" s="3">
        <f t="shared" si="227"/>
        <v>2.1291787164575027E-2</v>
      </c>
      <c r="J1341">
        <f t="shared" si="231"/>
        <v>0.36274010326388356</v>
      </c>
      <c r="K1341">
        <f t="shared" si="228"/>
        <v>0.11032512043273679</v>
      </c>
    </row>
    <row r="1342" spans="1:11" x14ac:dyDescent="0.25">
      <c r="A1342">
        <f t="shared" si="229"/>
        <v>2.710027100270942E-3</v>
      </c>
      <c r="B1342">
        <f t="shared" si="221"/>
        <v>369.00000000000824</v>
      </c>
      <c r="C1342">
        <f t="shared" si="230"/>
        <v>29.041078387530654</v>
      </c>
      <c r="D1342" s="4">
        <f t="shared" si="222"/>
        <v>29.109530083170217</v>
      </c>
      <c r="E1342" s="1">
        <f t="shared" si="223"/>
        <v>28.943044694243483</v>
      </c>
      <c r="F1342" s="1">
        <f t="shared" si="224"/>
        <v>29.157242981040394</v>
      </c>
      <c r="G1342" s="1">
        <f t="shared" si="225"/>
        <v>28.802994922175991</v>
      </c>
      <c r="H1342" s="5">
        <f t="shared" si="226"/>
        <v>0.47272473892099992</v>
      </c>
      <c r="I1342" s="3">
        <f t="shared" si="227"/>
        <v>2.1277281010934956E-2</v>
      </c>
      <c r="J1342">
        <f t="shared" si="231"/>
        <v>0.36249296742560522</v>
      </c>
      <c r="K1342">
        <f t="shared" si="228"/>
        <v>0.1102317714953947</v>
      </c>
    </row>
    <row r="1343" spans="1:11" x14ac:dyDescent="0.25">
      <c r="A1343">
        <f t="shared" si="229"/>
        <v>2.7078256160302672E-3</v>
      </c>
      <c r="B1343">
        <f t="shared" si="221"/>
        <v>369.30000000000825</v>
      </c>
      <c r="C1343">
        <f t="shared" si="230"/>
        <v>29.041241694351847</v>
      </c>
      <c r="D1343" s="4">
        <f t="shared" si="222"/>
        <v>29.10964399435279</v>
      </c>
      <c r="E1343" s="1">
        <f t="shared" si="223"/>
        <v>28.943278336006337</v>
      </c>
      <c r="F1343" s="1">
        <f t="shared" si="224"/>
        <v>29.157322323604696</v>
      </c>
      <c r="G1343" s="1">
        <f t="shared" si="225"/>
        <v>28.803328211185161</v>
      </c>
      <c r="H1343" s="5">
        <f t="shared" si="226"/>
        <v>0.47238477150602842</v>
      </c>
      <c r="I1343" s="3">
        <f t="shared" si="227"/>
        <v>2.1262795726627814E-2</v>
      </c>
      <c r="J1343">
        <f t="shared" si="231"/>
        <v>0.36224618713023754</v>
      </c>
      <c r="K1343">
        <f t="shared" si="228"/>
        <v>0.11013858437579088</v>
      </c>
    </row>
    <row r="1344" spans="1:11" x14ac:dyDescent="0.25">
      <c r="A1344">
        <f t="shared" si="229"/>
        <v>2.7056277056276452E-3</v>
      </c>
      <c r="B1344">
        <f t="shared" si="221"/>
        <v>369.60000000000827</v>
      </c>
      <c r="C1344">
        <f t="shared" si="230"/>
        <v>29.041404751142117</v>
      </c>
      <c r="D1344" s="4">
        <f t="shared" si="222"/>
        <v>29.109757730742974</v>
      </c>
      <c r="E1344" s="1">
        <f t="shared" si="223"/>
        <v>28.94351162119386</v>
      </c>
      <c r="F1344" s="1">
        <f t="shared" si="224"/>
        <v>29.157401544232112</v>
      </c>
      <c r="G1344" s="1">
        <f t="shared" si="225"/>
        <v>28.803660993868</v>
      </c>
      <c r="H1344" s="5">
        <f t="shared" si="226"/>
        <v>0.47204532025222717</v>
      </c>
      <c r="I1344" s="3">
        <f t="shared" si="227"/>
        <v>2.1248331265883991E-2</v>
      </c>
      <c r="J1344">
        <f t="shared" si="231"/>
        <v>0.36199976159802105</v>
      </c>
      <c r="K1344">
        <f t="shared" si="228"/>
        <v>0.11004555865420612</v>
      </c>
    </row>
    <row r="1345" spans="1:11" x14ac:dyDescent="0.25">
      <c r="A1345">
        <f t="shared" si="229"/>
        <v>2.7034333603676063E-3</v>
      </c>
      <c r="B1345">
        <f t="shared" si="221"/>
        <v>369.90000000000828</v>
      </c>
      <c r="C1345">
        <f t="shared" si="230"/>
        <v>29.041567558485514</v>
      </c>
      <c r="D1345" s="4">
        <f t="shared" si="222"/>
        <v>29.109871292749872</v>
      </c>
      <c r="E1345" s="1">
        <f t="shared" si="223"/>
        <v>28.943744550636218</v>
      </c>
      <c r="F1345" s="1">
        <f t="shared" si="224"/>
        <v>29.157480643208498</v>
      </c>
      <c r="G1345" s="1">
        <f t="shared" si="225"/>
        <v>28.803993271398262</v>
      </c>
      <c r="H1345" s="5">
        <f t="shared" si="226"/>
        <v>0.47170638396402148</v>
      </c>
      <c r="I1345" s="3">
        <f t="shared" si="227"/>
        <v>2.1233887582926769E-2</v>
      </c>
      <c r="J1345">
        <f t="shared" si="231"/>
        <v>0.36175369004907515</v>
      </c>
      <c r="K1345">
        <f t="shared" si="228"/>
        <v>0.10995269391494633</v>
      </c>
    </row>
    <row r="1346" spans="1:11" x14ac:dyDescent="0.25">
      <c r="A1346">
        <f t="shared" si="229"/>
        <v>2.7012425715828678E-3</v>
      </c>
      <c r="B1346">
        <f t="shared" si="221"/>
        <v>370.20000000000829</v>
      </c>
      <c r="C1346">
        <f t="shared" si="230"/>
        <v>29.041730116964146</v>
      </c>
      <c r="D1346" s="4">
        <f t="shared" si="222"/>
        <v>29.10998468078137</v>
      </c>
      <c r="E1346" s="1">
        <f t="shared" si="223"/>
        <v>28.943977125161204</v>
      </c>
      <c r="F1346" s="1">
        <f t="shared" si="224"/>
        <v>29.15755962081877</v>
      </c>
      <c r="G1346" s="1">
        <f t="shared" si="225"/>
        <v>28.804325044945941</v>
      </c>
      <c r="H1346" s="5">
        <f t="shared" si="226"/>
        <v>0.47136796144910503</v>
      </c>
      <c r="I1346" s="3">
        <f t="shared" si="227"/>
        <v>2.1219464632498131E-2</v>
      </c>
      <c r="J1346">
        <f t="shared" si="231"/>
        <v>0.36150797171235616</v>
      </c>
      <c r="K1346">
        <f t="shared" si="228"/>
        <v>0.10985998973674888</v>
      </c>
    </row>
    <row r="1347" spans="1:11" x14ac:dyDescent="0.25">
      <c r="A1347">
        <f t="shared" si="229"/>
        <v>2.6990553306342176E-3</v>
      </c>
      <c r="B1347">
        <f t="shared" si="221"/>
        <v>370.5000000000083</v>
      </c>
      <c r="C1347">
        <f t="shared" si="230"/>
        <v>29.041892427158349</v>
      </c>
      <c r="D1347" s="4">
        <f t="shared" si="222"/>
        <v>29.110097895243911</v>
      </c>
      <c r="E1347" s="1">
        <f t="shared" si="223"/>
        <v>28.94420934559378</v>
      </c>
      <c r="F1347" s="1">
        <f t="shared" si="224"/>
        <v>29.157638477346961</v>
      </c>
      <c r="G1347" s="1">
        <f t="shared" si="225"/>
        <v>28.804656315677505</v>
      </c>
      <c r="H1347" s="5">
        <f t="shared" si="226"/>
        <v>0.47103005151912591</v>
      </c>
      <c r="I1347" s="3">
        <f t="shared" si="227"/>
        <v>2.1205062369194394E-2</v>
      </c>
      <c r="J1347">
        <f t="shared" si="231"/>
        <v>0.36126260581433878</v>
      </c>
      <c r="K1347">
        <f t="shared" si="228"/>
        <v>0.10976744570478714</v>
      </c>
    </row>
    <row r="1348" spans="1:11" x14ac:dyDescent="0.25">
      <c r="A1348">
        <f t="shared" si="229"/>
        <v>2.6968716289104033E-3</v>
      </c>
      <c r="B1348">
        <f t="shared" si="221"/>
        <v>370.80000000000831</v>
      </c>
      <c r="C1348">
        <f t="shared" si="230"/>
        <v>29.042054489646546</v>
      </c>
      <c r="D1348" s="4">
        <f t="shared" si="222"/>
        <v>29.110210936542838</v>
      </c>
      <c r="E1348" s="1">
        <f t="shared" si="223"/>
        <v>28.944441212756448</v>
      </c>
      <c r="F1348" s="1">
        <f t="shared" si="224"/>
        <v>29.157717213076197</v>
      </c>
      <c r="G1348" s="1">
        <f t="shared" si="225"/>
        <v>28.804987084755776</v>
      </c>
      <c r="H1348" s="5">
        <f t="shared" si="226"/>
        <v>0.47069265298958562</v>
      </c>
      <c r="I1348" s="3">
        <f t="shared" si="227"/>
        <v>2.11906807476403E-2</v>
      </c>
      <c r="J1348">
        <f t="shared" si="231"/>
        <v>0.36101759158198188</v>
      </c>
      <c r="K1348">
        <f t="shared" si="228"/>
        <v>0.10967506140760375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election activeCell="N6" sqref="M5:N6"/>
    </sheetView>
  </sheetViews>
  <sheetFormatPr defaultRowHeight="15" x14ac:dyDescent="0.25"/>
  <sheetData>
    <row r="1" spans="1:14" x14ac:dyDescent="0.25">
      <c r="A1" t="s">
        <v>54</v>
      </c>
    </row>
    <row r="2" spans="1:14" x14ac:dyDescent="0.25">
      <c r="J2" t="s">
        <v>18</v>
      </c>
      <c r="K2" t="s">
        <v>53</v>
      </c>
    </row>
    <row r="3" spans="1:14" x14ac:dyDescent="0.25">
      <c r="A3" t="s">
        <v>46</v>
      </c>
      <c r="K3" t="s">
        <v>56</v>
      </c>
    </row>
    <row r="4" spans="1:14" x14ac:dyDescent="0.25">
      <c r="A4" t="s">
        <v>52</v>
      </c>
    </row>
    <row r="10" spans="1:14" x14ac:dyDescent="0.25">
      <c r="A10" t="s">
        <v>10</v>
      </c>
      <c r="B10" s="2">
        <f>B11/(B11-1)^2</f>
        <v>6</v>
      </c>
      <c r="D10" s="1"/>
      <c r="E10" t="s">
        <v>51</v>
      </c>
      <c r="F10">
        <v>19.550999999999998</v>
      </c>
    </row>
    <row r="11" spans="1:14" x14ac:dyDescent="0.25">
      <c r="A11" t="s">
        <v>3</v>
      </c>
      <c r="B11" s="2">
        <v>1.5</v>
      </c>
      <c r="D11" s="1"/>
      <c r="E11" t="s">
        <v>0</v>
      </c>
      <c r="F11">
        <v>0.53090000000000004</v>
      </c>
    </row>
    <row r="12" spans="1:14" x14ac:dyDescent="0.25">
      <c r="B12" s="2" t="s">
        <v>2</v>
      </c>
      <c r="D12" s="7" t="s">
        <v>1</v>
      </c>
      <c r="G12" s="7" t="s">
        <v>26</v>
      </c>
      <c r="H12" s="7" t="s">
        <v>27</v>
      </c>
      <c r="I12" s="7" t="s">
        <v>28</v>
      </c>
      <c r="J12" s="7" t="s">
        <v>29</v>
      </c>
    </row>
    <row r="13" spans="1:14" x14ac:dyDescent="0.25">
      <c r="A13" t="s">
        <v>47</v>
      </c>
      <c r="B13" t="s">
        <v>2</v>
      </c>
      <c r="C13" t="s">
        <v>5</v>
      </c>
      <c r="D13" t="s">
        <v>48</v>
      </c>
      <c r="E13" t="s">
        <v>49</v>
      </c>
      <c r="F13" t="s">
        <v>50</v>
      </c>
      <c r="G13" t="s">
        <v>4</v>
      </c>
      <c r="H13" t="s">
        <v>7</v>
      </c>
      <c r="I13" t="s">
        <v>8</v>
      </c>
      <c r="J13" t="s">
        <v>9</v>
      </c>
      <c r="N13" t="s">
        <v>11</v>
      </c>
    </row>
    <row r="14" spans="1:14" x14ac:dyDescent="0.25">
      <c r="A14" s="3">
        <f>1/B14</f>
        <v>346.27409268789381</v>
      </c>
      <c r="B14" s="3">
        <f>10^C14</f>
        <v>2.8878856984005646E-3</v>
      </c>
      <c r="C14" s="3">
        <v>-2.5394199999999998</v>
      </c>
      <c r="D14" s="3">
        <v>0.99155300000000002</v>
      </c>
      <c r="E14" s="3">
        <f>$F$10*B14^$F$11</f>
        <v>0.87698244046446672</v>
      </c>
      <c r="F14" s="3">
        <f>($F$10*((B14)^$F$11))/B14</f>
        <v>303.67629887504808</v>
      </c>
      <c r="G14" s="4">
        <f>$F$10*(($B$11*B14)^$F$11)</f>
        <v>1.0876214074769748</v>
      </c>
      <c r="H14" s="1">
        <f>$F$10*((B14/$B$11)^$F$11)</f>
        <v>0.70713779224623563</v>
      </c>
      <c r="I14" s="1">
        <f>$F$10*((B14*$B$11^2)^$F$11)</f>
        <v>1.3488529204480981</v>
      </c>
      <c r="J14" s="1">
        <f>$F$10*((B14/$B$11^2)^$F$11)</f>
        <v>0.57018685226815713</v>
      </c>
      <c r="K14" s="5">
        <f t="shared" ref="K14:K34" si="0">(G14-H14)/(2*LOG($B$11))</f>
        <v>1.0803591764609612</v>
      </c>
      <c r="L14" s="3">
        <f t="shared" ref="L14:L34" si="1">(I14-J14)-(2*(G14-H14))</f>
        <v>1.7698837718462701E-2</v>
      </c>
      <c r="M14">
        <f>$B$10*L14/(2*LOG($B$11))</f>
        <v>0.30152838613413874</v>
      </c>
      <c r="N14">
        <f>K14-M14</f>
        <v>0.77883079032682256</v>
      </c>
    </row>
    <row r="15" spans="1:14" x14ac:dyDescent="0.25">
      <c r="A15" s="3">
        <f t="shared" ref="A15:A34" si="2">1/B15</f>
        <v>148.25180851459541</v>
      </c>
      <c r="B15" s="3">
        <f t="shared" ref="B15:B34" si="3">10^C15</f>
        <v>6.7452802769792175E-3</v>
      </c>
      <c r="C15" s="3">
        <v>-2.1709999999999998</v>
      </c>
      <c r="D15" s="3">
        <v>1.55087</v>
      </c>
      <c r="E15" s="3">
        <f t="shared" ref="E15:E34" si="4">$F$10*B15^$F$11</f>
        <v>1.375894313419499</v>
      </c>
      <c r="F15" s="3">
        <f t="shared" ref="F15:F34" si="5">($F$10*((B15)^$F$11))/B15</f>
        <v>203.97882028938827</v>
      </c>
      <c r="G15" s="4">
        <f t="shared" ref="G15:G34" si="6">$F$10*(($B$11*B15)^$F$11)</f>
        <v>1.706364963143769</v>
      </c>
      <c r="H15" s="1">
        <f t="shared" ref="H15:H34" si="7">$F$10*((B15/$B$11)^$F$11)</f>
        <v>1.1094257105539351</v>
      </c>
      <c r="I15" s="1">
        <f t="shared" ref="I15:I34" si="8">$F$10*((B15*$B$11^2)^$F$11)</f>
        <v>2.1162100599196867</v>
      </c>
      <c r="J15" s="1">
        <f t="shared" ref="J15:J34" si="9">$F$10*((B15/$B$11^2)^$F$11)</f>
        <v>0.89456391761598575</v>
      </c>
      <c r="K15" s="5">
        <f t="shared" si="0"/>
        <v>1.6949712773678267</v>
      </c>
      <c r="L15" s="3">
        <f t="shared" si="1"/>
        <v>2.7767637124033406E-2</v>
      </c>
      <c r="M15">
        <f t="shared" ref="M15:M34" si="10">$B$10*L15/(2*LOG($B$11))</f>
        <v>0.47306670313351146</v>
      </c>
      <c r="N15">
        <f t="shared" ref="N15:N34" si="11">K15-M15</f>
        <v>1.2219045742343153</v>
      </c>
    </row>
    <row r="16" spans="1:14" x14ac:dyDescent="0.25">
      <c r="A16" s="3">
        <f t="shared" si="2"/>
        <v>64.981540075942348</v>
      </c>
      <c r="B16" s="3">
        <f t="shared" si="3"/>
        <v>1.5388985838613924E-2</v>
      </c>
      <c r="C16" s="3">
        <v>-1.8127899999999999</v>
      </c>
      <c r="D16" s="3">
        <v>2.25752</v>
      </c>
      <c r="E16" s="3">
        <f t="shared" si="4"/>
        <v>2.1318604108484434</v>
      </c>
      <c r="F16" s="3">
        <f t="shared" si="5"/>
        <v>138.53157272386304</v>
      </c>
      <c r="G16" s="4">
        <f t="shared" si="6"/>
        <v>2.643903587583146</v>
      </c>
      <c r="H16" s="1">
        <f t="shared" si="7"/>
        <v>1.7189843202631403</v>
      </c>
      <c r="I16" s="1">
        <f t="shared" si="8"/>
        <v>3.2789324032960683</v>
      </c>
      <c r="J16" s="1">
        <f t="shared" si="9"/>
        <v>1.3860696874306753</v>
      </c>
      <c r="K16" s="5">
        <f t="shared" si="0"/>
        <v>2.6262497987692281</v>
      </c>
      <c r="L16" s="3">
        <f t="shared" si="1"/>
        <v>4.3024181225381541E-2</v>
      </c>
      <c r="M16">
        <f t="shared" si="10"/>
        <v>0.73298665912389793</v>
      </c>
      <c r="N16">
        <f t="shared" si="11"/>
        <v>1.8932631396453301</v>
      </c>
    </row>
    <row r="17" spans="1:14" x14ac:dyDescent="0.25">
      <c r="A17" s="3">
        <f t="shared" si="2"/>
        <v>42.511849540702272</v>
      </c>
      <c r="B17" s="3">
        <f t="shared" si="3"/>
        <v>2.3522853293940233E-2</v>
      </c>
      <c r="C17" s="3">
        <v>-1.6285099999999999</v>
      </c>
      <c r="D17" s="3">
        <v>2.83033</v>
      </c>
      <c r="E17" s="3">
        <f t="shared" si="4"/>
        <v>2.6705026712123123</v>
      </c>
      <c r="F17" s="3">
        <f t="shared" si="5"/>
        <v>113.52800775662132</v>
      </c>
      <c r="G17" s="4">
        <f t="shared" si="6"/>
        <v>3.3119202163234651</v>
      </c>
      <c r="H17" s="1">
        <f t="shared" si="7"/>
        <v>2.1533080663606103</v>
      </c>
      <c r="I17" s="1">
        <f t="shared" si="8"/>
        <v>4.10739732168574</v>
      </c>
      <c r="J17" s="1">
        <f t="shared" si="9"/>
        <v>1.7362782215637189</v>
      </c>
      <c r="K17" s="5">
        <f t="shared" si="0"/>
        <v>3.2898059681556759</v>
      </c>
      <c r="L17" s="3">
        <f t="shared" si="1"/>
        <v>5.3894800196311543E-2</v>
      </c>
      <c r="M17">
        <f t="shared" si="10"/>
        <v>0.91818527197769051</v>
      </c>
      <c r="N17">
        <f t="shared" si="11"/>
        <v>2.3716206961779855</v>
      </c>
    </row>
    <row r="18" spans="1:14" x14ac:dyDescent="0.25">
      <c r="A18" s="3">
        <f t="shared" si="2"/>
        <v>27.814419471718036</v>
      </c>
      <c r="B18" s="3">
        <f t="shared" si="3"/>
        <v>3.5952574923118902E-2</v>
      </c>
      <c r="C18" s="3">
        <v>-1.4442699999999999</v>
      </c>
      <c r="D18" s="3">
        <v>3.25657</v>
      </c>
      <c r="E18" s="3">
        <f t="shared" si="4"/>
        <v>3.3450763338583309</v>
      </c>
      <c r="F18" s="3">
        <f t="shared" si="5"/>
        <v>93.041356314852351</v>
      </c>
      <c r="G18" s="4">
        <f t="shared" si="6"/>
        <v>4.148517076832313</v>
      </c>
      <c r="H18" s="1">
        <f t="shared" si="7"/>
        <v>2.697237463918817</v>
      </c>
      <c r="I18" s="1">
        <f t="shared" si="8"/>
        <v>5.1449330954186223</v>
      </c>
      <c r="J18" s="1">
        <f t="shared" si="9"/>
        <v>2.1748651482568295</v>
      </c>
      <c r="K18" s="5">
        <f t="shared" si="0"/>
        <v>4.1208167307571797</v>
      </c>
      <c r="L18" s="3">
        <f t="shared" si="1"/>
        <v>6.7508721334800903E-2</v>
      </c>
      <c r="M18">
        <f t="shared" si="10"/>
        <v>1.1501204834952232</v>
      </c>
      <c r="N18">
        <f t="shared" si="11"/>
        <v>2.9706962472619565</v>
      </c>
    </row>
    <row r="19" spans="1:14" x14ac:dyDescent="0.25">
      <c r="A19" s="3">
        <f t="shared" si="2"/>
        <v>16.958209648695249</v>
      </c>
      <c r="B19" s="3">
        <f t="shared" si="3"/>
        <v>5.8968489051374549E-2</v>
      </c>
      <c r="C19" s="3">
        <v>-1.2293799999999999</v>
      </c>
      <c r="D19" s="3">
        <v>3.5339800000000001</v>
      </c>
      <c r="E19" s="3">
        <f t="shared" si="4"/>
        <v>4.3500187981351282</v>
      </c>
      <c r="F19" s="3">
        <f t="shared" si="5"/>
        <v>73.768530754540834</v>
      </c>
      <c r="G19" s="4">
        <f t="shared" si="6"/>
        <v>5.394832723530139</v>
      </c>
      <c r="H19" s="1">
        <f t="shared" si="7"/>
        <v>3.5075533411065303</v>
      </c>
      <c r="I19" s="1">
        <f t="shared" si="8"/>
        <v>6.690596400950894</v>
      </c>
      <c r="J19" s="1">
        <f t="shared" si="9"/>
        <v>2.8282476494082971</v>
      </c>
      <c r="K19" s="5">
        <f t="shared" si="0"/>
        <v>5.3588105183200438</v>
      </c>
      <c r="L19" s="3">
        <f t="shared" si="1"/>
        <v>8.7789986695379518E-2</v>
      </c>
      <c r="M19">
        <f t="shared" si="10"/>
        <v>1.4956447100128871</v>
      </c>
      <c r="N19">
        <f t="shared" si="11"/>
        <v>3.8631658083071567</v>
      </c>
    </row>
    <row r="20" spans="1:14" x14ac:dyDescent="0.25">
      <c r="A20" s="3">
        <f t="shared" si="2"/>
        <v>11.627865510033546</v>
      </c>
      <c r="B20" s="3">
        <f t="shared" si="3"/>
        <v>8.6000306688885586E-2</v>
      </c>
      <c r="C20" s="3">
        <v>-1.0654999999999999</v>
      </c>
      <c r="D20" s="3">
        <v>4.40144</v>
      </c>
      <c r="E20" s="3">
        <f t="shared" si="4"/>
        <v>5.3148991193840054</v>
      </c>
      <c r="F20" s="3">
        <f t="shared" si="5"/>
        <v>61.800932159592946</v>
      </c>
      <c r="G20" s="4">
        <f t="shared" si="6"/>
        <v>6.5914638584565628</v>
      </c>
      <c r="H20" s="1">
        <f t="shared" si="7"/>
        <v>4.2855658857914722</v>
      </c>
      <c r="I20" s="1">
        <f t="shared" si="8"/>
        <v>8.1746416670227635</v>
      </c>
      <c r="J20" s="1">
        <f t="shared" si="9"/>
        <v>3.4555829845342885</v>
      </c>
      <c r="K20" s="5">
        <f t="shared" si="0"/>
        <v>6.5474515459508131</v>
      </c>
      <c r="L20" s="3">
        <f t="shared" si="1"/>
        <v>0.10726273715829393</v>
      </c>
      <c r="M20">
        <f t="shared" si="10"/>
        <v>1.8273945748387783</v>
      </c>
      <c r="N20">
        <f t="shared" si="11"/>
        <v>4.7200569711120348</v>
      </c>
    </row>
    <row r="21" spans="1:14" x14ac:dyDescent="0.25">
      <c r="A21" s="3">
        <f t="shared" si="2"/>
        <v>8.5566742727669851</v>
      </c>
      <c r="B21" s="3">
        <f t="shared" si="3"/>
        <v>0.11686783534376942</v>
      </c>
      <c r="C21" s="3">
        <v>-0.93230500000000005</v>
      </c>
      <c r="D21" s="3">
        <v>5.2711600000000001</v>
      </c>
      <c r="E21" s="3">
        <f t="shared" si="4"/>
        <v>6.254725450608321</v>
      </c>
      <c r="F21" s="3">
        <f t="shared" si="5"/>
        <v>53.519648346441109</v>
      </c>
      <c r="G21" s="4">
        <f t="shared" si="6"/>
        <v>7.7570233839229443</v>
      </c>
      <c r="H21" s="1">
        <f t="shared" si="7"/>
        <v>5.0433766312436443</v>
      </c>
      <c r="I21" s="1">
        <f t="shared" si="8"/>
        <v>9.6201523558280577</v>
      </c>
      <c r="J21" s="1">
        <f t="shared" si="9"/>
        <v>4.0666289904220605</v>
      </c>
      <c r="K21" s="5">
        <f t="shared" si="0"/>
        <v>7.7052284344824482</v>
      </c>
      <c r="L21" s="3">
        <f t="shared" si="1"/>
        <v>0.12622986004739722</v>
      </c>
      <c r="M21">
        <f t="shared" si="10"/>
        <v>2.150530254442939</v>
      </c>
      <c r="N21">
        <f t="shared" si="11"/>
        <v>5.5546981800395088</v>
      </c>
    </row>
    <row r="22" spans="1:14" x14ac:dyDescent="0.25">
      <c r="A22" s="3">
        <f t="shared" si="2"/>
        <v>5.7292134129308376</v>
      </c>
      <c r="B22" s="3">
        <f t="shared" si="3"/>
        <v>0.17454403037998192</v>
      </c>
      <c r="C22" s="3">
        <v>-0.75809499999999996</v>
      </c>
      <c r="D22" s="5">
        <v>6.57761</v>
      </c>
      <c r="E22" s="3">
        <f t="shared" si="4"/>
        <v>7.7392048144916084</v>
      </c>
      <c r="F22" s="3">
        <f t="shared" si="5"/>
        <v>44.339556028604235</v>
      </c>
      <c r="G22" s="4">
        <f t="shared" si="6"/>
        <v>9.5980540142080493</v>
      </c>
      <c r="H22" s="1">
        <f t="shared" si="7"/>
        <v>6.2403577925261509</v>
      </c>
      <c r="I22" s="1">
        <f t="shared" si="8"/>
        <v>11.903372900424628</v>
      </c>
      <c r="J22" s="1">
        <f t="shared" si="9"/>
        <v>5.0317915486385774</v>
      </c>
      <c r="K22" s="5">
        <f t="shared" si="0"/>
        <v>9.5339661936887286</v>
      </c>
      <c r="L22" s="3">
        <f t="shared" si="1"/>
        <v>0.15618890842225408</v>
      </c>
      <c r="M22">
        <f t="shared" si="10"/>
        <v>2.6609311999898773</v>
      </c>
      <c r="N22">
        <f t="shared" si="11"/>
        <v>6.8730349936988517</v>
      </c>
    </row>
    <row r="23" spans="1:14" x14ac:dyDescent="0.25">
      <c r="A23" s="3">
        <f t="shared" si="2"/>
        <v>4.1141014803357692</v>
      </c>
      <c r="B23" s="3">
        <f t="shared" si="3"/>
        <v>0.24306643984833981</v>
      </c>
      <c r="C23" s="3">
        <v>-0.61427500000000002</v>
      </c>
      <c r="D23" s="3">
        <v>9.2055100000000003</v>
      </c>
      <c r="E23" s="3">
        <f t="shared" si="4"/>
        <v>9.2267845176523053</v>
      </c>
      <c r="F23" s="3">
        <f t="shared" si="5"/>
        <v>37.959927842812505</v>
      </c>
      <c r="G23" s="4">
        <f t="shared" si="6"/>
        <v>11.442929642081435</v>
      </c>
      <c r="H23" s="1">
        <f t="shared" si="7"/>
        <v>7.4398388522908681</v>
      </c>
      <c r="I23" s="1">
        <f t="shared" si="8"/>
        <v>14.191361957474534</v>
      </c>
      <c r="J23" s="1">
        <f t="shared" si="9"/>
        <v>5.9989698515404859</v>
      </c>
      <c r="K23" s="5">
        <f t="shared" si="0"/>
        <v>11.366523276787868</v>
      </c>
      <c r="L23" s="3">
        <f t="shared" si="1"/>
        <v>0.18621052635291413</v>
      </c>
      <c r="M23">
        <f t="shared" si="10"/>
        <v>3.1723981193302691</v>
      </c>
      <c r="N23">
        <f t="shared" si="11"/>
        <v>8.1941251574575986</v>
      </c>
    </row>
    <row r="24" spans="1:14" x14ac:dyDescent="0.25">
      <c r="A24" s="3">
        <f t="shared" si="2"/>
        <v>2.8187853131103227</v>
      </c>
      <c r="B24" s="3">
        <f t="shared" si="3"/>
        <v>0.35476273959174753</v>
      </c>
      <c r="C24" s="3">
        <v>-0.45006200000000002</v>
      </c>
      <c r="D24" s="3">
        <v>11.5388</v>
      </c>
      <c r="E24" s="3">
        <f t="shared" si="4"/>
        <v>11.277973243667134</v>
      </c>
      <c r="F24" s="3">
        <f t="shared" si="5"/>
        <v>31.790185340900106</v>
      </c>
      <c r="G24" s="4">
        <f t="shared" si="6"/>
        <v>13.986785329782109</v>
      </c>
      <c r="H24" s="1">
        <f t="shared" si="7"/>
        <v>9.0937751231542787</v>
      </c>
      <c r="I24" s="1">
        <f t="shared" si="8"/>
        <v>17.346216348869177</v>
      </c>
      <c r="J24" s="1">
        <f t="shared" si="9"/>
        <v>7.3325893051693445</v>
      </c>
      <c r="K24" s="5">
        <f t="shared" si="0"/>
        <v>13.893393212324716</v>
      </c>
      <c r="L24" s="3">
        <f t="shared" si="1"/>
        <v>0.22760663044417306</v>
      </c>
      <c r="M24">
        <f t="shared" si="10"/>
        <v>3.8776478457491574</v>
      </c>
      <c r="N24">
        <f t="shared" si="11"/>
        <v>10.015745366575558</v>
      </c>
    </row>
    <row r="25" spans="1:14" x14ac:dyDescent="0.25">
      <c r="A25" s="3">
        <f t="shared" si="2"/>
        <v>2.0243005821307816</v>
      </c>
      <c r="B25" s="3">
        <f t="shared" si="3"/>
        <v>0.49399778314908088</v>
      </c>
      <c r="C25" s="3">
        <v>-0.30627500000000002</v>
      </c>
      <c r="D25" s="3">
        <v>14.020099999999999</v>
      </c>
      <c r="E25" s="3">
        <f t="shared" si="4"/>
        <v>13.445209640296458</v>
      </c>
      <c r="F25" s="3">
        <f t="shared" si="5"/>
        <v>27.217145701722515</v>
      </c>
      <c r="G25" s="4">
        <f t="shared" si="6"/>
        <v>16.674561722190752</v>
      </c>
      <c r="H25" s="1">
        <f t="shared" si="7"/>
        <v>10.84128418385621</v>
      </c>
      <c r="I25" s="1">
        <f t="shared" si="8"/>
        <v>20.679559193620605</v>
      </c>
      <c r="J25" s="1">
        <f t="shared" si="9"/>
        <v>8.7416593641554634</v>
      </c>
      <c r="K25" s="5">
        <f t="shared" si="0"/>
        <v>16.563222869824621</v>
      </c>
      <c r="L25" s="3">
        <f t="shared" si="1"/>
        <v>0.27134475279605752</v>
      </c>
      <c r="M25">
        <f t="shared" si="10"/>
        <v>4.6227976490915399</v>
      </c>
      <c r="N25">
        <f t="shared" si="11"/>
        <v>11.940425220733081</v>
      </c>
    </row>
    <row r="26" spans="1:14" x14ac:dyDescent="0.25">
      <c r="A26" s="3">
        <f t="shared" si="2"/>
        <v>1.4878255073463251</v>
      </c>
      <c r="B26" s="3">
        <f t="shared" si="3"/>
        <v>0.67212182817297761</v>
      </c>
      <c r="C26" s="3">
        <v>-0.17255200000000001</v>
      </c>
      <c r="D26" s="3">
        <v>17.234999999999999</v>
      </c>
      <c r="E26" s="3">
        <f t="shared" si="4"/>
        <v>15.83292370143567</v>
      </c>
      <c r="F26" s="3">
        <f t="shared" si="5"/>
        <v>23.556627738864183</v>
      </c>
      <c r="G26" s="4">
        <f t="shared" si="6"/>
        <v>19.635771443166934</v>
      </c>
      <c r="H26" s="1">
        <f t="shared" si="7"/>
        <v>12.76657113579911</v>
      </c>
      <c r="I26" s="1">
        <f t="shared" si="8"/>
        <v>24.352010243902622</v>
      </c>
      <c r="J26" s="1">
        <f t="shared" si="9"/>
        <v>10.294077179860349</v>
      </c>
      <c r="K26" s="5">
        <f t="shared" si="0"/>
        <v>19.504660095580718</v>
      </c>
      <c r="L26" s="3">
        <f t="shared" si="1"/>
        <v>0.3195324493066245</v>
      </c>
      <c r="M26">
        <f t="shared" si="10"/>
        <v>5.4437531599269136</v>
      </c>
      <c r="N26">
        <f t="shared" si="11"/>
        <v>14.060906935653804</v>
      </c>
    </row>
    <row r="27" spans="1:14" x14ac:dyDescent="0.25">
      <c r="A27" s="3">
        <f t="shared" si="2"/>
        <v>1.1744079973737158</v>
      </c>
      <c r="B27" s="3">
        <f t="shared" si="3"/>
        <v>0.85149283914641438</v>
      </c>
      <c r="C27" s="3">
        <v>-6.9819000000000006E-2</v>
      </c>
      <c r="D27" s="3">
        <v>19.132999999999999</v>
      </c>
      <c r="E27" s="3">
        <f t="shared" si="4"/>
        <v>17.95155477700342</v>
      </c>
      <c r="F27" s="3">
        <f t="shared" si="5"/>
        <v>21.082449495405147</v>
      </c>
      <c r="G27" s="4">
        <f t="shared" si="6"/>
        <v>22.263268193401831</v>
      </c>
      <c r="H27" s="1">
        <f t="shared" si="7"/>
        <v>14.474888237983949</v>
      </c>
      <c r="I27" s="1">
        <f t="shared" si="8"/>
        <v>27.610595116044589</v>
      </c>
      <c r="J27" s="1">
        <f t="shared" si="9"/>
        <v>11.671545562757144</v>
      </c>
      <c r="K27" s="5">
        <f t="shared" si="0"/>
        <v>22.114612608213406</v>
      </c>
      <c r="L27" s="3">
        <f t="shared" si="1"/>
        <v>0.36228964245167994</v>
      </c>
      <c r="M27">
        <f t="shared" si="10"/>
        <v>6.1721912443783742</v>
      </c>
      <c r="N27">
        <f t="shared" si="11"/>
        <v>15.942421363835031</v>
      </c>
    </row>
    <row r="28" spans="1:14" x14ac:dyDescent="0.25">
      <c r="A28" s="3">
        <f t="shared" si="2"/>
        <v>0.9715805229067368</v>
      </c>
      <c r="B28" s="3">
        <f t="shared" si="3"/>
        <v>1.0292507686426637</v>
      </c>
      <c r="C28" s="3">
        <v>1.25212E-2</v>
      </c>
      <c r="D28" s="3">
        <v>21.325700000000001</v>
      </c>
      <c r="E28" s="3">
        <f t="shared" si="4"/>
        <v>19.852558333360129</v>
      </c>
      <c r="F28" s="3">
        <f t="shared" si="5"/>
        <v>19.28835900656253</v>
      </c>
      <c r="G28" s="4">
        <f t="shared" si="6"/>
        <v>24.620866325570123</v>
      </c>
      <c r="H28" s="1">
        <f t="shared" si="7"/>
        <v>16.007725608344948</v>
      </c>
      <c r="I28" s="1">
        <f t="shared" si="8"/>
        <v>30.534455481385464</v>
      </c>
      <c r="J28" s="1">
        <f t="shared" si="9"/>
        <v>12.907519265235765</v>
      </c>
      <c r="K28" s="5">
        <f t="shared" si="0"/>
        <v>24.456468661234464</v>
      </c>
      <c r="L28" s="3">
        <f t="shared" si="1"/>
        <v>0.40065478169935176</v>
      </c>
      <c r="M28">
        <f t="shared" si="10"/>
        <v>6.8258035722147126</v>
      </c>
      <c r="N28">
        <f t="shared" si="11"/>
        <v>17.63066508901975</v>
      </c>
    </row>
    <row r="29" spans="1:14" x14ac:dyDescent="0.25">
      <c r="A29" s="3">
        <f t="shared" si="2"/>
        <v>0.73128219583405141</v>
      </c>
      <c r="B29" s="3">
        <f t="shared" si="3"/>
        <v>1.3674611602699653</v>
      </c>
      <c r="C29" s="3">
        <v>0.13591500000000001</v>
      </c>
      <c r="D29" s="3">
        <v>24.101700000000001</v>
      </c>
      <c r="E29" s="3">
        <f t="shared" si="4"/>
        <v>23.084807064954514</v>
      </c>
      <c r="F29" s="3">
        <f t="shared" si="5"/>
        <v>16.881508400865361</v>
      </c>
      <c r="G29" s="4">
        <f t="shared" si="6"/>
        <v>28.629456181611591</v>
      </c>
      <c r="H29" s="1">
        <f t="shared" si="7"/>
        <v>18.613986722124864</v>
      </c>
      <c r="I29" s="1">
        <f t="shared" si="8"/>
        <v>35.505852786577456</v>
      </c>
      <c r="J29" s="1">
        <f t="shared" si="9"/>
        <v>15.00902739696012</v>
      </c>
      <c r="K29" s="5">
        <f t="shared" si="0"/>
        <v>28.438292488782107</v>
      </c>
      <c r="L29" s="3">
        <f t="shared" si="1"/>
        <v>0.46588647064388056</v>
      </c>
      <c r="M29">
        <f t="shared" si="10"/>
        <v>7.9371311184145288</v>
      </c>
      <c r="N29">
        <f t="shared" si="11"/>
        <v>20.501161370367576</v>
      </c>
    </row>
    <row r="30" spans="1:14" x14ac:dyDescent="0.25">
      <c r="A30" s="3">
        <f t="shared" si="2"/>
        <v>0.53731504360330007</v>
      </c>
      <c r="B30" s="3">
        <f t="shared" si="3"/>
        <v>1.8611055318568384</v>
      </c>
      <c r="C30" s="3">
        <v>0.26977099999999998</v>
      </c>
      <c r="D30" s="3">
        <v>27.902899999999999</v>
      </c>
      <c r="E30" s="3">
        <f t="shared" si="4"/>
        <v>27.188822509349571</v>
      </c>
      <c r="F30" s="3">
        <f t="shared" si="5"/>
        <v>14.60896335213355</v>
      </c>
      <c r="G30" s="4">
        <f t="shared" si="6"/>
        <v>33.71919897232948</v>
      </c>
      <c r="H30" s="1">
        <f t="shared" si="7"/>
        <v>21.923180027246197</v>
      </c>
      <c r="I30" s="1">
        <f t="shared" si="8"/>
        <v>41.818080902347432</v>
      </c>
      <c r="J30" s="1">
        <f t="shared" si="9"/>
        <v>17.677331276180531</v>
      </c>
      <c r="K30" s="5">
        <f t="shared" si="0"/>
        <v>33.494050211070679</v>
      </c>
      <c r="L30" s="3">
        <f t="shared" si="1"/>
        <v>0.54871173600033529</v>
      </c>
      <c r="M30">
        <f t="shared" si="10"/>
        <v>9.3481937537881254</v>
      </c>
      <c r="N30">
        <f t="shared" si="11"/>
        <v>24.145856457282555</v>
      </c>
    </row>
    <row r="31" spans="1:14" x14ac:dyDescent="0.25">
      <c r="A31" s="3">
        <f t="shared" si="2"/>
        <v>0.44427921925736741</v>
      </c>
      <c r="B31" s="3">
        <f t="shared" si="3"/>
        <v>2.2508367635820212</v>
      </c>
      <c r="C31" s="3">
        <v>0.35234399999999999</v>
      </c>
      <c r="D31" s="3">
        <v>31.121600000000001</v>
      </c>
      <c r="E31" s="3">
        <f t="shared" si="4"/>
        <v>30.07657682121021</v>
      </c>
      <c r="F31" s="3">
        <f t="shared" si="5"/>
        <v>13.362398068061506</v>
      </c>
      <c r="G31" s="4">
        <f t="shared" si="6"/>
        <v>37.300551647361551</v>
      </c>
      <c r="H31" s="1">
        <f t="shared" si="7"/>
        <v>24.251664743037281</v>
      </c>
      <c r="I31" s="1">
        <f t="shared" si="8"/>
        <v>46.25962460649145</v>
      </c>
      <c r="J31" s="1">
        <f t="shared" si="9"/>
        <v>19.554859793549209</v>
      </c>
      <c r="K31" s="5">
        <f t="shared" si="0"/>
        <v>37.05148959210441</v>
      </c>
      <c r="L31" s="3">
        <f t="shared" si="1"/>
        <v>0.60699100429370034</v>
      </c>
      <c r="M31">
        <f t="shared" si="10"/>
        <v>10.341075545977539</v>
      </c>
      <c r="N31">
        <f t="shared" si="11"/>
        <v>26.710414046126871</v>
      </c>
    </row>
    <row r="32" spans="1:14" x14ac:dyDescent="0.25">
      <c r="A32" s="3">
        <f t="shared" si="2"/>
        <v>0.35874511827659933</v>
      </c>
      <c r="B32" s="3">
        <f t="shared" si="3"/>
        <v>2.7874943770774352</v>
      </c>
      <c r="C32" s="3">
        <v>0.445214</v>
      </c>
      <c r="D32" s="3">
        <v>34.6327</v>
      </c>
      <c r="E32" s="3">
        <f t="shared" si="4"/>
        <v>33.692488461961617</v>
      </c>
      <c r="F32" s="3">
        <f t="shared" si="5"/>
        <v>12.087015758319378</v>
      </c>
      <c r="G32" s="4">
        <f t="shared" si="6"/>
        <v>41.784954899430723</v>
      </c>
      <c r="H32" s="1">
        <f t="shared" si="7"/>
        <v>27.167285007046448</v>
      </c>
      <c r="I32" s="1">
        <f t="shared" si="8"/>
        <v>51.821119057995716</v>
      </c>
      <c r="J32" s="1">
        <f t="shared" si="9"/>
        <v>21.905813679727235</v>
      </c>
      <c r="K32" s="5">
        <f t="shared" si="0"/>
        <v>41.505949729628739</v>
      </c>
      <c r="L32" s="3">
        <f t="shared" si="1"/>
        <v>0.67996559349993291</v>
      </c>
      <c r="M32">
        <f t="shared" si="10"/>
        <v>11.584315947532465</v>
      </c>
      <c r="N32">
        <f t="shared" si="11"/>
        <v>29.921633782096272</v>
      </c>
    </row>
    <row r="33" spans="1:26" x14ac:dyDescent="0.25">
      <c r="A33" s="3">
        <f t="shared" si="2"/>
        <v>0.28981175711600632</v>
      </c>
      <c r="B33" s="3">
        <f t="shared" si="3"/>
        <v>3.4505156379826176</v>
      </c>
      <c r="C33" s="3">
        <v>0.53788400000000003</v>
      </c>
      <c r="D33" s="3">
        <v>37.264400000000002</v>
      </c>
      <c r="E33" s="3">
        <f t="shared" si="4"/>
        <v>37.733891063075831</v>
      </c>
      <c r="F33" s="3">
        <f t="shared" si="5"/>
        <v>10.935725271813974</v>
      </c>
      <c r="G33" s="4">
        <f t="shared" si="6"/>
        <v>46.797046114024489</v>
      </c>
      <c r="H33" s="1">
        <f t="shared" si="7"/>
        <v>30.425991659618131</v>
      </c>
      <c r="I33" s="1">
        <f t="shared" si="8"/>
        <v>58.037044770638673</v>
      </c>
      <c r="J33" s="1">
        <f t="shared" si="9"/>
        <v>24.533408625251152</v>
      </c>
      <c r="K33" s="5">
        <f t="shared" si="0"/>
        <v>46.484574368423708</v>
      </c>
      <c r="L33" s="3">
        <f t="shared" si="1"/>
        <v>0.76152723657479982</v>
      </c>
      <c r="M33">
        <f t="shared" si="10"/>
        <v>12.973850729308486</v>
      </c>
      <c r="N33">
        <f t="shared" si="11"/>
        <v>33.51072363911522</v>
      </c>
    </row>
    <row r="34" spans="1:26" x14ac:dyDescent="0.25">
      <c r="A34" s="3">
        <f t="shared" si="2"/>
        <v>0.26976959503731313</v>
      </c>
      <c r="B34" s="3">
        <f t="shared" si="3"/>
        <v>3.706866964980561</v>
      </c>
      <c r="C34" s="3">
        <v>0.56900700000000004</v>
      </c>
      <c r="D34" s="3">
        <v>39.1676</v>
      </c>
      <c r="E34" s="3">
        <f t="shared" si="4"/>
        <v>39.197177177900421</v>
      </c>
      <c r="F34" s="3">
        <f t="shared" si="5"/>
        <v>10.574206613888009</v>
      </c>
      <c r="G34" s="4">
        <f t="shared" si="6"/>
        <v>48.611793172020491</v>
      </c>
      <c r="H34" s="1">
        <f t="shared" si="7"/>
        <v>31.605884055312632</v>
      </c>
      <c r="I34" s="1">
        <f t="shared" si="8"/>
        <v>60.287668794977151</v>
      </c>
      <c r="J34" s="1">
        <f t="shared" si="9"/>
        <v>25.48479198856872</v>
      </c>
      <c r="K34" s="5">
        <f t="shared" si="0"/>
        <v>48.287204055172538</v>
      </c>
      <c r="L34" s="3">
        <f t="shared" si="1"/>
        <v>0.79105857299271776</v>
      </c>
      <c r="M34">
        <f t="shared" si="10"/>
        <v>13.476964908449768</v>
      </c>
      <c r="N34">
        <f t="shared" si="11"/>
        <v>34.810239146722772</v>
      </c>
    </row>
    <row r="35" spans="1:26" x14ac:dyDescent="0.25">
      <c r="A35" s="3"/>
      <c r="G35" s="3"/>
      <c r="L35" s="3"/>
    </row>
    <row r="36" spans="1:26" x14ac:dyDescent="0.25">
      <c r="A36" s="3"/>
      <c r="G36" s="3"/>
      <c r="L36" s="3"/>
    </row>
    <row r="37" spans="1:26" x14ac:dyDescent="0.25">
      <c r="A37" s="3"/>
      <c r="G37" s="3"/>
      <c r="L37" s="3"/>
    </row>
    <row r="38" spans="1:26" x14ac:dyDescent="0.25">
      <c r="A38" s="3"/>
      <c r="G38" s="3"/>
      <c r="L38" s="3"/>
    </row>
    <row r="39" spans="1:26" x14ac:dyDescent="0.25">
      <c r="A39" s="3"/>
      <c r="G39" s="3"/>
      <c r="L39" s="3"/>
    </row>
    <row r="40" spans="1:26" x14ac:dyDescent="0.25">
      <c r="A40" s="3"/>
      <c r="G40" s="3"/>
      <c r="L40" s="3"/>
      <c r="Z40">
        <f>LOG(1)</f>
        <v>0</v>
      </c>
    </row>
    <row r="41" spans="1:26" x14ac:dyDescent="0.25">
      <c r="A41" s="3"/>
      <c r="G41" s="3"/>
      <c r="L41" s="3"/>
    </row>
    <row r="42" spans="1:26" x14ac:dyDescent="0.25">
      <c r="A42" s="3"/>
      <c r="G42" s="3"/>
      <c r="L42"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85" zoomScaleNormal="85" workbookViewId="0">
      <selection activeCell="K4" sqref="K4"/>
    </sheetView>
  </sheetViews>
  <sheetFormatPr defaultRowHeight="15" x14ac:dyDescent="0.25"/>
  <sheetData>
    <row r="1" spans="1:11" x14ac:dyDescent="0.25">
      <c r="A1" t="s">
        <v>55</v>
      </c>
    </row>
    <row r="2" spans="1:11" x14ac:dyDescent="0.25">
      <c r="J2" t="s">
        <v>18</v>
      </c>
      <c r="K2" t="s">
        <v>53</v>
      </c>
    </row>
    <row r="3" spans="1:11" x14ac:dyDescent="0.25">
      <c r="A3" t="s">
        <v>46</v>
      </c>
      <c r="J3" t="s">
        <v>19</v>
      </c>
      <c r="K3" t="s">
        <v>86</v>
      </c>
    </row>
    <row r="4" spans="1:11" x14ac:dyDescent="0.25">
      <c r="A4" t="s">
        <v>52</v>
      </c>
    </row>
    <row r="5" spans="1:11" x14ac:dyDescent="0.25">
      <c r="A5" t="s">
        <v>13</v>
      </c>
      <c r="B5">
        <v>0.5</v>
      </c>
    </row>
    <row r="6" spans="1:11" x14ac:dyDescent="0.25">
      <c r="A6" t="s">
        <v>12</v>
      </c>
      <c r="B6">
        <v>19.550999999999998</v>
      </c>
    </row>
    <row r="7" spans="1:11" x14ac:dyDescent="0.25">
      <c r="A7" t="s">
        <v>0</v>
      </c>
      <c r="B7">
        <v>0.53090000000000004</v>
      </c>
    </row>
    <row r="8" spans="1:11" x14ac:dyDescent="0.25">
      <c r="A8" t="s">
        <v>58</v>
      </c>
      <c r="B8">
        <v>1</v>
      </c>
    </row>
    <row r="9" spans="1:11" x14ac:dyDescent="0.25">
      <c r="A9" t="s">
        <v>59</v>
      </c>
      <c r="B9">
        <v>8.3140000000000001</v>
      </c>
    </row>
    <row r="10" spans="1:11" x14ac:dyDescent="0.25">
      <c r="A10" t="s">
        <v>60</v>
      </c>
      <c r="B10">
        <v>77</v>
      </c>
      <c r="C10" t="s">
        <v>6</v>
      </c>
    </row>
    <row r="13" spans="1:11" x14ac:dyDescent="0.25">
      <c r="A13" t="s">
        <v>57</v>
      </c>
      <c r="B13" t="s">
        <v>61</v>
      </c>
      <c r="C13" t="s">
        <v>62</v>
      </c>
    </row>
    <row r="14" spans="1:11" x14ac:dyDescent="0.25">
      <c r="A14">
        <v>0</v>
      </c>
      <c r="B14" s="8" t="e">
        <f>(-LN(A14/$B$8))*$B$9*$B$10</f>
        <v>#NUM!</v>
      </c>
      <c r="C14" t="e">
        <f>((($B$6*$B$7)*(($B$5*$B$8)^$B$7))/($B$9*$B$10))*(EXP((-$B$7*B14)/($B$9*$B$10)))</f>
        <v>#NUM!</v>
      </c>
      <c r="E14" t="s">
        <v>63</v>
      </c>
    </row>
    <row r="15" spans="1:11" x14ac:dyDescent="0.25">
      <c r="A15">
        <f t="shared" ref="A15:A34" si="0">A14+0.05</f>
        <v>0.05</v>
      </c>
      <c r="B15">
        <f t="shared" ref="B15:B34" si="1">(-LN(A15/$B$8))*$B$9*$B$10</f>
        <v>1917.8018954192469</v>
      </c>
      <c r="C15">
        <f>((($B$6*$B$7)*(($B$5*$B$8)^$B$7))/($B$9*$B$10))*(EXP((-$B$7*B15)/($B$9*$B$10)))</f>
        <v>2.2874273331517439E-3</v>
      </c>
    </row>
    <row r="16" spans="1:11" x14ac:dyDescent="0.25">
      <c r="A16">
        <f t="shared" si="0"/>
        <v>0.1</v>
      </c>
      <c r="B16">
        <f t="shared" si="1"/>
        <v>1474.064319662742</v>
      </c>
      <c r="C16">
        <f t="shared" ref="C15:C34" si="2">((($B$6*$B$7)*(($B$5*$B$8)^$B$7))/($B$9*$B$10))*(EXP((-$B$7*B16)/($B$9*$B$10)))</f>
        <v>3.3049441974973229E-3</v>
      </c>
    </row>
    <row r="17" spans="1:3" x14ac:dyDescent="0.25">
      <c r="A17">
        <f t="shared" si="0"/>
        <v>0.15000000000000002</v>
      </c>
      <c r="B17">
        <f t="shared" si="1"/>
        <v>1214.4944776842735</v>
      </c>
      <c r="C17">
        <f t="shared" si="2"/>
        <v>4.0987457603041287E-3</v>
      </c>
    </row>
    <row r="18" spans="1:3" x14ac:dyDescent="0.25">
      <c r="A18">
        <f t="shared" si="0"/>
        <v>0.2</v>
      </c>
      <c r="B18">
        <f t="shared" si="1"/>
        <v>1030.3267439062374</v>
      </c>
      <c r="C18">
        <f t="shared" si="2"/>
        <v>4.7750833393782098E-3</v>
      </c>
    </row>
    <row r="19" spans="1:3" x14ac:dyDescent="0.25">
      <c r="A19">
        <f t="shared" si="0"/>
        <v>0.25</v>
      </c>
      <c r="B19">
        <f t="shared" si="1"/>
        <v>887.47515151300922</v>
      </c>
      <c r="C19">
        <f t="shared" si="2"/>
        <v>5.3756437723733487E-3</v>
      </c>
    </row>
    <row r="20" spans="1:3" x14ac:dyDescent="0.25">
      <c r="A20">
        <f t="shared" si="0"/>
        <v>0.3</v>
      </c>
      <c r="B20">
        <f t="shared" si="1"/>
        <v>770.75690192776915</v>
      </c>
      <c r="C20">
        <f t="shared" si="2"/>
        <v>5.9219918470018781E-3</v>
      </c>
    </row>
    <row r="21" spans="1:3" x14ac:dyDescent="0.25">
      <c r="A21">
        <f t="shared" si="0"/>
        <v>0.35</v>
      </c>
      <c r="B21">
        <f t="shared" si="1"/>
        <v>672.07302801731464</v>
      </c>
      <c r="C21">
        <f t="shared" si="2"/>
        <v>6.4270230246342708E-3</v>
      </c>
    </row>
    <row r="22" spans="1:3" x14ac:dyDescent="0.25">
      <c r="A22">
        <f t="shared" si="0"/>
        <v>0.39999999999999997</v>
      </c>
      <c r="B22">
        <f t="shared" si="1"/>
        <v>586.58916814973293</v>
      </c>
      <c r="C22">
        <f t="shared" si="2"/>
        <v>6.8991848380598334E-3</v>
      </c>
    </row>
    <row r="23" spans="1:3" x14ac:dyDescent="0.25">
      <c r="A23">
        <f t="shared" si="0"/>
        <v>0.44999999999999996</v>
      </c>
      <c r="B23">
        <f t="shared" si="1"/>
        <v>511.18705994930065</v>
      </c>
      <c r="C23">
        <f t="shared" si="2"/>
        <v>7.3443718032622611E-3</v>
      </c>
    </row>
    <row r="24" spans="1:3" x14ac:dyDescent="0.25">
      <c r="A24">
        <f t="shared" si="0"/>
        <v>0.49999999999999994</v>
      </c>
      <c r="B24">
        <f t="shared" si="1"/>
        <v>443.73757575650473</v>
      </c>
      <c r="C24">
        <f t="shared" si="2"/>
        <v>7.7668927164731639E-3</v>
      </c>
    </row>
    <row r="25" spans="1:3" x14ac:dyDescent="0.25">
      <c r="A25">
        <f t="shared" si="0"/>
        <v>0.54999999999999993</v>
      </c>
      <c r="B25">
        <f t="shared" si="1"/>
        <v>382.72209546973164</v>
      </c>
      <c r="C25">
        <f t="shared" si="2"/>
        <v>8.1700117827130832E-3</v>
      </c>
    </row>
    <row r="26" spans="1:3" x14ac:dyDescent="0.25">
      <c r="A26">
        <f t="shared" si="0"/>
        <v>0.6</v>
      </c>
      <c r="B26">
        <f t="shared" si="1"/>
        <v>327.01932617126442</v>
      </c>
      <c r="C26">
        <f t="shared" si="2"/>
        <v>8.5562729397869568E-3</v>
      </c>
    </row>
    <row r="27" spans="1:3" x14ac:dyDescent="0.25">
      <c r="A27">
        <f t="shared" si="0"/>
        <v>0.65</v>
      </c>
      <c r="B27">
        <f t="shared" si="1"/>
        <v>275.77774565823518</v>
      </c>
      <c r="C27">
        <f t="shared" si="2"/>
        <v>8.9277050145765615E-3</v>
      </c>
    </row>
    <row r="28" spans="1:3" x14ac:dyDescent="0.25">
      <c r="A28">
        <f t="shared" si="0"/>
        <v>0.70000000000000007</v>
      </c>
      <c r="B28">
        <f t="shared" si="1"/>
        <v>228.33545226080975</v>
      </c>
      <c r="C28">
        <f t="shared" si="2"/>
        <v>9.2859572606312137E-3</v>
      </c>
    </row>
    <row r="29" spans="1:3" x14ac:dyDescent="0.25">
      <c r="A29">
        <f t="shared" si="0"/>
        <v>0.75000000000000011</v>
      </c>
      <c r="B29">
        <f t="shared" si="1"/>
        <v>184.16773377803614</v>
      </c>
      <c r="C29">
        <f t="shared" si="2"/>
        <v>9.6323921645903015E-3</v>
      </c>
    </row>
    <row r="30" spans="1:3" x14ac:dyDescent="0.25">
      <c r="A30">
        <f t="shared" si="0"/>
        <v>0.80000000000000016</v>
      </c>
      <c r="B30">
        <f t="shared" si="1"/>
        <v>142.85159239322806</v>
      </c>
      <c r="C30">
        <f t="shared" si="2"/>
        <v>9.9681509298878129E-3</v>
      </c>
    </row>
    <row r="31" spans="1:3" x14ac:dyDescent="0.25">
      <c r="A31">
        <f t="shared" si="0"/>
        <v>0.8500000000000002</v>
      </c>
      <c r="B31">
        <f t="shared" si="1"/>
        <v>104.04104324802641</v>
      </c>
      <c r="C31">
        <f t="shared" si="2"/>
        <v>1.0294200877672284E-2</v>
      </c>
    </row>
    <row r="32" spans="1:3" x14ac:dyDescent="0.25">
      <c r="A32">
        <f t="shared" si="0"/>
        <v>0.90000000000000024</v>
      </c>
      <c r="B32">
        <f t="shared" si="1"/>
        <v>67.449484192795751</v>
      </c>
      <c r="C32">
        <f t="shared" si="2"/>
        <v>1.0611370522538192E-2</v>
      </c>
    </row>
    <row r="33" spans="1:3" x14ac:dyDescent="0.25">
      <c r="A33">
        <f t="shared" si="0"/>
        <v>0.95000000000000029</v>
      </c>
      <c r="B33">
        <f t="shared" si="1"/>
        <v>32.836838614433134</v>
      </c>
      <c r="C33">
        <f t="shared" si="2"/>
        <v>1.0920376030749688E-2</v>
      </c>
    </row>
    <row r="34" spans="1:3" x14ac:dyDescent="0.25">
      <c r="A34">
        <f t="shared" si="0"/>
        <v>1.0000000000000002</v>
      </c>
      <c r="B34">
        <f t="shared" si="1"/>
        <v>-1.4214807109169667E-13</v>
      </c>
      <c r="C34">
        <f t="shared" si="2"/>
        <v>1.1221841517703574E-2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33"/>
  <sheetViews>
    <sheetView workbookViewId="0">
      <selection activeCell="L36" sqref="L36"/>
    </sheetView>
  </sheetViews>
  <sheetFormatPr defaultRowHeight="15" x14ac:dyDescent="0.25"/>
  <cols>
    <col min="7" max="7" width="12.7109375" bestFit="1" customWidth="1"/>
  </cols>
  <sheetData>
    <row r="1" spans="3:11" x14ac:dyDescent="0.25">
      <c r="E1" s="9" t="s">
        <v>64</v>
      </c>
      <c r="F1" s="9"/>
      <c r="G1" s="9"/>
      <c r="H1" s="9"/>
      <c r="I1" s="9"/>
      <c r="J1" s="9"/>
    </row>
    <row r="2" spans="3:11" x14ac:dyDescent="0.25">
      <c r="E2" t="s">
        <v>65</v>
      </c>
    </row>
    <row r="3" spans="3:11" x14ac:dyDescent="0.25">
      <c r="E3" t="s">
        <v>66</v>
      </c>
    </row>
    <row r="4" spans="3:11" x14ac:dyDescent="0.25">
      <c r="E4" t="s">
        <v>67</v>
      </c>
    </row>
    <row r="5" spans="3:11" x14ac:dyDescent="0.25">
      <c r="E5" t="s">
        <v>68</v>
      </c>
    </row>
    <row r="6" spans="3:11" x14ac:dyDescent="0.25">
      <c r="E6" t="s">
        <v>69</v>
      </c>
    </row>
    <row r="9" spans="3:11" x14ac:dyDescent="0.25">
      <c r="F9" t="s">
        <v>70</v>
      </c>
      <c r="G9">
        <f>EXP(-0.7917)</f>
        <v>0.45307391456463963</v>
      </c>
      <c r="J9" t="s">
        <v>85</v>
      </c>
    </row>
    <row r="10" spans="3:11" x14ac:dyDescent="0.25">
      <c r="F10" t="s">
        <v>71</v>
      </c>
      <c r="G10">
        <v>-0.28396202120140596</v>
      </c>
      <c r="H10" t="s">
        <v>72</v>
      </c>
      <c r="I10">
        <v>-6.5813493929065908E-2</v>
      </c>
    </row>
    <row r="11" spans="3:11" x14ac:dyDescent="0.25">
      <c r="K11" t="s">
        <v>83</v>
      </c>
    </row>
    <row r="12" spans="3:11" x14ac:dyDescent="0.25">
      <c r="K12" t="s">
        <v>84</v>
      </c>
    </row>
    <row r="14" spans="3:11" x14ac:dyDescent="0.25">
      <c r="C14" s="8" t="s">
        <v>73</v>
      </c>
      <c r="D14" s="8"/>
      <c r="E14" s="8"/>
      <c r="F14" s="8"/>
      <c r="G14" s="8" t="s">
        <v>74</v>
      </c>
    </row>
    <row r="15" spans="3:11" x14ac:dyDescent="0.25">
      <c r="C15" t="s">
        <v>57</v>
      </c>
      <c r="D15" t="s">
        <v>75</v>
      </c>
      <c r="E15" t="s">
        <v>76</v>
      </c>
      <c r="F15" t="s">
        <v>77</v>
      </c>
      <c r="G15" s="8" t="s">
        <v>78</v>
      </c>
      <c r="H15" t="s">
        <v>79</v>
      </c>
      <c r="I15" s="10" t="s">
        <v>80</v>
      </c>
    </row>
    <row r="16" spans="3:11" x14ac:dyDescent="0.25">
      <c r="C16">
        <v>0.5</v>
      </c>
      <c r="D16">
        <f>2*C16/(1+0.5*C16)</f>
        <v>0.8</v>
      </c>
      <c r="E16">
        <f>LN(C16/D16)</f>
        <v>-0.47000362924573558</v>
      </c>
      <c r="F16">
        <f>D16/C16</f>
        <v>1.6</v>
      </c>
      <c r="G16">
        <f t="shared" ref="G16:G30" si="0">((1/$G$9)*EXP(($G$10*D16)+($I$10*D16^2)))</f>
        <v>1.6860857982460153</v>
      </c>
      <c r="H16">
        <f t="shared" ref="H16:H29" si="1">(G16-F16)^2</f>
        <v>7.4107646596536427E-3</v>
      </c>
      <c r="I16">
        <f t="shared" ref="I16:I30" si="2">C16*((1/$G$9)*EXP(($G$10*D16)+($I$10*D16^2)))</f>
        <v>0.84304289912300767</v>
      </c>
    </row>
    <row r="17" spans="3:9" x14ac:dyDescent="0.25">
      <c r="C17">
        <v>1</v>
      </c>
      <c r="D17">
        <f t="shared" ref="D17:D30" si="3">2*C17/(1+0.5*C17)</f>
        <v>1.3333333333333333</v>
      </c>
      <c r="E17">
        <f t="shared" ref="E17:E30" si="4">LN(C17/D17)</f>
        <v>-0.2876820724517809</v>
      </c>
      <c r="F17">
        <f t="shared" ref="F17:F29" si="5">D17/C17</f>
        <v>1.3333333333333333</v>
      </c>
      <c r="G17">
        <f t="shared" si="0"/>
        <v>1.3445806832032423</v>
      </c>
      <c r="H17">
        <f t="shared" si="1"/>
        <v>1.2650287909614315E-4</v>
      </c>
      <c r="I17">
        <f t="shared" si="2"/>
        <v>1.3445806832032423</v>
      </c>
    </row>
    <row r="18" spans="3:9" x14ac:dyDescent="0.25">
      <c r="C18">
        <v>1.5</v>
      </c>
      <c r="D18">
        <f t="shared" si="3"/>
        <v>1.7142857142857142</v>
      </c>
      <c r="E18">
        <f t="shared" si="4"/>
        <v>-0.13353139262452263</v>
      </c>
      <c r="F18">
        <f t="shared" si="5"/>
        <v>1.1428571428571428</v>
      </c>
      <c r="G18">
        <f t="shared" si="0"/>
        <v>1.1179502553860403</v>
      </c>
      <c r="H18">
        <f t="shared" si="1"/>
        <v>6.2035304349816159E-4</v>
      </c>
      <c r="I18">
        <f t="shared" si="2"/>
        <v>1.6769253830790605</v>
      </c>
    </row>
    <row r="19" spans="3:9" x14ac:dyDescent="0.25">
      <c r="C19">
        <v>2</v>
      </c>
      <c r="D19">
        <f t="shared" si="3"/>
        <v>2</v>
      </c>
      <c r="E19">
        <f t="shared" si="4"/>
        <v>0</v>
      </c>
      <c r="F19">
        <f t="shared" si="5"/>
        <v>1</v>
      </c>
      <c r="G19">
        <f t="shared" si="0"/>
        <v>0.96129108474450908</v>
      </c>
      <c r="H19">
        <f t="shared" si="1"/>
        <v>1.4983801202567775E-3</v>
      </c>
      <c r="I19">
        <f t="shared" si="2"/>
        <v>1.9225821694890182</v>
      </c>
    </row>
    <row r="20" spans="3:9" x14ac:dyDescent="0.25">
      <c r="C20">
        <v>2.5</v>
      </c>
      <c r="D20">
        <f t="shared" si="3"/>
        <v>2.2222222222222223</v>
      </c>
      <c r="E20">
        <f t="shared" si="4"/>
        <v>0.11778303565638346</v>
      </c>
      <c r="F20">
        <f t="shared" si="5"/>
        <v>0.88888888888888895</v>
      </c>
      <c r="G20">
        <f t="shared" si="0"/>
        <v>0.84846060695609948</v>
      </c>
      <c r="H20">
        <f t="shared" si="1"/>
        <v>1.6344459800371114E-3</v>
      </c>
      <c r="I20">
        <f t="shared" si="2"/>
        <v>2.1211515173902487</v>
      </c>
    </row>
    <row r="21" spans="3:9" x14ac:dyDescent="0.25">
      <c r="C21">
        <v>3</v>
      </c>
      <c r="D21">
        <f t="shared" si="3"/>
        <v>2.4</v>
      </c>
      <c r="E21">
        <f t="shared" si="4"/>
        <v>0.22314355131420976</v>
      </c>
      <c r="F21">
        <f t="shared" si="5"/>
        <v>0.79999999999999993</v>
      </c>
      <c r="G21">
        <f t="shared" si="0"/>
        <v>0.76422381899847625</v>
      </c>
      <c r="H21">
        <f t="shared" si="1"/>
        <v>1.2799351270537844E-3</v>
      </c>
      <c r="I21">
        <f t="shared" si="2"/>
        <v>2.2926714569954285</v>
      </c>
    </row>
    <row r="22" spans="3:9" x14ac:dyDescent="0.25">
      <c r="C22">
        <v>3.5</v>
      </c>
      <c r="D22">
        <f t="shared" si="3"/>
        <v>2.5454545454545454</v>
      </c>
      <c r="E22">
        <f t="shared" si="4"/>
        <v>0.31845373111853459</v>
      </c>
      <c r="F22">
        <f t="shared" si="5"/>
        <v>0.72727272727272729</v>
      </c>
      <c r="G22">
        <f t="shared" si="0"/>
        <v>0.69939448115622982</v>
      </c>
      <c r="H22">
        <f t="shared" si="1"/>
        <v>7.7719660653200644E-4</v>
      </c>
      <c r="I22">
        <f t="shared" si="2"/>
        <v>2.4478806840468046</v>
      </c>
    </row>
    <row r="23" spans="3:9" x14ac:dyDescent="0.25">
      <c r="C23">
        <v>4</v>
      </c>
      <c r="D23">
        <f t="shared" si="3"/>
        <v>2.6666666666666665</v>
      </c>
      <c r="E23">
        <f t="shared" si="4"/>
        <v>0.40546510810816438</v>
      </c>
      <c r="F23">
        <f t="shared" si="5"/>
        <v>0.66666666666666663</v>
      </c>
      <c r="G23">
        <f t="shared" si="0"/>
        <v>0.64821093120576423</v>
      </c>
      <c r="H23">
        <f t="shared" si="1"/>
        <v>3.4061417140281034E-4</v>
      </c>
      <c r="I23">
        <f t="shared" si="2"/>
        <v>2.5928437248230569</v>
      </c>
    </row>
    <row r="24" spans="3:9" x14ac:dyDescent="0.25">
      <c r="C24">
        <v>4.5</v>
      </c>
      <c r="D24">
        <f t="shared" si="3"/>
        <v>2.7692307692307692</v>
      </c>
      <c r="E24">
        <f t="shared" si="4"/>
        <v>0.48550781578170082</v>
      </c>
      <c r="F24">
        <f t="shared" si="5"/>
        <v>0.61538461538461542</v>
      </c>
      <c r="G24">
        <f t="shared" si="0"/>
        <v>0.6069212115019238</v>
      </c>
      <c r="H24">
        <f t="shared" si="1"/>
        <v>7.1629205281559629E-5</v>
      </c>
      <c r="I24">
        <f t="shared" si="2"/>
        <v>2.7311454517586569</v>
      </c>
    </row>
    <row r="25" spans="3:9" x14ac:dyDescent="0.25">
      <c r="C25">
        <v>5</v>
      </c>
      <c r="D25">
        <f t="shared" si="3"/>
        <v>2.8571428571428572</v>
      </c>
      <c r="E25">
        <f t="shared" si="4"/>
        <v>0.55961578793542266</v>
      </c>
      <c r="F25">
        <f t="shared" si="5"/>
        <v>0.5714285714285714</v>
      </c>
      <c r="G25">
        <f t="shared" si="0"/>
        <v>0.5729979887884894</v>
      </c>
      <c r="H25">
        <f t="shared" si="1"/>
        <v>2.4630708496119904E-6</v>
      </c>
      <c r="I25">
        <f t="shared" si="2"/>
        <v>2.8649899439424469</v>
      </c>
    </row>
    <row r="26" spans="3:9" x14ac:dyDescent="0.25">
      <c r="C26">
        <v>5.5</v>
      </c>
      <c r="D26">
        <f t="shared" si="3"/>
        <v>2.9333333333333331</v>
      </c>
      <c r="E26">
        <f t="shared" si="4"/>
        <v>0.62860865942237421</v>
      </c>
      <c r="F26">
        <f t="shared" si="5"/>
        <v>0.53333333333333333</v>
      </c>
      <c r="G26">
        <f t="shared" si="0"/>
        <v>0.54468707997505972</v>
      </c>
      <c r="H26">
        <f t="shared" si="1"/>
        <v>1.2890756280451332E-4</v>
      </c>
      <c r="I26">
        <f t="shared" si="2"/>
        <v>2.9957789398628285</v>
      </c>
    </row>
    <row r="27" spans="3:9" x14ac:dyDescent="0.25">
      <c r="C27">
        <v>6</v>
      </c>
      <c r="D27">
        <f t="shared" si="3"/>
        <v>3</v>
      </c>
      <c r="E27">
        <f t="shared" si="4"/>
        <v>0.69314718055994529</v>
      </c>
      <c r="F27">
        <f t="shared" si="5"/>
        <v>0.5</v>
      </c>
      <c r="G27">
        <f t="shared" si="0"/>
        <v>0.5207383821321323</v>
      </c>
      <c r="H27">
        <f t="shared" si="1"/>
        <v>4.3008049345834445E-4</v>
      </c>
      <c r="I27">
        <f t="shared" si="2"/>
        <v>3.1244302927927938</v>
      </c>
    </row>
    <row r="28" spans="3:9" x14ac:dyDescent="0.25">
      <c r="C28">
        <v>6.5</v>
      </c>
      <c r="D28">
        <f t="shared" si="3"/>
        <v>3.0588235294117645</v>
      </c>
      <c r="E28">
        <f t="shared" si="4"/>
        <v>0.7537718023763802</v>
      </c>
      <c r="F28">
        <f t="shared" si="5"/>
        <v>0.47058823529411764</v>
      </c>
      <c r="G28">
        <f t="shared" si="0"/>
        <v>0.50024005909018232</v>
      </c>
      <c r="H28">
        <f t="shared" si="1"/>
        <v>8.7923065443286765E-4</v>
      </c>
      <c r="I28">
        <f t="shared" si="2"/>
        <v>3.2515603840861851</v>
      </c>
    </row>
    <row r="29" spans="3:9" x14ac:dyDescent="0.25">
      <c r="C29">
        <v>7</v>
      </c>
      <c r="D29">
        <f t="shared" si="3"/>
        <v>3.1111111111111112</v>
      </c>
      <c r="E29">
        <f t="shared" si="4"/>
        <v>0.81093021621632877</v>
      </c>
      <c r="F29">
        <f t="shared" si="5"/>
        <v>0.44444444444444448</v>
      </c>
      <c r="G29">
        <f t="shared" si="0"/>
        <v>0.48251319108286189</v>
      </c>
      <c r="H29">
        <f t="shared" si="1"/>
        <v>1.4492294706200174E-3</v>
      </c>
      <c r="I29">
        <f t="shared" si="2"/>
        <v>3.3775923375800332</v>
      </c>
    </row>
    <row r="30" spans="3:9" x14ac:dyDescent="0.25">
      <c r="C30">
        <v>7.5</v>
      </c>
      <c r="D30">
        <f t="shared" si="3"/>
        <v>3.1578947368421053</v>
      </c>
      <c r="E30">
        <f t="shared" si="4"/>
        <v>0.86499743748660451</v>
      </c>
      <c r="F30">
        <f>D30/C30</f>
        <v>0.4210526315789474</v>
      </c>
      <c r="G30">
        <f t="shared" si="0"/>
        <v>0.46704296517407334</v>
      </c>
      <c r="H30">
        <f>(G30-F30)^2</f>
        <v>2.1151107841909699E-3</v>
      </c>
      <c r="I30">
        <f t="shared" si="2"/>
        <v>3.5028222388055501</v>
      </c>
    </row>
    <row r="31" spans="3:9" x14ac:dyDescent="0.25">
      <c r="G31" s="8" t="s">
        <v>81</v>
      </c>
      <c r="H31" s="8">
        <f>SUM(H16:H30)</f>
        <v>1.8764843829168317E-2</v>
      </c>
    </row>
    <row r="33" spans="7:7" x14ac:dyDescent="0.25">
      <c r="G33" t="s">
        <v>82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Langmuir-Fruendlich(Numerical)</vt:lpstr>
      <vt:lpstr>FreundlichIsotherm(Numerical)</vt:lpstr>
      <vt:lpstr>Freundlich(Condensation approx)</vt:lpstr>
      <vt:lpstr>virial isotherm</vt:lpstr>
    </vt:vector>
  </TitlesOfParts>
  <Company>University of Limerick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ULStaff</dc:creator>
  <cp:lastModifiedBy>ULStaff</cp:lastModifiedBy>
  <dcterms:created xsi:type="dcterms:W3CDTF">2017-10-24T12:47:39Z</dcterms:created>
  <dcterms:modified xsi:type="dcterms:W3CDTF">2019-02-14T14:58:27Z</dcterms:modified>
</cp:coreProperties>
</file>